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07-2022\Tabele inf_07_2022\"/>
    </mc:Choice>
  </mc:AlternateContent>
  <bookViews>
    <workbookView xWindow="66312" yWindow="108" windowWidth="9720" windowHeight="6756" firstSheet="1" activeTab="9"/>
  </bookViews>
  <sheets>
    <sheet name="      " sheetId="1" state="veryHidden" r:id="rId1"/>
    <sheet name="Tabela 1 " sheetId="76" r:id="rId2"/>
    <sheet name="Tabela 2" sheetId="41" r:id="rId3"/>
    <sheet name="Tabela 3" sheetId="89" r:id="rId4"/>
    <sheet name="Tabela 4" sheetId="43" r:id="rId5"/>
    <sheet name="Tabela 5" sheetId="95" r:id="rId6"/>
    <sheet name="Tabela 5a " sheetId="97" r:id="rId7"/>
    <sheet name="Tabela 6" sheetId="45" r:id="rId8"/>
    <sheet name="Tabela 7" sheetId="96" r:id="rId9"/>
    <sheet name="Tabela 8" sheetId="50" r:id="rId10"/>
  </sheets>
  <definedNames>
    <definedName name="_xlnm.Print_Area" localSheetId="1">'Tabela 1 '!$A$1:$I$47</definedName>
    <definedName name="_xlnm.Print_Area" localSheetId="2">'Tabela 2'!$A$1:$L$35</definedName>
    <definedName name="_xlnm.Print_Area" localSheetId="3">'Tabela 3'!$A$1:$N$44</definedName>
    <definedName name="_xlnm.Print_Area" localSheetId="4">'Tabela 4'!$A$1:$H$56</definedName>
    <definedName name="_xlnm.Print_Area" localSheetId="5">'Tabela 5'!$A$1:$L$30</definedName>
    <definedName name="_xlnm.Print_Area" localSheetId="6">'Tabela 5a '!$A$1:$L$30</definedName>
    <definedName name="_xlnm.Print_Area" localSheetId="7">'Tabela 6'!$A$1:$E$27</definedName>
    <definedName name="_xlnm.Print_Area" localSheetId="9">'Tabela 8'!$A$1:$D$45</definedName>
  </definedNames>
  <calcPr calcId="162913"/>
</workbook>
</file>

<file path=xl/calcChain.xml><?xml version="1.0" encoding="utf-8"?>
<calcChain xmlns="http://schemas.openxmlformats.org/spreadsheetml/2006/main">
  <c r="C9" i="45" l="1"/>
  <c r="C10" i="45"/>
  <c r="C11" i="45"/>
  <c r="C12" i="45"/>
  <c r="C13" i="45"/>
  <c r="C14" i="45"/>
  <c r="C15" i="45"/>
  <c r="C16" i="45"/>
  <c r="C17" i="45"/>
  <c r="C18" i="45"/>
  <c r="C19" i="45"/>
  <c r="C20" i="45"/>
  <c r="C21" i="45"/>
  <c r="C22" i="45"/>
  <c r="C23" i="45"/>
  <c r="C24" i="45"/>
  <c r="H11" i="41" l="1"/>
  <c r="H12" i="41" l="1"/>
  <c r="H13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D10" i="41"/>
  <c r="H10" i="41"/>
  <c r="D44" i="50" l="1"/>
  <c r="H22" i="43" l="1"/>
  <c r="H23" i="43"/>
  <c r="H24" i="43"/>
  <c r="H25" i="43"/>
  <c r="H26" i="43"/>
  <c r="H27" i="43"/>
  <c r="H28" i="43"/>
  <c r="H29" i="43"/>
  <c r="H30" i="43"/>
  <c r="H31" i="43"/>
  <c r="H32" i="43"/>
  <c r="H33" i="43"/>
  <c r="H34" i="43"/>
  <c r="H35" i="43"/>
  <c r="H36" i="43"/>
  <c r="H37" i="43"/>
  <c r="H38" i="43"/>
  <c r="H39" i="43"/>
  <c r="H40" i="43"/>
  <c r="H41" i="43"/>
  <c r="H42" i="43"/>
  <c r="H43" i="43"/>
  <c r="H44" i="43"/>
  <c r="H45" i="43"/>
  <c r="H46" i="43"/>
  <c r="H47" i="43"/>
  <c r="H48" i="43"/>
  <c r="H49" i="43"/>
  <c r="H50" i="43"/>
  <c r="H51" i="43"/>
  <c r="H52" i="43"/>
  <c r="H21" i="43"/>
  <c r="H20" i="43"/>
  <c r="H19" i="43"/>
  <c r="H9" i="43"/>
  <c r="H10" i="43"/>
  <c r="H11" i="43"/>
  <c r="H12" i="43"/>
  <c r="H13" i="43"/>
  <c r="H14" i="43"/>
  <c r="H15" i="43"/>
  <c r="H16" i="43"/>
  <c r="H17" i="43"/>
  <c r="H18" i="43"/>
  <c r="H8" i="43"/>
  <c r="H7" i="43"/>
  <c r="H6" i="43"/>
  <c r="N7" i="89" l="1"/>
  <c r="N8" i="89"/>
  <c r="N9" i="89"/>
  <c r="N10" i="89"/>
  <c r="N11" i="89"/>
  <c r="N12" i="89"/>
  <c r="N13" i="89"/>
  <c r="N14" i="89"/>
  <c r="N15" i="89"/>
  <c r="N17" i="89"/>
  <c r="N18" i="89"/>
  <c r="N19" i="89"/>
  <c r="N20" i="89"/>
  <c r="N21" i="89"/>
  <c r="N22" i="89"/>
  <c r="N23" i="89"/>
  <c r="N24" i="89"/>
  <c r="N25" i="89"/>
  <c r="N26" i="89"/>
  <c r="N27" i="89"/>
  <c r="N28" i="89"/>
  <c r="N29" i="89"/>
  <c r="N30" i="89"/>
  <c r="N31" i="89"/>
  <c r="N32" i="89"/>
  <c r="N33" i="89"/>
  <c r="N34" i="89"/>
  <c r="N35" i="89"/>
  <c r="N36" i="89"/>
  <c r="N37" i="89"/>
  <c r="N38" i="89"/>
  <c r="N40" i="89"/>
  <c r="L7" i="89"/>
  <c r="L8" i="89"/>
  <c r="L9" i="89"/>
  <c r="L10" i="89"/>
  <c r="L11" i="89"/>
  <c r="L12" i="89"/>
  <c r="L13" i="89"/>
  <c r="L14" i="89"/>
  <c r="L15" i="89"/>
  <c r="L17" i="89"/>
  <c r="L18" i="89"/>
  <c r="L19" i="89"/>
  <c r="L20" i="89"/>
  <c r="L21" i="89"/>
  <c r="L22" i="89"/>
  <c r="L23" i="89"/>
  <c r="L24" i="89"/>
  <c r="L25" i="89"/>
  <c r="L26" i="89"/>
  <c r="L27" i="89"/>
  <c r="L28" i="89"/>
  <c r="L29" i="89"/>
  <c r="L31" i="89"/>
  <c r="L32" i="89"/>
  <c r="L33" i="89"/>
  <c r="L34" i="89"/>
  <c r="L35" i="89"/>
  <c r="L36" i="89"/>
  <c r="L37" i="89"/>
  <c r="L38" i="89"/>
  <c r="L40" i="89"/>
  <c r="J40" i="89"/>
  <c r="J32" i="89"/>
  <c r="J33" i="89"/>
  <c r="J34" i="89"/>
  <c r="J35" i="89"/>
  <c r="J36" i="89"/>
  <c r="J37" i="89"/>
  <c r="J38" i="89"/>
  <c r="J31" i="89"/>
  <c r="J25" i="89"/>
  <c r="J26" i="89"/>
  <c r="J27" i="89"/>
  <c r="J28" i="89"/>
  <c r="J29" i="89"/>
  <c r="J24" i="89"/>
  <c r="J18" i="89"/>
  <c r="J19" i="89"/>
  <c r="J20" i="89"/>
  <c r="J21" i="89"/>
  <c r="J22" i="89"/>
  <c r="J17" i="89"/>
  <c r="J8" i="89"/>
  <c r="J9" i="89"/>
  <c r="J10" i="89"/>
  <c r="J11" i="89"/>
  <c r="J12" i="89"/>
  <c r="J13" i="89"/>
  <c r="J14" i="89"/>
  <c r="J15" i="89"/>
  <c r="J7" i="89"/>
  <c r="H18" i="89"/>
  <c r="H19" i="89"/>
  <c r="H20" i="89"/>
  <c r="H21" i="89"/>
  <c r="H8" i="89"/>
  <c r="H9" i="89"/>
  <c r="H10" i="89"/>
  <c r="H11" i="89"/>
  <c r="H12" i="89"/>
  <c r="H13" i="89"/>
  <c r="H14" i="89"/>
  <c r="H15" i="89"/>
  <c r="F32" i="89"/>
  <c r="F33" i="89"/>
  <c r="F34" i="89"/>
  <c r="F35" i="89"/>
  <c r="F36" i="89"/>
  <c r="F37" i="89"/>
  <c r="F38" i="89"/>
  <c r="F25" i="89"/>
  <c r="F26" i="89"/>
  <c r="F27" i="89"/>
  <c r="F28" i="89"/>
  <c r="F29" i="89"/>
  <c r="F18" i="89"/>
  <c r="F19" i="89"/>
  <c r="F20" i="89"/>
  <c r="F21" i="89"/>
  <c r="F22" i="89"/>
  <c r="F8" i="89"/>
  <c r="F9" i="89"/>
  <c r="F10" i="89"/>
  <c r="F11" i="89"/>
  <c r="F12" i="89"/>
  <c r="F13" i="89"/>
  <c r="F14" i="89"/>
  <c r="F15" i="89"/>
  <c r="H7" i="89"/>
  <c r="H17" i="89"/>
  <c r="H22" i="89"/>
  <c r="H24" i="89"/>
  <c r="H25" i="89"/>
  <c r="H26" i="89"/>
  <c r="H27" i="89"/>
  <c r="H28" i="89"/>
  <c r="H29" i="89"/>
  <c r="H31" i="89"/>
  <c r="H32" i="89"/>
  <c r="H33" i="89"/>
  <c r="H34" i="89"/>
  <c r="H35" i="89"/>
  <c r="H36" i="89"/>
  <c r="H37" i="89"/>
  <c r="H38" i="89"/>
  <c r="H40" i="89"/>
  <c r="F24" i="89"/>
  <c r="F30" i="89"/>
  <c r="F31" i="89"/>
  <c r="F40" i="89"/>
  <c r="D8" i="89"/>
  <c r="D9" i="89"/>
  <c r="D10" i="89"/>
  <c r="D11" i="89"/>
  <c r="D12" i="89"/>
  <c r="D13" i="89"/>
  <c r="D14" i="89"/>
  <c r="D15" i="89"/>
  <c r="D17" i="89"/>
  <c r="D18" i="89"/>
  <c r="D19" i="89"/>
  <c r="D20" i="89"/>
  <c r="D21" i="89"/>
  <c r="D22" i="89"/>
  <c r="D24" i="89"/>
  <c r="D25" i="89"/>
  <c r="D26" i="89"/>
  <c r="D27" i="89"/>
  <c r="D28" i="89"/>
  <c r="D29" i="89"/>
  <c r="D31" i="89"/>
  <c r="D32" i="89"/>
  <c r="D33" i="89"/>
  <c r="D34" i="89"/>
  <c r="D35" i="89"/>
  <c r="D36" i="89"/>
  <c r="D37" i="89"/>
  <c r="D38" i="89"/>
  <c r="D40" i="89"/>
  <c r="L39" i="89"/>
  <c r="J30" i="89"/>
  <c r="J16" i="89"/>
  <c r="H6" i="89"/>
  <c r="F7" i="89"/>
  <c r="F17" i="89"/>
  <c r="D7" i="89"/>
  <c r="D6" i="89"/>
  <c r="D23" i="89" l="1"/>
  <c r="F23" i="89"/>
  <c r="H23" i="89"/>
  <c r="J23" i="89"/>
  <c r="D30" i="89"/>
  <c r="L30" i="89"/>
  <c r="N16" i="89"/>
  <c r="D16" i="89"/>
  <c r="N39" i="89"/>
  <c r="J41" i="89"/>
  <c r="D39" i="89"/>
  <c r="H30" i="89"/>
  <c r="F39" i="89"/>
  <c r="J39" i="89"/>
  <c r="L16" i="89"/>
  <c r="H39" i="89"/>
  <c r="F16" i="89"/>
  <c r="H16" i="89"/>
  <c r="J6" i="89"/>
  <c r="F6" i="89"/>
  <c r="L6" i="89"/>
  <c r="N6" i="89"/>
  <c r="F41" i="89" l="1"/>
  <c r="D41" i="89"/>
  <c r="N41" i="89"/>
  <c r="H41" i="89"/>
  <c r="L41" i="89"/>
  <c r="E9" i="45" l="1"/>
  <c r="E10" i="45"/>
  <c r="E11" i="45"/>
  <c r="E12" i="45"/>
  <c r="E13" i="45"/>
  <c r="E14" i="45"/>
  <c r="E15" i="45"/>
  <c r="E16" i="45"/>
  <c r="E17" i="45"/>
  <c r="E18" i="45"/>
  <c r="E19" i="45"/>
  <c r="E20" i="45"/>
  <c r="E21" i="45"/>
  <c r="E22" i="45"/>
  <c r="E23" i="45"/>
  <c r="E24" i="45"/>
  <c r="C25" i="45"/>
  <c r="E25" i="45"/>
  <c r="H55" i="43" l="1"/>
  <c r="H54" i="43"/>
  <c r="H53" i="43"/>
  <c r="D11" i="41" l="1"/>
  <c r="D12" i="41"/>
  <c r="D13" i="41"/>
  <c r="D14" i="41"/>
  <c r="D15" i="41"/>
  <c r="D16" i="41"/>
  <c r="D17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D31" i="41"/>
  <c r="D32" i="41"/>
  <c r="D33" i="41"/>
  <c r="D10" i="76"/>
  <c r="H10" i="76"/>
  <c r="E44" i="76" l="1"/>
  <c r="E43" i="76"/>
  <c r="E42" i="76"/>
  <c r="E41" i="76"/>
  <c r="E40" i="76"/>
  <c r="E39" i="76"/>
  <c r="E38" i="76"/>
  <c r="E37" i="76"/>
  <c r="E36" i="76"/>
  <c r="E35" i="76"/>
  <c r="E34" i="76"/>
  <c r="E33" i="76"/>
  <c r="E32" i="76"/>
  <c r="E31" i="76"/>
  <c r="E30" i="76"/>
  <c r="E29" i="76"/>
  <c r="E28" i="76"/>
  <c r="E27" i="76"/>
  <c r="E26" i="76"/>
  <c r="E25" i="76"/>
  <c r="E24" i="76"/>
  <c r="E23" i="76"/>
  <c r="E22" i="76"/>
  <c r="E21" i="76"/>
  <c r="E20" i="76"/>
  <c r="E19" i="76"/>
  <c r="E18" i="76"/>
  <c r="E17" i="76"/>
  <c r="E16" i="76"/>
  <c r="E15" i="76"/>
  <c r="E14" i="76"/>
  <c r="E13" i="76"/>
  <c r="E12" i="76"/>
  <c r="E11" i="76"/>
  <c r="H44" i="76"/>
  <c r="H43" i="76"/>
  <c r="H42" i="76"/>
  <c r="H41" i="76"/>
  <c r="H40" i="76"/>
  <c r="H39" i="76"/>
  <c r="H38" i="76"/>
  <c r="H37" i="76"/>
  <c r="H36" i="76"/>
  <c r="H35" i="76"/>
  <c r="H34" i="76"/>
  <c r="H33" i="76"/>
  <c r="H32" i="76"/>
  <c r="H31" i="76"/>
  <c r="H30" i="76"/>
  <c r="H29" i="76"/>
  <c r="H28" i="76"/>
  <c r="H27" i="76"/>
  <c r="H26" i="76"/>
  <c r="H25" i="76"/>
  <c r="H24" i="76"/>
  <c r="H23" i="76"/>
  <c r="H22" i="76"/>
  <c r="H21" i="76"/>
  <c r="H20" i="76"/>
  <c r="H19" i="76"/>
  <c r="H18" i="76"/>
  <c r="H17" i="76"/>
  <c r="H16" i="76"/>
  <c r="H15" i="76"/>
  <c r="H14" i="76"/>
  <c r="H13" i="76"/>
  <c r="H12" i="76"/>
  <c r="H11" i="76"/>
  <c r="D44" i="76"/>
  <c r="D43" i="76"/>
  <c r="D42" i="76"/>
  <c r="D41" i="76"/>
  <c r="D40" i="76"/>
  <c r="D39" i="76"/>
  <c r="D38" i="76"/>
  <c r="D37" i="76"/>
  <c r="D36" i="76"/>
  <c r="D35" i="76"/>
  <c r="D34" i="76"/>
  <c r="D33" i="76"/>
  <c r="D32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3" i="76"/>
  <c r="D14" i="76"/>
  <c r="D15" i="76"/>
  <c r="D16" i="76"/>
  <c r="D17" i="76"/>
  <c r="D18" i="76"/>
  <c r="D19" i="76"/>
  <c r="D12" i="76"/>
  <c r="D11" i="76"/>
  <c r="D45" i="76" l="1"/>
  <c r="D9" i="50" l="1"/>
  <c r="D10" i="50"/>
  <c r="D11" i="50"/>
  <c r="D12" i="50"/>
  <c r="D13" i="50"/>
  <c r="D14" i="50"/>
  <c r="D15" i="50"/>
  <c r="D16" i="50"/>
  <c r="D17" i="50"/>
  <c r="D18" i="50"/>
  <c r="D19" i="50"/>
  <c r="D20" i="50"/>
  <c r="D21" i="50"/>
  <c r="D22" i="50"/>
  <c r="D23" i="50"/>
  <c r="D24" i="50"/>
  <c r="D25" i="50"/>
  <c r="D26" i="50"/>
  <c r="D27" i="50"/>
  <c r="D28" i="50"/>
  <c r="D29" i="50"/>
  <c r="D30" i="50"/>
  <c r="D31" i="50"/>
  <c r="D32" i="50"/>
  <c r="D33" i="50"/>
  <c r="D34" i="50"/>
  <c r="D35" i="50"/>
  <c r="D36" i="50"/>
  <c r="D37" i="50"/>
  <c r="D38" i="50"/>
  <c r="D39" i="50"/>
  <c r="D40" i="50"/>
  <c r="D41" i="50"/>
  <c r="D42" i="50"/>
  <c r="D43" i="50"/>
  <c r="E45" i="76" l="1"/>
  <c r="E26" i="41" l="1"/>
  <c r="E30" i="41" l="1"/>
  <c r="E31" i="41"/>
  <c r="E32" i="41"/>
  <c r="J30" i="41" l="1"/>
  <c r="J31" i="41"/>
  <c r="J32" i="41"/>
  <c r="I45" i="76" l="1"/>
  <c r="I27" i="41" l="1"/>
  <c r="I28" i="41"/>
  <c r="I29" i="41"/>
  <c r="I30" i="41"/>
  <c r="I31" i="41"/>
  <c r="I32" i="41"/>
  <c r="I33" i="41"/>
  <c r="I26" i="41"/>
  <c r="L27" i="41" l="1"/>
  <c r="L28" i="41"/>
  <c r="L29" i="41"/>
  <c r="L30" i="41"/>
  <c r="L31" i="41"/>
  <c r="L32" i="41"/>
  <c r="L33" i="41"/>
  <c r="L26" i="41"/>
  <c r="K27" i="41"/>
  <c r="K28" i="41"/>
  <c r="K29" i="41"/>
  <c r="K30" i="41"/>
  <c r="K31" i="41"/>
  <c r="K32" i="41"/>
  <c r="K33" i="41"/>
  <c r="K26" i="41"/>
  <c r="J27" i="41"/>
  <c r="J28" i="41"/>
  <c r="J29" i="41"/>
  <c r="J26" i="41"/>
  <c r="I21" i="41" l="1"/>
  <c r="J21" i="41"/>
  <c r="K21" i="41"/>
  <c r="L21" i="41"/>
  <c r="I22" i="41"/>
  <c r="J22" i="41"/>
  <c r="K22" i="41"/>
  <c r="L22" i="41"/>
  <c r="I23" i="41"/>
  <c r="J23" i="41"/>
  <c r="K23" i="41"/>
  <c r="L23" i="41"/>
  <c r="I24" i="41"/>
  <c r="J24" i="41"/>
  <c r="K24" i="41"/>
  <c r="L24" i="41"/>
  <c r="E24" i="41" l="1"/>
  <c r="E23" i="41"/>
  <c r="E21" i="41"/>
  <c r="H45" i="76" l="1"/>
  <c r="I20" i="41" l="1"/>
  <c r="L20" i="41"/>
  <c r="K20" i="41"/>
  <c r="E20" i="41"/>
  <c r="J20" i="41"/>
  <c r="I32" i="76" l="1"/>
  <c r="I44" i="76" l="1"/>
  <c r="I43" i="76"/>
  <c r="I42" i="76"/>
  <c r="I41" i="76"/>
  <c r="I40" i="76"/>
  <c r="I39" i="76"/>
  <c r="I38" i="76"/>
  <c r="I37" i="76"/>
  <c r="I36" i="76"/>
  <c r="I35" i="76"/>
  <c r="I34" i="76"/>
  <c r="I33" i="76"/>
  <c r="I31" i="76"/>
  <c r="I30" i="76"/>
  <c r="I29" i="76"/>
  <c r="I28" i="76"/>
  <c r="I27" i="76"/>
  <c r="I26" i="76"/>
  <c r="I25" i="76"/>
  <c r="I24" i="76"/>
  <c r="I23" i="76"/>
  <c r="I22" i="76"/>
  <c r="I21" i="76"/>
  <c r="I20" i="76"/>
  <c r="I19" i="76"/>
  <c r="I18" i="76"/>
  <c r="I17" i="76"/>
  <c r="I16" i="76"/>
  <c r="I15" i="76"/>
  <c r="I14" i="76"/>
  <c r="I13" i="76"/>
  <c r="I12" i="76"/>
  <c r="I11" i="76"/>
  <c r="I10" i="76"/>
  <c r="I25" i="41"/>
  <c r="I19" i="41"/>
  <c r="I18" i="41"/>
  <c r="I17" i="41"/>
  <c r="I16" i="41"/>
  <c r="I15" i="41"/>
  <c r="I14" i="41"/>
  <c r="I13" i="41"/>
  <c r="I12" i="41"/>
  <c r="I11" i="41"/>
  <c r="I10" i="41"/>
  <c r="J33" i="41"/>
  <c r="E33" i="41"/>
  <c r="E29" i="41"/>
  <c r="E28" i="41"/>
  <c r="E22" i="41"/>
  <c r="E27" i="41"/>
  <c r="L25" i="41"/>
  <c r="K25" i="41"/>
  <c r="J25" i="41"/>
  <c r="E25" i="41"/>
  <c r="L19" i="41"/>
  <c r="K19" i="41"/>
  <c r="J19" i="41"/>
  <c r="E19" i="41"/>
  <c r="L18" i="41"/>
  <c r="K18" i="41"/>
  <c r="J18" i="41"/>
  <c r="E18" i="41"/>
  <c r="L17" i="41"/>
  <c r="K17" i="41"/>
  <c r="J17" i="41"/>
  <c r="E17" i="41"/>
  <c r="L16" i="41"/>
  <c r="K16" i="41"/>
  <c r="J16" i="41"/>
  <c r="E16" i="41"/>
  <c r="L15" i="41"/>
  <c r="K15" i="41"/>
  <c r="J15" i="41"/>
  <c r="E15" i="41"/>
  <c r="L14" i="41"/>
  <c r="K14" i="41"/>
  <c r="J14" i="41"/>
  <c r="E14" i="41"/>
  <c r="L13" i="41"/>
  <c r="K13" i="41"/>
  <c r="J13" i="41"/>
  <c r="E13" i="41"/>
  <c r="L12" i="41"/>
  <c r="K12" i="41"/>
  <c r="J12" i="41"/>
  <c r="E12" i="41"/>
  <c r="L11" i="41"/>
  <c r="K11" i="41"/>
  <c r="J11" i="41"/>
  <c r="E11" i="41"/>
  <c r="E10" i="41"/>
</calcChain>
</file>

<file path=xl/sharedStrings.xml><?xml version="1.0" encoding="utf-8"?>
<sst xmlns="http://schemas.openxmlformats.org/spreadsheetml/2006/main" count="430" uniqueCount="225">
  <si>
    <t>bezrobocia</t>
  </si>
  <si>
    <t>Głogowski</t>
  </si>
  <si>
    <t>Jeleniogórski - grodzki</t>
  </si>
  <si>
    <t>Legnicki - grodzki</t>
  </si>
  <si>
    <t>Lubiński</t>
  </si>
  <si>
    <t>Milicki</t>
  </si>
  <si>
    <t>Oławski</t>
  </si>
  <si>
    <t>Polkowicki</t>
  </si>
  <si>
    <t>Średzki</t>
  </si>
  <si>
    <t>Trzebnicki</t>
  </si>
  <si>
    <t>Wołowski</t>
  </si>
  <si>
    <t>Wrocławski - grodzki</t>
  </si>
  <si>
    <t>Wrocławski - ziemski</t>
  </si>
  <si>
    <t>Zgorzelecki</t>
  </si>
  <si>
    <t xml:space="preserve">Bolesławiecki                   </t>
  </si>
  <si>
    <t xml:space="preserve">Dzierżoniowski  </t>
  </si>
  <si>
    <t xml:space="preserve">Górowski  </t>
  </si>
  <si>
    <t xml:space="preserve">Jaworski  </t>
  </si>
  <si>
    <t xml:space="preserve">Kamiennogórski  </t>
  </si>
  <si>
    <t xml:space="preserve">Kłodzki  </t>
  </si>
  <si>
    <t xml:space="preserve">Legnicki - ziemski  </t>
  </si>
  <si>
    <t xml:space="preserve">Lubański  </t>
  </si>
  <si>
    <t xml:space="preserve">Lwówecki  </t>
  </si>
  <si>
    <t xml:space="preserve">Oleśnicki  </t>
  </si>
  <si>
    <t xml:space="preserve">Strzeliński  </t>
  </si>
  <si>
    <t xml:space="preserve">Świdnicki  </t>
  </si>
  <si>
    <t xml:space="preserve">Ząbkowicki  </t>
  </si>
  <si>
    <t xml:space="preserve">Złotoryjski  </t>
  </si>
  <si>
    <t xml:space="preserve">Dynamika </t>
  </si>
  <si>
    <t>Liczba zarejestrowanych                                               bezrobotnych                                                 /stan na dzień/</t>
  </si>
  <si>
    <t>WOJ.  DOLNOŚLĄSKIE                        ogółem</t>
  </si>
  <si>
    <t>Podregiony i powiaty</t>
  </si>
  <si>
    <t>Podregion wrocławski</t>
  </si>
  <si>
    <t>Podregion m. Wrocław</t>
  </si>
  <si>
    <t>Podregion jeleniogórski</t>
  </si>
  <si>
    <t>Podregion legnicko-głogowski</t>
  </si>
  <si>
    <t>Podregion wałbrzyski</t>
  </si>
  <si>
    <t xml:space="preserve"> </t>
  </si>
  <si>
    <t>kobiety, które nie podjęły zatrudnienia po urodzeniu dziecka</t>
  </si>
  <si>
    <t>Zarejestrowani bezrobotni  -  ogółem</t>
  </si>
  <si>
    <t xml:space="preserve"> /stan na dzień/</t>
  </si>
  <si>
    <t>Struktura bezrobotnych</t>
  </si>
  <si>
    <t>Wyszczególnienie</t>
  </si>
  <si>
    <t>Napływ bezrobotnych - ogółem</t>
  </si>
  <si>
    <t>z tego</t>
  </si>
  <si>
    <t>kobiety</t>
  </si>
  <si>
    <t>zarejestrowani po raz pierwszy</t>
  </si>
  <si>
    <t>zarejestrowani po raz kolejny</t>
  </si>
  <si>
    <t>osoby w okresie do 12 miesięcy od dnia ukończenia nauki</t>
  </si>
  <si>
    <t>poprzednio pracujący</t>
  </si>
  <si>
    <t>zwolnieni z przyczyn dotyczących zakładu pracy</t>
  </si>
  <si>
    <t>po pracach interwencyjnych</t>
  </si>
  <si>
    <t>po robotach publicznych</t>
  </si>
  <si>
    <t>po stażu</t>
  </si>
  <si>
    <t>po odbyciu przygotowania zawodowego dorosłych</t>
  </si>
  <si>
    <t>po szkoleniu</t>
  </si>
  <si>
    <t>po pracach społecznie użytecznych</t>
  </si>
  <si>
    <t>Odpływ bezrobotnych - ogółem</t>
  </si>
  <si>
    <t>w tym</t>
  </si>
  <si>
    <t>podjęcia pracy niesubsydiowanej</t>
  </si>
  <si>
    <t>podjęcia pracy subsydiowanej</t>
  </si>
  <si>
    <t>podjęcia prac interwencyjnych</t>
  </si>
  <si>
    <t>podjęcia robót publicznych</t>
  </si>
  <si>
    <t xml:space="preserve">podjęcia pracy w ramach refundacji kosztów zatrudnienia bezrobotnego  </t>
  </si>
  <si>
    <t>rozpoczęcia szkolenia</t>
  </si>
  <si>
    <t xml:space="preserve">rozpoczęcia stażu </t>
  </si>
  <si>
    <t>rozpoczęcia przygotowania zawodowego dorosłych</t>
  </si>
  <si>
    <t>rozpoczęcia pracy społecznie użytecznej</t>
  </si>
  <si>
    <t>dobrowolnej rezygnacji ze statusu bezrobotnego</t>
  </si>
  <si>
    <t>podjęcia nauki</t>
  </si>
  <si>
    <t xml:space="preserve">nabycia praw emerytalnych lub rentowych </t>
  </si>
  <si>
    <t>nabycia uprawnień do świadczeń przedemerytalnych</t>
  </si>
  <si>
    <t>innych</t>
  </si>
  <si>
    <t xml:space="preserve">Bezrobotni w końcu okresu sprawozdawczego                                          </t>
  </si>
  <si>
    <t>Liczba zgłoszonych wolnych miejsc pracy i miejsc aktywizacji zawodowej - ogółem</t>
  </si>
  <si>
    <t>Ogółem</t>
  </si>
  <si>
    <t>bezrobotni powyżej 50 roku życia</t>
  </si>
  <si>
    <t>długotrwale bezrobotni</t>
  </si>
  <si>
    <t>Województwa</t>
  </si>
  <si>
    <t>stopa                                  bezrobocia</t>
  </si>
  <si>
    <t xml:space="preserve">%                                średniej           krajowej   </t>
  </si>
  <si>
    <t>stopa
bezrobocia</t>
  </si>
  <si>
    <t xml:space="preserve"> DOLNOŚLĄSKIE</t>
  </si>
  <si>
    <t xml:space="preserve"> KUJAWSKO-POMORSKIE</t>
  </si>
  <si>
    <t xml:space="preserve"> LUBELSKIE</t>
  </si>
  <si>
    <t xml:space="preserve"> LUBUSKIE</t>
  </si>
  <si>
    <t xml:space="preserve"> ŁÓDZKIE</t>
  </si>
  <si>
    <t xml:space="preserve"> MAŁOPOLSKIE</t>
  </si>
  <si>
    <t xml:space="preserve"> MAZOWIECKIE</t>
  </si>
  <si>
    <t xml:space="preserve"> OPOLSKIE</t>
  </si>
  <si>
    <t xml:space="preserve"> PODKARPACKIE</t>
  </si>
  <si>
    <t xml:space="preserve"> PODLASKIE</t>
  </si>
  <si>
    <t xml:space="preserve"> POMORSKIE</t>
  </si>
  <si>
    <t xml:space="preserve"> ŚLĄSKIE</t>
  </si>
  <si>
    <t xml:space="preserve"> ŚWIĘTOKRZYSKIE</t>
  </si>
  <si>
    <t xml:space="preserve"> WARMIŃSKO-MAZURSKIE</t>
  </si>
  <si>
    <t xml:space="preserve"> WIELKOPOLSKIE</t>
  </si>
  <si>
    <t xml:space="preserve"> ZACHODNIOPOMORSKIE</t>
  </si>
  <si>
    <t xml:space="preserve"> P O L S K A</t>
  </si>
  <si>
    <t xml:space="preserve">     Źródło:  Dane Departamentu Statystyki Społecznej  GUS</t>
  </si>
  <si>
    <t>WOJ.  DOLNOŚLĄSKIE - OGÓŁEM</t>
  </si>
  <si>
    <t xml:space="preserve">Napływ bezrobotnych                                                               </t>
  </si>
  <si>
    <t>Napływ bezrobotnych na 
1 zgłoszone wolne miejsce pracy</t>
  </si>
  <si>
    <t>Wałbrzyski ziemski</t>
  </si>
  <si>
    <t>Wałbrzyski grodzki</t>
  </si>
  <si>
    <t>Liczba zgłoszonych wolnych miejsc pracy
i miejsc aktywizacji zawodowej</t>
  </si>
  <si>
    <t>mężczyźni</t>
  </si>
  <si>
    <t>dotychczas nie pracujacy</t>
  </si>
  <si>
    <t>z prawem do zasiłku</t>
  </si>
  <si>
    <t>bez prawa do zasiłku</t>
  </si>
  <si>
    <t>zamieszkali na wsi</t>
  </si>
  <si>
    <t>zamieszkali w mieście</t>
  </si>
  <si>
    <t>(stan na koniec miesiąca)</t>
  </si>
  <si>
    <t>Kobiety</t>
  </si>
  <si>
    <t>1. Liczba bezrobotnych, którzy podjęli pracę subsydiowaną</t>
  </si>
  <si>
    <t>bezrobotni skierowani do prac interwencyjnych</t>
  </si>
  <si>
    <t>bezrobotni skierowani do robót publicznych</t>
  </si>
  <si>
    <t>inne formy</t>
  </si>
  <si>
    <t>2. Liczba bezrobotnych, którzy rozpoczęli szkolenie</t>
  </si>
  <si>
    <t>3. Liczba bezrobotnych, którzy rozpoczęli staż</t>
  </si>
  <si>
    <t xml:space="preserve">4. Liczba bezrobotnych, którzy rozpoczęli przygotowanie zawodowe przygotowanie zawodowe dorosłych </t>
  </si>
  <si>
    <t xml:space="preserve">5. Liczba bezrobotnych, którzy rozpoczęli prace społecznie użyteczne </t>
  </si>
  <si>
    <t>Razem aktywne formy</t>
  </si>
  <si>
    <t>w procentach</t>
  </si>
  <si>
    <t xml:space="preserve">w  tym                z powodu </t>
  </si>
  <si>
    <t xml:space="preserve">podjęcia pracy - ogółem  </t>
  </si>
  <si>
    <t>Bez kwalifikacji zawodowych</t>
  </si>
  <si>
    <t>Cudzoziemcy</t>
  </si>
  <si>
    <t>Bez doswiadczenia zawodowego</t>
  </si>
  <si>
    <t>do 30 roku życia</t>
  </si>
  <si>
    <t xml:space="preserve">w tym do 25 roku życia </t>
  </si>
  <si>
    <t xml:space="preserve">długotrwale bezrobotne </t>
  </si>
  <si>
    <t xml:space="preserve">powyżej 50 roku życia </t>
  </si>
  <si>
    <t>korzystające ze świadczeń z pomocy społecznej</t>
  </si>
  <si>
    <t>posiadające co najmniej jedno dziecko do 6 roku życia</t>
  </si>
  <si>
    <t>posiadające co najmniej jedno dziecko niepełnosprawne do 18 roku życia</t>
  </si>
  <si>
    <t xml:space="preserve">niepełnosprawni </t>
  </si>
  <si>
    <t>podjęcie działalności gospodarczej</t>
  </si>
  <si>
    <t xml:space="preserve"> pracy sezonowej</t>
  </si>
  <si>
    <t>podjęcia działalności gospodarczej</t>
  </si>
  <si>
    <t>w tym w ramach bonu na zasiedlenie</t>
  </si>
  <si>
    <t>podjęcia pracy poza miejscem zamieszkania w ramach bonu na zasiedlenie</t>
  </si>
  <si>
    <t>podjęcia pracy w ramach bonu zatrudnieniowego</t>
  </si>
  <si>
    <t xml:space="preserve">podjęcia pracy w ramach świadczenia aktywizacyjnego </t>
  </si>
  <si>
    <t>podjęcia pracy w ramach grantu na telepracę</t>
  </si>
  <si>
    <t>podjęcia pracy w ramach refundacji składek
na ubezpieczenia społeczne</t>
  </si>
  <si>
    <t>podjęcia pracy w ramach dofinansowania wynagrodzenia za zatrudnienie skierowanego bezrobotnego powyżej
50 roku życia</t>
  </si>
  <si>
    <t>w tym w ramach bonu szkoleniowego</t>
  </si>
  <si>
    <t xml:space="preserve">w tym w ramach bonu stażowego </t>
  </si>
  <si>
    <t>w tym w ramach PAI</t>
  </si>
  <si>
    <t>skierowania do agencji zatrudnienia w ramach zlecania działań aktywizacyjnych</t>
  </si>
  <si>
    <t>niepotwierdzenia  gotowości do pracy</t>
  </si>
  <si>
    <t>osiągnięcia wieku emerytalnego</t>
  </si>
  <si>
    <t>w tym sybsydiowanej</t>
  </si>
  <si>
    <t xml:space="preserve">Liczba bezrobotnych objętych aktywnymi programami rynku pracy </t>
  </si>
  <si>
    <t>podjęcie pracy w ramach efundacji kosztów zatrudnienia bezrobotnego</t>
  </si>
  <si>
    <t>w tym w ramach bonu stażowego</t>
  </si>
  <si>
    <t>6 Liczba bezrobotnych skierowanych do agencji zatrudnienia w ramach zlecania działań aktywizacyjnych</t>
  </si>
  <si>
    <t>odmowy bez uzasadnionej przyczyny przyjęcia propozycji odpowiedniej pracy lub innej formy pomocy, w tym w ramach PAI</t>
  </si>
  <si>
    <t>bezrobotni do 30 roku życia</t>
  </si>
  <si>
    <t xml:space="preserve">  </t>
  </si>
  <si>
    <t>Tabela 3.</t>
  </si>
  <si>
    <t>Tabela  5.</t>
  </si>
  <si>
    <t>Tabela  2.</t>
  </si>
  <si>
    <t>Tabela 1.</t>
  </si>
  <si>
    <t>Powiaty</t>
  </si>
  <si>
    <t>Grupy                                         
  bezrobotnych</t>
  </si>
  <si>
    <t>zwolnieni z przyczyn zakładu pracy</t>
  </si>
  <si>
    <t>Ogółem osoby w szczególnej sytuacji na rynku pracy</t>
  </si>
  <si>
    <t>Wzrost/spadek</t>
  </si>
  <si>
    <t xml:space="preserve">Wzrost/spadek </t>
  </si>
  <si>
    <t xml:space="preserve"> [+/-]</t>
  </si>
  <si>
    <t>[+/-]</t>
  </si>
  <si>
    <t>Posiadający co najmniej jedno dziecko do 6 roku życia</t>
  </si>
  <si>
    <t>Niepełnosprawni</t>
  </si>
  <si>
    <t>Do 30 roku życia</t>
  </si>
  <si>
    <t>Udział %</t>
  </si>
  <si>
    <t>Bezrobotni ogółem</t>
  </si>
  <si>
    <t>Długotrwale bezrobotni</t>
  </si>
  <si>
    <t>Powyżej 50 roku życia</t>
  </si>
  <si>
    <r>
      <t>Liczba zarejestrowanych bezrobotnych w podziale   [</t>
    </r>
    <r>
      <rPr>
        <b/>
        <i/>
        <sz val="9"/>
        <rFont val="Cambria"/>
        <family val="1"/>
        <charset val="238"/>
        <scheme val="major"/>
      </rPr>
      <t>stan na koniec m-ca</t>
    </r>
    <r>
      <rPr>
        <b/>
        <sz val="9"/>
        <rFont val="Cambria"/>
        <family val="1"/>
        <charset val="238"/>
        <scheme val="major"/>
      </rPr>
      <t>]</t>
    </r>
  </si>
  <si>
    <t>Tabela 4.</t>
  </si>
  <si>
    <t>Tabela 6.</t>
  </si>
  <si>
    <t>Tabela  8.</t>
  </si>
  <si>
    <t>Podregiony - powiaty</t>
  </si>
  <si>
    <t>Jeleniogórski grodzki</t>
  </si>
  <si>
    <t>Legnicki grodzki</t>
  </si>
  <si>
    <t xml:space="preserve">Legnicki ziemski  </t>
  </si>
  <si>
    <t>Wrocławski ziemski</t>
  </si>
  <si>
    <t>Wrocławski grodzki</t>
  </si>
  <si>
    <t>Tabela 7.</t>
  </si>
  <si>
    <t>2021 roku</t>
  </si>
  <si>
    <t>Jeleniogórski - ziemski  /karkonoski</t>
  </si>
  <si>
    <t>Jeleniogórski ziemski  / karkonoski</t>
  </si>
  <si>
    <t>Tabela  5a.</t>
  </si>
  <si>
    <t>w lipcu</t>
  </si>
  <si>
    <t>w lipcu
2021</t>
  </si>
  <si>
    <t>Liczba zarejestrowanych bezrobotnych w województwie dolnośląskim 
w lipcu 2021 i 2022r. w porównaniu z miesiącem poprzednim wg powiatów</t>
  </si>
  <si>
    <t xml:space="preserve">w lipcu 2021 </t>
  </si>
  <si>
    <t>/stan na 
30.06.2021 = 100/</t>
  </si>
  <si>
    <t>w lipcu
2022</t>
  </si>
  <si>
    <t>2022 roku</t>
  </si>
  <si>
    <t>/stan na
30.06.2022 = 100/</t>
  </si>
  <si>
    <t xml:space="preserve">Zestawienie porównawcze zmian poziomu bezrobocia w województwie dolnośląskim
w lipcu 2021 i 2022 w porównaniu z miesiącem poprzednim w podziale na wybrabrane grupy </t>
  </si>
  <si>
    <t>/stan na
30.06.2022= 100/</t>
  </si>
  <si>
    <t>31.07.
2021</t>
  </si>
  <si>
    <t>30.06. 
2022</t>
  </si>
  <si>
    <t>31.07 
2022</t>
  </si>
  <si>
    <t>Udział % wybranych grup bezrobotnych w ogólnej liczbie bezrobotnych w województwie dolnośląskim w lipcu 2022 r.</t>
  </si>
  <si>
    <t>grudzień
2021</t>
  </si>
  <si>
    <t>styczeń-lipiec 2022</t>
  </si>
  <si>
    <t>lipiec
2022</t>
  </si>
  <si>
    <t>Zestawienie porównawcze napływu i odpływu bezrobotnych w województwie dolnośląskim 
w grudniu 2021,  lipcu 2022 oraz narastająco w roku 2022</t>
  </si>
  <si>
    <t>wzrost/spadek
[+/-]  w porównaniu do grudnia  2021</t>
  </si>
  <si>
    <t xml:space="preserve"> lipiec 2022</t>
  </si>
  <si>
    <t>Zestawienie liczby bezrobotnych objętych subsydiowanymi programami rynku pracy w województwie dolnośląskim w lipcu 2022 roku
z uwzględnieniem wybranych grup znajdujących się w szczególnej sytuacji na rynku pracy.</t>
  </si>
  <si>
    <t>Zestawienie liczby bezrobotnych objętych subsydiowanymi programami rynku pracy w województwie dolnośląskim w okresie styczeń - lipiec 2022 roku
z uwzględnieniem wybranych grup znajdujących się w szczególnej sytuacji na rynku pracy.</t>
  </si>
  <si>
    <t>styczeń- lipiec 2022</t>
  </si>
  <si>
    <t xml:space="preserve"> Źródło:   Sprawozdanie o rynku pracy MRiPS-01</t>
  </si>
  <si>
    <t>Źródło:   Sprawozdanie o rynku pracy MRiPS-01</t>
  </si>
  <si>
    <t xml:space="preserve">Zestawienie porównawcze stopy bezrobocia według województw
 w czerwcu i lipcu 2022 roku </t>
  </si>
  <si>
    <t>czerwiec 2022</t>
  </si>
  <si>
    <t>lipiec 2022</t>
  </si>
  <si>
    <t>Zestawienie porównawcze stopy bezrobocia w województwie dolnośląskim
 w czerwcu i lipcu 2022 r.</t>
  </si>
  <si>
    <t>Napływ bezrobotnych w woj. dolnośląskim według podregionów i powiatów
przypadający na 1 zgłoszone wolne miejsce pracy w lipcu 2022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</si>
</sst>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* #,##0.00\ &quot;zł&quot;_-;\-* #,##0.00\ &quot;zł&quot;_-;_-* &quot;-&quot;??\ &quot;zł&quot;_-;_-@_-"/>
    <numFmt numFmtId="164" formatCode="_-* #,##0\ _z_ł_-;\-* #,##0\ _z_ł_-;_-* &quot;-&quot;\ _z_ł_-;_-@_-"/>
    <numFmt numFmtId="165" formatCode="0.0"/>
    <numFmt numFmtId="166" formatCode="#,##0&quot; F&quot;_);[Red]\(#,##0&quot; F&quot;\)"/>
    <numFmt numFmtId="167" formatCode="#,##0.00&quot; F&quot;_);[Red]\(#,##0.00&quot; F&quot;\)"/>
    <numFmt numFmtId="168" formatCode="#,##0_ ;\-#,##0\ "/>
    <numFmt numFmtId="169" formatCode="#,##0.0_ ;\-#,##0.0\ "/>
    <numFmt numFmtId="170" formatCode="#,##0.0\ _z_ł"/>
  </numFmts>
  <fonts count="36">
    <font>
      <sz val="10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z val="8"/>
      <name val="Univers (WN)"/>
      <charset val="238"/>
    </font>
    <font>
      <b/>
      <i/>
      <sz val="9"/>
      <name val="Arial CE"/>
      <family val="2"/>
      <charset val="238"/>
    </font>
    <font>
      <sz val="11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color indexed="12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i/>
      <sz val="9"/>
      <name val="Arial CE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8"/>
      <name val="Arial CE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</font>
    <font>
      <sz val="11"/>
      <color theme="1"/>
      <name val="Calibri"/>
      <family val="2"/>
      <charset val="238"/>
      <scheme val="minor"/>
    </font>
    <font>
      <sz val="10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b/>
      <sz val="9"/>
      <name val="Cambria"/>
      <family val="1"/>
      <charset val="238"/>
      <scheme val="major"/>
    </font>
    <font>
      <b/>
      <sz val="10"/>
      <name val="Cambria"/>
      <family val="1"/>
      <charset val="238"/>
      <scheme val="major"/>
    </font>
    <font>
      <b/>
      <i/>
      <sz val="8"/>
      <name val="Cambria"/>
      <family val="1"/>
      <charset val="238"/>
      <scheme val="major"/>
    </font>
    <font>
      <sz val="8"/>
      <name val="Cambria"/>
      <family val="1"/>
      <charset val="238"/>
      <scheme val="major"/>
    </font>
    <font>
      <sz val="9"/>
      <name val="Cambria"/>
      <family val="1"/>
      <charset val="238"/>
      <scheme val="major"/>
    </font>
    <font>
      <i/>
      <sz val="9"/>
      <name val="Cambria"/>
      <family val="1"/>
      <charset val="238"/>
      <scheme val="major"/>
    </font>
    <font>
      <b/>
      <i/>
      <sz val="9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b/>
      <i/>
      <sz val="8"/>
      <color indexed="10"/>
      <name val="Cambria"/>
      <family val="1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6">
    <xf numFmtId="0" fontId="0" fillId="0" borderId="0"/>
    <xf numFmtId="0" fontId="3" fillId="0" borderId="0"/>
    <xf numFmtId="0" fontId="13" fillId="2" borderId="0">
      <alignment horizontal="center"/>
    </xf>
    <xf numFmtId="164" fontId="5" fillId="0" borderId="0" applyFont="0" applyFill="0" applyBorder="0" applyAlignment="0" applyProtection="0"/>
    <xf numFmtId="4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" fillId="2" borderId="0">
      <alignment horizontal="left"/>
    </xf>
    <xf numFmtId="0" fontId="15" fillId="3" borderId="0">
      <alignment horizontal="right" vertical="top" textRotation="90" wrapText="1"/>
    </xf>
    <xf numFmtId="1" fontId="7" fillId="0" borderId="0" applyFont="0"/>
    <xf numFmtId="0" fontId="4" fillId="0" borderId="0"/>
    <xf numFmtId="0" fontId="3" fillId="0" borderId="0"/>
    <xf numFmtId="0" fontId="23" fillId="0" borderId="0"/>
    <xf numFmtId="0" fontId="24" fillId="0" borderId="0"/>
    <xf numFmtId="0" fontId="23" fillId="0" borderId="0"/>
    <xf numFmtId="0" fontId="22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6" fillId="2" borderId="1"/>
    <xf numFmtId="0" fontId="4" fillId="0" borderId="0"/>
    <xf numFmtId="0" fontId="17" fillId="2" borderId="0"/>
    <xf numFmtId="4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5" fillId="0" borderId="0"/>
  </cellStyleXfs>
  <cellXfs count="403">
    <xf numFmtId="0" fontId="0" fillId="0" borderId="0" xfId="0"/>
    <xf numFmtId="0" fontId="8" fillId="0" borderId="0" xfId="0" applyFont="1"/>
    <xf numFmtId="165" fontId="0" fillId="0" borderId="0" xfId="0" applyNumberFormat="1"/>
    <xf numFmtId="0" fontId="11" fillId="0" borderId="0" xfId="0" applyFont="1"/>
    <xf numFmtId="0" fontId="10" fillId="0" borderId="0" xfId="0" applyFont="1"/>
    <xf numFmtId="0" fontId="0" fillId="0" borderId="0" xfId="0" applyBorder="1"/>
    <xf numFmtId="0" fontId="12" fillId="0" borderId="0" xfId="0" applyFont="1"/>
    <xf numFmtId="0" fontId="18" fillId="0" borderId="0" xfId="0" applyFont="1"/>
    <xf numFmtId="0" fontId="11" fillId="0" borderId="0" xfId="0" applyFont="1" applyBorder="1"/>
    <xf numFmtId="0" fontId="0" fillId="0" borderId="0" xfId="0" applyFill="1"/>
    <xf numFmtId="0" fontId="11" fillId="0" borderId="0" xfId="0" applyFont="1" applyFill="1"/>
    <xf numFmtId="168" fontId="0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25" fillId="0" borderId="0" xfId="0" applyFont="1"/>
    <xf numFmtId="0" fontId="27" fillId="0" borderId="8" xfId="0" applyFont="1" applyBorder="1"/>
    <xf numFmtId="0" fontId="27" fillId="0" borderId="9" xfId="0" applyFont="1" applyBorder="1"/>
    <xf numFmtId="0" fontId="27" fillId="0" borderId="9" xfId="0" applyFont="1" applyFill="1" applyBorder="1"/>
    <xf numFmtId="0" fontId="27" fillId="0" borderId="10" xfId="0" applyFont="1" applyBorder="1"/>
    <xf numFmtId="0" fontId="27" fillId="0" borderId="10" xfId="0" applyFont="1" applyFill="1" applyBorder="1"/>
    <xf numFmtId="0" fontId="27" fillId="0" borderId="11" xfId="0" applyFont="1" applyBorder="1"/>
    <xf numFmtId="0" fontId="27" fillId="0" borderId="8" xfId="0" applyFont="1" applyFill="1" applyBorder="1"/>
    <xf numFmtId="0" fontId="29" fillId="0" borderId="0" xfId="0" applyFont="1"/>
    <xf numFmtId="0" fontId="27" fillId="0" borderId="2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55" xfId="0" applyNumberFormat="1" applyFont="1" applyBorder="1" applyAlignment="1">
      <alignment horizontal="center" vertical="center" wrapText="1"/>
    </xf>
    <xf numFmtId="0" fontId="27" fillId="0" borderId="37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7" fillId="0" borderId="9" xfId="0" applyFont="1" applyBorder="1" applyAlignment="1">
      <alignment vertical="center" wrapText="1"/>
    </xf>
    <xf numFmtId="0" fontId="27" fillId="0" borderId="10" xfId="0" applyFont="1" applyBorder="1" applyAlignment="1">
      <alignment vertical="center" wrapText="1"/>
    </xf>
    <xf numFmtId="0" fontId="27" fillId="0" borderId="9" xfId="11" applyFont="1" applyBorder="1" applyAlignment="1">
      <alignment vertical="center" wrapText="1"/>
    </xf>
    <xf numFmtId="0" fontId="27" fillId="0" borderId="37" xfId="11" applyFont="1" applyBorder="1" applyAlignment="1">
      <alignment vertical="center" wrapText="1"/>
    </xf>
    <xf numFmtId="0" fontId="27" fillId="0" borderId="8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27" fillId="0" borderId="11" xfId="0" applyFont="1" applyBorder="1" applyAlignment="1">
      <alignment horizontal="left" vertical="center" wrapText="1"/>
    </xf>
    <xf numFmtId="0" fontId="25" fillId="0" borderId="0" xfId="0" applyFont="1" applyBorder="1"/>
    <xf numFmtId="0" fontId="29" fillId="0" borderId="0" xfId="0" applyFont="1" applyBorder="1"/>
    <xf numFmtId="0" fontId="31" fillId="0" borderId="0" xfId="0" applyFont="1"/>
    <xf numFmtId="0" fontId="31" fillId="0" borderId="40" xfId="0" applyFont="1" applyBorder="1" applyAlignment="1"/>
    <xf numFmtId="0" fontId="31" fillId="0" borderId="24" xfId="0" applyFont="1" applyBorder="1" applyAlignment="1"/>
    <xf numFmtId="0" fontId="31" fillId="0" borderId="21" xfId="0" applyFont="1" applyBorder="1" applyAlignment="1"/>
    <xf numFmtId="0" fontId="31" fillId="0" borderId="18" xfId="0" applyFont="1" applyBorder="1" applyAlignment="1"/>
    <xf numFmtId="0" fontId="31" fillId="0" borderId="28" xfId="0" applyFont="1" applyBorder="1" applyAlignment="1"/>
    <xf numFmtId="0" fontId="31" fillId="0" borderId="48" xfId="0" applyFont="1" applyBorder="1" applyAlignment="1"/>
    <xf numFmtId="0" fontId="31" fillId="0" borderId="21" xfId="0" applyFont="1" applyBorder="1"/>
    <xf numFmtId="0" fontId="31" fillId="0" borderId="21" xfId="0" applyFont="1" applyBorder="1" applyAlignment="1">
      <alignment horizontal="left" vertical="center" wrapText="1"/>
    </xf>
    <xf numFmtId="0" fontId="30" fillId="0" borderId="0" xfId="0" applyFont="1"/>
    <xf numFmtId="0" fontId="27" fillId="0" borderId="20" xfId="0" applyFont="1" applyFill="1" applyBorder="1" applyAlignment="1">
      <alignment horizontal="center" vertical="center" wrapText="1"/>
    </xf>
    <xf numFmtId="1" fontId="31" fillId="0" borderId="30" xfId="0" applyNumberFormat="1" applyFont="1" applyBorder="1" applyAlignment="1">
      <alignment horizontal="center" vertical="center"/>
    </xf>
    <xf numFmtId="1" fontId="31" fillId="0" borderId="15" xfId="0" applyNumberFormat="1" applyFont="1" applyBorder="1" applyAlignment="1">
      <alignment horizontal="center" vertical="center"/>
    </xf>
    <xf numFmtId="1" fontId="31" fillId="0" borderId="31" xfId="0" applyNumberFormat="1" applyFont="1" applyBorder="1" applyAlignment="1">
      <alignment horizontal="center" vertical="center"/>
    </xf>
    <xf numFmtId="1" fontId="31" fillId="0" borderId="16" xfId="0" applyNumberFormat="1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 wrapText="1"/>
    </xf>
    <xf numFmtId="0" fontId="25" fillId="0" borderId="0" xfId="0" applyFont="1" applyFill="1"/>
    <xf numFmtId="168" fontId="25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/>
    <xf numFmtId="165" fontId="26" fillId="0" borderId="0" xfId="0" applyNumberFormat="1" applyFont="1" applyBorder="1" applyAlignment="1">
      <alignment horizontal="center"/>
    </xf>
    <xf numFmtId="165" fontId="26" fillId="0" borderId="0" xfId="0" applyNumberFormat="1" applyFont="1" applyFill="1" applyBorder="1" applyAlignment="1">
      <alignment horizontal="center"/>
    </xf>
    <xf numFmtId="0" fontId="34" fillId="0" borderId="0" xfId="0" applyFont="1"/>
    <xf numFmtId="0" fontId="35" fillId="0" borderId="0" xfId="0" applyFont="1"/>
    <xf numFmtId="0" fontId="29" fillId="0" borderId="0" xfId="0" applyFont="1" applyFill="1"/>
    <xf numFmtId="0" fontId="25" fillId="0" borderId="0" xfId="0" applyFont="1" applyAlignment="1">
      <alignment wrapText="1"/>
    </xf>
    <xf numFmtId="0" fontId="31" fillId="0" borderId="14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31" fillId="0" borderId="16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1" fontId="31" fillId="5" borderId="15" xfId="0" applyNumberFormat="1" applyFont="1" applyFill="1" applyBorder="1" applyAlignment="1">
      <alignment horizontal="center" vertical="center"/>
    </xf>
    <xf numFmtId="168" fontId="31" fillId="5" borderId="59" xfId="0" applyNumberFormat="1" applyFont="1" applyFill="1" applyBorder="1" applyAlignment="1">
      <alignment horizontal="center" vertical="center"/>
    </xf>
    <xf numFmtId="0" fontId="0" fillId="5" borderId="0" xfId="0" applyFill="1"/>
    <xf numFmtId="168" fontId="31" fillId="5" borderId="61" xfId="0" applyNumberFormat="1" applyFont="1" applyFill="1" applyBorder="1" applyAlignment="1">
      <alignment horizontal="center" vertical="center"/>
    </xf>
    <xf numFmtId="0" fontId="31" fillId="0" borderId="61" xfId="0" applyFont="1" applyFill="1" applyBorder="1" applyAlignment="1">
      <alignment horizontal="center"/>
    </xf>
    <xf numFmtId="0" fontId="31" fillId="0" borderId="19" xfId="0" applyFont="1" applyFill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0" fontId="31" fillId="0" borderId="59" xfId="0" applyFont="1" applyFill="1" applyBorder="1" applyAlignment="1">
      <alignment horizontal="center"/>
    </xf>
    <xf numFmtId="165" fontId="31" fillId="0" borderId="3" xfId="0" applyNumberFormat="1" applyFont="1" applyBorder="1" applyAlignment="1">
      <alignment horizontal="center"/>
    </xf>
    <xf numFmtId="0" fontId="31" fillId="0" borderId="66" xfId="0" applyFont="1" applyFill="1" applyBorder="1" applyAlignment="1">
      <alignment horizontal="center"/>
    </xf>
    <xf numFmtId="165" fontId="31" fillId="0" borderId="4" xfId="0" applyNumberFormat="1" applyFont="1" applyBorder="1" applyAlignment="1">
      <alignment horizontal="center"/>
    </xf>
    <xf numFmtId="0" fontId="31" fillId="0" borderId="58" xfId="0" applyFont="1" applyFill="1" applyBorder="1" applyAlignment="1">
      <alignment horizontal="center" vertical="center"/>
    </xf>
    <xf numFmtId="165" fontId="31" fillId="0" borderId="39" xfId="0" applyNumberFormat="1" applyFont="1" applyBorder="1" applyAlignment="1">
      <alignment horizontal="center" vertical="center"/>
    </xf>
    <xf numFmtId="165" fontId="31" fillId="0" borderId="25" xfId="0" applyNumberFormat="1" applyFont="1" applyBorder="1" applyAlignment="1">
      <alignment horizontal="center" vertical="center"/>
    </xf>
    <xf numFmtId="165" fontId="31" fillId="0" borderId="23" xfId="0" applyNumberFormat="1" applyFont="1" applyBorder="1" applyAlignment="1">
      <alignment horizontal="center" vertical="center"/>
    </xf>
    <xf numFmtId="165" fontId="31" fillId="0" borderId="58" xfId="0" applyNumberFormat="1" applyFont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/>
    </xf>
    <xf numFmtId="0" fontId="31" fillId="0" borderId="44" xfId="0" applyFont="1" applyFill="1" applyBorder="1" applyAlignment="1">
      <alignment horizontal="center" vertical="center"/>
    </xf>
    <xf numFmtId="165" fontId="31" fillId="0" borderId="22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1" fillId="0" borderId="59" xfId="0" applyNumberFormat="1" applyFont="1" applyBorder="1" applyAlignment="1">
      <alignment horizontal="center" vertical="center"/>
    </xf>
    <xf numFmtId="0" fontId="31" fillId="0" borderId="61" xfId="0" applyFont="1" applyFill="1" applyBorder="1" applyAlignment="1">
      <alignment horizontal="center" vertical="center"/>
    </xf>
    <xf numFmtId="165" fontId="31" fillId="0" borderId="2" xfId="0" applyNumberFormat="1" applyFont="1" applyBorder="1" applyAlignment="1">
      <alignment horizontal="center" vertical="center"/>
    </xf>
    <xf numFmtId="165" fontId="31" fillId="0" borderId="29" xfId="0" applyNumberFormat="1" applyFont="1" applyBorder="1" applyAlignment="1">
      <alignment horizontal="center" vertical="center"/>
    </xf>
    <xf numFmtId="165" fontId="31" fillId="0" borderId="26" xfId="0" applyNumberFormat="1" applyFont="1" applyBorder="1" applyAlignment="1">
      <alignment horizontal="center" vertical="center"/>
    </xf>
    <xf numFmtId="165" fontId="31" fillId="0" borderId="60" xfId="0" applyNumberFormat="1" applyFont="1" applyBorder="1" applyAlignment="1">
      <alignment horizontal="center" vertical="center"/>
    </xf>
    <xf numFmtId="165" fontId="31" fillId="0" borderId="3" xfId="0" applyNumberFormat="1" applyFont="1" applyBorder="1" applyAlignment="1">
      <alignment horizontal="center" vertical="center"/>
    </xf>
    <xf numFmtId="0" fontId="31" fillId="0" borderId="60" xfId="0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center" vertical="center"/>
    </xf>
    <xf numFmtId="165" fontId="31" fillId="0" borderId="21" xfId="0" applyNumberFormat="1" applyFont="1" applyBorder="1" applyAlignment="1">
      <alignment horizontal="center" vertical="center"/>
    </xf>
    <xf numFmtId="165" fontId="31" fillId="0" borderId="28" xfId="0" applyNumberFormat="1" applyFont="1" applyBorder="1" applyAlignment="1">
      <alignment horizontal="center" vertical="center"/>
    </xf>
    <xf numFmtId="165" fontId="31" fillId="0" borderId="34" xfId="0" applyNumberFormat="1" applyFont="1" applyBorder="1" applyAlignment="1">
      <alignment horizontal="center" vertical="center"/>
    </xf>
    <xf numFmtId="165" fontId="31" fillId="0" borderId="39" xfId="0" applyNumberFormat="1" applyFont="1" applyFill="1" applyBorder="1" applyAlignment="1">
      <alignment horizontal="center" vertical="center"/>
    </xf>
    <xf numFmtId="165" fontId="31" fillId="0" borderId="25" xfId="0" applyNumberFormat="1" applyFont="1" applyFill="1" applyBorder="1" applyAlignment="1">
      <alignment horizontal="center" vertical="center"/>
    </xf>
    <xf numFmtId="0" fontId="31" fillId="0" borderId="66" xfId="0" applyFont="1" applyFill="1" applyBorder="1" applyAlignment="1">
      <alignment horizontal="center" vertical="center"/>
    </xf>
    <xf numFmtId="0" fontId="31" fillId="0" borderId="68" xfId="0" applyFont="1" applyFill="1" applyBorder="1" applyAlignment="1">
      <alignment horizontal="center" vertical="center"/>
    </xf>
    <xf numFmtId="165" fontId="31" fillId="0" borderId="6" xfId="0" applyNumberFormat="1" applyFont="1" applyFill="1" applyBorder="1" applyAlignment="1">
      <alignment horizontal="center" vertical="center"/>
    </xf>
    <xf numFmtId="165" fontId="31" fillId="0" borderId="68" xfId="0" applyNumberFormat="1" applyFont="1" applyFill="1" applyBorder="1" applyAlignment="1">
      <alignment horizontal="center" vertical="center"/>
    </xf>
    <xf numFmtId="165" fontId="31" fillId="0" borderId="53" xfId="0" applyNumberFormat="1" applyFont="1" applyBorder="1" applyAlignment="1">
      <alignment horizontal="center" vertical="center"/>
    </xf>
    <xf numFmtId="165" fontId="31" fillId="0" borderId="69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right"/>
    </xf>
    <xf numFmtId="0" fontId="31" fillId="0" borderId="2" xfId="0" applyFont="1" applyFill="1" applyBorder="1" applyAlignment="1">
      <alignment horizontal="center"/>
    </xf>
    <xf numFmtId="165" fontId="31" fillId="0" borderId="20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/>
    </xf>
    <xf numFmtId="165" fontId="31" fillId="0" borderId="15" xfId="0" applyNumberFormat="1" applyFont="1" applyFill="1" applyBorder="1" applyAlignment="1">
      <alignment horizontal="center" vertical="center" wrapText="1"/>
    </xf>
    <xf numFmtId="165" fontId="31" fillId="0" borderId="14" xfId="0" applyNumberFormat="1" applyFont="1" applyFill="1" applyBorder="1" applyAlignment="1">
      <alignment horizontal="center" vertical="center" wrapText="1"/>
    </xf>
    <xf numFmtId="165" fontId="31" fillId="0" borderId="17" xfId="0" applyNumberFormat="1" applyFont="1" applyFill="1" applyBorder="1" applyAlignment="1">
      <alignment horizontal="center" vertical="center" wrapText="1"/>
    </xf>
    <xf numFmtId="0" fontId="31" fillId="0" borderId="34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165" fontId="31" fillId="0" borderId="13" xfId="0" applyNumberFormat="1" applyFont="1" applyFill="1" applyBorder="1" applyAlignment="1">
      <alignment horizontal="center" vertical="center" wrapText="1"/>
    </xf>
    <xf numFmtId="0" fontId="27" fillId="0" borderId="37" xfId="0" applyFont="1" applyBorder="1"/>
    <xf numFmtId="0" fontId="31" fillId="0" borderId="1" xfId="0" applyFont="1" applyBorder="1" applyAlignment="1">
      <alignment horizontal="center" vertical="center"/>
    </xf>
    <xf numFmtId="0" fontId="27" fillId="0" borderId="21" xfId="0" applyFont="1" applyBorder="1"/>
    <xf numFmtId="0" fontId="27" fillId="0" borderId="37" xfId="0" applyFont="1" applyFill="1" applyBorder="1"/>
    <xf numFmtId="0" fontId="28" fillId="0" borderId="0" xfId="0" applyFont="1" applyAlignment="1">
      <alignment horizontal="centerContinuous"/>
    </xf>
    <xf numFmtId="0" fontId="31" fillId="0" borderId="24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7" fillId="0" borderId="66" xfId="0" applyFont="1" applyBorder="1" applyAlignment="1">
      <alignment horizontal="center" vertical="center" wrapText="1"/>
    </xf>
    <xf numFmtId="0" fontId="31" fillId="5" borderId="1" xfId="0" applyFont="1" applyFill="1" applyBorder="1" applyAlignment="1">
      <alignment wrapText="1"/>
    </xf>
    <xf numFmtId="168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top" wrapText="1"/>
    </xf>
    <xf numFmtId="0" fontId="31" fillId="5" borderId="1" xfId="23" applyFont="1" applyFill="1" applyBorder="1" applyAlignment="1">
      <alignment vertical="top" wrapText="1"/>
    </xf>
    <xf numFmtId="0" fontId="27" fillId="0" borderId="63" xfId="0" applyFont="1" applyBorder="1"/>
    <xf numFmtId="0" fontId="27" fillId="0" borderId="44" xfId="0" applyFont="1" applyBorder="1"/>
    <xf numFmtId="0" fontId="27" fillId="0" borderId="44" xfId="0" applyFont="1" applyFill="1" applyBorder="1"/>
    <xf numFmtId="0" fontId="27" fillId="0" borderId="45" xfId="0" applyFont="1" applyBorder="1"/>
    <xf numFmtId="165" fontId="31" fillId="0" borderId="71" xfId="0" applyNumberFormat="1" applyFont="1" applyFill="1" applyBorder="1" applyAlignment="1">
      <alignment horizontal="center"/>
    </xf>
    <xf numFmtId="165" fontId="31" fillId="0" borderId="64" xfId="0" applyNumberFormat="1" applyFont="1" applyFill="1" applyBorder="1" applyAlignment="1">
      <alignment horizontal="center"/>
    </xf>
    <xf numFmtId="165" fontId="31" fillId="0" borderId="1" xfId="0" applyNumberFormat="1" applyFont="1" applyFill="1" applyBorder="1" applyAlignment="1">
      <alignment horizontal="center"/>
    </xf>
    <xf numFmtId="165" fontId="31" fillId="0" borderId="59" xfId="0" applyNumberFormat="1" applyFont="1" applyFill="1" applyBorder="1" applyAlignment="1">
      <alignment horizontal="center"/>
    </xf>
    <xf numFmtId="165" fontId="31" fillId="0" borderId="65" xfId="0" applyNumberFormat="1" applyFont="1" applyFill="1" applyBorder="1" applyAlignment="1">
      <alignment horizontal="center"/>
    </xf>
    <xf numFmtId="165" fontId="31" fillId="0" borderId="66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5" borderId="9" xfId="0" applyFont="1" applyFill="1" applyBorder="1"/>
    <xf numFmtId="49" fontId="27" fillId="0" borderId="73" xfId="0" applyNumberFormat="1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5" borderId="44" xfId="0" applyFont="1" applyFill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49" fontId="27" fillId="0" borderId="49" xfId="0" applyNumberFormat="1" applyFont="1" applyBorder="1" applyAlignment="1">
      <alignment horizontal="center" vertical="center" wrapText="1"/>
    </xf>
    <xf numFmtId="0" fontId="27" fillId="5" borderId="44" xfId="0" applyFont="1" applyFill="1" applyBorder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27" fillId="0" borderId="70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31" fillId="5" borderId="59" xfId="0" applyNumberFormat="1" applyFont="1" applyFill="1" applyBorder="1" applyAlignment="1">
      <alignment horizontal="center" vertical="center"/>
    </xf>
    <xf numFmtId="165" fontId="31" fillId="0" borderId="61" xfId="0" applyNumberFormat="1" applyFont="1" applyBorder="1" applyAlignment="1">
      <alignment horizontal="center" vertical="center"/>
    </xf>
    <xf numFmtId="165" fontId="31" fillId="0" borderId="40" xfId="0" applyNumberFormat="1" applyFont="1" applyBorder="1" applyAlignment="1">
      <alignment horizontal="center" vertical="center"/>
    </xf>
    <xf numFmtId="0" fontId="31" fillId="5" borderId="23" xfId="0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horizontal="center" vertical="center"/>
    </xf>
    <xf numFmtId="165" fontId="31" fillId="0" borderId="62" xfId="0" applyNumberFormat="1" applyFont="1" applyBorder="1" applyAlignment="1">
      <alignment horizontal="center" vertical="center"/>
    </xf>
    <xf numFmtId="165" fontId="27" fillId="0" borderId="72" xfId="0" applyNumberFormat="1" applyFont="1" applyBorder="1" applyAlignment="1">
      <alignment horizontal="center" vertical="center" wrapText="1"/>
    </xf>
    <xf numFmtId="0" fontId="31" fillId="5" borderId="52" xfId="0" applyFont="1" applyFill="1" applyBorder="1" applyAlignment="1">
      <alignment horizontal="center" vertical="center"/>
    </xf>
    <xf numFmtId="165" fontId="31" fillId="5" borderId="60" xfId="0" applyNumberFormat="1" applyFont="1" applyFill="1" applyBorder="1" applyAlignment="1">
      <alignment horizontal="center" vertical="center"/>
    </xf>
    <xf numFmtId="0" fontId="31" fillId="5" borderId="57" xfId="0" applyFont="1" applyFill="1" applyBorder="1" applyAlignment="1">
      <alignment horizontal="center" vertical="center"/>
    </xf>
    <xf numFmtId="165" fontId="31" fillId="5" borderId="58" xfId="0" applyNumberFormat="1" applyFont="1" applyFill="1" applyBorder="1" applyAlignment="1">
      <alignment horizontal="center" vertical="center"/>
    </xf>
    <xf numFmtId="165" fontId="31" fillId="5" borderId="61" xfId="0" applyNumberFormat="1" applyFont="1" applyFill="1" applyBorder="1" applyAlignment="1">
      <alignment horizontal="center" vertical="center"/>
    </xf>
    <xf numFmtId="165" fontId="31" fillId="5" borderId="21" xfId="0" applyNumberFormat="1" applyFont="1" applyFill="1" applyBorder="1" applyAlignment="1">
      <alignment horizontal="center" vertical="center"/>
    </xf>
    <xf numFmtId="165" fontId="31" fillId="5" borderId="28" xfId="0" applyNumberFormat="1" applyFont="1" applyFill="1" applyBorder="1" applyAlignment="1">
      <alignment horizontal="center" vertical="center"/>
    </xf>
    <xf numFmtId="165" fontId="31" fillId="5" borderId="40" xfId="0" applyNumberFormat="1" applyFont="1" applyFill="1" applyBorder="1" applyAlignment="1">
      <alignment horizontal="center" vertical="center"/>
    </xf>
    <xf numFmtId="49" fontId="27" fillId="0" borderId="49" xfId="0" applyNumberFormat="1" applyFont="1" applyFill="1" applyBorder="1" applyAlignment="1">
      <alignment horizontal="center" vertical="center" wrapText="1"/>
    </xf>
    <xf numFmtId="165" fontId="27" fillId="0" borderId="70" xfId="0" applyNumberFormat="1" applyFont="1" applyFill="1" applyBorder="1" applyAlignment="1">
      <alignment horizontal="center" vertical="center" wrapText="1"/>
    </xf>
    <xf numFmtId="0" fontId="27" fillId="5" borderId="37" xfId="0" applyFont="1" applyFill="1" applyBorder="1"/>
    <xf numFmtId="0" fontId="27" fillId="5" borderId="10" xfId="0" applyFont="1" applyFill="1" applyBorder="1"/>
    <xf numFmtId="0" fontId="31" fillId="5" borderId="23" xfId="0" applyFont="1" applyFill="1" applyBorder="1" applyAlignment="1">
      <alignment wrapText="1"/>
    </xf>
    <xf numFmtId="168" fontId="31" fillId="5" borderId="23" xfId="0" applyNumberFormat="1" applyFont="1" applyFill="1" applyBorder="1" applyAlignment="1">
      <alignment horizontal="center" vertical="center"/>
    </xf>
    <xf numFmtId="168" fontId="31" fillId="5" borderId="58" xfId="0" applyNumberFormat="1" applyFont="1" applyFill="1" applyBorder="1" applyAlignment="1">
      <alignment horizontal="center" vertical="center"/>
    </xf>
    <xf numFmtId="0" fontId="31" fillId="5" borderId="26" xfId="0" applyFont="1" applyFill="1" applyBorder="1" applyAlignment="1">
      <alignment wrapText="1"/>
    </xf>
    <xf numFmtId="168" fontId="31" fillId="5" borderId="26" xfId="0" applyNumberFormat="1" applyFont="1" applyFill="1" applyBorder="1" applyAlignment="1">
      <alignment horizontal="center" vertical="center"/>
    </xf>
    <xf numFmtId="168" fontId="31" fillId="5" borderId="60" xfId="0" applyNumberFormat="1" applyFont="1" applyFill="1" applyBorder="1" applyAlignment="1">
      <alignment horizontal="center" vertical="center"/>
    </xf>
    <xf numFmtId="168" fontId="31" fillId="5" borderId="51" xfId="0" applyNumberFormat="1" applyFont="1" applyFill="1" applyBorder="1" applyAlignment="1">
      <alignment horizontal="center" vertical="center"/>
    </xf>
    <xf numFmtId="0" fontId="31" fillId="0" borderId="0" xfId="25" applyFont="1"/>
    <xf numFmtId="49" fontId="27" fillId="5" borderId="66" xfId="25" applyNumberFormat="1" applyFont="1" applyFill="1" applyBorder="1" applyAlignment="1">
      <alignment horizontal="center" vertical="center" wrapText="1"/>
    </xf>
    <xf numFmtId="0" fontId="27" fillId="5" borderId="15" xfId="25" applyFont="1" applyFill="1" applyBorder="1"/>
    <xf numFmtId="0" fontId="27" fillId="5" borderId="16" xfId="25" applyFont="1" applyFill="1" applyBorder="1"/>
    <xf numFmtId="14" fontId="27" fillId="0" borderId="74" xfId="0" applyNumberFormat="1" applyFont="1" applyBorder="1" applyAlignment="1">
      <alignment horizontal="center" vertical="center" wrapText="1"/>
    </xf>
    <xf numFmtId="170" fontId="31" fillId="5" borderId="59" xfId="25" applyNumberFormat="1" applyFont="1" applyFill="1" applyBorder="1" applyAlignment="1">
      <alignment horizontal="center"/>
    </xf>
    <xf numFmtId="170" fontId="31" fillId="5" borderId="66" xfId="25" applyNumberFormat="1" applyFont="1" applyFill="1" applyBorder="1" applyAlignment="1">
      <alignment horizontal="center"/>
    </xf>
    <xf numFmtId="0" fontId="27" fillId="6" borderId="7" xfId="0" applyFont="1" applyFill="1" applyBorder="1" applyAlignment="1">
      <alignment horizontal="left" vertical="center" wrapText="1"/>
    </xf>
    <xf numFmtId="0" fontId="27" fillId="6" borderId="13" xfId="0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165" fontId="27" fillId="6" borderId="13" xfId="0" applyNumberFormat="1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left" vertical="center"/>
    </xf>
    <xf numFmtId="0" fontId="27" fillId="6" borderId="13" xfId="0" applyFont="1" applyFill="1" applyBorder="1" applyAlignment="1">
      <alignment horizontal="center"/>
    </xf>
    <xf numFmtId="0" fontId="27" fillId="6" borderId="5" xfId="0" applyFont="1" applyFill="1" applyBorder="1" applyAlignment="1">
      <alignment horizontal="center"/>
    </xf>
    <xf numFmtId="0" fontId="27" fillId="6" borderId="12" xfId="0" applyFont="1" applyFill="1" applyBorder="1"/>
    <xf numFmtId="0" fontId="27" fillId="6" borderId="7" xfId="0" applyFont="1" applyFill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center" vertical="center" wrapText="1"/>
    </xf>
    <xf numFmtId="0" fontId="27" fillId="6" borderId="19" xfId="25" applyFont="1" applyFill="1" applyBorder="1" applyAlignment="1">
      <alignment horizontal="left" vertical="center" wrapText="1"/>
    </xf>
    <xf numFmtId="170" fontId="27" fillId="6" borderId="58" xfId="25" applyNumberFormat="1" applyFont="1" applyFill="1" applyBorder="1" applyAlignment="1">
      <alignment horizontal="center" vertical="center"/>
    </xf>
    <xf numFmtId="0" fontId="27" fillId="6" borderId="15" xfId="25" applyFont="1" applyFill="1" applyBorder="1" applyAlignment="1">
      <alignment horizontal="left" vertical="center"/>
    </xf>
    <xf numFmtId="170" fontId="27" fillId="6" borderId="59" xfId="25" applyNumberFormat="1" applyFont="1" applyFill="1" applyBorder="1" applyAlignment="1">
      <alignment horizontal="center"/>
    </xf>
    <xf numFmtId="0" fontId="27" fillId="6" borderId="15" xfId="25" applyFont="1" applyFill="1" applyBorder="1"/>
    <xf numFmtId="0" fontId="27" fillId="6" borderId="49" xfId="0" applyFont="1" applyFill="1" applyBorder="1"/>
    <xf numFmtId="165" fontId="27" fillId="6" borderId="73" xfId="0" applyNumberFormat="1" applyFont="1" applyFill="1" applyBorder="1" applyAlignment="1">
      <alignment horizontal="center"/>
    </xf>
    <xf numFmtId="165" fontId="27" fillId="6" borderId="70" xfId="0" applyNumberFormat="1" applyFont="1" applyFill="1" applyBorder="1" applyAlignment="1">
      <alignment horizontal="center"/>
    </xf>
    <xf numFmtId="0" fontId="27" fillId="6" borderId="50" xfId="0" applyFont="1" applyFill="1" applyBorder="1"/>
    <xf numFmtId="165" fontId="27" fillId="6" borderId="53" xfId="0" applyNumberFormat="1" applyFont="1" applyFill="1" applyBorder="1" applyAlignment="1">
      <alignment horizontal="center"/>
    </xf>
    <xf numFmtId="165" fontId="27" fillId="6" borderId="69" xfId="0" applyNumberFormat="1" applyFont="1" applyFill="1" applyBorder="1" applyAlignment="1">
      <alignment horizontal="center"/>
    </xf>
    <xf numFmtId="168" fontId="27" fillId="6" borderId="54" xfId="0" applyNumberFormat="1" applyFont="1" applyFill="1" applyBorder="1" applyAlignment="1">
      <alignment horizontal="center" vertical="center"/>
    </xf>
    <xf numFmtId="168" fontId="27" fillId="6" borderId="55" xfId="0" applyNumberFormat="1" applyFont="1" applyFill="1" applyBorder="1" applyAlignment="1">
      <alignment horizontal="center" vertical="center"/>
    </xf>
    <xf numFmtId="164" fontId="27" fillId="6" borderId="54" xfId="0" applyNumberFormat="1" applyFont="1" applyFill="1" applyBorder="1" applyAlignment="1">
      <alignment horizontal="center" vertical="center"/>
    </xf>
    <xf numFmtId="164" fontId="27" fillId="6" borderId="55" xfId="0" applyNumberFormat="1" applyFont="1" applyFill="1" applyBorder="1" applyAlignment="1">
      <alignment horizontal="center" vertical="center"/>
    </xf>
    <xf numFmtId="165" fontId="27" fillId="6" borderId="53" xfId="0" applyNumberFormat="1" applyFont="1" applyFill="1" applyBorder="1" applyAlignment="1">
      <alignment horizontal="center" vertical="center"/>
    </xf>
    <xf numFmtId="169" fontId="27" fillId="6" borderId="53" xfId="0" applyNumberFormat="1" applyFont="1" applyFill="1" applyBorder="1" applyAlignment="1">
      <alignment horizontal="center" vertical="center"/>
    </xf>
    <xf numFmtId="165" fontId="27" fillId="6" borderId="69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/>
    </xf>
    <xf numFmtId="1" fontId="27" fillId="6" borderId="13" xfId="0" applyNumberFormat="1" applyFont="1" applyFill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center" vertical="center"/>
    </xf>
    <xf numFmtId="0" fontId="27" fillId="6" borderId="54" xfId="0" applyFont="1" applyFill="1" applyBorder="1" applyAlignment="1">
      <alignment horizontal="center" vertical="center"/>
    </xf>
    <xf numFmtId="165" fontId="27" fillId="6" borderId="55" xfId="0" applyNumberFormat="1" applyFont="1" applyFill="1" applyBorder="1" applyAlignment="1">
      <alignment horizontal="center" vertical="center"/>
    </xf>
    <xf numFmtId="165" fontId="27" fillId="6" borderId="56" xfId="0" applyNumberFormat="1" applyFont="1" applyFill="1" applyBorder="1" applyAlignment="1">
      <alignment horizontal="center" vertical="center"/>
    </xf>
    <xf numFmtId="0" fontId="27" fillId="6" borderId="43" xfId="0" applyFont="1" applyFill="1" applyBorder="1"/>
    <xf numFmtId="165" fontId="27" fillId="6" borderId="54" xfId="0" applyNumberFormat="1" applyFont="1" applyFill="1" applyBorder="1" applyAlignment="1">
      <alignment horizontal="center" vertical="center"/>
    </xf>
    <xf numFmtId="0" fontId="27" fillId="6" borderId="7" xfId="0" applyFont="1" applyFill="1" applyBorder="1"/>
    <xf numFmtId="165" fontId="27" fillId="6" borderId="7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/>
    </xf>
    <xf numFmtId="165" fontId="27" fillId="6" borderId="66" xfId="0" applyNumberFormat="1" applyFont="1" applyFill="1" applyBorder="1" applyAlignment="1">
      <alignment horizontal="center" vertical="center"/>
    </xf>
    <xf numFmtId="0" fontId="27" fillId="6" borderId="55" xfId="0" applyFont="1" applyFill="1" applyBorder="1" applyAlignment="1">
      <alignment horizontal="center" vertical="center"/>
    </xf>
    <xf numFmtId="0" fontId="27" fillId="6" borderId="42" xfId="0" applyFont="1" applyFill="1" applyBorder="1" applyAlignment="1">
      <alignment horizontal="center" vertical="center"/>
    </xf>
    <xf numFmtId="165" fontId="27" fillId="6" borderId="35" xfId="0" applyNumberFormat="1" applyFont="1" applyFill="1" applyBorder="1" applyAlignment="1">
      <alignment horizontal="center" vertical="center"/>
    </xf>
    <xf numFmtId="0" fontId="27" fillId="6" borderId="35" xfId="0" applyFont="1" applyFill="1" applyBorder="1" applyAlignment="1">
      <alignment horizontal="center" vertical="center"/>
    </xf>
    <xf numFmtId="165" fontId="27" fillId="6" borderId="5" xfId="0" applyNumberFormat="1" applyFont="1" applyFill="1" applyBorder="1" applyAlignment="1">
      <alignment horizontal="center" vertical="center"/>
    </xf>
    <xf numFmtId="165" fontId="27" fillId="6" borderId="42" xfId="0" applyNumberFormat="1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vertical="center" wrapText="1"/>
    </xf>
    <xf numFmtId="0" fontId="27" fillId="6" borderId="55" xfId="0" applyFont="1" applyFill="1" applyBorder="1" applyAlignment="1">
      <alignment horizontal="center" vertical="center" wrapText="1"/>
    </xf>
    <xf numFmtId="0" fontId="27" fillId="6" borderId="20" xfId="0" applyFont="1" applyFill="1" applyBorder="1" applyAlignment="1">
      <alignment horizontal="center" vertical="center" wrapText="1"/>
    </xf>
    <xf numFmtId="165" fontId="27" fillId="6" borderId="35" xfId="0" applyNumberFormat="1" applyFont="1" applyFill="1" applyBorder="1" applyAlignment="1">
      <alignment horizontal="center" vertical="center" wrapText="1"/>
    </xf>
    <xf numFmtId="165" fontId="27" fillId="6" borderId="5" xfId="0" applyNumberFormat="1" applyFont="1" applyFill="1" applyBorder="1" applyAlignment="1">
      <alignment horizontal="center" vertical="center" wrapText="1"/>
    </xf>
    <xf numFmtId="0" fontId="27" fillId="6" borderId="55" xfId="0" applyFont="1" applyFill="1" applyBorder="1" applyAlignment="1">
      <alignment horizontal="center"/>
    </xf>
    <xf numFmtId="165" fontId="27" fillId="6" borderId="35" xfId="0" applyNumberFormat="1" applyFont="1" applyFill="1" applyBorder="1" applyAlignment="1">
      <alignment horizontal="center"/>
    </xf>
    <xf numFmtId="165" fontId="27" fillId="6" borderId="5" xfId="0" applyNumberFormat="1" applyFont="1" applyFill="1" applyBorder="1" applyAlignment="1">
      <alignment horizontal="center"/>
    </xf>
    <xf numFmtId="0" fontId="27" fillId="6" borderId="69" xfId="0" applyFont="1" applyFill="1" applyBorder="1" applyAlignment="1">
      <alignment horizontal="center"/>
    </xf>
    <xf numFmtId="0" fontId="27" fillId="0" borderId="32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31" fillId="4" borderId="24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18" xfId="0" applyFont="1" applyFill="1" applyBorder="1" applyAlignment="1">
      <alignment horizontal="center" vertical="center"/>
    </xf>
    <xf numFmtId="0" fontId="31" fillId="4" borderId="48" xfId="0" applyFont="1" applyFill="1" applyBorder="1" applyAlignment="1">
      <alignment horizontal="center" vertical="center"/>
    </xf>
    <xf numFmtId="0" fontId="31" fillId="0" borderId="75" xfId="0" applyFont="1" applyFill="1" applyBorder="1" applyAlignment="1">
      <alignment horizontal="center" vertical="center"/>
    </xf>
    <xf numFmtId="165" fontId="31" fillId="0" borderId="59" xfId="0" applyNumberFormat="1" applyFont="1" applyFill="1" applyBorder="1" applyAlignment="1">
      <alignment horizontal="center" vertical="center"/>
    </xf>
    <xf numFmtId="14" fontId="27" fillId="0" borderId="33" xfId="0" applyNumberFormat="1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14" fontId="27" fillId="0" borderId="26" xfId="0" applyNumberFormat="1" applyFont="1" applyBorder="1" applyAlignment="1">
      <alignment horizontal="center" vertical="center" wrapText="1"/>
    </xf>
    <xf numFmtId="165" fontId="27" fillId="0" borderId="27" xfId="0" applyNumberFormat="1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/>
    </xf>
    <xf numFmtId="165" fontId="31" fillId="0" borderId="58" xfId="0" applyNumberFormat="1" applyFont="1" applyFill="1" applyBorder="1" applyAlignment="1">
      <alignment horizontal="center" vertical="center"/>
    </xf>
    <xf numFmtId="1" fontId="31" fillId="0" borderId="14" xfId="0" applyNumberFormat="1" applyFont="1" applyBorder="1" applyAlignment="1">
      <alignment horizontal="center" vertical="center"/>
    </xf>
    <xf numFmtId="1" fontId="31" fillId="5" borderId="30" xfId="0" applyNumberFormat="1" applyFont="1" applyFill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31" fillId="0" borderId="40" xfId="0" applyFont="1" applyFill="1" applyBorder="1" applyAlignment="1">
      <alignment horizontal="center" vertical="center"/>
    </xf>
    <xf numFmtId="0" fontId="31" fillId="0" borderId="21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14" fontId="27" fillId="0" borderId="52" xfId="0" applyNumberFormat="1" applyFont="1" applyBorder="1" applyAlignment="1">
      <alignment horizontal="center" vertical="center" wrapText="1"/>
    </xf>
    <xf numFmtId="0" fontId="31" fillId="7" borderId="23" xfId="0" applyFont="1" applyFill="1" applyBorder="1" applyAlignment="1">
      <alignment horizontal="center" vertical="center"/>
    </xf>
    <xf numFmtId="0" fontId="31" fillId="7" borderId="1" xfId="0" applyFont="1" applyFill="1" applyBorder="1" applyAlignment="1">
      <alignment horizontal="center" vertical="center"/>
    </xf>
    <xf numFmtId="0" fontId="31" fillId="7" borderId="26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65" xfId="0" applyFont="1" applyFill="1" applyBorder="1" applyAlignment="1">
      <alignment horizontal="center" vertical="center"/>
    </xf>
    <xf numFmtId="170" fontId="31" fillId="0" borderId="59" xfId="25" applyNumberFormat="1" applyFont="1" applyFill="1" applyBorder="1" applyAlignment="1">
      <alignment horizontal="center"/>
    </xf>
    <xf numFmtId="170" fontId="31" fillId="0" borderId="66" xfId="25" applyNumberFormat="1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/>
    </xf>
    <xf numFmtId="0" fontId="27" fillId="0" borderId="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4" xfId="0" applyFont="1" applyBorder="1" applyAlignment="1">
      <alignment horizontal="center" vertical="center"/>
    </xf>
    <xf numFmtId="0" fontId="27" fillId="0" borderId="73" xfId="0" applyFont="1" applyBorder="1" applyAlignment="1">
      <alignment horizontal="center" vertical="center"/>
    </xf>
    <xf numFmtId="0" fontId="27" fillId="0" borderId="70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31" fillId="0" borderId="21" xfId="0" applyFont="1" applyBorder="1" applyAlignment="1"/>
    <xf numFmtId="0" fontId="31" fillId="0" borderId="18" xfId="0" applyFont="1" applyBorder="1" applyAlignment="1"/>
    <xf numFmtId="0" fontId="28" fillId="0" borderId="0" xfId="0" applyFont="1" applyBorder="1" applyAlignment="1">
      <alignment horizontal="right" wrapText="1"/>
    </xf>
    <xf numFmtId="0" fontId="31" fillId="0" borderId="21" xfId="0" applyFont="1" applyBorder="1" applyAlignment="1">
      <alignment horizontal="left"/>
    </xf>
    <xf numFmtId="0" fontId="31" fillId="0" borderId="18" xfId="0" applyFont="1" applyBorder="1" applyAlignment="1">
      <alignment horizontal="left"/>
    </xf>
    <xf numFmtId="0" fontId="31" fillId="5" borderId="24" xfId="0" applyFont="1" applyFill="1" applyBorder="1" applyAlignment="1">
      <alignment horizontal="left"/>
    </xf>
    <xf numFmtId="0" fontId="27" fillId="6" borderId="43" xfId="0" applyFont="1" applyFill="1" applyBorder="1" applyAlignment="1">
      <alignment horizontal="center"/>
    </xf>
    <xf numFmtId="0" fontId="27" fillId="6" borderId="54" xfId="0" applyFont="1" applyFill="1" applyBorder="1" applyAlignment="1">
      <alignment horizontal="center"/>
    </xf>
    <xf numFmtId="0" fontId="27" fillId="6" borderId="56" xfId="0" applyFont="1" applyFill="1" applyBorder="1" applyAlignment="1">
      <alignment horizontal="center"/>
    </xf>
    <xf numFmtId="0" fontId="32" fillId="0" borderId="29" xfId="0" applyFont="1" applyFill="1" applyBorder="1" applyAlignment="1">
      <alignment horizontal="center" vertical="center" textRotation="90" wrapText="1"/>
    </xf>
    <xf numFmtId="0" fontId="32" fillId="0" borderId="27" xfId="0" applyFont="1" applyFill="1" applyBorder="1" applyAlignment="1">
      <alignment horizontal="center" vertical="center" textRotation="90" wrapText="1"/>
    </xf>
    <xf numFmtId="0" fontId="32" fillId="0" borderId="27" xfId="0" applyFont="1" applyBorder="1" applyAlignment="1">
      <alignment horizontal="center" vertical="center" textRotation="90" wrapText="1"/>
    </xf>
    <xf numFmtId="0" fontId="32" fillId="0" borderId="25" xfId="0" applyFont="1" applyBorder="1" applyAlignment="1">
      <alignment horizontal="center" vertical="center" textRotation="90" wrapText="1"/>
    </xf>
    <xf numFmtId="0" fontId="32" fillId="0" borderId="57" xfId="0" applyFont="1" applyBorder="1" applyAlignment="1">
      <alignment horizontal="center" vertical="center" textRotation="90"/>
    </xf>
    <xf numFmtId="0" fontId="32" fillId="0" borderId="44" xfId="0" applyFont="1" applyBorder="1" applyAlignment="1">
      <alignment horizontal="center" vertical="center" textRotation="90"/>
    </xf>
    <xf numFmtId="0" fontId="32" fillId="0" borderId="52" xfId="0" applyFont="1" applyBorder="1" applyAlignment="1">
      <alignment horizontal="center" vertical="center" textRotation="90"/>
    </xf>
    <xf numFmtId="0" fontId="31" fillId="0" borderId="40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textRotation="90" wrapText="1"/>
    </xf>
    <xf numFmtId="0" fontId="32" fillId="0" borderId="23" xfId="0" applyFont="1" applyFill="1" applyBorder="1" applyAlignment="1">
      <alignment horizontal="center" vertical="center" textRotation="90" wrapText="1"/>
    </xf>
    <xf numFmtId="0" fontId="31" fillId="0" borderId="26" xfId="0" applyFont="1" applyBorder="1" applyAlignment="1">
      <alignment horizontal="center" vertical="center" textRotation="90" wrapText="1"/>
    </xf>
    <xf numFmtId="0" fontId="31" fillId="0" borderId="51" xfId="0" applyFont="1" applyBorder="1" applyAlignment="1">
      <alignment horizontal="center" vertical="center" textRotation="90" wrapText="1"/>
    </xf>
    <xf numFmtId="0" fontId="31" fillId="0" borderId="23" xfId="0" applyFont="1" applyBorder="1" applyAlignment="1">
      <alignment horizontal="center" vertical="center" textRotation="90" wrapText="1"/>
    </xf>
    <xf numFmtId="0" fontId="31" fillId="0" borderId="45" xfId="0" applyFont="1" applyBorder="1" applyAlignment="1">
      <alignment horizontal="left" wrapText="1"/>
    </xf>
    <xf numFmtId="0" fontId="31" fillId="0" borderId="65" xfId="0" applyFont="1" applyBorder="1" applyAlignment="1">
      <alignment horizontal="left" wrapText="1"/>
    </xf>
    <xf numFmtId="0" fontId="31" fillId="0" borderId="67" xfId="0" applyFont="1" applyBorder="1" applyAlignment="1">
      <alignment horizontal="left" wrapText="1"/>
    </xf>
    <xf numFmtId="0" fontId="27" fillId="6" borderId="43" xfId="0" applyFont="1" applyFill="1" applyBorder="1" applyAlignment="1">
      <alignment horizontal="left" vertical="center" wrapText="1"/>
    </xf>
    <xf numFmtId="0" fontId="27" fillId="6" borderId="54" xfId="0" applyFont="1" applyFill="1" applyBorder="1" applyAlignment="1">
      <alignment horizontal="left" vertical="center" wrapText="1"/>
    </xf>
    <xf numFmtId="0" fontId="27" fillId="6" borderId="56" xfId="0" applyFont="1" applyFill="1" applyBorder="1" applyAlignment="1">
      <alignment horizontal="left" vertical="center" wrapText="1"/>
    </xf>
    <xf numFmtId="0" fontId="31" fillId="0" borderId="21" xfId="0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31" fillId="0" borderId="28" xfId="0" applyFont="1" applyBorder="1" applyAlignment="1">
      <alignment horizontal="left"/>
    </xf>
    <xf numFmtId="0" fontId="31" fillId="0" borderId="48" xfId="0" applyFont="1" applyBorder="1" applyAlignment="1">
      <alignment horizontal="left"/>
    </xf>
    <xf numFmtId="0" fontId="31" fillId="0" borderId="57" xfId="0" applyFont="1" applyBorder="1" applyAlignment="1">
      <alignment horizontal="left" wrapText="1"/>
    </xf>
    <xf numFmtId="0" fontId="31" fillId="0" borderId="23" xfId="0" applyFont="1" applyBorder="1" applyAlignment="1">
      <alignment horizontal="left" wrapText="1"/>
    </xf>
    <xf numFmtId="0" fontId="31" fillId="0" borderId="40" xfId="0" applyFont="1" applyBorder="1" applyAlignment="1">
      <alignment horizontal="left" wrapText="1"/>
    </xf>
    <xf numFmtId="0" fontId="32" fillId="0" borderId="57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left" vertical="top" wrapText="1"/>
    </xf>
    <xf numFmtId="0" fontId="27" fillId="6" borderId="54" xfId="0" applyFont="1" applyFill="1" applyBorder="1" applyAlignment="1">
      <alignment horizontal="left" vertical="top" wrapText="1"/>
    </xf>
    <xf numFmtId="0" fontId="27" fillId="6" borderId="50" xfId="0" applyFont="1" applyFill="1" applyBorder="1" applyAlignment="1">
      <alignment horizontal="center"/>
    </xf>
    <xf numFmtId="0" fontId="27" fillId="6" borderId="53" xfId="0" applyFont="1" applyFill="1" applyBorder="1" applyAlignment="1">
      <alignment horizontal="center"/>
    </xf>
    <xf numFmtId="0" fontId="31" fillId="5" borderId="41" xfId="0" applyFont="1" applyFill="1" applyBorder="1" applyAlignment="1">
      <alignment horizontal="left" vertical="top" wrapText="1"/>
    </xf>
    <xf numFmtId="0" fontId="31" fillId="5" borderId="51" xfId="0" applyFont="1" applyFill="1" applyBorder="1" applyAlignment="1">
      <alignment horizontal="left" vertical="top" wrapText="1"/>
    </xf>
    <xf numFmtId="0" fontId="27" fillId="0" borderId="59" xfId="0" applyFont="1" applyBorder="1" applyAlignment="1">
      <alignment horizontal="center" vertical="center" wrapText="1"/>
    </xf>
    <xf numFmtId="0" fontId="27" fillId="6" borderId="43" xfId="0" applyFont="1" applyFill="1" applyBorder="1" applyAlignment="1">
      <alignment horizontal="left" wrapText="1"/>
    </xf>
    <xf numFmtId="0" fontId="27" fillId="6" borderId="54" xfId="0" applyFont="1" applyFill="1" applyBorder="1" applyAlignment="1">
      <alignment horizontal="left" wrapText="1"/>
    </xf>
    <xf numFmtId="0" fontId="31" fillId="5" borderId="57" xfId="0" applyFont="1" applyFill="1" applyBorder="1" applyAlignment="1">
      <alignment horizontal="center" vertical="center" textRotation="90"/>
    </xf>
    <xf numFmtId="0" fontId="31" fillId="5" borderId="44" xfId="0" applyFont="1" applyFill="1" applyBorder="1" applyAlignment="1">
      <alignment horizontal="center" vertical="center" textRotation="90"/>
    </xf>
    <xf numFmtId="0" fontId="31" fillId="5" borderId="52" xfId="0" applyFont="1" applyFill="1" applyBorder="1" applyAlignment="1">
      <alignment horizontal="center" vertical="center" textRotation="90"/>
    </xf>
    <xf numFmtId="0" fontId="28" fillId="5" borderId="0" xfId="0" applyFont="1" applyFill="1" applyAlignment="1">
      <alignment horizontal="right"/>
    </xf>
    <xf numFmtId="0" fontId="27" fillId="0" borderId="63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49" fontId="27" fillId="0" borderId="1" xfId="0" applyNumberFormat="1" applyFont="1" applyBorder="1" applyAlignment="1">
      <alignment horizontal="center"/>
    </xf>
    <xf numFmtId="49" fontId="27" fillId="0" borderId="59" xfId="0" applyNumberFormat="1" applyFont="1" applyBorder="1" applyAlignment="1">
      <alignment horizontal="center"/>
    </xf>
    <xf numFmtId="0" fontId="27" fillId="0" borderId="52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49" fontId="27" fillId="0" borderId="49" xfId="0" applyNumberFormat="1" applyFont="1" applyBorder="1" applyAlignment="1">
      <alignment horizontal="center" vertical="center"/>
    </xf>
    <xf numFmtId="49" fontId="27" fillId="0" borderId="41" xfId="0" applyNumberFormat="1" applyFont="1" applyBorder="1" applyAlignment="1">
      <alignment horizontal="center" vertical="center"/>
    </xf>
    <xf numFmtId="49" fontId="27" fillId="0" borderId="50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59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5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27" fillId="0" borderId="0" xfId="25" applyFont="1" applyBorder="1" applyAlignment="1">
      <alignment horizontal="right" wrapText="1"/>
    </xf>
    <xf numFmtId="0" fontId="27" fillId="0" borderId="0" xfId="25" applyFont="1" applyBorder="1" applyAlignment="1">
      <alignment horizontal="center" vertical="center" wrapText="1"/>
    </xf>
    <xf numFmtId="0" fontId="27" fillId="5" borderId="47" xfId="25" applyFont="1" applyFill="1" applyBorder="1" applyAlignment="1">
      <alignment horizontal="center" vertical="center" wrapText="1"/>
    </xf>
    <xf numFmtId="0" fontId="27" fillId="5" borderId="11" xfId="25" applyFont="1" applyFill="1" applyBorder="1" applyAlignment="1">
      <alignment horizontal="center" vertical="center" wrapText="1"/>
    </xf>
    <xf numFmtId="0" fontId="27" fillId="5" borderId="46" xfId="25" applyFont="1" applyFill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</cellXfs>
  <cellStyles count="26">
    <cellStyle name="[StdExit()]" xfId="1"/>
    <cellStyle name="column" xfId="2"/>
    <cellStyle name="Comma [0]_laroux" xfId="3"/>
    <cellStyle name="Comma_ADEM$" xfId="4"/>
    <cellStyle name="Currency [0]_laroux" xfId="5"/>
    <cellStyle name="Currency_laroux" xfId="6"/>
    <cellStyle name="gap" xfId="7"/>
    <cellStyle name="GreyBackground" xfId="8"/>
    <cellStyle name="Normal_ADEM$" xfId="9"/>
    <cellStyle name="normální_laroux" xfId="10"/>
    <cellStyle name="Normalny" xfId="0" builtinId="0"/>
    <cellStyle name="Normalny 2" xfId="11"/>
    <cellStyle name="Normalny 2 2" xfId="12"/>
    <cellStyle name="Normalny 3" xfId="13"/>
    <cellStyle name="Normalny 3 2" xfId="14"/>
    <cellStyle name="Normalny 4" xfId="15"/>
    <cellStyle name="Normalny 4 2" xfId="22"/>
    <cellStyle name="Normalny 4 2 2" xfId="23"/>
    <cellStyle name="Normalny 5" xfId="25"/>
    <cellStyle name="Normalny 7" xfId="24"/>
    <cellStyle name="Procentowy 2" xfId="16"/>
    <cellStyle name="Procentowy 3" xfId="17"/>
    <cellStyle name="row" xfId="18"/>
    <cellStyle name="Styl 1" xfId="19"/>
    <cellStyle name="title1" xfId="20"/>
    <cellStyle name="Walutowy 2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"/>
  <sheetViews>
    <sheetView workbookViewId="0"/>
  </sheetViews>
  <sheetFormatPr defaultRowHeight="13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Strona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pageSetUpPr fitToPage="1"/>
  </sheetPr>
  <dimension ref="A1:L57"/>
  <sheetViews>
    <sheetView showGridLines="0" tabSelected="1" zoomScaleNormal="100" workbookViewId="0">
      <selection activeCell="L21" sqref="L21"/>
    </sheetView>
  </sheetViews>
  <sheetFormatPr defaultRowHeight="13.2"/>
  <cols>
    <col min="1" max="1" width="35" customWidth="1"/>
    <col min="2" max="2" width="16.5546875" customWidth="1"/>
    <col min="3" max="3" width="22.33203125" customWidth="1"/>
    <col min="4" max="4" width="20.109375" customWidth="1"/>
    <col min="5" max="5" width="7" customWidth="1"/>
  </cols>
  <sheetData>
    <row r="1" spans="1:4">
      <c r="A1" s="109"/>
      <c r="B1" s="109"/>
      <c r="C1" s="109"/>
      <c r="D1" s="110" t="s">
        <v>183</v>
      </c>
    </row>
    <row r="2" spans="1:4" ht="6" customHeight="1">
      <c r="A2" s="288" t="s">
        <v>224</v>
      </c>
      <c r="B2" s="289"/>
      <c r="C2" s="289"/>
      <c r="D2" s="289"/>
    </row>
    <row r="3" spans="1:4" ht="12.75" customHeight="1">
      <c r="A3" s="289"/>
      <c r="B3" s="289"/>
      <c r="C3" s="289"/>
      <c r="D3" s="289"/>
    </row>
    <row r="4" spans="1:4" ht="13.5" customHeight="1">
      <c r="A4" s="289"/>
      <c r="B4" s="289"/>
      <c r="C4" s="289"/>
      <c r="D4" s="289"/>
    </row>
    <row r="5" spans="1:4" ht="9" customHeight="1" thickBot="1">
      <c r="A5" s="13"/>
      <c r="B5" s="13"/>
      <c r="C5" s="13"/>
      <c r="D5" s="63"/>
    </row>
    <row r="6" spans="1:4" ht="12.75" customHeight="1">
      <c r="A6" s="305" t="s">
        <v>31</v>
      </c>
      <c r="B6" s="291" t="s">
        <v>101</v>
      </c>
      <c r="C6" s="291" t="s">
        <v>105</v>
      </c>
      <c r="D6" s="291" t="s">
        <v>102</v>
      </c>
    </row>
    <row r="7" spans="1:4" ht="48.75" customHeight="1">
      <c r="A7" s="308"/>
      <c r="B7" s="292"/>
      <c r="C7" s="292"/>
      <c r="D7" s="292"/>
    </row>
    <row r="8" spans="1:4" ht="2.25" customHeight="1" thickBot="1">
      <c r="A8" s="308"/>
      <c r="B8" s="402"/>
      <c r="C8" s="301"/>
      <c r="D8" s="402"/>
    </row>
    <row r="9" spans="1:4" ht="17.25" customHeight="1" thickBot="1">
      <c r="A9" s="198" t="s">
        <v>34</v>
      </c>
      <c r="B9" s="199">
        <v>1411</v>
      </c>
      <c r="C9" s="200">
        <v>1192</v>
      </c>
      <c r="D9" s="201">
        <f>B9/C9</f>
        <v>1.1837248322147651</v>
      </c>
    </row>
    <row r="10" spans="1:4">
      <c r="A10" s="14" t="s">
        <v>14</v>
      </c>
      <c r="B10" s="64">
        <v>212</v>
      </c>
      <c r="C10" s="111">
        <v>426</v>
      </c>
      <c r="D10" s="112">
        <f t="shared" ref="D10:D43" si="0">B10/C10</f>
        <v>0.49765258215962443</v>
      </c>
    </row>
    <row r="11" spans="1:4">
      <c r="A11" s="15" t="s">
        <v>17</v>
      </c>
      <c r="B11" s="65">
        <v>169</v>
      </c>
      <c r="C11" s="113">
        <v>62</v>
      </c>
      <c r="D11" s="114">
        <f t="shared" si="0"/>
        <v>2.725806451612903</v>
      </c>
    </row>
    <row r="12" spans="1:4">
      <c r="A12" s="16" t="s">
        <v>2</v>
      </c>
      <c r="B12" s="65">
        <v>147</v>
      </c>
      <c r="C12" s="113">
        <v>112</v>
      </c>
      <c r="D12" s="115">
        <f t="shared" si="0"/>
        <v>1.3125</v>
      </c>
    </row>
    <row r="13" spans="1:4">
      <c r="A13" s="16" t="s">
        <v>192</v>
      </c>
      <c r="B13" s="65">
        <v>114</v>
      </c>
      <c r="C13" s="111">
        <v>26</v>
      </c>
      <c r="D13" s="114">
        <f t="shared" si="0"/>
        <v>4.384615384615385</v>
      </c>
    </row>
    <row r="14" spans="1:4">
      <c r="A14" s="15" t="s">
        <v>18</v>
      </c>
      <c r="B14" s="65">
        <v>135</v>
      </c>
      <c r="C14" s="113">
        <v>85</v>
      </c>
      <c r="D14" s="115">
        <f t="shared" si="0"/>
        <v>1.588235294117647</v>
      </c>
    </row>
    <row r="15" spans="1:4">
      <c r="A15" s="15" t="s">
        <v>21</v>
      </c>
      <c r="B15" s="65">
        <v>148</v>
      </c>
      <c r="C15" s="113">
        <v>178</v>
      </c>
      <c r="D15" s="114">
        <f t="shared" si="0"/>
        <v>0.8314606741573034</v>
      </c>
    </row>
    <row r="16" spans="1:4">
      <c r="A16" s="15" t="s">
        <v>22</v>
      </c>
      <c r="B16" s="65">
        <v>136</v>
      </c>
      <c r="C16" s="113">
        <v>79</v>
      </c>
      <c r="D16" s="115">
        <f t="shared" si="0"/>
        <v>1.7215189873417722</v>
      </c>
    </row>
    <row r="17" spans="1:10">
      <c r="A17" s="15" t="s">
        <v>13</v>
      </c>
      <c r="B17" s="65">
        <v>141</v>
      </c>
      <c r="C17" s="113">
        <v>132</v>
      </c>
      <c r="D17" s="114">
        <f t="shared" si="0"/>
        <v>1.0681818181818181</v>
      </c>
    </row>
    <row r="18" spans="1:10" ht="13.8" thickBot="1">
      <c r="A18" s="17" t="s">
        <v>27</v>
      </c>
      <c r="B18" s="66">
        <v>209</v>
      </c>
      <c r="C18" s="111">
        <v>92</v>
      </c>
      <c r="D18" s="116">
        <f t="shared" si="0"/>
        <v>2.2717391304347827</v>
      </c>
    </row>
    <row r="19" spans="1:10" ht="13.8" thickBot="1">
      <c r="A19" s="202" t="s">
        <v>35</v>
      </c>
      <c r="B19" s="203">
        <v>1354</v>
      </c>
      <c r="C19" s="204">
        <v>2241</v>
      </c>
      <c r="D19" s="201">
        <f t="shared" si="0"/>
        <v>0.60419455600178495</v>
      </c>
      <c r="J19" t="s">
        <v>37</v>
      </c>
    </row>
    <row r="20" spans="1:10">
      <c r="A20" s="20" t="s">
        <v>1</v>
      </c>
      <c r="B20" s="64">
        <v>276</v>
      </c>
      <c r="C20" s="111">
        <v>195</v>
      </c>
      <c r="D20" s="112">
        <f t="shared" si="0"/>
        <v>1.4153846153846155</v>
      </c>
    </row>
    <row r="21" spans="1:10">
      <c r="A21" s="15" t="s">
        <v>16</v>
      </c>
      <c r="B21" s="65">
        <v>129</v>
      </c>
      <c r="C21" s="113">
        <v>99</v>
      </c>
      <c r="D21" s="114">
        <f t="shared" si="0"/>
        <v>1.303030303030303</v>
      </c>
    </row>
    <row r="22" spans="1:10">
      <c r="A22" s="16" t="s">
        <v>3</v>
      </c>
      <c r="B22" s="65">
        <v>315</v>
      </c>
      <c r="C22" s="113">
        <v>564</v>
      </c>
      <c r="D22" s="114">
        <f t="shared" si="0"/>
        <v>0.55851063829787229</v>
      </c>
    </row>
    <row r="23" spans="1:10">
      <c r="A23" s="18" t="s">
        <v>20</v>
      </c>
      <c r="B23" s="66">
        <v>202</v>
      </c>
      <c r="C23" s="111">
        <v>428</v>
      </c>
      <c r="D23" s="115">
        <f t="shared" si="0"/>
        <v>0.4719626168224299</v>
      </c>
    </row>
    <row r="24" spans="1:10">
      <c r="A24" s="15" t="s">
        <v>4</v>
      </c>
      <c r="B24" s="65">
        <v>201</v>
      </c>
      <c r="C24" s="113">
        <v>533</v>
      </c>
      <c r="D24" s="114">
        <f t="shared" si="0"/>
        <v>0.37711069418386489</v>
      </c>
    </row>
    <row r="25" spans="1:10" ht="13.8" thickBot="1">
      <c r="A25" s="19" t="s">
        <v>7</v>
      </c>
      <c r="B25" s="67">
        <v>231</v>
      </c>
      <c r="C25" s="117">
        <v>422</v>
      </c>
      <c r="D25" s="116">
        <f t="shared" si="0"/>
        <v>0.54739336492891</v>
      </c>
    </row>
    <row r="26" spans="1:10" ht="13.8" thickBot="1">
      <c r="A26" s="205" t="s">
        <v>36</v>
      </c>
      <c r="B26" s="203">
        <v>2187</v>
      </c>
      <c r="C26" s="203">
        <v>1198</v>
      </c>
      <c r="D26" s="201">
        <f t="shared" si="0"/>
        <v>1.825542570951586</v>
      </c>
    </row>
    <row r="27" spans="1:10">
      <c r="A27" s="15" t="s">
        <v>15</v>
      </c>
      <c r="B27" s="65">
        <v>308</v>
      </c>
      <c r="C27" s="113">
        <v>90</v>
      </c>
      <c r="D27" s="112">
        <f t="shared" si="0"/>
        <v>3.4222222222222221</v>
      </c>
    </row>
    <row r="28" spans="1:10">
      <c r="A28" s="14" t="s">
        <v>19</v>
      </c>
      <c r="B28" s="64">
        <v>499</v>
      </c>
      <c r="C28" s="111">
        <v>343</v>
      </c>
      <c r="D28" s="114">
        <f t="shared" si="0"/>
        <v>1.4548104956268222</v>
      </c>
    </row>
    <row r="29" spans="1:10">
      <c r="A29" s="17" t="s">
        <v>25</v>
      </c>
      <c r="B29" s="66">
        <v>528</v>
      </c>
      <c r="C29" s="117">
        <v>390</v>
      </c>
      <c r="D29" s="114">
        <f t="shared" si="0"/>
        <v>1.3538461538461539</v>
      </c>
    </row>
    <row r="30" spans="1:10">
      <c r="A30" s="122" t="s">
        <v>103</v>
      </c>
      <c r="B30" s="65">
        <v>185</v>
      </c>
      <c r="C30" s="113">
        <v>49</v>
      </c>
      <c r="D30" s="115">
        <f t="shared" si="0"/>
        <v>3.7755102040816326</v>
      </c>
    </row>
    <row r="31" spans="1:10">
      <c r="A31" s="20" t="s">
        <v>104</v>
      </c>
      <c r="B31" s="64">
        <v>368</v>
      </c>
      <c r="C31" s="111">
        <v>214</v>
      </c>
      <c r="D31" s="114">
        <f t="shared" si="0"/>
        <v>1.719626168224299</v>
      </c>
    </row>
    <row r="32" spans="1:10" ht="13.8" thickBot="1">
      <c r="A32" s="15" t="s">
        <v>26</v>
      </c>
      <c r="B32" s="65">
        <v>299</v>
      </c>
      <c r="C32" s="113">
        <v>112</v>
      </c>
      <c r="D32" s="116">
        <f t="shared" si="0"/>
        <v>2.6696428571428572</v>
      </c>
    </row>
    <row r="33" spans="1:5" ht="13.8" thickBot="1">
      <c r="A33" s="202" t="s">
        <v>32</v>
      </c>
      <c r="B33" s="203">
        <v>1360</v>
      </c>
      <c r="C33" s="204">
        <v>1682</v>
      </c>
      <c r="D33" s="201">
        <f t="shared" si="0"/>
        <v>0.80856123662306778</v>
      </c>
    </row>
    <row r="34" spans="1:5">
      <c r="A34" s="14" t="s">
        <v>5</v>
      </c>
      <c r="B34" s="64">
        <v>99</v>
      </c>
      <c r="C34" s="111">
        <v>67</v>
      </c>
      <c r="D34" s="112">
        <f t="shared" si="0"/>
        <v>1.4776119402985075</v>
      </c>
    </row>
    <row r="35" spans="1:5">
      <c r="A35" s="15" t="s">
        <v>23</v>
      </c>
      <c r="B35" s="65">
        <v>315</v>
      </c>
      <c r="C35" s="113">
        <v>194</v>
      </c>
      <c r="D35" s="114">
        <f t="shared" si="0"/>
        <v>1.6237113402061856</v>
      </c>
    </row>
    <row r="36" spans="1:5">
      <c r="A36" s="14" t="s">
        <v>6</v>
      </c>
      <c r="B36" s="64">
        <v>198</v>
      </c>
      <c r="C36" s="111">
        <v>208</v>
      </c>
      <c r="D36" s="114">
        <f t="shared" si="0"/>
        <v>0.95192307692307687</v>
      </c>
    </row>
    <row r="37" spans="1:5">
      <c r="A37" s="15" t="s">
        <v>24</v>
      </c>
      <c r="B37" s="65">
        <v>169</v>
      </c>
      <c r="C37" s="113">
        <v>114</v>
      </c>
      <c r="D37" s="115">
        <f t="shared" si="0"/>
        <v>1.4824561403508771</v>
      </c>
    </row>
    <row r="38" spans="1:5">
      <c r="A38" s="16" t="s">
        <v>8</v>
      </c>
      <c r="B38" s="65">
        <v>122</v>
      </c>
      <c r="C38" s="113">
        <v>141</v>
      </c>
      <c r="D38" s="114">
        <f t="shared" si="0"/>
        <v>0.86524822695035464</v>
      </c>
    </row>
    <row r="39" spans="1:5">
      <c r="A39" s="15" t="s">
        <v>9</v>
      </c>
      <c r="B39" s="65">
        <v>146</v>
      </c>
      <c r="C39" s="113">
        <v>84</v>
      </c>
      <c r="D39" s="115">
        <f t="shared" si="0"/>
        <v>1.7380952380952381</v>
      </c>
    </row>
    <row r="40" spans="1:5">
      <c r="A40" s="15" t="s">
        <v>10</v>
      </c>
      <c r="B40" s="65">
        <v>138</v>
      </c>
      <c r="C40" s="113">
        <v>64</v>
      </c>
      <c r="D40" s="114">
        <f t="shared" si="0"/>
        <v>2.15625</v>
      </c>
    </row>
    <row r="41" spans="1:5" ht="13.8" thickBot="1">
      <c r="A41" s="20" t="s">
        <v>12</v>
      </c>
      <c r="B41" s="64">
        <v>173</v>
      </c>
      <c r="C41" s="111">
        <v>810</v>
      </c>
      <c r="D41" s="116">
        <f t="shared" si="0"/>
        <v>0.21358024691358024</v>
      </c>
    </row>
    <row r="42" spans="1:5" ht="13.8" thickBot="1">
      <c r="A42" s="202" t="s">
        <v>33</v>
      </c>
      <c r="B42" s="203">
        <v>937</v>
      </c>
      <c r="C42" s="204">
        <v>1303</v>
      </c>
      <c r="D42" s="201">
        <f t="shared" si="0"/>
        <v>0.7191097467382962</v>
      </c>
    </row>
    <row r="43" spans="1:5" ht="13.8" thickBot="1">
      <c r="A43" s="123" t="s">
        <v>11</v>
      </c>
      <c r="B43" s="118">
        <v>937</v>
      </c>
      <c r="C43" s="68">
        <v>1303</v>
      </c>
      <c r="D43" s="119">
        <f t="shared" si="0"/>
        <v>0.7191097467382962</v>
      </c>
    </row>
    <row r="44" spans="1:5" ht="29.25" customHeight="1" thickBot="1">
      <c r="A44" s="206" t="s">
        <v>100</v>
      </c>
      <c r="B44" s="207">
        <v>7249</v>
      </c>
      <c r="C44" s="207">
        <v>7616</v>
      </c>
      <c r="D44" s="201">
        <f>B44/C44</f>
        <v>0.95181197478991597</v>
      </c>
    </row>
    <row r="45" spans="1:5" ht="15" customHeight="1">
      <c r="A45" s="21" t="s">
        <v>218</v>
      </c>
      <c r="B45" s="13"/>
      <c r="C45" s="39"/>
      <c r="D45" s="13"/>
    </row>
    <row r="46" spans="1:5" ht="21" customHeight="1">
      <c r="E46" s="2"/>
    </row>
    <row r="47" spans="1:5" ht="23.25" customHeight="1"/>
    <row r="48" spans="1:5" ht="15" customHeight="1"/>
    <row r="54" spans="1:12">
      <c r="A54" s="1"/>
      <c r="B54" s="1"/>
      <c r="C54" s="7"/>
    </row>
    <row r="57" spans="1:12" s="6" customFormat="1">
      <c r="A57"/>
      <c r="B57"/>
      <c r="C57"/>
      <c r="D57"/>
      <c r="E57"/>
      <c r="F57"/>
      <c r="G57"/>
      <c r="H57"/>
      <c r="I57"/>
      <c r="J57"/>
      <c r="K57"/>
      <c r="L57"/>
    </row>
  </sheetData>
  <mergeCells count="5">
    <mergeCell ref="A6:A8"/>
    <mergeCell ref="B6:B8"/>
    <mergeCell ref="C6:C8"/>
    <mergeCell ref="D6:D8"/>
    <mergeCell ref="A2:D4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Q50"/>
  <sheetViews>
    <sheetView showGridLines="0" topLeftCell="A28" zoomScale="110" zoomScaleNormal="110" workbookViewId="0">
      <selection activeCell="A47" sqref="A47"/>
    </sheetView>
  </sheetViews>
  <sheetFormatPr defaultRowHeight="13.2"/>
  <cols>
    <col min="1" max="1" width="31.88671875" customWidth="1"/>
    <col min="2" max="9" width="13.88671875" customWidth="1"/>
    <col min="10" max="10" width="17.109375" customWidth="1"/>
    <col min="11" max="11" width="32.5546875" hidden="1" customWidth="1"/>
    <col min="12" max="12" width="20.5546875" hidden="1" customWidth="1"/>
    <col min="13" max="13" width="18.33203125" hidden="1" customWidth="1"/>
    <col min="14" max="14" width="12.33203125" customWidth="1"/>
    <col min="15" max="15" width="12.5546875" customWidth="1"/>
  </cols>
  <sheetData>
    <row r="1" spans="1:14">
      <c r="A1" s="287" t="s">
        <v>164</v>
      </c>
      <c r="B1" s="287"/>
      <c r="C1" s="287"/>
      <c r="D1" s="287"/>
      <c r="E1" s="287"/>
      <c r="F1" s="287"/>
      <c r="G1" s="287"/>
      <c r="H1" s="287"/>
      <c r="I1" s="287"/>
    </row>
    <row r="2" spans="1:14" ht="18" customHeight="1">
      <c r="A2" s="288" t="s">
        <v>197</v>
      </c>
      <c r="B2" s="289"/>
      <c r="C2" s="289"/>
      <c r="D2" s="289"/>
      <c r="E2" s="289"/>
      <c r="F2" s="289"/>
      <c r="G2" s="289"/>
      <c r="H2" s="289"/>
      <c r="I2" s="289"/>
    </row>
    <row r="3" spans="1:14" ht="16.5" customHeight="1">
      <c r="A3" s="289"/>
      <c r="B3" s="289"/>
      <c r="C3" s="289"/>
      <c r="D3" s="289"/>
      <c r="E3" s="289"/>
      <c r="F3" s="289"/>
      <c r="G3" s="289"/>
      <c r="H3" s="289"/>
      <c r="I3" s="289"/>
    </row>
    <row r="4" spans="1:14" ht="13.8" thickBot="1">
      <c r="A4" s="290"/>
      <c r="B4" s="290"/>
      <c r="C4" s="290"/>
      <c r="D4" s="290"/>
      <c r="E4" s="290"/>
      <c r="F4" s="290"/>
      <c r="G4" s="290"/>
      <c r="H4" s="290"/>
      <c r="I4" s="290"/>
      <c r="N4" t="s">
        <v>37</v>
      </c>
    </row>
    <row r="5" spans="1:14" ht="13.8" thickBot="1">
      <c r="A5" s="291" t="s">
        <v>31</v>
      </c>
      <c r="B5" s="294">
        <v>2021</v>
      </c>
      <c r="C5" s="294"/>
      <c r="D5" s="294"/>
      <c r="E5" s="295"/>
      <c r="F5" s="294">
        <v>2022</v>
      </c>
      <c r="G5" s="294"/>
      <c r="H5" s="294"/>
      <c r="I5" s="295"/>
    </row>
    <row r="6" spans="1:14" ht="15.6" customHeight="1">
      <c r="A6" s="292"/>
      <c r="B6" s="296" t="s">
        <v>29</v>
      </c>
      <c r="C6" s="297"/>
      <c r="D6" s="22" t="s">
        <v>170</v>
      </c>
      <c r="E6" s="23" t="s">
        <v>28</v>
      </c>
      <c r="F6" s="296" t="s">
        <v>29</v>
      </c>
      <c r="G6" s="297"/>
      <c r="H6" s="22" t="s">
        <v>170</v>
      </c>
      <c r="I6" s="23" t="s">
        <v>28</v>
      </c>
    </row>
    <row r="7" spans="1:14">
      <c r="A7" s="292"/>
      <c r="B7" s="298"/>
      <c r="C7" s="299"/>
      <c r="D7" s="24" t="s">
        <v>171</v>
      </c>
      <c r="E7" s="23" t="s">
        <v>195</v>
      </c>
      <c r="F7" s="298"/>
      <c r="G7" s="299"/>
      <c r="H7" s="24" t="s">
        <v>171</v>
      </c>
      <c r="I7" s="23" t="s">
        <v>195</v>
      </c>
    </row>
    <row r="8" spans="1:14" ht="9" customHeight="1" thickBot="1">
      <c r="A8" s="292"/>
      <c r="B8" s="298"/>
      <c r="C8" s="299"/>
      <c r="D8" s="24" t="s">
        <v>0</v>
      </c>
      <c r="E8" s="23" t="s">
        <v>191</v>
      </c>
      <c r="F8" s="300"/>
      <c r="G8" s="301"/>
      <c r="H8" s="24" t="s">
        <v>0</v>
      </c>
      <c r="I8" s="23" t="s">
        <v>201</v>
      </c>
    </row>
    <row r="9" spans="1:14" ht="34.799999999999997" thickBot="1">
      <c r="A9" s="293"/>
      <c r="B9" s="25">
        <v>44377</v>
      </c>
      <c r="C9" s="25">
        <v>44408</v>
      </c>
      <c r="D9" s="24" t="s">
        <v>198</v>
      </c>
      <c r="E9" s="23" t="s">
        <v>199</v>
      </c>
      <c r="F9" s="25">
        <v>44742</v>
      </c>
      <c r="G9" s="25">
        <v>44773</v>
      </c>
      <c r="H9" s="24" t="s">
        <v>200</v>
      </c>
      <c r="I9" s="23" t="s">
        <v>202</v>
      </c>
    </row>
    <row r="10" spans="1:14" ht="13.8" thickBot="1">
      <c r="A10" s="198" t="s">
        <v>34</v>
      </c>
      <c r="B10" s="245">
        <v>14344</v>
      </c>
      <c r="C10" s="245">
        <v>13846</v>
      </c>
      <c r="D10" s="246">
        <f>C10-B10</f>
        <v>-498</v>
      </c>
      <c r="E10" s="247">
        <v>0</v>
      </c>
      <c r="F10" s="245">
        <v>11350</v>
      </c>
      <c r="G10" s="245">
        <v>11113</v>
      </c>
      <c r="H10" s="199">
        <f>G10-F10</f>
        <v>-237</v>
      </c>
      <c r="I10" s="248">
        <f t="shared" ref="I10:I32" si="0">G10/F10*100</f>
        <v>97.911894273127757</v>
      </c>
    </row>
    <row r="11" spans="1:14">
      <c r="A11" s="14" t="s">
        <v>14</v>
      </c>
      <c r="B11" s="73">
        <v>1803</v>
      </c>
      <c r="C11" s="73">
        <v>1739</v>
      </c>
      <c r="D11" s="74">
        <f>C11-B11</f>
        <v>-64</v>
      </c>
      <c r="E11" s="75">
        <f t="shared" ref="E11:E45" si="1">C11/B11*100</f>
        <v>96.45036051026068</v>
      </c>
      <c r="F11" s="73">
        <v>1226</v>
      </c>
      <c r="G11" s="73">
        <v>1202</v>
      </c>
      <c r="H11" s="64">
        <f>G11-F11</f>
        <v>-24</v>
      </c>
      <c r="I11" s="75">
        <f t="shared" si="0"/>
        <v>98.042414355628054</v>
      </c>
    </row>
    <row r="12" spans="1:14">
      <c r="A12" s="15" t="s">
        <v>17</v>
      </c>
      <c r="B12" s="76">
        <v>1885</v>
      </c>
      <c r="C12" s="76">
        <v>1831</v>
      </c>
      <c r="D12" s="65">
        <f>C12-B12</f>
        <v>-54</v>
      </c>
      <c r="E12" s="77">
        <f t="shared" si="1"/>
        <v>97.135278514588862</v>
      </c>
      <c r="F12" s="76">
        <v>1540</v>
      </c>
      <c r="G12" s="76">
        <v>1516</v>
      </c>
      <c r="H12" s="65">
        <f>G12-F12</f>
        <v>-24</v>
      </c>
      <c r="I12" s="77">
        <f t="shared" si="0"/>
        <v>98.441558441558442</v>
      </c>
    </row>
    <row r="13" spans="1:14">
      <c r="A13" s="16" t="s">
        <v>2</v>
      </c>
      <c r="B13" s="76">
        <v>1488</v>
      </c>
      <c r="C13" s="76">
        <v>1396</v>
      </c>
      <c r="D13" s="65">
        <f t="shared" ref="D13:D19" si="2">C13-B13</f>
        <v>-92</v>
      </c>
      <c r="E13" s="77">
        <f t="shared" si="1"/>
        <v>93.817204301075279</v>
      </c>
      <c r="F13" s="76">
        <v>1166</v>
      </c>
      <c r="G13" s="76">
        <v>1117</v>
      </c>
      <c r="H13" s="65">
        <f t="shared" ref="H13:H19" si="3">G13-F13</f>
        <v>-49</v>
      </c>
      <c r="I13" s="77">
        <f t="shared" si="0"/>
        <v>95.797598627787309</v>
      </c>
    </row>
    <row r="14" spans="1:14">
      <c r="A14" s="16" t="s">
        <v>192</v>
      </c>
      <c r="B14" s="73">
        <v>2061</v>
      </c>
      <c r="C14" s="73">
        <v>2017</v>
      </c>
      <c r="D14" s="65">
        <f t="shared" si="2"/>
        <v>-44</v>
      </c>
      <c r="E14" s="75">
        <f t="shared" si="1"/>
        <v>97.865114022319261</v>
      </c>
      <c r="F14" s="73">
        <v>1700</v>
      </c>
      <c r="G14" s="73">
        <v>1637</v>
      </c>
      <c r="H14" s="64">
        <f t="shared" si="3"/>
        <v>-63</v>
      </c>
      <c r="I14" s="75">
        <f t="shared" si="0"/>
        <v>96.294117647058812</v>
      </c>
    </row>
    <row r="15" spans="1:14">
      <c r="A15" s="15" t="s">
        <v>18</v>
      </c>
      <c r="B15" s="76">
        <v>944</v>
      </c>
      <c r="C15" s="76">
        <v>836</v>
      </c>
      <c r="D15" s="65">
        <f t="shared" si="2"/>
        <v>-108</v>
      </c>
      <c r="E15" s="77">
        <f t="shared" si="1"/>
        <v>88.559322033898297</v>
      </c>
      <c r="F15" s="76">
        <v>700</v>
      </c>
      <c r="G15" s="76">
        <v>693</v>
      </c>
      <c r="H15" s="65">
        <f t="shared" si="3"/>
        <v>-7</v>
      </c>
      <c r="I15" s="77">
        <f t="shared" si="0"/>
        <v>99</v>
      </c>
    </row>
    <row r="16" spans="1:14">
      <c r="A16" s="15" t="s">
        <v>21</v>
      </c>
      <c r="B16" s="76">
        <v>1479</v>
      </c>
      <c r="C16" s="76">
        <v>1424</v>
      </c>
      <c r="D16" s="65">
        <f t="shared" si="2"/>
        <v>-55</v>
      </c>
      <c r="E16" s="77">
        <f t="shared" si="1"/>
        <v>96.281271129141317</v>
      </c>
      <c r="F16" s="76">
        <v>1006</v>
      </c>
      <c r="G16" s="76">
        <v>996</v>
      </c>
      <c r="H16" s="65">
        <f t="shared" si="3"/>
        <v>-10</v>
      </c>
      <c r="I16" s="77">
        <f t="shared" si="0"/>
        <v>99.005964214711724</v>
      </c>
    </row>
    <row r="17" spans="1:17">
      <c r="A17" s="15" t="s">
        <v>22</v>
      </c>
      <c r="B17" s="76">
        <v>1307</v>
      </c>
      <c r="C17" s="76">
        <v>1279</v>
      </c>
      <c r="D17" s="65">
        <f t="shared" si="2"/>
        <v>-28</v>
      </c>
      <c r="E17" s="77">
        <f t="shared" si="1"/>
        <v>97.85768936495792</v>
      </c>
      <c r="F17" s="76">
        <v>1079</v>
      </c>
      <c r="G17" s="76">
        <v>1071</v>
      </c>
      <c r="H17" s="65">
        <f t="shared" si="3"/>
        <v>-8</v>
      </c>
      <c r="I17" s="77">
        <f t="shared" si="0"/>
        <v>99.258572752548659</v>
      </c>
    </row>
    <row r="18" spans="1:17">
      <c r="A18" s="15" t="s">
        <v>13</v>
      </c>
      <c r="B18" s="76">
        <v>1673</v>
      </c>
      <c r="C18" s="76">
        <v>1625</v>
      </c>
      <c r="D18" s="65">
        <f t="shared" si="2"/>
        <v>-48</v>
      </c>
      <c r="E18" s="77">
        <f t="shared" si="1"/>
        <v>97.130902570233118</v>
      </c>
      <c r="F18" s="76">
        <v>1349</v>
      </c>
      <c r="G18" s="76">
        <v>1280</v>
      </c>
      <c r="H18" s="65">
        <f t="shared" si="3"/>
        <v>-69</v>
      </c>
      <c r="I18" s="77">
        <f t="shared" si="0"/>
        <v>94.885100074128985</v>
      </c>
      <c r="Q18" t="s">
        <v>160</v>
      </c>
    </row>
    <row r="19" spans="1:17" ht="13.8" thickBot="1">
      <c r="A19" s="17" t="s">
        <v>27</v>
      </c>
      <c r="B19" s="73">
        <v>1704</v>
      </c>
      <c r="C19" s="73">
        <v>1699</v>
      </c>
      <c r="D19" s="65">
        <f t="shared" si="2"/>
        <v>-5</v>
      </c>
      <c r="E19" s="75">
        <f t="shared" si="1"/>
        <v>99.706572769953056</v>
      </c>
      <c r="F19" s="73">
        <v>1584</v>
      </c>
      <c r="G19" s="73">
        <v>1601</v>
      </c>
      <c r="H19" s="64">
        <f t="shared" si="3"/>
        <v>17</v>
      </c>
      <c r="I19" s="75">
        <f t="shared" si="0"/>
        <v>101.07323232323233</v>
      </c>
    </row>
    <row r="20" spans="1:17" ht="13.8" thickBot="1">
      <c r="A20" s="234" t="s">
        <v>35</v>
      </c>
      <c r="B20" s="249">
        <v>11576</v>
      </c>
      <c r="C20" s="249">
        <v>11401</v>
      </c>
      <c r="D20" s="199">
        <f>C20-B20</f>
        <v>-175</v>
      </c>
      <c r="E20" s="250">
        <f t="shared" si="1"/>
        <v>98.488251554941257</v>
      </c>
      <c r="F20" s="249">
        <v>10221</v>
      </c>
      <c r="G20" s="249">
        <v>10080</v>
      </c>
      <c r="H20" s="203">
        <f>G20-F20</f>
        <v>-141</v>
      </c>
      <c r="I20" s="251">
        <f t="shared" si="0"/>
        <v>98.620487232169069</v>
      </c>
    </row>
    <row r="21" spans="1:17">
      <c r="A21" s="14" t="s">
        <v>1</v>
      </c>
      <c r="B21" s="73">
        <v>2193</v>
      </c>
      <c r="C21" s="73">
        <v>2184</v>
      </c>
      <c r="D21" s="64">
        <f>C21-B21</f>
        <v>-9</v>
      </c>
      <c r="E21" s="75">
        <f t="shared" si="1"/>
        <v>99.58960328317373</v>
      </c>
      <c r="F21" s="73">
        <v>1968</v>
      </c>
      <c r="G21" s="73">
        <v>1904</v>
      </c>
      <c r="H21" s="64">
        <f>G21-F21</f>
        <v>-64</v>
      </c>
      <c r="I21" s="75">
        <f t="shared" si="0"/>
        <v>96.747967479674799</v>
      </c>
    </row>
    <row r="22" spans="1:17">
      <c r="A22" s="15" t="s">
        <v>16</v>
      </c>
      <c r="B22" s="76">
        <v>1609</v>
      </c>
      <c r="C22" s="76">
        <v>1577</v>
      </c>
      <c r="D22" s="65">
        <f>C22-B22</f>
        <v>-32</v>
      </c>
      <c r="E22" s="77">
        <f t="shared" si="1"/>
        <v>98.011187072715984</v>
      </c>
      <c r="F22" s="76">
        <v>1284</v>
      </c>
      <c r="G22" s="76">
        <v>1233</v>
      </c>
      <c r="H22" s="65">
        <f>G22-F22</f>
        <v>-51</v>
      </c>
      <c r="I22" s="77">
        <f t="shared" si="0"/>
        <v>96.028037383177562</v>
      </c>
    </row>
    <row r="23" spans="1:17">
      <c r="A23" s="16" t="s">
        <v>3</v>
      </c>
      <c r="B23" s="76">
        <v>2623</v>
      </c>
      <c r="C23" s="76">
        <v>2584</v>
      </c>
      <c r="D23" s="65">
        <f t="shared" ref="D23:D26" si="4">C23-B23</f>
        <v>-39</v>
      </c>
      <c r="E23" s="77">
        <f t="shared" si="1"/>
        <v>98.513152878383522</v>
      </c>
      <c r="F23" s="76">
        <v>2371</v>
      </c>
      <c r="G23" s="76">
        <v>2378</v>
      </c>
      <c r="H23" s="65">
        <f t="shared" ref="H23:H26" si="5">G23-F23</f>
        <v>7</v>
      </c>
      <c r="I23" s="77">
        <f t="shared" si="0"/>
        <v>100.29523407844792</v>
      </c>
    </row>
    <row r="24" spans="1:17">
      <c r="A24" s="18" t="s">
        <v>20</v>
      </c>
      <c r="B24" s="73">
        <v>1896</v>
      </c>
      <c r="C24" s="73">
        <v>1860</v>
      </c>
      <c r="D24" s="65">
        <f t="shared" si="4"/>
        <v>-36</v>
      </c>
      <c r="E24" s="75">
        <f t="shared" si="1"/>
        <v>98.101265822784811</v>
      </c>
      <c r="F24" s="73">
        <v>1694</v>
      </c>
      <c r="G24" s="73">
        <v>1711</v>
      </c>
      <c r="H24" s="64">
        <f t="shared" si="5"/>
        <v>17</v>
      </c>
      <c r="I24" s="75">
        <f t="shared" si="0"/>
        <v>101.00354191263283</v>
      </c>
    </row>
    <row r="25" spans="1:17">
      <c r="A25" s="15" t="s">
        <v>4</v>
      </c>
      <c r="B25" s="76">
        <v>1526</v>
      </c>
      <c r="C25" s="76">
        <v>1474</v>
      </c>
      <c r="D25" s="65">
        <f t="shared" si="4"/>
        <v>-52</v>
      </c>
      <c r="E25" s="77">
        <f t="shared" si="1"/>
        <v>96.592398427260818</v>
      </c>
      <c r="F25" s="76">
        <v>1394</v>
      </c>
      <c r="G25" s="76">
        <v>1333</v>
      </c>
      <c r="H25" s="65">
        <f t="shared" si="5"/>
        <v>-61</v>
      </c>
      <c r="I25" s="77">
        <f t="shared" si="0"/>
        <v>95.624103299856529</v>
      </c>
    </row>
    <row r="26" spans="1:17" ht="13.8" thickBot="1">
      <c r="A26" s="19" t="s">
        <v>7</v>
      </c>
      <c r="B26" s="78">
        <v>1729</v>
      </c>
      <c r="C26" s="78">
        <v>1722</v>
      </c>
      <c r="D26" s="67">
        <f t="shared" si="4"/>
        <v>-7</v>
      </c>
      <c r="E26" s="79">
        <f t="shared" si="1"/>
        <v>99.595141700404852</v>
      </c>
      <c r="F26" s="78">
        <v>1510</v>
      </c>
      <c r="G26" s="78">
        <v>1521</v>
      </c>
      <c r="H26" s="67">
        <f t="shared" si="5"/>
        <v>11</v>
      </c>
      <c r="I26" s="79">
        <f t="shared" si="0"/>
        <v>100.72847682119206</v>
      </c>
    </row>
    <row r="27" spans="1:17" ht="13.8" thickBot="1">
      <c r="A27" s="205" t="s">
        <v>36</v>
      </c>
      <c r="B27" s="252">
        <v>17326</v>
      </c>
      <c r="C27" s="252">
        <v>16800</v>
      </c>
      <c r="D27" s="203">
        <f>C27-B27</f>
        <v>-526</v>
      </c>
      <c r="E27" s="250">
        <f t="shared" si="1"/>
        <v>96.96410019623687</v>
      </c>
      <c r="F27" s="252">
        <v>14659</v>
      </c>
      <c r="G27" s="252">
        <v>14692</v>
      </c>
      <c r="H27" s="203">
        <f>G27-F27</f>
        <v>33</v>
      </c>
      <c r="I27" s="251">
        <f t="shared" si="0"/>
        <v>100.22511767514837</v>
      </c>
    </row>
    <row r="28" spans="1:17">
      <c r="A28" s="15" t="s">
        <v>15</v>
      </c>
      <c r="B28" s="76">
        <v>1712</v>
      </c>
      <c r="C28" s="76">
        <v>1616</v>
      </c>
      <c r="D28" s="65">
        <f>C28-B28</f>
        <v>-96</v>
      </c>
      <c r="E28" s="77">
        <f t="shared" si="1"/>
        <v>94.392523364485982</v>
      </c>
      <c r="F28" s="76">
        <v>1483</v>
      </c>
      <c r="G28" s="76">
        <v>1487</v>
      </c>
      <c r="H28" s="65">
        <f>G28-F28</f>
        <v>4</v>
      </c>
      <c r="I28" s="77">
        <f t="shared" si="0"/>
        <v>100.26972353337828</v>
      </c>
    </row>
    <row r="29" spans="1:17">
      <c r="A29" s="15" t="s">
        <v>19</v>
      </c>
      <c r="B29" s="76">
        <v>6019</v>
      </c>
      <c r="C29" s="76">
        <v>5779</v>
      </c>
      <c r="D29" s="65">
        <f>C29-B29</f>
        <v>-240</v>
      </c>
      <c r="E29" s="77">
        <f t="shared" si="1"/>
        <v>96.012626682173121</v>
      </c>
      <c r="F29" s="76">
        <v>5432</v>
      </c>
      <c r="G29" s="76">
        <v>5429</v>
      </c>
      <c r="H29" s="65">
        <f>G29-F29</f>
        <v>-3</v>
      </c>
      <c r="I29" s="77">
        <f t="shared" si="0"/>
        <v>99.944771723122244</v>
      </c>
    </row>
    <row r="30" spans="1:17">
      <c r="A30" s="14" t="s">
        <v>25</v>
      </c>
      <c r="B30" s="73">
        <v>3717</v>
      </c>
      <c r="C30" s="73">
        <v>3716</v>
      </c>
      <c r="D30" s="64">
        <f t="shared" ref="D30:D36" si="6">C30-B30</f>
        <v>-1</v>
      </c>
      <c r="E30" s="75">
        <f t="shared" si="1"/>
        <v>99.97309658326607</v>
      </c>
      <c r="F30" s="73">
        <v>2904</v>
      </c>
      <c r="G30" s="73">
        <v>2922</v>
      </c>
      <c r="H30" s="64">
        <f t="shared" ref="H30:H36" si="7">G30-F30</f>
        <v>18</v>
      </c>
      <c r="I30" s="75">
        <f t="shared" si="0"/>
        <v>100.6198347107438</v>
      </c>
    </row>
    <row r="31" spans="1:17">
      <c r="A31" s="16" t="s">
        <v>103</v>
      </c>
      <c r="B31" s="76">
        <v>1717</v>
      </c>
      <c r="C31" s="76">
        <v>1690</v>
      </c>
      <c r="D31" s="65">
        <f t="shared" si="6"/>
        <v>-27</v>
      </c>
      <c r="E31" s="77">
        <f t="shared" si="1"/>
        <v>98.427489807804307</v>
      </c>
      <c r="F31" s="76">
        <v>1493</v>
      </c>
      <c r="G31" s="76">
        <v>1429</v>
      </c>
      <c r="H31" s="65">
        <f t="shared" si="7"/>
        <v>-64</v>
      </c>
      <c r="I31" s="77">
        <f t="shared" si="0"/>
        <v>95.713328868050908</v>
      </c>
    </row>
    <row r="32" spans="1:17">
      <c r="A32" s="16" t="s">
        <v>104</v>
      </c>
      <c r="B32" s="76">
        <v>2095</v>
      </c>
      <c r="C32" s="76">
        <v>1961</v>
      </c>
      <c r="D32" s="65">
        <f t="shared" si="6"/>
        <v>-134</v>
      </c>
      <c r="E32" s="77">
        <f t="shared" si="1"/>
        <v>93.603818615751791</v>
      </c>
      <c r="F32" s="76">
        <v>1585</v>
      </c>
      <c r="G32" s="76">
        <v>1661</v>
      </c>
      <c r="H32" s="65">
        <f t="shared" si="7"/>
        <v>76</v>
      </c>
      <c r="I32" s="77">
        <f t="shared" si="0"/>
        <v>104.79495268138801</v>
      </c>
    </row>
    <row r="33" spans="1:9" ht="13.8" thickBot="1">
      <c r="A33" s="14" t="s">
        <v>26</v>
      </c>
      <c r="B33" s="73">
        <v>2066</v>
      </c>
      <c r="C33" s="73">
        <v>2038</v>
      </c>
      <c r="D33" s="64">
        <f t="shared" si="6"/>
        <v>-28</v>
      </c>
      <c r="E33" s="75">
        <f t="shared" si="1"/>
        <v>98.644724104549852</v>
      </c>
      <c r="F33" s="73">
        <v>1762</v>
      </c>
      <c r="G33" s="73">
        <v>1764</v>
      </c>
      <c r="H33" s="64">
        <f t="shared" si="7"/>
        <v>2</v>
      </c>
      <c r="I33" s="75">
        <f t="shared" ref="I33:I45" si="8">G33/F33*100</f>
        <v>100.11350737797957</v>
      </c>
    </row>
    <row r="34" spans="1:9" ht="13.8" thickBot="1">
      <c r="A34" s="234" t="s">
        <v>32</v>
      </c>
      <c r="B34" s="249">
        <v>13325</v>
      </c>
      <c r="C34" s="249">
        <v>13076</v>
      </c>
      <c r="D34" s="203">
        <f t="shared" si="6"/>
        <v>-249</v>
      </c>
      <c r="E34" s="250">
        <f t="shared" si="1"/>
        <v>98.131332082551594</v>
      </c>
      <c r="F34" s="249">
        <v>11260</v>
      </c>
      <c r="G34" s="249">
        <v>11278</v>
      </c>
      <c r="H34" s="203">
        <f t="shared" si="7"/>
        <v>18</v>
      </c>
      <c r="I34" s="251">
        <f t="shared" si="8"/>
        <v>100.15985790408526</v>
      </c>
    </row>
    <row r="35" spans="1:9">
      <c r="A35" s="14" t="s">
        <v>5</v>
      </c>
      <c r="B35" s="73">
        <v>795</v>
      </c>
      <c r="C35" s="73">
        <v>755</v>
      </c>
      <c r="D35" s="64">
        <f t="shared" si="6"/>
        <v>-40</v>
      </c>
      <c r="E35" s="75">
        <f t="shared" si="1"/>
        <v>94.968553459119505</v>
      </c>
      <c r="F35" s="73">
        <v>726</v>
      </c>
      <c r="G35" s="73">
        <v>733</v>
      </c>
      <c r="H35" s="64">
        <f t="shared" si="7"/>
        <v>7</v>
      </c>
      <c r="I35" s="75">
        <f t="shared" si="8"/>
        <v>100.96418732782368</v>
      </c>
    </row>
    <row r="36" spans="1:9">
      <c r="A36" s="15" t="s">
        <v>23</v>
      </c>
      <c r="B36" s="76">
        <v>2480</v>
      </c>
      <c r="C36" s="76">
        <v>2462</v>
      </c>
      <c r="D36" s="65">
        <f t="shared" si="6"/>
        <v>-18</v>
      </c>
      <c r="E36" s="77">
        <f t="shared" si="1"/>
        <v>99.274193548387103</v>
      </c>
      <c r="F36" s="76">
        <v>2086</v>
      </c>
      <c r="G36" s="76">
        <v>2141</v>
      </c>
      <c r="H36" s="65">
        <f t="shared" si="7"/>
        <v>55</v>
      </c>
      <c r="I36" s="77">
        <f t="shared" si="8"/>
        <v>102.6366251198466</v>
      </c>
    </row>
    <row r="37" spans="1:9">
      <c r="A37" s="14" t="s">
        <v>6</v>
      </c>
      <c r="B37" s="73">
        <v>1768</v>
      </c>
      <c r="C37" s="73">
        <v>1724</v>
      </c>
      <c r="D37" s="64">
        <f>C37-B37</f>
        <v>-44</v>
      </c>
      <c r="E37" s="75">
        <f t="shared" si="1"/>
        <v>97.511312217194572</v>
      </c>
      <c r="F37" s="73">
        <v>1443</v>
      </c>
      <c r="G37" s="73">
        <v>1419</v>
      </c>
      <c r="H37" s="64">
        <f>G37-F37</f>
        <v>-24</v>
      </c>
      <c r="I37" s="75">
        <f t="shared" si="8"/>
        <v>98.336798336798338</v>
      </c>
    </row>
    <row r="38" spans="1:9">
      <c r="A38" s="15" t="s">
        <v>24</v>
      </c>
      <c r="B38" s="76">
        <v>1568</v>
      </c>
      <c r="C38" s="76">
        <v>1552</v>
      </c>
      <c r="D38" s="65">
        <f>C38-B38</f>
        <v>-16</v>
      </c>
      <c r="E38" s="77">
        <f t="shared" si="1"/>
        <v>98.979591836734699</v>
      </c>
      <c r="F38" s="76">
        <v>1480</v>
      </c>
      <c r="G38" s="76">
        <v>1483</v>
      </c>
      <c r="H38" s="65">
        <f>G38-F38</f>
        <v>3</v>
      </c>
      <c r="I38" s="77">
        <f t="shared" si="8"/>
        <v>100.20270270270271</v>
      </c>
    </row>
    <row r="39" spans="1:9">
      <c r="A39" s="15" t="s">
        <v>8</v>
      </c>
      <c r="B39" s="76">
        <v>1306</v>
      </c>
      <c r="C39" s="76">
        <v>1284</v>
      </c>
      <c r="D39" s="65">
        <f>C39-B39</f>
        <v>-22</v>
      </c>
      <c r="E39" s="77">
        <f t="shared" si="1"/>
        <v>98.315467075038285</v>
      </c>
      <c r="F39" s="76">
        <v>1125</v>
      </c>
      <c r="G39" s="76">
        <v>1107</v>
      </c>
      <c r="H39" s="65">
        <f>G39-F39</f>
        <v>-18</v>
      </c>
      <c r="I39" s="77">
        <f t="shared" si="8"/>
        <v>98.4</v>
      </c>
    </row>
    <row r="40" spans="1:9">
      <c r="A40" s="15" t="s">
        <v>9</v>
      </c>
      <c r="B40" s="76">
        <v>1573</v>
      </c>
      <c r="C40" s="76">
        <v>1524</v>
      </c>
      <c r="D40" s="65">
        <f t="shared" ref="D40:D44" si="9">C40-B40</f>
        <v>-49</v>
      </c>
      <c r="E40" s="77">
        <f t="shared" si="1"/>
        <v>96.88493324856961</v>
      </c>
      <c r="F40" s="76">
        <v>1322</v>
      </c>
      <c r="G40" s="76">
        <v>1314</v>
      </c>
      <c r="H40" s="65">
        <f t="shared" ref="H40:H44" si="10">G40-F40</f>
        <v>-8</v>
      </c>
      <c r="I40" s="77">
        <f t="shared" si="8"/>
        <v>99.39485627836612</v>
      </c>
    </row>
    <row r="41" spans="1:9">
      <c r="A41" s="15" t="s">
        <v>10</v>
      </c>
      <c r="B41" s="76">
        <v>1930</v>
      </c>
      <c r="C41" s="76">
        <v>1914</v>
      </c>
      <c r="D41" s="65">
        <f t="shared" si="9"/>
        <v>-16</v>
      </c>
      <c r="E41" s="77">
        <f t="shared" si="1"/>
        <v>99.170984455958546</v>
      </c>
      <c r="F41" s="76">
        <v>1768</v>
      </c>
      <c r="G41" s="76">
        <v>1747</v>
      </c>
      <c r="H41" s="65">
        <f t="shared" si="10"/>
        <v>-21</v>
      </c>
      <c r="I41" s="77">
        <f t="shared" si="8"/>
        <v>98.812217194570138</v>
      </c>
    </row>
    <row r="42" spans="1:9" ht="13.8" thickBot="1">
      <c r="A42" s="20" t="s">
        <v>12</v>
      </c>
      <c r="B42" s="73">
        <v>1905</v>
      </c>
      <c r="C42" s="73">
        <v>1861</v>
      </c>
      <c r="D42" s="64">
        <f t="shared" si="9"/>
        <v>-44</v>
      </c>
      <c r="E42" s="75">
        <f t="shared" si="1"/>
        <v>97.690288713910761</v>
      </c>
      <c r="F42" s="73">
        <v>1310</v>
      </c>
      <c r="G42" s="73">
        <v>1334</v>
      </c>
      <c r="H42" s="64">
        <f t="shared" si="10"/>
        <v>24</v>
      </c>
      <c r="I42" s="75">
        <f t="shared" si="8"/>
        <v>101.83206106870229</v>
      </c>
    </row>
    <row r="43" spans="1:9" ht="13.8" thickBot="1">
      <c r="A43" s="234" t="s">
        <v>33</v>
      </c>
      <c r="B43" s="249">
        <v>10143</v>
      </c>
      <c r="C43" s="249">
        <v>9992</v>
      </c>
      <c r="D43" s="203">
        <f t="shared" si="9"/>
        <v>-151</v>
      </c>
      <c r="E43" s="250">
        <f t="shared" si="1"/>
        <v>98.511288573400378</v>
      </c>
      <c r="F43" s="249">
        <v>6547</v>
      </c>
      <c r="G43" s="249">
        <v>6637</v>
      </c>
      <c r="H43" s="203">
        <f t="shared" si="10"/>
        <v>90</v>
      </c>
      <c r="I43" s="251">
        <f t="shared" si="8"/>
        <v>101.37467542385825</v>
      </c>
    </row>
    <row r="44" spans="1:9" ht="14.25" customHeight="1" thickBot="1">
      <c r="A44" s="20" t="s">
        <v>11</v>
      </c>
      <c r="B44" s="73">
        <v>10143</v>
      </c>
      <c r="C44" s="73">
        <v>9992</v>
      </c>
      <c r="D44" s="64">
        <f t="shared" si="9"/>
        <v>-151</v>
      </c>
      <c r="E44" s="75">
        <f t="shared" si="1"/>
        <v>98.511288573400378</v>
      </c>
      <c r="F44" s="73">
        <v>6547</v>
      </c>
      <c r="G44" s="73">
        <v>6637</v>
      </c>
      <c r="H44" s="64">
        <f t="shared" si="10"/>
        <v>90</v>
      </c>
      <c r="I44" s="75">
        <f t="shared" si="8"/>
        <v>101.37467542385825</v>
      </c>
    </row>
    <row r="45" spans="1:9" ht="28.2" customHeight="1" thickBot="1">
      <c r="A45" s="206" t="s">
        <v>30</v>
      </c>
      <c r="B45" s="245">
        <v>66714</v>
      </c>
      <c r="C45" s="245">
        <v>65115</v>
      </c>
      <c r="D45" s="199">
        <f>D43+D34+D27+D20+D10</f>
        <v>-1599</v>
      </c>
      <c r="E45" s="248">
        <f t="shared" si="1"/>
        <v>97.603201726773989</v>
      </c>
      <c r="F45" s="245">
        <v>54037</v>
      </c>
      <c r="G45" s="245">
        <v>53800</v>
      </c>
      <c r="H45" s="199">
        <f t="shared" ref="H45" si="11">H43+H34+H27+H20+H10</f>
        <v>-237</v>
      </c>
      <c r="I45" s="248">
        <f t="shared" si="8"/>
        <v>99.561411625367796</v>
      </c>
    </row>
    <row r="46" spans="1:9" ht="6.6" customHeight="1">
      <c r="A46" s="21" t="s">
        <v>37</v>
      </c>
      <c r="B46" s="21"/>
      <c r="C46" s="21"/>
      <c r="D46" s="21"/>
      <c r="E46" s="13"/>
      <c r="F46" s="13"/>
      <c r="G46" s="13"/>
      <c r="H46" s="13"/>
      <c r="I46" s="13"/>
    </row>
    <row r="47" spans="1:9">
      <c r="A47" s="21" t="s">
        <v>218</v>
      </c>
      <c r="B47" s="21"/>
      <c r="C47" s="21"/>
      <c r="D47" s="21"/>
      <c r="E47" s="13"/>
      <c r="F47" s="13"/>
      <c r="G47" s="13"/>
      <c r="H47" s="13"/>
      <c r="I47" s="13"/>
    </row>
    <row r="49" spans="1:9">
      <c r="A49" s="1"/>
      <c r="B49" s="1"/>
      <c r="C49" s="1"/>
      <c r="D49" s="1"/>
      <c r="E49" s="1"/>
      <c r="F49" s="1"/>
      <c r="G49" s="1"/>
      <c r="H49" s="1"/>
      <c r="I49" s="1"/>
    </row>
    <row r="50" spans="1:9">
      <c r="A50" s="1"/>
      <c r="B50" s="1"/>
      <c r="C50" s="1"/>
      <c r="D50" s="1"/>
      <c r="E50" s="1"/>
      <c r="F50" s="1"/>
      <c r="G50" s="1"/>
      <c r="H50" s="1"/>
      <c r="I50" s="1"/>
    </row>
  </sheetData>
  <mergeCells count="7">
    <mergeCell ref="A1:I1"/>
    <mergeCell ref="A2:I4"/>
    <mergeCell ref="A5:A9"/>
    <mergeCell ref="B5:E5"/>
    <mergeCell ref="F5:I5"/>
    <mergeCell ref="B6:C8"/>
    <mergeCell ref="F6:G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M46"/>
  <sheetViews>
    <sheetView showGridLines="0" topLeftCell="A20" zoomScaleNormal="100" workbookViewId="0">
      <selection activeCell="A35" sqref="A35"/>
    </sheetView>
  </sheetViews>
  <sheetFormatPr defaultRowHeight="13.2"/>
  <cols>
    <col min="1" max="1" width="32.6640625" customWidth="1"/>
    <col min="2" max="2" width="11.6640625" customWidth="1"/>
    <col min="3" max="3" width="12.109375" customWidth="1"/>
    <col min="4" max="4" width="13.33203125" customWidth="1"/>
    <col min="5" max="5" width="15.88671875" customWidth="1"/>
    <col min="6" max="6" width="12.33203125" customWidth="1"/>
    <col min="7" max="7" width="12.109375" customWidth="1"/>
    <col min="8" max="8" width="12.77734375" customWidth="1"/>
    <col min="9" max="9" width="15" customWidth="1"/>
    <col min="10" max="10" width="7.33203125" customWidth="1"/>
    <col min="11" max="11" width="8.33203125" customWidth="1"/>
    <col min="12" max="12" width="7.33203125" customWidth="1"/>
    <col min="13" max="13" width="6.44140625" customWidth="1"/>
  </cols>
  <sheetData>
    <row r="1" spans="1:13">
      <c r="A1" s="287" t="s">
        <v>163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</row>
    <row r="2" spans="1:13" ht="18" customHeight="1">
      <c r="A2" s="302" t="s">
        <v>203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1:13" ht="16.5" customHeight="1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</row>
    <row r="4" spans="1:13" ht="6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ht="14.25" customHeight="1" thickBot="1">
      <c r="A5" s="291" t="s">
        <v>166</v>
      </c>
      <c r="B5" s="304">
        <v>2021</v>
      </c>
      <c r="C5" s="294"/>
      <c r="D5" s="294"/>
      <c r="E5" s="297"/>
      <c r="F5" s="305">
        <v>2022</v>
      </c>
      <c r="G5" s="296"/>
      <c r="H5" s="294"/>
      <c r="I5" s="295"/>
      <c r="J5" s="306" t="s">
        <v>41</v>
      </c>
      <c r="K5" s="306"/>
      <c r="L5" s="307"/>
    </row>
    <row r="6" spans="1:13" ht="12.75" customHeight="1">
      <c r="A6" s="292"/>
      <c r="B6" s="305" t="s">
        <v>29</v>
      </c>
      <c r="C6" s="297"/>
      <c r="D6" s="253" t="s">
        <v>169</v>
      </c>
      <c r="E6" s="254" t="s">
        <v>28</v>
      </c>
      <c r="F6" s="309" t="s">
        <v>29</v>
      </c>
      <c r="G6" s="310"/>
      <c r="H6" s="273" t="s">
        <v>169</v>
      </c>
      <c r="I6" s="274" t="s">
        <v>28</v>
      </c>
      <c r="J6" s="311" t="s">
        <v>40</v>
      </c>
      <c r="K6" s="312"/>
      <c r="L6" s="313"/>
    </row>
    <row r="7" spans="1:13">
      <c r="A7" s="292"/>
      <c r="B7" s="308"/>
      <c r="C7" s="299"/>
      <c r="D7" s="255" t="s">
        <v>172</v>
      </c>
      <c r="E7" s="254" t="s">
        <v>195</v>
      </c>
      <c r="F7" s="309"/>
      <c r="G7" s="310"/>
      <c r="H7" s="274" t="s">
        <v>172</v>
      </c>
      <c r="I7" s="274" t="s">
        <v>195</v>
      </c>
      <c r="J7" s="314"/>
      <c r="K7" s="315"/>
      <c r="L7" s="316"/>
    </row>
    <row r="8" spans="1:13" ht="18" customHeight="1" thickBot="1">
      <c r="A8" s="292"/>
      <c r="B8" s="308"/>
      <c r="C8" s="299"/>
      <c r="D8" s="255" t="s">
        <v>0</v>
      </c>
      <c r="E8" s="254">
        <v>2021</v>
      </c>
      <c r="F8" s="309"/>
      <c r="G8" s="310"/>
      <c r="H8" s="274" t="s">
        <v>0</v>
      </c>
      <c r="I8" s="274">
        <v>2022</v>
      </c>
      <c r="J8" s="317"/>
      <c r="K8" s="318"/>
      <c r="L8" s="319"/>
    </row>
    <row r="9" spans="1:13" ht="36.6" customHeight="1" thickBot="1">
      <c r="A9" s="292"/>
      <c r="B9" s="262">
        <v>44377</v>
      </c>
      <c r="C9" s="262">
        <v>44408</v>
      </c>
      <c r="D9" s="255" t="s">
        <v>196</v>
      </c>
      <c r="E9" s="263" t="s">
        <v>199</v>
      </c>
      <c r="F9" s="278">
        <v>44742</v>
      </c>
      <c r="G9" s="264">
        <v>44773</v>
      </c>
      <c r="H9" s="274" t="s">
        <v>200</v>
      </c>
      <c r="I9" s="274" t="s">
        <v>204</v>
      </c>
      <c r="J9" s="265" t="s">
        <v>205</v>
      </c>
      <c r="K9" s="266" t="s">
        <v>206</v>
      </c>
      <c r="L9" s="267" t="s">
        <v>207</v>
      </c>
    </row>
    <row r="10" spans="1:13" ht="23.25" customHeight="1" thickBot="1">
      <c r="A10" s="206" t="s">
        <v>39</v>
      </c>
      <c r="B10" s="238">
        <v>66714</v>
      </c>
      <c r="C10" s="238">
        <v>65115</v>
      </c>
      <c r="D10" s="241">
        <f>C10-B10</f>
        <v>-1599</v>
      </c>
      <c r="E10" s="230">
        <f t="shared" ref="E10:E25" si="0">C10/B10*100</f>
        <v>97.603201726773989</v>
      </c>
      <c r="F10" s="229">
        <v>54037</v>
      </c>
      <c r="G10" s="229">
        <v>53800</v>
      </c>
      <c r="H10" s="239">
        <f>G10-F10</f>
        <v>-237</v>
      </c>
      <c r="I10" s="242">
        <f t="shared" ref="I10:I25" si="1">G10/F10*100</f>
        <v>99.561411625367796</v>
      </c>
      <c r="J10" s="243">
        <v>100</v>
      </c>
      <c r="K10" s="240">
        <v>100</v>
      </c>
      <c r="L10" s="230">
        <v>100</v>
      </c>
    </row>
    <row r="11" spans="1:13" ht="16.5" customHeight="1">
      <c r="A11" s="26" t="s">
        <v>45</v>
      </c>
      <c r="B11" s="80">
        <v>35518</v>
      </c>
      <c r="C11" s="80">
        <v>34906</v>
      </c>
      <c r="D11" s="256">
        <f t="shared" ref="D11:D33" si="2">C11-B11</f>
        <v>-612</v>
      </c>
      <c r="E11" s="84">
        <f t="shared" si="0"/>
        <v>98.276930007320232</v>
      </c>
      <c r="F11" s="275">
        <v>29222</v>
      </c>
      <c r="G11" s="275">
        <v>29282</v>
      </c>
      <c r="H11" s="279">
        <f>G11-F11</f>
        <v>60</v>
      </c>
      <c r="I11" s="81">
        <f t="shared" si="1"/>
        <v>100.20532475532133</v>
      </c>
      <c r="J11" s="82">
        <f>C11/$C$10*100</f>
        <v>53.606695845811259</v>
      </c>
      <c r="K11" s="83">
        <f t="shared" ref="K11:K25" si="3">F11/$F$10*100</f>
        <v>54.077761533763905</v>
      </c>
      <c r="L11" s="84">
        <f>G11/G10*100</f>
        <v>54.427509293680302</v>
      </c>
      <c r="M11" s="2"/>
    </row>
    <row r="12" spans="1:13" ht="16.5" customHeight="1">
      <c r="A12" s="26" t="s">
        <v>106</v>
      </c>
      <c r="B12" s="85">
        <v>31196</v>
      </c>
      <c r="C12" s="85">
        <v>30209</v>
      </c>
      <c r="D12" s="256">
        <f t="shared" si="2"/>
        <v>-987</v>
      </c>
      <c r="E12" s="89">
        <f t="shared" si="0"/>
        <v>96.836132837543275</v>
      </c>
      <c r="F12" s="276">
        <v>24815</v>
      </c>
      <c r="G12" s="276">
        <v>24518</v>
      </c>
      <c r="H12" s="280">
        <f t="shared" ref="H12:H33" si="4">G12-F12</f>
        <v>-297</v>
      </c>
      <c r="I12" s="81">
        <f t="shared" si="1"/>
        <v>98.803143260124926</v>
      </c>
      <c r="J12" s="87">
        <f t="shared" ref="J12:J25" si="5">C12/$C$10*100</f>
        <v>46.393304154188741</v>
      </c>
      <c r="K12" s="88">
        <f t="shared" si="3"/>
        <v>45.922238466236095</v>
      </c>
      <c r="L12" s="89">
        <f t="shared" ref="L12:L25" si="6">G12/$G$10*100</f>
        <v>45.572490706319698</v>
      </c>
      <c r="M12" s="2"/>
    </row>
    <row r="13" spans="1:13" ht="15.75" customHeight="1">
      <c r="A13" s="26" t="s">
        <v>49</v>
      </c>
      <c r="B13" s="80">
        <v>61132</v>
      </c>
      <c r="C13" s="80">
        <v>59671</v>
      </c>
      <c r="D13" s="256">
        <f t="shared" si="2"/>
        <v>-1461</v>
      </c>
      <c r="E13" s="89">
        <f t="shared" si="0"/>
        <v>97.610089642085967</v>
      </c>
      <c r="F13" s="276">
        <v>48798</v>
      </c>
      <c r="G13" s="276">
        <v>48685</v>
      </c>
      <c r="H13" s="280">
        <f t="shared" si="4"/>
        <v>-113</v>
      </c>
      <c r="I13" s="81">
        <f t="shared" si="1"/>
        <v>99.768433132505436</v>
      </c>
      <c r="J13" s="87">
        <f t="shared" si="5"/>
        <v>91.639407202641479</v>
      </c>
      <c r="K13" s="88">
        <f t="shared" si="3"/>
        <v>90.30479116161149</v>
      </c>
      <c r="L13" s="89">
        <f t="shared" si="6"/>
        <v>90.492565055762086</v>
      </c>
      <c r="M13" s="2"/>
    </row>
    <row r="14" spans="1:13" ht="15.75" customHeight="1">
      <c r="A14" s="26" t="s">
        <v>167</v>
      </c>
      <c r="B14" s="80">
        <v>2707</v>
      </c>
      <c r="C14" s="80">
        <v>2648</v>
      </c>
      <c r="D14" s="256">
        <f t="shared" si="2"/>
        <v>-59</v>
      </c>
      <c r="E14" s="89">
        <f t="shared" si="0"/>
        <v>97.820465459918722</v>
      </c>
      <c r="F14" s="276">
        <v>1939</v>
      </c>
      <c r="G14" s="276">
        <v>1975</v>
      </c>
      <c r="H14" s="280">
        <f t="shared" si="4"/>
        <v>36</v>
      </c>
      <c r="I14" s="81">
        <f t="shared" si="1"/>
        <v>101.85662712738525</v>
      </c>
      <c r="J14" s="87">
        <f t="shared" si="5"/>
        <v>4.066651309222145</v>
      </c>
      <c r="K14" s="88">
        <f t="shared" si="3"/>
        <v>3.5882821030034977</v>
      </c>
      <c r="L14" s="89">
        <f t="shared" si="6"/>
        <v>3.6710037174721188</v>
      </c>
      <c r="M14" s="2"/>
    </row>
    <row r="15" spans="1:13" ht="16.5" customHeight="1">
      <c r="A15" s="26" t="s">
        <v>107</v>
      </c>
      <c r="B15" s="80">
        <v>5582</v>
      </c>
      <c r="C15" s="80">
        <v>5444</v>
      </c>
      <c r="D15" s="256">
        <f t="shared" si="2"/>
        <v>-138</v>
      </c>
      <c r="E15" s="89">
        <f t="shared" si="0"/>
        <v>97.527767825152281</v>
      </c>
      <c r="F15" s="276">
        <v>5239</v>
      </c>
      <c r="G15" s="276">
        <v>5115</v>
      </c>
      <c r="H15" s="280">
        <f t="shared" si="4"/>
        <v>-124</v>
      </c>
      <c r="I15" s="81">
        <f t="shared" si="1"/>
        <v>97.633136094674555</v>
      </c>
      <c r="J15" s="87">
        <f t="shared" si="5"/>
        <v>8.3605927973585192</v>
      </c>
      <c r="K15" s="88">
        <f t="shared" si="3"/>
        <v>9.6952088383885116</v>
      </c>
      <c r="L15" s="89">
        <f t="shared" si="6"/>
        <v>9.507434944237918</v>
      </c>
      <c r="M15" s="2"/>
    </row>
    <row r="16" spans="1:13" ht="16.5" customHeight="1">
      <c r="A16" s="27" t="s">
        <v>108</v>
      </c>
      <c r="B16" s="80">
        <v>9897</v>
      </c>
      <c r="C16" s="80">
        <v>9594</v>
      </c>
      <c r="D16" s="256">
        <f t="shared" si="2"/>
        <v>-303</v>
      </c>
      <c r="E16" s="89">
        <f t="shared" si="0"/>
        <v>96.938466201879365</v>
      </c>
      <c r="F16" s="276">
        <v>7928</v>
      </c>
      <c r="G16" s="276">
        <v>7932</v>
      </c>
      <c r="H16" s="280">
        <f t="shared" si="4"/>
        <v>4</v>
      </c>
      <c r="I16" s="81">
        <f t="shared" si="1"/>
        <v>100.05045408678103</v>
      </c>
      <c r="J16" s="87">
        <f t="shared" si="5"/>
        <v>14.733932273669662</v>
      </c>
      <c r="K16" s="88">
        <f t="shared" si="3"/>
        <v>14.671428835797695</v>
      </c>
      <c r="L16" s="89">
        <f t="shared" si="6"/>
        <v>14.743494423791823</v>
      </c>
      <c r="M16" s="2"/>
    </row>
    <row r="17" spans="1:13" ht="16.5" customHeight="1">
      <c r="A17" s="28" t="s">
        <v>109</v>
      </c>
      <c r="B17" s="80">
        <v>56817</v>
      </c>
      <c r="C17" s="80">
        <v>55521</v>
      </c>
      <c r="D17" s="256">
        <f t="shared" si="2"/>
        <v>-1296</v>
      </c>
      <c r="E17" s="89">
        <f t="shared" si="0"/>
        <v>97.718992555045148</v>
      </c>
      <c r="F17" s="276">
        <v>46109</v>
      </c>
      <c r="G17" s="276">
        <v>45868</v>
      </c>
      <c r="H17" s="280">
        <f t="shared" si="4"/>
        <v>-241</v>
      </c>
      <c r="I17" s="81">
        <f t="shared" si="1"/>
        <v>99.477325467912991</v>
      </c>
      <c r="J17" s="87">
        <f t="shared" si="5"/>
        <v>85.266067726330334</v>
      </c>
      <c r="K17" s="88">
        <f t="shared" si="3"/>
        <v>85.328571164202302</v>
      </c>
      <c r="L17" s="89">
        <f t="shared" si="6"/>
        <v>85.25650557620817</v>
      </c>
      <c r="M17" s="2"/>
    </row>
    <row r="18" spans="1:13" ht="15.75" customHeight="1">
      <c r="A18" s="26" t="s">
        <v>110</v>
      </c>
      <c r="B18" s="80">
        <v>24626</v>
      </c>
      <c r="C18" s="80">
        <v>24155</v>
      </c>
      <c r="D18" s="256">
        <f t="shared" si="2"/>
        <v>-471</v>
      </c>
      <c r="E18" s="89">
        <f t="shared" si="0"/>
        <v>98.087387314220749</v>
      </c>
      <c r="F18" s="276">
        <v>20627</v>
      </c>
      <c r="G18" s="276">
        <v>20459</v>
      </c>
      <c r="H18" s="280">
        <f t="shared" si="4"/>
        <v>-168</v>
      </c>
      <c r="I18" s="81">
        <f t="shared" si="1"/>
        <v>99.18553352402192</v>
      </c>
      <c r="J18" s="87">
        <f t="shared" si="5"/>
        <v>37.095907241035093</v>
      </c>
      <c r="K18" s="88">
        <f t="shared" si="3"/>
        <v>38.171993263874754</v>
      </c>
      <c r="L18" s="89">
        <f t="shared" si="6"/>
        <v>38.02788104089219</v>
      </c>
      <c r="M18" s="2"/>
    </row>
    <row r="19" spans="1:13" ht="16.5" customHeight="1">
      <c r="A19" s="29" t="s">
        <v>111</v>
      </c>
      <c r="B19" s="90">
        <v>42088</v>
      </c>
      <c r="C19" s="90">
        <v>40960</v>
      </c>
      <c r="D19" s="256">
        <f t="shared" si="2"/>
        <v>-1128</v>
      </c>
      <c r="E19" s="89">
        <f t="shared" si="0"/>
        <v>97.319901159475393</v>
      </c>
      <c r="F19" s="276">
        <v>33410</v>
      </c>
      <c r="G19" s="276">
        <v>33341</v>
      </c>
      <c r="H19" s="280">
        <f t="shared" si="4"/>
        <v>-69</v>
      </c>
      <c r="I19" s="91">
        <f t="shared" si="1"/>
        <v>99.793475007482783</v>
      </c>
      <c r="J19" s="92">
        <f t="shared" si="5"/>
        <v>62.904092758964914</v>
      </c>
      <c r="K19" s="93">
        <f t="shared" si="3"/>
        <v>61.828006736125253</v>
      </c>
      <c r="L19" s="94">
        <f t="shared" si="6"/>
        <v>61.972118959107803</v>
      </c>
      <c r="M19" s="2"/>
    </row>
    <row r="20" spans="1:13" ht="28.5" customHeight="1">
      <c r="A20" s="30" t="s">
        <v>48</v>
      </c>
      <c r="B20" s="85">
        <v>784</v>
      </c>
      <c r="C20" s="85">
        <v>796</v>
      </c>
      <c r="D20" s="256">
        <f t="shared" si="2"/>
        <v>12</v>
      </c>
      <c r="E20" s="89">
        <f t="shared" si="0"/>
        <v>101.53061224489797</v>
      </c>
      <c r="F20" s="276">
        <v>604</v>
      </c>
      <c r="G20" s="276">
        <v>676</v>
      </c>
      <c r="H20" s="280">
        <f t="shared" si="4"/>
        <v>72</v>
      </c>
      <c r="I20" s="95">
        <f t="shared" si="1"/>
        <v>111.92052980132449</v>
      </c>
      <c r="J20" s="87">
        <f t="shared" si="5"/>
        <v>1.2224525838900409</v>
      </c>
      <c r="K20" s="88">
        <f t="shared" si="3"/>
        <v>1.1177526509613784</v>
      </c>
      <c r="L20" s="89">
        <f t="shared" si="6"/>
        <v>1.2565055762081785</v>
      </c>
      <c r="M20" s="2"/>
    </row>
    <row r="21" spans="1:13" ht="15" customHeight="1">
      <c r="A21" s="31" t="s">
        <v>127</v>
      </c>
      <c r="B21" s="96">
        <v>310</v>
      </c>
      <c r="C21" s="96">
        <v>304</v>
      </c>
      <c r="D21" s="256">
        <f t="shared" si="2"/>
        <v>-6</v>
      </c>
      <c r="E21" s="89">
        <f t="shared" si="0"/>
        <v>98.064516129032256</v>
      </c>
      <c r="F21" s="276">
        <v>1569</v>
      </c>
      <c r="G21" s="276">
        <v>1543</v>
      </c>
      <c r="H21" s="280">
        <f t="shared" si="4"/>
        <v>-26</v>
      </c>
      <c r="I21" s="95">
        <f>G21/F21*100</f>
        <v>98.342893562778841</v>
      </c>
      <c r="J21" s="87">
        <f>C21/$C$10*100</f>
        <v>0.46686631344544266</v>
      </c>
      <c r="K21" s="88">
        <f>F21/$F$10*100</f>
        <v>2.903566075096693</v>
      </c>
      <c r="L21" s="89">
        <f>G21/$G$10*100</f>
        <v>2.8680297397769516</v>
      </c>
      <c r="M21" s="2"/>
    </row>
    <row r="22" spans="1:13" ht="15" customHeight="1">
      <c r="A22" s="32" t="s">
        <v>126</v>
      </c>
      <c r="B22" s="96">
        <v>22613</v>
      </c>
      <c r="C22" s="96">
        <v>21938</v>
      </c>
      <c r="D22" s="257">
        <f t="shared" si="2"/>
        <v>-675</v>
      </c>
      <c r="E22" s="89">
        <f>C22/B22*100</f>
        <v>97.01499137664176</v>
      </c>
      <c r="F22" s="276">
        <v>18410</v>
      </c>
      <c r="G22" s="276">
        <v>18209</v>
      </c>
      <c r="H22" s="280">
        <f t="shared" si="4"/>
        <v>-201</v>
      </c>
      <c r="I22" s="95">
        <f>G22/F22*100</f>
        <v>98.90820206409559</v>
      </c>
      <c r="J22" s="87">
        <f>C22/$C$10*100</f>
        <v>33.691161790678031</v>
      </c>
      <c r="K22" s="88">
        <f>F22/$F$10*100</f>
        <v>34.069248848011547</v>
      </c>
      <c r="L22" s="89">
        <f>G22/$G$10*100</f>
        <v>33.845724907063193</v>
      </c>
      <c r="M22" s="2"/>
    </row>
    <row r="23" spans="1:13" ht="14.4" customHeight="1">
      <c r="A23" s="33" t="s">
        <v>128</v>
      </c>
      <c r="B23" s="85">
        <v>9505</v>
      </c>
      <c r="C23" s="85">
        <v>9222</v>
      </c>
      <c r="D23" s="258">
        <f t="shared" si="2"/>
        <v>-283</v>
      </c>
      <c r="E23" s="89">
        <f>C23/B23*100</f>
        <v>97.022619673855871</v>
      </c>
      <c r="F23" s="276">
        <v>8392</v>
      </c>
      <c r="G23" s="276">
        <v>8190</v>
      </c>
      <c r="H23" s="280">
        <f t="shared" si="4"/>
        <v>-202</v>
      </c>
      <c r="I23" s="95">
        <f>G23/F23*100</f>
        <v>97.59294566253574</v>
      </c>
      <c r="J23" s="87">
        <f>C23/$C$10*100</f>
        <v>14.162635337479843</v>
      </c>
      <c r="K23" s="88">
        <f>F23/$F$10*100</f>
        <v>15.530099746470011</v>
      </c>
      <c r="L23" s="89">
        <f>G23/$G$10*100</f>
        <v>15.223048327137548</v>
      </c>
      <c r="M23" s="2"/>
    </row>
    <row r="24" spans="1:13" ht="28.5" customHeight="1" thickBot="1">
      <c r="A24" s="34" t="s">
        <v>38</v>
      </c>
      <c r="B24" s="96">
        <v>9874</v>
      </c>
      <c r="C24" s="96">
        <v>9704</v>
      </c>
      <c r="D24" s="259">
        <f t="shared" si="2"/>
        <v>-170</v>
      </c>
      <c r="E24" s="94">
        <f>C24/B24*100</f>
        <v>98.278306663965978</v>
      </c>
      <c r="F24" s="277">
        <v>8736</v>
      </c>
      <c r="G24" s="277">
        <v>8557</v>
      </c>
      <c r="H24" s="281">
        <f t="shared" si="4"/>
        <v>-179</v>
      </c>
      <c r="I24" s="100">
        <f>G24/F24*100</f>
        <v>97.951007326007328</v>
      </c>
      <c r="J24" s="92">
        <f>C24/$C$10*100</f>
        <v>14.90286416340321</v>
      </c>
      <c r="K24" s="93">
        <f>F24/$F$10*100</f>
        <v>16.166700594037419</v>
      </c>
      <c r="L24" s="94">
        <f>G24/$G$10*100</f>
        <v>15.905204460966543</v>
      </c>
      <c r="M24" s="2"/>
    </row>
    <row r="25" spans="1:13" ht="24.75" customHeight="1" thickBot="1">
      <c r="A25" s="244" t="s">
        <v>168</v>
      </c>
      <c r="B25" s="238">
        <v>53720</v>
      </c>
      <c r="C25" s="238">
        <v>52682</v>
      </c>
      <c r="D25" s="241">
        <f t="shared" si="2"/>
        <v>-1038</v>
      </c>
      <c r="E25" s="230">
        <f t="shared" si="0"/>
        <v>98.067758749069242</v>
      </c>
      <c r="F25" s="229">
        <v>44169</v>
      </c>
      <c r="G25" s="229">
        <v>43759</v>
      </c>
      <c r="H25" s="239">
        <f t="shared" si="4"/>
        <v>-410</v>
      </c>
      <c r="I25" s="230">
        <f t="shared" si="1"/>
        <v>99.071747152980592</v>
      </c>
      <c r="J25" s="243">
        <f t="shared" si="5"/>
        <v>80.90608922675267</v>
      </c>
      <c r="K25" s="233">
        <f t="shared" si="3"/>
        <v>81.738438477339599</v>
      </c>
      <c r="L25" s="230">
        <f t="shared" si="6"/>
        <v>81.336431226765811</v>
      </c>
      <c r="M25" s="2"/>
    </row>
    <row r="26" spans="1:13">
      <c r="A26" s="35" t="s">
        <v>129</v>
      </c>
      <c r="B26" s="80">
        <v>13819</v>
      </c>
      <c r="C26" s="80">
        <v>13308</v>
      </c>
      <c r="D26" s="125">
        <f t="shared" ref="D26" si="7">C26-B26</f>
        <v>-511</v>
      </c>
      <c r="E26" s="269">
        <f>C26/B26*100</f>
        <v>96.302192633330918</v>
      </c>
      <c r="F26" s="268">
        <v>10414</v>
      </c>
      <c r="G26" s="268">
        <v>10264</v>
      </c>
      <c r="H26" s="282">
        <f t="shared" si="4"/>
        <v>-150</v>
      </c>
      <c r="I26" s="101">
        <f t="shared" ref="I26:I33" si="8">G26/F26*100</f>
        <v>98.559631265603997</v>
      </c>
      <c r="J26" s="102">
        <f>C26/$C$10*100</f>
        <v>20.437687168855103</v>
      </c>
      <c r="K26" s="83">
        <f t="shared" ref="K26:K33" si="9">F26/$F$10*100</f>
        <v>19.271980309787736</v>
      </c>
      <c r="L26" s="84">
        <f t="shared" ref="L26:L33" si="10">G26/$G$10*100</f>
        <v>19.078066914498141</v>
      </c>
      <c r="M26" s="2"/>
    </row>
    <row r="27" spans="1:13" ht="17.25" customHeight="1">
      <c r="A27" s="35" t="s">
        <v>130</v>
      </c>
      <c r="B27" s="80">
        <v>6222</v>
      </c>
      <c r="C27" s="80">
        <v>6019</v>
      </c>
      <c r="D27" s="125">
        <f t="shared" si="2"/>
        <v>-203</v>
      </c>
      <c r="E27" s="261">
        <f>C27/B27*100</f>
        <v>96.737383477981354</v>
      </c>
      <c r="F27" s="144">
        <v>4752</v>
      </c>
      <c r="G27" s="144">
        <v>4716</v>
      </c>
      <c r="H27" s="283">
        <f t="shared" si="4"/>
        <v>-36</v>
      </c>
      <c r="I27" s="101">
        <f t="shared" si="8"/>
        <v>99.242424242424249</v>
      </c>
      <c r="J27" s="102">
        <f>C27/$C$10*100</f>
        <v>9.243645857329339</v>
      </c>
      <c r="K27" s="83">
        <f t="shared" si="9"/>
        <v>8.7939744989544195</v>
      </c>
      <c r="L27" s="84">
        <f t="shared" si="10"/>
        <v>8.7657992565055753</v>
      </c>
      <c r="M27" s="2"/>
    </row>
    <row r="28" spans="1:13" ht="16.5" customHeight="1">
      <c r="A28" s="33" t="s">
        <v>131</v>
      </c>
      <c r="B28" s="85">
        <v>33523</v>
      </c>
      <c r="C28" s="85">
        <v>33340</v>
      </c>
      <c r="D28" s="126">
        <f>C28-B28</f>
        <v>-183</v>
      </c>
      <c r="E28" s="261">
        <f>C28/B28*100</f>
        <v>99.45410613608567</v>
      </c>
      <c r="F28" s="144">
        <v>28514</v>
      </c>
      <c r="G28" s="144">
        <v>28020</v>
      </c>
      <c r="H28" s="283">
        <f t="shared" si="4"/>
        <v>-494</v>
      </c>
      <c r="I28" s="101">
        <f t="shared" si="8"/>
        <v>98.267517710598312</v>
      </c>
      <c r="J28" s="102">
        <f>C28/$C$10*100</f>
        <v>51.20172003378638</v>
      </c>
      <c r="K28" s="83">
        <f t="shared" si="9"/>
        <v>52.767548161444935</v>
      </c>
      <c r="L28" s="84">
        <f t="shared" si="10"/>
        <v>52.081784386617102</v>
      </c>
      <c r="M28" s="2"/>
    </row>
    <row r="29" spans="1:13" ht="15.75" customHeight="1">
      <c r="A29" s="33" t="s">
        <v>132</v>
      </c>
      <c r="B29" s="85">
        <v>18995</v>
      </c>
      <c r="C29" s="85">
        <v>18606</v>
      </c>
      <c r="D29" s="126">
        <f t="shared" si="2"/>
        <v>-389</v>
      </c>
      <c r="E29" s="261">
        <f>C29/B29*100</f>
        <v>97.952092655962105</v>
      </c>
      <c r="F29" s="144">
        <v>16015</v>
      </c>
      <c r="G29" s="144">
        <v>15947</v>
      </c>
      <c r="H29" s="283">
        <f t="shared" si="4"/>
        <v>-68</v>
      </c>
      <c r="I29" s="101">
        <f t="shared" si="8"/>
        <v>99.575398064314697</v>
      </c>
      <c r="J29" s="102">
        <f>C29/$C$10*100</f>
        <v>28.57406127620364</v>
      </c>
      <c r="K29" s="83">
        <f t="shared" si="9"/>
        <v>29.637100505209396</v>
      </c>
      <c r="L29" s="84">
        <f t="shared" si="10"/>
        <v>29.641263940520446</v>
      </c>
      <c r="M29" s="2"/>
    </row>
    <row r="30" spans="1:13" ht="21.75" customHeight="1">
      <c r="A30" s="35" t="s">
        <v>133</v>
      </c>
      <c r="B30" s="85">
        <v>1385</v>
      </c>
      <c r="C30" s="85">
        <v>1339</v>
      </c>
      <c r="D30" s="126">
        <f t="shared" si="2"/>
        <v>-46</v>
      </c>
      <c r="E30" s="261">
        <f t="shared" ref="E30:E32" si="11">C30/B30*100</f>
        <v>96.678700361010826</v>
      </c>
      <c r="F30" s="144">
        <v>1274</v>
      </c>
      <c r="G30" s="144">
        <v>1256</v>
      </c>
      <c r="H30" s="283">
        <f t="shared" si="4"/>
        <v>-18</v>
      </c>
      <c r="I30" s="101">
        <f t="shared" si="8"/>
        <v>98.587127158555731</v>
      </c>
      <c r="J30" s="102">
        <f t="shared" ref="J30:J32" si="12">C30/$C$10*100</f>
        <v>2.0563618213929202</v>
      </c>
      <c r="K30" s="83">
        <f t="shared" si="9"/>
        <v>2.3576438366304568</v>
      </c>
      <c r="L30" s="84">
        <f t="shared" si="10"/>
        <v>2.3345724907063197</v>
      </c>
      <c r="M30" s="2"/>
    </row>
    <row r="31" spans="1:13" ht="23.25" customHeight="1">
      <c r="A31" s="35" t="s">
        <v>134</v>
      </c>
      <c r="B31" s="85">
        <v>11871</v>
      </c>
      <c r="C31" s="85">
        <v>11643</v>
      </c>
      <c r="D31" s="126">
        <f t="shared" si="2"/>
        <v>-228</v>
      </c>
      <c r="E31" s="261">
        <f t="shared" si="11"/>
        <v>98.079353045236289</v>
      </c>
      <c r="F31" s="144">
        <v>9773</v>
      </c>
      <c r="G31" s="144">
        <v>9670</v>
      </c>
      <c r="H31" s="283">
        <f t="shared" si="4"/>
        <v>-103</v>
      </c>
      <c r="I31" s="101">
        <f t="shared" si="8"/>
        <v>98.946075923462601</v>
      </c>
      <c r="J31" s="102">
        <f t="shared" si="12"/>
        <v>17.880672656070029</v>
      </c>
      <c r="K31" s="83">
        <f t="shared" si="9"/>
        <v>18.085756056035677</v>
      </c>
      <c r="L31" s="84">
        <f t="shared" si="10"/>
        <v>17.973977695167285</v>
      </c>
      <c r="M31" s="2"/>
    </row>
    <row r="32" spans="1:13" ht="27.75" customHeight="1">
      <c r="A32" s="33" t="s">
        <v>135</v>
      </c>
      <c r="B32" s="85">
        <v>150</v>
      </c>
      <c r="C32" s="85">
        <v>149</v>
      </c>
      <c r="D32" s="126">
        <f t="shared" si="2"/>
        <v>-1</v>
      </c>
      <c r="E32" s="261">
        <f t="shared" si="11"/>
        <v>99.333333333333329</v>
      </c>
      <c r="F32" s="144">
        <v>137</v>
      </c>
      <c r="G32" s="144">
        <v>141</v>
      </c>
      <c r="H32" s="283">
        <f t="shared" si="4"/>
        <v>4</v>
      </c>
      <c r="I32" s="101">
        <f t="shared" si="8"/>
        <v>102.91970802919708</v>
      </c>
      <c r="J32" s="102">
        <f t="shared" si="12"/>
        <v>0.22882592336635182</v>
      </c>
      <c r="K32" s="83">
        <f t="shared" si="9"/>
        <v>0.25352998871143845</v>
      </c>
      <c r="L32" s="84">
        <f t="shared" si="10"/>
        <v>0.26208178438661711</v>
      </c>
      <c r="M32" s="2"/>
    </row>
    <row r="33" spans="1:13" ht="15" customHeight="1" thickBot="1">
      <c r="A33" s="36" t="s">
        <v>136</v>
      </c>
      <c r="B33" s="103">
        <v>4316</v>
      </c>
      <c r="C33" s="103">
        <v>4266</v>
      </c>
      <c r="D33" s="104">
        <f t="shared" si="2"/>
        <v>-50</v>
      </c>
      <c r="E33" s="105">
        <f>C33/B33*100</f>
        <v>98.841519925857284</v>
      </c>
      <c r="F33" s="260">
        <v>4709</v>
      </c>
      <c r="G33" s="260">
        <v>4734</v>
      </c>
      <c r="H33" s="284">
        <f t="shared" si="4"/>
        <v>25</v>
      </c>
      <c r="I33" s="105">
        <f t="shared" si="8"/>
        <v>100.53089827988957</v>
      </c>
      <c r="J33" s="106">
        <f>C33/$C$10*100</f>
        <v>6.5514858327574297</v>
      </c>
      <c r="K33" s="107">
        <f t="shared" si="9"/>
        <v>8.7143993930084935</v>
      </c>
      <c r="L33" s="108">
        <f t="shared" si="10"/>
        <v>8.7992565055762082</v>
      </c>
      <c r="M33" s="2"/>
    </row>
    <row r="34" spans="1:13" ht="3.75" customHeight="1">
      <c r="A34" s="13"/>
      <c r="B34" s="37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3">
      <c r="A35" s="21" t="s">
        <v>218</v>
      </c>
      <c r="B35" s="38"/>
      <c r="C35" s="21"/>
      <c r="D35" s="13"/>
      <c r="E35" s="13"/>
      <c r="F35" s="13"/>
      <c r="G35" s="13"/>
      <c r="H35" s="13"/>
      <c r="I35" s="13"/>
      <c r="J35" s="13"/>
      <c r="K35" s="13"/>
      <c r="L35" s="13"/>
    </row>
    <row r="36" spans="1:13">
      <c r="A36" s="13"/>
      <c r="B36" s="37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3">
      <c r="B37" s="5"/>
    </row>
    <row r="38" spans="1:13">
      <c r="B38" s="5"/>
    </row>
    <row r="39" spans="1:13">
      <c r="B39" s="5"/>
    </row>
    <row r="40" spans="1:13">
      <c r="B40" s="5"/>
    </row>
    <row r="41" spans="1:13">
      <c r="B41" s="5"/>
    </row>
    <row r="42" spans="1:13">
      <c r="B42" s="5"/>
    </row>
    <row r="43" spans="1:13">
      <c r="B43" s="5"/>
    </row>
    <row r="44" spans="1:13">
      <c r="B44" s="5"/>
    </row>
    <row r="45" spans="1:13">
      <c r="B45" s="5"/>
    </row>
    <row r="46" spans="1:13">
      <c r="B46" s="5"/>
    </row>
  </sheetData>
  <mergeCells count="9">
    <mergeCell ref="A1:L1"/>
    <mergeCell ref="A2:L3"/>
    <mergeCell ref="A5:A9"/>
    <mergeCell ref="B5:E5"/>
    <mergeCell ref="F5:I5"/>
    <mergeCell ref="J5:L5"/>
    <mergeCell ref="B6:C8"/>
    <mergeCell ref="F6:G8"/>
    <mergeCell ref="J6:L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topLeftCell="A10" zoomScale="90" zoomScaleNormal="90" workbookViewId="0">
      <selection activeCell="A43" sqref="A43"/>
    </sheetView>
  </sheetViews>
  <sheetFormatPr defaultRowHeight="13.2"/>
  <cols>
    <col min="1" max="1" width="32.77734375" customWidth="1"/>
    <col min="2" max="2" width="12.44140625" style="150" customWidth="1"/>
    <col min="3" max="3" width="12.44140625" style="151" customWidth="1"/>
    <col min="4" max="4" width="6" style="164" customWidth="1"/>
    <col min="5" max="5" width="12.44140625" style="151" customWidth="1"/>
    <col min="6" max="6" width="5.88671875" style="164" customWidth="1"/>
    <col min="7" max="7" width="12.44140625" style="151" customWidth="1"/>
    <col min="8" max="8" width="6.21875" style="164" customWidth="1"/>
    <col min="9" max="9" width="12.44140625" style="151" customWidth="1"/>
    <col min="10" max="10" width="6.21875" style="164" customWidth="1"/>
    <col min="11" max="11" width="12.44140625" style="151" customWidth="1"/>
    <col min="12" max="12" width="6.33203125" style="164" customWidth="1"/>
    <col min="13" max="13" width="14.44140625" style="151" customWidth="1"/>
    <col min="14" max="14" width="6.44140625" style="164" customWidth="1"/>
  </cols>
  <sheetData>
    <row r="1" spans="1:14">
      <c r="A1" s="287" t="s">
        <v>161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</row>
    <row r="2" spans="1:14" ht="19.95" customHeight="1">
      <c r="A2" s="303" t="s">
        <v>208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4" ht="9.75" customHeight="1" thickBot="1">
      <c r="A3" s="124"/>
      <c r="B3" s="148"/>
      <c r="C3" s="127"/>
      <c r="D3" s="162"/>
    </row>
    <row r="4" spans="1:14" ht="16.2" customHeight="1" thickBot="1">
      <c r="A4" s="323" t="s">
        <v>165</v>
      </c>
      <c r="B4" s="320" t="s">
        <v>180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2"/>
    </row>
    <row r="5" spans="1:14" ht="52.8" customHeight="1" thickBot="1">
      <c r="A5" s="324"/>
      <c r="B5" s="195" t="s">
        <v>177</v>
      </c>
      <c r="C5" s="154" t="s">
        <v>113</v>
      </c>
      <c r="D5" s="163" t="s">
        <v>176</v>
      </c>
      <c r="E5" s="160" t="s">
        <v>175</v>
      </c>
      <c r="F5" s="171" t="s">
        <v>176</v>
      </c>
      <c r="G5" s="160" t="s">
        <v>178</v>
      </c>
      <c r="H5" s="163" t="s">
        <v>176</v>
      </c>
      <c r="I5" s="160" t="s">
        <v>179</v>
      </c>
      <c r="J5" s="171" t="s">
        <v>176</v>
      </c>
      <c r="K5" s="180" t="s">
        <v>173</v>
      </c>
      <c r="L5" s="163" t="s">
        <v>176</v>
      </c>
      <c r="M5" s="180" t="s">
        <v>174</v>
      </c>
      <c r="N5" s="181" t="s">
        <v>176</v>
      </c>
    </row>
    <row r="6" spans="1:14" ht="13.8" thickBot="1">
      <c r="A6" s="198" t="s">
        <v>34</v>
      </c>
      <c r="B6" s="228">
        <v>11113</v>
      </c>
      <c r="C6" s="229">
        <v>6004</v>
      </c>
      <c r="D6" s="230">
        <f>C6/B6*100</f>
        <v>54.026815441374964</v>
      </c>
      <c r="E6" s="228">
        <v>2157</v>
      </c>
      <c r="F6" s="231">
        <f>E6/B6*100</f>
        <v>19.409700350940341</v>
      </c>
      <c r="G6" s="228">
        <v>6035</v>
      </c>
      <c r="H6" s="230">
        <f>G6/B6*100</f>
        <v>54.305768019436698</v>
      </c>
      <c r="I6" s="228">
        <v>3330</v>
      </c>
      <c r="J6" s="231">
        <f>I6/B6*100</f>
        <v>29.964905965985782</v>
      </c>
      <c r="K6" s="228">
        <v>2291</v>
      </c>
      <c r="L6" s="230">
        <f>K6/B6*100</f>
        <v>20.615495365787815</v>
      </c>
      <c r="M6" s="228">
        <v>994</v>
      </c>
      <c r="N6" s="230">
        <f>M6/B6*100</f>
        <v>8.9444794384954562</v>
      </c>
    </row>
    <row r="7" spans="1:14">
      <c r="A7" s="120" t="s">
        <v>14</v>
      </c>
      <c r="B7" s="155">
        <v>1202</v>
      </c>
      <c r="C7" s="143">
        <v>718</v>
      </c>
      <c r="D7" s="84">
        <f t="shared" ref="D7:D41" si="0">C7/B7*100</f>
        <v>59.733777038269551</v>
      </c>
      <c r="E7" s="155">
        <v>286</v>
      </c>
      <c r="F7" s="167">
        <f t="shared" ref="F7:F41" si="1">E7/B7*100</f>
        <v>23.793677204658902</v>
      </c>
      <c r="G7" s="174">
        <v>554</v>
      </c>
      <c r="H7" s="175">
        <f t="shared" ref="H7:H41" si="2">G7/B7*100</f>
        <v>46.089850249584025</v>
      </c>
      <c r="I7" s="174">
        <v>306</v>
      </c>
      <c r="J7" s="179">
        <f>I7/B7*100</f>
        <v>25.457570715474208</v>
      </c>
      <c r="K7" s="174">
        <v>356</v>
      </c>
      <c r="L7" s="175">
        <f t="shared" ref="L7:L41" si="3">K7/B7*100</f>
        <v>29.617304492512481</v>
      </c>
      <c r="M7" s="174">
        <v>115</v>
      </c>
      <c r="N7" s="175">
        <f t="shared" ref="N7:N41" si="4">M7/B7*100</f>
        <v>9.5673876871880204</v>
      </c>
    </row>
    <row r="8" spans="1:14">
      <c r="A8" s="15" t="s">
        <v>17</v>
      </c>
      <c r="B8" s="156">
        <v>1516</v>
      </c>
      <c r="C8" s="121">
        <v>837</v>
      </c>
      <c r="D8" s="84">
        <f t="shared" si="0"/>
        <v>55.211081794195252</v>
      </c>
      <c r="E8" s="156">
        <v>304</v>
      </c>
      <c r="F8" s="167">
        <f t="shared" si="1"/>
        <v>20.052770448548813</v>
      </c>
      <c r="G8" s="158">
        <v>887</v>
      </c>
      <c r="H8" s="165">
        <f t="shared" si="2"/>
        <v>58.509234828496034</v>
      </c>
      <c r="I8" s="158">
        <v>401</v>
      </c>
      <c r="J8" s="177">
        <f t="shared" ref="J8:J15" si="5">I8/B8*100</f>
        <v>26.451187335092346</v>
      </c>
      <c r="K8" s="158">
        <v>280</v>
      </c>
      <c r="L8" s="165">
        <f t="shared" si="3"/>
        <v>18.469656992084431</v>
      </c>
      <c r="M8" s="158">
        <v>106</v>
      </c>
      <c r="N8" s="165">
        <f t="shared" si="4"/>
        <v>6.9920844327176779</v>
      </c>
    </row>
    <row r="9" spans="1:14">
      <c r="A9" s="16" t="s">
        <v>2</v>
      </c>
      <c r="B9" s="156">
        <v>1117</v>
      </c>
      <c r="C9" s="121">
        <v>636</v>
      </c>
      <c r="D9" s="84">
        <f t="shared" si="0"/>
        <v>56.938227394807519</v>
      </c>
      <c r="E9" s="156">
        <v>206</v>
      </c>
      <c r="F9" s="167">
        <f t="shared" si="1"/>
        <v>18.442256042972247</v>
      </c>
      <c r="G9" s="158">
        <v>524</v>
      </c>
      <c r="H9" s="165">
        <f t="shared" si="2"/>
        <v>46.91136974037601</v>
      </c>
      <c r="I9" s="158">
        <v>326</v>
      </c>
      <c r="J9" s="177">
        <f t="shared" si="5"/>
        <v>29.185317815577438</v>
      </c>
      <c r="K9" s="158">
        <v>232</v>
      </c>
      <c r="L9" s="165">
        <f t="shared" si="3"/>
        <v>20.769919427036708</v>
      </c>
      <c r="M9" s="158">
        <v>121</v>
      </c>
      <c r="N9" s="165">
        <f t="shared" si="4"/>
        <v>10.832587287376901</v>
      </c>
    </row>
    <row r="10" spans="1:14">
      <c r="A10" s="16" t="s">
        <v>192</v>
      </c>
      <c r="B10" s="156">
        <v>1637</v>
      </c>
      <c r="C10" s="121">
        <v>825</v>
      </c>
      <c r="D10" s="84">
        <f t="shared" si="0"/>
        <v>50.39706780696396</v>
      </c>
      <c r="E10" s="156">
        <v>237</v>
      </c>
      <c r="F10" s="167">
        <f t="shared" si="1"/>
        <v>14.477703115455101</v>
      </c>
      <c r="G10" s="158">
        <v>1094</v>
      </c>
      <c r="H10" s="165">
        <f t="shared" si="2"/>
        <v>66.829566279780082</v>
      </c>
      <c r="I10" s="158">
        <v>531</v>
      </c>
      <c r="J10" s="177">
        <f t="shared" si="5"/>
        <v>32.43738546120953</v>
      </c>
      <c r="K10" s="158">
        <v>256</v>
      </c>
      <c r="L10" s="165">
        <f t="shared" si="3"/>
        <v>15.638362858888211</v>
      </c>
      <c r="M10" s="158">
        <v>98</v>
      </c>
      <c r="N10" s="165">
        <f t="shared" si="4"/>
        <v>5.9865607819181434</v>
      </c>
    </row>
    <row r="11" spans="1:14">
      <c r="A11" s="15" t="s">
        <v>18</v>
      </c>
      <c r="B11" s="86">
        <v>693</v>
      </c>
      <c r="C11" s="144">
        <v>368</v>
      </c>
      <c r="D11" s="84">
        <f t="shared" si="0"/>
        <v>53.102453102453104</v>
      </c>
      <c r="E11" s="86">
        <v>151</v>
      </c>
      <c r="F11" s="167">
        <f t="shared" si="1"/>
        <v>21.789321789321789</v>
      </c>
      <c r="G11" s="158">
        <v>306</v>
      </c>
      <c r="H11" s="165">
        <f t="shared" si="2"/>
        <v>44.155844155844157</v>
      </c>
      <c r="I11" s="158">
        <v>237</v>
      </c>
      <c r="J11" s="177">
        <f t="shared" si="5"/>
        <v>34.1991341991342</v>
      </c>
      <c r="K11" s="158">
        <v>138</v>
      </c>
      <c r="L11" s="165">
        <f t="shared" si="3"/>
        <v>19.913419913419915</v>
      </c>
      <c r="M11" s="158">
        <v>72</v>
      </c>
      <c r="N11" s="165">
        <f t="shared" si="4"/>
        <v>10.38961038961039</v>
      </c>
    </row>
    <row r="12" spans="1:14">
      <c r="A12" s="15" t="s">
        <v>21</v>
      </c>
      <c r="B12" s="86">
        <v>996</v>
      </c>
      <c r="C12" s="144">
        <v>504</v>
      </c>
      <c r="D12" s="84">
        <f t="shared" si="0"/>
        <v>50.602409638554214</v>
      </c>
      <c r="E12" s="86">
        <v>209</v>
      </c>
      <c r="F12" s="167">
        <f t="shared" si="1"/>
        <v>20.983935742971887</v>
      </c>
      <c r="G12" s="158">
        <v>494</v>
      </c>
      <c r="H12" s="165">
        <f t="shared" si="2"/>
        <v>49.598393574297191</v>
      </c>
      <c r="I12" s="158">
        <v>305</v>
      </c>
      <c r="J12" s="177">
        <f t="shared" si="5"/>
        <v>30.622489959839356</v>
      </c>
      <c r="K12" s="158">
        <v>225</v>
      </c>
      <c r="L12" s="165">
        <f t="shared" si="3"/>
        <v>22.590361445783135</v>
      </c>
      <c r="M12" s="158">
        <v>113</v>
      </c>
      <c r="N12" s="165">
        <f t="shared" si="4"/>
        <v>11.345381526104417</v>
      </c>
    </row>
    <row r="13" spans="1:14">
      <c r="A13" s="15" t="s">
        <v>22</v>
      </c>
      <c r="B13" s="156">
        <v>1071</v>
      </c>
      <c r="C13" s="121">
        <v>529</v>
      </c>
      <c r="D13" s="84">
        <f t="shared" si="0"/>
        <v>49.39309056956116</v>
      </c>
      <c r="E13" s="156">
        <v>216</v>
      </c>
      <c r="F13" s="167">
        <f t="shared" si="1"/>
        <v>20.168067226890756</v>
      </c>
      <c r="G13" s="158">
        <v>552</v>
      </c>
      <c r="H13" s="165">
        <f t="shared" si="2"/>
        <v>51.540616246498594</v>
      </c>
      <c r="I13" s="158">
        <v>313</v>
      </c>
      <c r="J13" s="177">
        <f t="shared" si="5"/>
        <v>29.225023342670404</v>
      </c>
      <c r="K13" s="158">
        <v>157</v>
      </c>
      <c r="L13" s="165">
        <f t="shared" si="3"/>
        <v>14.65919701213819</v>
      </c>
      <c r="M13" s="158">
        <v>79</v>
      </c>
      <c r="N13" s="165">
        <f t="shared" si="4"/>
        <v>7.3762838468720826</v>
      </c>
    </row>
    <row r="14" spans="1:14">
      <c r="A14" s="15" t="s">
        <v>13</v>
      </c>
      <c r="B14" s="156">
        <v>1280</v>
      </c>
      <c r="C14" s="121">
        <v>701</v>
      </c>
      <c r="D14" s="84">
        <f t="shared" si="0"/>
        <v>54.765624999999993</v>
      </c>
      <c r="E14" s="156">
        <v>218</v>
      </c>
      <c r="F14" s="167">
        <f t="shared" si="1"/>
        <v>17.03125</v>
      </c>
      <c r="G14" s="158">
        <v>731</v>
      </c>
      <c r="H14" s="165">
        <f t="shared" si="2"/>
        <v>57.109374999999993</v>
      </c>
      <c r="I14" s="158">
        <v>457</v>
      </c>
      <c r="J14" s="177">
        <f t="shared" si="5"/>
        <v>35.703125</v>
      </c>
      <c r="K14" s="158">
        <v>298</v>
      </c>
      <c r="L14" s="165">
        <f t="shared" si="3"/>
        <v>23.28125</v>
      </c>
      <c r="M14" s="158">
        <v>164</v>
      </c>
      <c r="N14" s="165">
        <f t="shared" si="4"/>
        <v>12.812499999999998</v>
      </c>
    </row>
    <row r="15" spans="1:14" ht="13.8" thickBot="1">
      <c r="A15" s="17" t="s">
        <v>27</v>
      </c>
      <c r="B15" s="97">
        <v>1601</v>
      </c>
      <c r="C15" s="145">
        <v>886</v>
      </c>
      <c r="D15" s="166">
        <f t="shared" si="0"/>
        <v>55.340412242348535</v>
      </c>
      <c r="E15" s="97">
        <v>330</v>
      </c>
      <c r="F15" s="170">
        <f t="shared" si="1"/>
        <v>20.612117426608371</v>
      </c>
      <c r="G15" s="172">
        <v>893</v>
      </c>
      <c r="H15" s="173">
        <f t="shared" si="2"/>
        <v>55.777638975640222</v>
      </c>
      <c r="I15" s="172">
        <v>454</v>
      </c>
      <c r="J15" s="178">
        <f t="shared" si="5"/>
        <v>28.357276702061213</v>
      </c>
      <c r="K15" s="172">
        <v>349</v>
      </c>
      <c r="L15" s="173">
        <f t="shared" si="3"/>
        <v>21.798875702685823</v>
      </c>
      <c r="M15" s="172">
        <v>126</v>
      </c>
      <c r="N15" s="173">
        <f t="shared" si="4"/>
        <v>7.8700811992504685</v>
      </c>
    </row>
    <row r="16" spans="1:14" ht="13.8" thickBot="1">
      <c r="A16" s="232" t="s">
        <v>35</v>
      </c>
      <c r="B16" s="229">
        <v>10080</v>
      </c>
      <c r="C16" s="229">
        <v>6063</v>
      </c>
      <c r="D16" s="233">
        <f t="shared" si="0"/>
        <v>60.148809523809518</v>
      </c>
      <c r="E16" s="229">
        <v>2157</v>
      </c>
      <c r="F16" s="231">
        <f t="shared" si="1"/>
        <v>21.398809523809522</v>
      </c>
      <c r="G16" s="228">
        <v>5289</v>
      </c>
      <c r="H16" s="230">
        <f t="shared" si="2"/>
        <v>52.470238095238095</v>
      </c>
      <c r="I16" s="228">
        <v>2640</v>
      </c>
      <c r="J16" s="231">
        <f>I16/B16*100</f>
        <v>26.190476190476193</v>
      </c>
      <c r="K16" s="228">
        <v>2217</v>
      </c>
      <c r="L16" s="230">
        <f t="shared" si="3"/>
        <v>21.99404761904762</v>
      </c>
      <c r="M16" s="228">
        <v>884</v>
      </c>
      <c r="N16" s="230">
        <f t="shared" si="4"/>
        <v>8.7698412698412689</v>
      </c>
    </row>
    <row r="17" spans="1:14">
      <c r="A17" s="120" t="s">
        <v>1</v>
      </c>
      <c r="B17" s="155">
        <v>1904</v>
      </c>
      <c r="C17" s="143">
        <v>1223</v>
      </c>
      <c r="D17" s="84">
        <f t="shared" si="0"/>
        <v>64.233193277310932</v>
      </c>
      <c r="E17" s="155">
        <v>435</v>
      </c>
      <c r="F17" s="167">
        <f t="shared" si="1"/>
        <v>22.846638655462183</v>
      </c>
      <c r="G17" s="174">
        <v>946</v>
      </c>
      <c r="H17" s="175">
        <f t="shared" si="2"/>
        <v>49.684873949579831</v>
      </c>
      <c r="I17" s="174">
        <v>441</v>
      </c>
      <c r="J17" s="179">
        <f>I17/B17*100</f>
        <v>23.161764705882355</v>
      </c>
      <c r="K17" s="174">
        <v>411</v>
      </c>
      <c r="L17" s="175">
        <f t="shared" si="3"/>
        <v>21.586134453781515</v>
      </c>
      <c r="M17" s="174">
        <v>154</v>
      </c>
      <c r="N17" s="175">
        <f t="shared" si="4"/>
        <v>8.0882352941176467</v>
      </c>
    </row>
    <row r="18" spans="1:14">
      <c r="A18" s="15" t="s">
        <v>16</v>
      </c>
      <c r="B18" s="156">
        <v>1233</v>
      </c>
      <c r="C18" s="121">
        <v>726</v>
      </c>
      <c r="D18" s="84">
        <f t="shared" si="0"/>
        <v>58.880778588807779</v>
      </c>
      <c r="E18" s="156">
        <v>337</v>
      </c>
      <c r="F18" s="167">
        <f t="shared" si="1"/>
        <v>27.331711273317111</v>
      </c>
      <c r="G18" s="158">
        <v>750</v>
      </c>
      <c r="H18" s="165">
        <f t="shared" si="2"/>
        <v>60.827250608272507</v>
      </c>
      <c r="I18" s="158">
        <v>284</v>
      </c>
      <c r="J18" s="177">
        <f t="shared" ref="J18:J22" si="6">I18/B18*100</f>
        <v>23.033252230332522</v>
      </c>
      <c r="K18" s="158">
        <v>273</v>
      </c>
      <c r="L18" s="165">
        <f t="shared" si="3"/>
        <v>22.141119221411191</v>
      </c>
      <c r="M18" s="158">
        <v>103</v>
      </c>
      <c r="N18" s="165">
        <f t="shared" si="4"/>
        <v>8.3536090835360906</v>
      </c>
    </row>
    <row r="19" spans="1:14">
      <c r="A19" s="16" t="s">
        <v>3</v>
      </c>
      <c r="B19" s="156">
        <v>2378</v>
      </c>
      <c r="C19" s="121">
        <v>1287</v>
      </c>
      <c r="D19" s="84">
        <f t="shared" si="0"/>
        <v>54.121110176619005</v>
      </c>
      <c r="E19" s="156">
        <v>408</v>
      </c>
      <c r="F19" s="167">
        <f t="shared" si="1"/>
        <v>17.157275021026074</v>
      </c>
      <c r="G19" s="158">
        <v>1310</v>
      </c>
      <c r="H19" s="165">
        <f t="shared" si="2"/>
        <v>55.088309503784693</v>
      </c>
      <c r="I19" s="158">
        <v>668</v>
      </c>
      <c r="J19" s="177">
        <f t="shared" si="6"/>
        <v>28.090832632464256</v>
      </c>
      <c r="K19" s="158">
        <v>476</v>
      </c>
      <c r="L19" s="165">
        <f t="shared" si="3"/>
        <v>20.016820857863753</v>
      </c>
      <c r="M19" s="158">
        <v>254</v>
      </c>
      <c r="N19" s="165">
        <f t="shared" si="4"/>
        <v>10.681244743481917</v>
      </c>
    </row>
    <row r="20" spans="1:14">
      <c r="A20" s="16" t="s">
        <v>20</v>
      </c>
      <c r="B20" s="156">
        <v>1711</v>
      </c>
      <c r="C20" s="121">
        <v>964</v>
      </c>
      <c r="D20" s="84">
        <f t="shared" si="0"/>
        <v>56.341320864991232</v>
      </c>
      <c r="E20" s="156">
        <v>339</v>
      </c>
      <c r="F20" s="167">
        <f t="shared" si="1"/>
        <v>19.812974868497953</v>
      </c>
      <c r="G20" s="158">
        <v>981</v>
      </c>
      <c r="H20" s="165">
        <f t="shared" si="2"/>
        <v>57.334891876095853</v>
      </c>
      <c r="I20" s="158">
        <v>464</v>
      </c>
      <c r="J20" s="177">
        <f t="shared" si="6"/>
        <v>27.118644067796609</v>
      </c>
      <c r="K20" s="158">
        <v>390</v>
      </c>
      <c r="L20" s="165">
        <f t="shared" si="3"/>
        <v>22.793687901811808</v>
      </c>
      <c r="M20" s="158">
        <v>93</v>
      </c>
      <c r="N20" s="165">
        <f t="shared" si="4"/>
        <v>5.4354178842782002</v>
      </c>
    </row>
    <row r="21" spans="1:14">
      <c r="A21" s="15" t="s">
        <v>4</v>
      </c>
      <c r="B21" s="156">
        <v>1333</v>
      </c>
      <c r="C21" s="121">
        <v>919</v>
      </c>
      <c r="D21" s="84">
        <f t="shared" si="0"/>
        <v>68.94223555888972</v>
      </c>
      <c r="E21" s="156">
        <v>309</v>
      </c>
      <c r="F21" s="167">
        <f t="shared" si="1"/>
        <v>23.1807951987997</v>
      </c>
      <c r="G21" s="158">
        <v>522</v>
      </c>
      <c r="H21" s="165">
        <f t="shared" si="2"/>
        <v>39.159789947486871</v>
      </c>
      <c r="I21" s="158">
        <v>335</v>
      </c>
      <c r="J21" s="177">
        <f t="shared" si="6"/>
        <v>25.131282820705174</v>
      </c>
      <c r="K21" s="158">
        <v>318</v>
      </c>
      <c r="L21" s="165">
        <f t="shared" si="3"/>
        <v>23.855963990997751</v>
      </c>
      <c r="M21" s="158">
        <v>161</v>
      </c>
      <c r="N21" s="165">
        <f t="shared" si="4"/>
        <v>12.07801950487622</v>
      </c>
    </row>
    <row r="22" spans="1:14" ht="13.8" thickBot="1">
      <c r="A22" s="17" t="s">
        <v>7</v>
      </c>
      <c r="B22" s="157">
        <v>1521</v>
      </c>
      <c r="C22" s="146">
        <v>944</v>
      </c>
      <c r="D22" s="166">
        <f t="shared" si="0"/>
        <v>62.064431295200528</v>
      </c>
      <c r="E22" s="157">
        <v>329</v>
      </c>
      <c r="F22" s="170">
        <f t="shared" si="1"/>
        <v>21.630506245890864</v>
      </c>
      <c r="G22" s="172">
        <v>780</v>
      </c>
      <c r="H22" s="173">
        <f t="shared" si="2"/>
        <v>51.282051282051277</v>
      </c>
      <c r="I22" s="172">
        <v>448</v>
      </c>
      <c r="J22" s="178">
        <f t="shared" si="6"/>
        <v>29.4543063773833</v>
      </c>
      <c r="K22" s="172">
        <v>349</v>
      </c>
      <c r="L22" s="173">
        <f t="shared" si="3"/>
        <v>22.94543063773833</v>
      </c>
      <c r="M22" s="172">
        <v>119</v>
      </c>
      <c r="N22" s="173">
        <f t="shared" si="4"/>
        <v>7.8238001314924395</v>
      </c>
    </row>
    <row r="23" spans="1:14" ht="13.8" thickBot="1">
      <c r="A23" s="232" t="s">
        <v>36</v>
      </c>
      <c r="B23" s="229">
        <v>14692</v>
      </c>
      <c r="C23" s="229">
        <v>7697</v>
      </c>
      <c r="D23" s="233">
        <f t="shared" si="0"/>
        <v>52.389055268173159</v>
      </c>
      <c r="E23" s="229">
        <v>2752</v>
      </c>
      <c r="F23" s="231">
        <f t="shared" si="1"/>
        <v>18.73128233052001</v>
      </c>
      <c r="G23" s="228">
        <v>7244</v>
      </c>
      <c r="H23" s="230">
        <f t="shared" si="2"/>
        <v>49.305744622924038</v>
      </c>
      <c r="I23" s="228">
        <v>4398</v>
      </c>
      <c r="J23" s="231">
        <f>I23/B23*100</f>
        <v>29.934658317451674</v>
      </c>
      <c r="K23" s="228">
        <v>2653</v>
      </c>
      <c r="L23" s="230">
        <f t="shared" si="3"/>
        <v>18.057446229240405</v>
      </c>
      <c r="M23" s="228">
        <v>1333</v>
      </c>
      <c r="N23" s="230">
        <f t="shared" si="4"/>
        <v>9.0729648788456299</v>
      </c>
    </row>
    <row r="24" spans="1:14">
      <c r="A24" s="120" t="s">
        <v>15</v>
      </c>
      <c r="B24" s="155">
        <v>1487</v>
      </c>
      <c r="C24" s="143">
        <v>768</v>
      </c>
      <c r="D24" s="84">
        <f t="shared" si="0"/>
        <v>51.64761264290518</v>
      </c>
      <c r="E24" s="155">
        <v>260</v>
      </c>
      <c r="F24" s="167">
        <f t="shared" si="1"/>
        <v>17.484868863483523</v>
      </c>
      <c r="G24" s="174">
        <v>520</v>
      </c>
      <c r="H24" s="175">
        <f t="shared" si="2"/>
        <v>34.969737726967047</v>
      </c>
      <c r="I24" s="174">
        <v>516</v>
      </c>
      <c r="J24" s="179">
        <f>I24/B24*100</f>
        <v>34.700739744451916</v>
      </c>
      <c r="K24" s="174">
        <v>229</v>
      </c>
      <c r="L24" s="175">
        <f t="shared" si="3"/>
        <v>15.400134498991259</v>
      </c>
      <c r="M24" s="174">
        <v>194</v>
      </c>
      <c r="N24" s="175">
        <f t="shared" si="4"/>
        <v>13.046402151983861</v>
      </c>
    </row>
    <row r="25" spans="1:14">
      <c r="A25" s="15" t="s">
        <v>19</v>
      </c>
      <c r="B25" s="156">
        <v>5429</v>
      </c>
      <c r="C25" s="121">
        <v>2666</v>
      </c>
      <c r="D25" s="84">
        <f t="shared" si="0"/>
        <v>49.106649475041444</v>
      </c>
      <c r="E25" s="156">
        <v>1078</v>
      </c>
      <c r="F25" s="98">
        <f t="shared" si="1"/>
        <v>19.856327132068522</v>
      </c>
      <c r="G25" s="158">
        <v>3155</v>
      </c>
      <c r="H25" s="165">
        <f t="shared" si="2"/>
        <v>58.113833118438016</v>
      </c>
      <c r="I25" s="158">
        <v>1541</v>
      </c>
      <c r="J25" s="177">
        <f t="shared" ref="J25:J29" si="7">I25/B25*100</f>
        <v>28.3846012156935</v>
      </c>
      <c r="K25" s="158">
        <v>863</v>
      </c>
      <c r="L25" s="165">
        <f t="shared" si="3"/>
        <v>15.896113464726469</v>
      </c>
      <c r="M25" s="158">
        <v>379</v>
      </c>
      <c r="N25" s="165">
        <f t="shared" si="4"/>
        <v>6.9810278135936636</v>
      </c>
    </row>
    <row r="26" spans="1:14">
      <c r="A26" s="15" t="s">
        <v>25</v>
      </c>
      <c r="B26" s="156">
        <v>2922</v>
      </c>
      <c r="C26" s="121">
        <v>1525</v>
      </c>
      <c r="D26" s="84">
        <f t="shared" si="0"/>
        <v>52.190280629705676</v>
      </c>
      <c r="E26" s="156">
        <v>502</v>
      </c>
      <c r="F26" s="98">
        <f t="shared" si="1"/>
        <v>17.180013689253936</v>
      </c>
      <c r="G26" s="158">
        <v>1453</v>
      </c>
      <c r="H26" s="165">
        <f t="shared" si="2"/>
        <v>49.72621492128679</v>
      </c>
      <c r="I26" s="158">
        <v>987</v>
      </c>
      <c r="J26" s="177">
        <f t="shared" si="7"/>
        <v>33.7782340862423</v>
      </c>
      <c r="K26" s="158">
        <v>569</v>
      </c>
      <c r="L26" s="165">
        <f t="shared" si="3"/>
        <v>19.472963723477072</v>
      </c>
      <c r="M26" s="158">
        <v>268</v>
      </c>
      <c r="N26" s="165">
        <f t="shared" si="4"/>
        <v>9.1718001368925393</v>
      </c>
    </row>
    <row r="27" spans="1:14">
      <c r="A27" s="16" t="s">
        <v>103</v>
      </c>
      <c r="B27" s="156">
        <v>1429</v>
      </c>
      <c r="C27" s="121">
        <v>831</v>
      </c>
      <c r="D27" s="84">
        <f t="shared" si="0"/>
        <v>58.15255423372988</v>
      </c>
      <c r="E27" s="156">
        <v>278</v>
      </c>
      <c r="F27" s="98">
        <f t="shared" si="1"/>
        <v>19.454163750874738</v>
      </c>
      <c r="G27" s="158">
        <v>743</v>
      </c>
      <c r="H27" s="165">
        <f t="shared" si="2"/>
        <v>51.99440167949615</v>
      </c>
      <c r="I27" s="158">
        <v>403</v>
      </c>
      <c r="J27" s="177">
        <f t="shared" si="7"/>
        <v>28.201539538138558</v>
      </c>
      <c r="K27" s="158">
        <v>311</v>
      </c>
      <c r="L27" s="165">
        <f t="shared" si="3"/>
        <v>21.763470958712386</v>
      </c>
      <c r="M27" s="158">
        <v>122</v>
      </c>
      <c r="N27" s="165">
        <f t="shared" si="4"/>
        <v>8.5374387683694888</v>
      </c>
    </row>
    <row r="28" spans="1:14">
      <c r="A28" s="16" t="s">
        <v>104</v>
      </c>
      <c r="B28" s="86">
        <v>1661</v>
      </c>
      <c r="C28" s="144">
        <v>952</v>
      </c>
      <c r="D28" s="84">
        <f t="shared" si="0"/>
        <v>57.314870559903675</v>
      </c>
      <c r="E28" s="86">
        <v>277</v>
      </c>
      <c r="F28" s="98">
        <f t="shared" si="1"/>
        <v>16.676700782661047</v>
      </c>
      <c r="G28" s="158">
        <v>534</v>
      </c>
      <c r="H28" s="165">
        <f t="shared" si="2"/>
        <v>32.149307645996387</v>
      </c>
      <c r="I28" s="158">
        <v>452</v>
      </c>
      <c r="J28" s="177">
        <f t="shared" si="7"/>
        <v>27.212522576760989</v>
      </c>
      <c r="K28" s="158">
        <v>384</v>
      </c>
      <c r="L28" s="165">
        <f t="shared" si="3"/>
        <v>23.118603251053582</v>
      </c>
      <c r="M28" s="158">
        <v>188</v>
      </c>
      <c r="N28" s="165">
        <f t="shared" si="4"/>
        <v>11.31848284166165</v>
      </c>
    </row>
    <row r="29" spans="1:14" ht="13.8" thickBot="1">
      <c r="A29" s="17" t="s">
        <v>26</v>
      </c>
      <c r="B29" s="97">
        <v>1764</v>
      </c>
      <c r="C29" s="145">
        <v>955</v>
      </c>
      <c r="D29" s="166">
        <f t="shared" si="0"/>
        <v>54.138321995464857</v>
      </c>
      <c r="E29" s="97">
        <v>357</v>
      </c>
      <c r="F29" s="99">
        <f t="shared" si="1"/>
        <v>20.238095238095237</v>
      </c>
      <c r="G29" s="172">
        <v>839</v>
      </c>
      <c r="H29" s="173">
        <f t="shared" si="2"/>
        <v>47.562358276643991</v>
      </c>
      <c r="I29" s="172">
        <v>499</v>
      </c>
      <c r="J29" s="178">
        <f t="shared" si="7"/>
        <v>28.287981859410433</v>
      </c>
      <c r="K29" s="172">
        <v>297</v>
      </c>
      <c r="L29" s="173">
        <f t="shared" si="3"/>
        <v>16.836734693877549</v>
      </c>
      <c r="M29" s="172">
        <v>182</v>
      </c>
      <c r="N29" s="173">
        <f t="shared" si="4"/>
        <v>10.317460317460316</v>
      </c>
    </row>
    <row r="30" spans="1:14" ht="13.8" thickBot="1">
      <c r="A30" s="232" t="s">
        <v>32</v>
      </c>
      <c r="B30" s="229">
        <v>11278</v>
      </c>
      <c r="C30" s="229">
        <v>6201</v>
      </c>
      <c r="D30" s="233">
        <f t="shared" si="0"/>
        <v>54.98315304131939</v>
      </c>
      <c r="E30" s="229">
        <v>2352</v>
      </c>
      <c r="F30" s="233">
        <f t="shared" si="1"/>
        <v>20.854761482532364</v>
      </c>
      <c r="G30" s="229">
        <v>6044</v>
      </c>
      <c r="H30" s="233">
        <f t="shared" si="2"/>
        <v>53.591062245078916</v>
      </c>
      <c r="I30" s="229">
        <v>3315</v>
      </c>
      <c r="J30" s="233">
        <f>I30/B30*100</f>
        <v>29.393509487497781</v>
      </c>
      <c r="K30" s="229">
        <v>1798</v>
      </c>
      <c r="L30" s="233">
        <f t="shared" si="3"/>
        <v>15.942543004078738</v>
      </c>
      <c r="M30" s="229">
        <v>942</v>
      </c>
      <c r="N30" s="230">
        <f t="shared" si="4"/>
        <v>8.3525447774428088</v>
      </c>
    </row>
    <row r="31" spans="1:14">
      <c r="A31" s="182" t="s">
        <v>5</v>
      </c>
      <c r="B31" s="174">
        <v>733</v>
      </c>
      <c r="C31" s="168">
        <v>443</v>
      </c>
      <c r="D31" s="175">
        <f t="shared" si="0"/>
        <v>60.436562073669855</v>
      </c>
      <c r="E31" s="174">
        <v>161</v>
      </c>
      <c r="F31" s="179">
        <f t="shared" si="1"/>
        <v>21.964529331514324</v>
      </c>
      <c r="G31" s="174">
        <v>372</v>
      </c>
      <c r="H31" s="175">
        <f t="shared" si="2"/>
        <v>50.75034106412005</v>
      </c>
      <c r="I31" s="174">
        <v>225</v>
      </c>
      <c r="J31" s="179">
        <f>I31/B31*100</f>
        <v>30.695770804911319</v>
      </c>
      <c r="K31" s="174">
        <v>97</v>
      </c>
      <c r="L31" s="175">
        <f t="shared" si="3"/>
        <v>13.233287858117325</v>
      </c>
      <c r="M31" s="174">
        <v>82</v>
      </c>
      <c r="N31" s="175">
        <f t="shared" si="4"/>
        <v>11.186903137789903</v>
      </c>
    </row>
    <row r="32" spans="1:14">
      <c r="A32" s="153" t="s">
        <v>23</v>
      </c>
      <c r="B32" s="158">
        <v>2141</v>
      </c>
      <c r="C32" s="147">
        <v>1192</v>
      </c>
      <c r="D32" s="175">
        <f t="shared" si="0"/>
        <v>55.674918262494167</v>
      </c>
      <c r="E32" s="158">
        <v>478</v>
      </c>
      <c r="F32" s="177">
        <f t="shared" si="1"/>
        <v>22.326015880429708</v>
      </c>
      <c r="G32" s="158">
        <v>1008</v>
      </c>
      <c r="H32" s="165">
        <f t="shared" si="2"/>
        <v>47.080803362914523</v>
      </c>
      <c r="I32" s="158">
        <v>606</v>
      </c>
      <c r="J32" s="177">
        <f t="shared" ref="J32:J38" si="8">I32/B32*100</f>
        <v>28.304530593180754</v>
      </c>
      <c r="K32" s="158">
        <v>293</v>
      </c>
      <c r="L32" s="165">
        <f t="shared" si="3"/>
        <v>13.685193834656703</v>
      </c>
      <c r="M32" s="158">
        <v>231</v>
      </c>
      <c r="N32" s="165">
        <f t="shared" si="4"/>
        <v>10.789350770667912</v>
      </c>
    </row>
    <row r="33" spans="1:14">
      <c r="A33" s="153" t="s">
        <v>6</v>
      </c>
      <c r="B33" s="158">
        <v>1419</v>
      </c>
      <c r="C33" s="147">
        <v>782</v>
      </c>
      <c r="D33" s="175">
        <f t="shared" si="0"/>
        <v>55.109231853417896</v>
      </c>
      <c r="E33" s="158">
        <v>251</v>
      </c>
      <c r="F33" s="177">
        <f t="shared" si="1"/>
        <v>17.688513037350244</v>
      </c>
      <c r="G33" s="158">
        <v>628</v>
      </c>
      <c r="H33" s="165">
        <f t="shared" si="2"/>
        <v>44.256518675123324</v>
      </c>
      <c r="I33" s="158">
        <v>402</v>
      </c>
      <c r="J33" s="177">
        <f t="shared" si="8"/>
        <v>28.329809725158562</v>
      </c>
      <c r="K33" s="158">
        <v>205</v>
      </c>
      <c r="L33" s="165">
        <f t="shared" si="3"/>
        <v>14.446793516560957</v>
      </c>
      <c r="M33" s="158">
        <v>133</v>
      </c>
      <c r="N33" s="165">
        <f t="shared" si="4"/>
        <v>9.372797744890768</v>
      </c>
    </row>
    <row r="34" spans="1:14">
      <c r="A34" s="153" t="s">
        <v>24</v>
      </c>
      <c r="B34" s="158">
        <v>1483</v>
      </c>
      <c r="C34" s="147">
        <v>786</v>
      </c>
      <c r="D34" s="175">
        <f t="shared" si="0"/>
        <v>53.000674308833453</v>
      </c>
      <c r="E34" s="158">
        <v>348</v>
      </c>
      <c r="F34" s="177">
        <f t="shared" si="1"/>
        <v>23.465947403910992</v>
      </c>
      <c r="G34" s="158">
        <v>914</v>
      </c>
      <c r="H34" s="165">
        <f t="shared" si="2"/>
        <v>61.631827376938645</v>
      </c>
      <c r="I34" s="158">
        <v>413</v>
      </c>
      <c r="J34" s="177">
        <f t="shared" si="8"/>
        <v>27.848954821308158</v>
      </c>
      <c r="K34" s="158">
        <v>281</v>
      </c>
      <c r="L34" s="165">
        <f t="shared" si="3"/>
        <v>18.94807821982468</v>
      </c>
      <c r="M34" s="158">
        <v>91</v>
      </c>
      <c r="N34" s="165">
        <f t="shared" si="4"/>
        <v>6.1362103843560352</v>
      </c>
    </row>
    <row r="35" spans="1:14">
      <c r="A35" s="153" t="s">
        <v>8</v>
      </c>
      <c r="B35" s="158">
        <v>1107</v>
      </c>
      <c r="C35" s="147">
        <v>554</v>
      </c>
      <c r="D35" s="175">
        <f t="shared" si="0"/>
        <v>50.045167118337851</v>
      </c>
      <c r="E35" s="158">
        <v>191</v>
      </c>
      <c r="F35" s="177">
        <f t="shared" si="1"/>
        <v>17.253839205058718</v>
      </c>
      <c r="G35" s="158">
        <v>609</v>
      </c>
      <c r="H35" s="165">
        <f t="shared" si="2"/>
        <v>55.013550135501355</v>
      </c>
      <c r="I35" s="158">
        <v>361</v>
      </c>
      <c r="J35" s="177">
        <f t="shared" si="8"/>
        <v>32.61065943992773</v>
      </c>
      <c r="K35" s="158">
        <v>211</v>
      </c>
      <c r="L35" s="165">
        <f t="shared" si="3"/>
        <v>19.060523938572718</v>
      </c>
      <c r="M35" s="158">
        <v>126</v>
      </c>
      <c r="N35" s="165">
        <f t="shared" si="4"/>
        <v>11.38211382113821</v>
      </c>
    </row>
    <row r="36" spans="1:14">
      <c r="A36" s="153" t="s">
        <v>9</v>
      </c>
      <c r="B36" s="158">
        <v>1314</v>
      </c>
      <c r="C36" s="152">
        <v>750</v>
      </c>
      <c r="D36" s="175">
        <f t="shared" si="0"/>
        <v>57.077625570776256</v>
      </c>
      <c r="E36" s="161">
        <v>302</v>
      </c>
      <c r="F36" s="177">
        <f t="shared" si="1"/>
        <v>22.983257229832571</v>
      </c>
      <c r="G36" s="158">
        <v>692</v>
      </c>
      <c r="H36" s="165">
        <f t="shared" si="2"/>
        <v>52.663622526636225</v>
      </c>
      <c r="I36" s="158">
        <v>402</v>
      </c>
      <c r="J36" s="177">
        <f t="shared" si="8"/>
        <v>30.593607305936072</v>
      </c>
      <c r="K36" s="158">
        <v>218</v>
      </c>
      <c r="L36" s="165">
        <f t="shared" si="3"/>
        <v>16.590563165905632</v>
      </c>
      <c r="M36" s="158">
        <v>121</v>
      </c>
      <c r="N36" s="165">
        <f t="shared" si="4"/>
        <v>9.2085235920852355</v>
      </c>
    </row>
    <row r="37" spans="1:14" ht="13.8" customHeight="1">
      <c r="A37" s="153" t="s">
        <v>10</v>
      </c>
      <c r="B37" s="158">
        <v>1747</v>
      </c>
      <c r="C37" s="152">
        <v>922</v>
      </c>
      <c r="D37" s="175">
        <f t="shared" si="0"/>
        <v>52.776187750429301</v>
      </c>
      <c r="E37" s="158">
        <v>392</v>
      </c>
      <c r="F37" s="177">
        <f t="shared" si="1"/>
        <v>22.438465941614197</v>
      </c>
      <c r="G37" s="158">
        <v>1160</v>
      </c>
      <c r="H37" s="165">
        <f t="shared" si="2"/>
        <v>66.399542072123637</v>
      </c>
      <c r="I37" s="158">
        <v>509</v>
      </c>
      <c r="J37" s="177">
        <f t="shared" si="8"/>
        <v>29.135661133371492</v>
      </c>
      <c r="K37" s="158">
        <v>256</v>
      </c>
      <c r="L37" s="165">
        <f t="shared" si="3"/>
        <v>14.653692043503147</v>
      </c>
      <c r="M37" s="158">
        <v>69</v>
      </c>
      <c r="N37" s="165">
        <f t="shared" si="4"/>
        <v>3.9496279336004578</v>
      </c>
    </row>
    <row r="38" spans="1:14" ht="13.8" thickBot="1">
      <c r="A38" s="183" t="s">
        <v>12</v>
      </c>
      <c r="B38" s="172">
        <v>1334</v>
      </c>
      <c r="C38" s="169">
        <v>772</v>
      </c>
      <c r="D38" s="176">
        <f t="shared" si="0"/>
        <v>57.871064467766118</v>
      </c>
      <c r="E38" s="172">
        <v>229</v>
      </c>
      <c r="F38" s="178">
        <f t="shared" si="1"/>
        <v>17.166416791604195</v>
      </c>
      <c r="G38" s="172">
        <v>661</v>
      </c>
      <c r="H38" s="173">
        <f t="shared" si="2"/>
        <v>49.550224887556219</v>
      </c>
      <c r="I38" s="172">
        <v>397</v>
      </c>
      <c r="J38" s="178">
        <f t="shared" si="8"/>
        <v>29.760119940029984</v>
      </c>
      <c r="K38" s="172">
        <v>237</v>
      </c>
      <c r="L38" s="173">
        <f t="shared" si="3"/>
        <v>17.766116941529237</v>
      </c>
      <c r="M38" s="172">
        <v>89</v>
      </c>
      <c r="N38" s="173">
        <f t="shared" si="4"/>
        <v>6.6716641679160418</v>
      </c>
    </row>
    <row r="39" spans="1:14" ht="13.8" thickBot="1">
      <c r="A39" s="234" t="s">
        <v>33</v>
      </c>
      <c r="B39" s="228">
        <v>6637</v>
      </c>
      <c r="C39" s="229">
        <v>3317</v>
      </c>
      <c r="D39" s="230">
        <f t="shared" si="0"/>
        <v>49.977399427452163</v>
      </c>
      <c r="E39" s="228">
        <v>846</v>
      </c>
      <c r="F39" s="235">
        <f t="shared" si="1"/>
        <v>12.746722916980563</v>
      </c>
      <c r="G39" s="228">
        <v>3408</v>
      </c>
      <c r="H39" s="230">
        <f t="shared" si="2"/>
        <v>51.348500828687662</v>
      </c>
      <c r="I39" s="228">
        <v>2264</v>
      </c>
      <c r="J39" s="231">
        <f>I39/B39*100</f>
        <v>34.111797498869976</v>
      </c>
      <c r="K39" s="228">
        <v>711</v>
      </c>
      <c r="L39" s="230">
        <f t="shared" si="3"/>
        <v>10.712671387675154</v>
      </c>
      <c r="M39" s="228">
        <v>581</v>
      </c>
      <c r="N39" s="230">
        <f t="shared" si="4"/>
        <v>8.7539551001958724</v>
      </c>
    </row>
    <row r="40" spans="1:14" ht="13.8" thickBot="1">
      <c r="A40" s="20" t="s">
        <v>11</v>
      </c>
      <c r="B40" s="159">
        <v>6637</v>
      </c>
      <c r="C40" s="149">
        <v>3317</v>
      </c>
      <c r="D40" s="166">
        <f t="shared" si="0"/>
        <v>49.977399427452163</v>
      </c>
      <c r="E40" s="159">
        <v>846</v>
      </c>
      <c r="F40" s="170">
        <f t="shared" si="1"/>
        <v>12.746722916980563</v>
      </c>
      <c r="G40" s="159">
        <v>3408</v>
      </c>
      <c r="H40" s="176">
        <f t="shared" si="2"/>
        <v>51.348500828687662</v>
      </c>
      <c r="I40" s="159">
        <v>2264</v>
      </c>
      <c r="J40" s="170">
        <f>I40/B40*100</f>
        <v>34.111797498869976</v>
      </c>
      <c r="K40" s="155">
        <v>711</v>
      </c>
      <c r="L40" s="175">
        <f t="shared" si="3"/>
        <v>10.712671387675154</v>
      </c>
      <c r="M40" s="159">
        <v>581</v>
      </c>
      <c r="N40" s="176">
        <f t="shared" si="4"/>
        <v>8.7539551001958724</v>
      </c>
    </row>
    <row r="41" spans="1:14" ht="13.8" thickBot="1">
      <c r="A41" s="207" t="s">
        <v>30</v>
      </c>
      <c r="B41" s="229">
        <v>53800</v>
      </c>
      <c r="C41" s="229">
        <v>29282</v>
      </c>
      <c r="D41" s="233">
        <f t="shared" si="0"/>
        <v>54.427509293680302</v>
      </c>
      <c r="E41" s="229">
        <v>10264</v>
      </c>
      <c r="F41" s="231">
        <f t="shared" si="1"/>
        <v>19.078066914498141</v>
      </c>
      <c r="G41" s="228">
        <v>28020</v>
      </c>
      <c r="H41" s="230">
        <f t="shared" si="2"/>
        <v>52.081784386617102</v>
      </c>
      <c r="I41" s="228">
        <v>15947</v>
      </c>
      <c r="J41" s="231">
        <f>I41/B41*100</f>
        <v>29.641263940520446</v>
      </c>
      <c r="K41" s="236">
        <v>9670</v>
      </c>
      <c r="L41" s="237">
        <f t="shared" si="3"/>
        <v>17.973977695167285</v>
      </c>
      <c r="M41" s="228">
        <v>4734</v>
      </c>
      <c r="N41" s="230">
        <f t="shared" si="4"/>
        <v>8.7992565055762082</v>
      </c>
    </row>
    <row r="43" spans="1:14">
      <c r="A43" s="21" t="s">
        <v>218</v>
      </c>
    </row>
  </sheetData>
  <mergeCells count="4">
    <mergeCell ref="B4:N4"/>
    <mergeCell ref="A2:N2"/>
    <mergeCell ref="A1:N1"/>
    <mergeCell ref="A4:A5"/>
  </mergeCells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  <ignoredErrors>
    <ignoredError sqref="L4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pageSetUpPr fitToPage="1"/>
  </sheetPr>
  <dimension ref="A1:H57"/>
  <sheetViews>
    <sheetView showGridLines="0" zoomScaleNormal="100" workbookViewId="0">
      <selection activeCell="D63" sqref="D63"/>
    </sheetView>
  </sheetViews>
  <sheetFormatPr defaultRowHeight="13.2"/>
  <cols>
    <col min="1" max="2" width="3.33203125" customWidth="1"/>
    <col min="3" max="3" width="3.44140625" customWidth="1"/>
    <col min="4" max="4" width="39.6640625" customWidth="1"/>
    <col min="5" max="5" width="10" customWidth="1"/>
    <col min="6" max="7" width="10.33203125" customWidth="1"/>
    <col min="8" max="8" width="13.5546875" customWidth="1"/>
  </cols>
  <sheetData>
    <row r="1" spans="1:8">
      <c r="A1" s="327" t="s">
        <v>181</v>
      </c>
      <c r="B1" s="327"/>
      <c r="C1" s="327"/>
      <c r="D1" s="327"/>
      <c r="E1" s="327"/>
      <c r="F1" s="327"/>
      <c r="G1" s="327"/>
      <c r="H1" s="327"/>
    </row>
    <row r="2" spans="1:8" ht="14.4" customHeight="1">
      <c r="A2" s="343" t="s">
        <v>212</v>
      </c>
      <c r="B2" s="343"/>
      <c r="C2" s="343"/>
      <c r="D2" s="343"/>
      <c r="E2" s="343"/>
      <c r="F2" s="343"/>
      <c r="G2" s="343"/>
      <c r="H2" s="343"/>
    </row>
    <row r="3" spans="1:8" s="12" customFormat="1" ht="18" customHeight="1">
      <c r="A3" s="343"/>
      <c r="B3" s="343"/>
      <c r="C3" s="343"/>
      <c r="D3" s="343"/>
      <c r="E3" s="343"/>
      <c r="F3" s="343"/>
      <c r="G3" s="343"/>
      <c r="H3" s="343"/>
    </row>
    <row r="4" spans="1:8" ht="9.75" customHeight="1" thickBot="1">
      <c r="A4" s="344"/>
      <c r="B4" s="344"/>
      <c r="C4" s="344"/>
      <c r="D4" s="344"/>
      <c r="E4" s="344"/>
      <c r="F4" s="344"/>
      <c r="G4" s="344"/>
      <c r="H4" s="344"/>
    </row>
    <row r="5" spans="1:8" ht="57" customHeight="1" thickBot="1">
      <c r="A5" s="305" t="s">
        <v>42</v>
      </c>
      <c r="B5" s="296"/>
      <c r="C5" s="296"/>
      <c r="D5" s="297"/>
      <c r="E5" s="49" t="s">
        <v>209</v>
      </c>
      <c r="F5" s="49" t="s">
        <v>211</v>
      </c>
      <c r="G5" s="49" t="s">
        <v>210</v>
      </c>
      <c r="H5" s="49" t="s">
        <v>213</v>
      </c>
    </row>
    <row r="6" spans="1:8" ht="13.8" thickBot="1">
      <c r="A6" s="331" t="s">
        <v>43</v>
      </c>
      <c r="B6" s="332"/>
      <c r="C6" s="332"/>
      <c r="D6" s="333"/>
      <c r="E6" s="226">
        <v>7322</v>
      </c>
      <c r="F6" s="226">
        <v>7249</v>
      </c>
      <c r="G6" s="226">
        <v>51215</v>
      </c>
      <c r="H6" s="226">
        <f>F6-E6</f>
        <v>-73</v>
      </c>
    </row>
    <row r="7" spans="1:8" ht="12.75" customHeight="1">
      <c r="A7" s="338" t="s">
        <v>44</v>
      </c>
      <c r="B7" s="40" t="s">
        <v>45</v>
      </c>
      <c r="C7" s="41"/>
      <c r="D7" s="41"/>
      <c r="E7" s="50">
        <v>3575</v>
      </c>
      <c r="F7" s="50">
        <v>3969</v>
      </c>
      <c r="G7" s="50">
        <v>27908</v>
      </c>
      <c r="H7" s="50">
        <f>F7-E7</f>
        <v>394</v>
      </c>
    </row>
    <row r="8" spans="1:8" ht="12.75" customHeight="1">
      <c r="A8" s="339"/>
      <c r="B8" s="42" t="s">
        <v>46</v>
      </c>
      <c r="C8" s="43"/>
      <c r="D8" s="43"/>
      <c r="E8" s="51">
        <v>1104</v>
      </c>
      <c r="F8" s="51">
        <v>1698</v>
      </c>
      <c r="G8" s="50">
        <v>13271</v>
      </c>
      <c r="H8" s="50">
        <f>F8-E8</f>
        <v>594</v>
      </c>
    </row>
    <row r="9" spans="1:8" ht="12.75" customHeight="1">
      <c r="A9" s="339"/>
      <c r="B9" s="42" t="s">
        <v>47</v>
      </c>
      <c r="C9" s="43"/>
      <c r="D9" s="43"/>
      <c r="E9" s="51">
        <v>6218</v>
      </c>
      <c r="F9" s="51">
        <v>5551</v>
      </c>
      <c r="G9" s="50">
        <v>37944</v>
      </c>
      <c r="H9" s="50">
        <f t="shared" ref="H9:H18" si="0">F9-E9</f>
        <v>-667</v>
      </c>
    </row>
    <row r="10" spans="1:8" ht="12.75" customHeight="1">
      <c r="A10" s="339"/>
      <c r="B10" s="42" t="s">
        <v>48</v>
      </c>
      <c r="C10" s="43"/>
      <c r="D10" s="43"/>
      <c r="E10" s="51">
        <v>419</v>
      </c>
      <c r="F10" s="51">
        <v>358</v>
      </c>
      <c r="G10" s="50">
        <v>2612</v>
      </c>
      <c r="H10" s="50">
        <f t="shared" si="0"/>
        <v>-61</v>
      </c>
    </row>
    <row r="11" spans="1:8" ht="12.75" customHeight="1">
      <c r="A11" s="339"/>
      <c r="B11" s="42" t="s">
        <v>49</v>
      </c>
      <c r="C11" s="43"/>
      <c r="D11" s="43"/>
      <c r="E11" s="51">
        <v>6655</v>
      </c>
      <c r="F11" s="51">
        <v>6287</v>
      </c>
      <c r="G11" s="50">
        <v>43716</v>
      </c>
      <c r="H11" s="50">
        <f t="shared" si="0"/>
        <v>-368</v>
      </c>
    </row>
    <row r="12" spans="1:8" ht="12.75" customHeight="1">
      <c r="A12" s="339"/>
      <c r="B12" s="42" t="s">
        <v>50</v>
      </c>
      <c r="C12" s="43"/>
      <c r="D12" s="43"/>
      <c r="E12" s="51">
        <v>230</v>
      </c>
      <c r="F12" s="51">
        <v>255</v>
      </c>
      <c r="G12" s="50">
        <v>1589</v>
      </c>
      <c r="H12" s="50">
        <f t="shared" si="0"/>
        <v>25</v>
      </c>
    </row>
    <row r="13" spans="1:8" ht="12.75" customHeight="1">
      <c r="A13" s="339"/>
      <c r="B13" s="42" t="s">
        <v>51</v>
      </c>
      <c r="C13" s="43"/>
      <c r="D13" s="43"/>
      <c r="E13" s="51">
        <v>3</v>
      </c>
      <c r="F13" s="51">
        <v>6</v>
      </c>
      <c r="G13" s="50">
        <v>61</v>
      </c>
      <c r="H13" s="50">
        <f t="shared" si="0"/>
        <v>3</v>
      </c>
    </row>
    <row r="14" spans="1:8" ht="12.75" customHeight="1">
      <c r="A14" s="339"/>
      <c r="B14" s="42" t="s">
        <v>52</v>
      </c>
      <c r="C14" s="43"/>
      <c r="D14" s="43"/>
      <c r="E14" s="51">
        <v>42</v>
      </c>
      <c r="F14" s="51">
        <v>17</v>
      </c>
      <c r="G14" s="50">
        <v>68</v>
      </c>
      <c r="H14" s="50">
        <f t="shared" si="0"/>
        <v>-25</v>
      </c>
    </row>
    <row r="15" spans="1:8" ht="12.75" customHeight="1">
      <c r="A15" s="339"/>
      <c r="B15" s="42" t="s">
        <v>53</v>
      </c>
      <c r="C15" s="43"/>
      <c r="D15" s="43"/>
      <c r="E15" s="51">
        <v>1032</v>
      </c>
      <c r="F15" s="51">
        <v>287</v>
      </c>
      <c r="G15" s="50">
        <v>1684</v>
      </c>
      <c r="H15" s="50">
        <f t="shared" si="0"/>
        <v>-745</v>
      </c>
    </row>
    <row r="16" spans="1:8" ht="12.75" customHeight="1">
      <c r="A16" s="339"/>
      <c r="B16" s="42" t="s">
        <v>54</v>
      </c>
      <c r="C16" s="43"/>
      <c r="D16" s="43"/>
      <c r="E16" s="51">
        <v>0</v>
      </c>
      <c r="F16" s="51">
        <v>0</v>
      </c>
      <c r="G16" s="50">
        <v>0</v>
      </c>
      <c r="H16" s="50">
        <f t="shared" si="0"/>
        <v>0</v>
      </c>
    </row>
    <row r="17" spans="1:8" ht="12.75" customHeight="1">
      <c r="A17" s="339"/>
      <c r="B17" s="42" t="s">
        <v>55</v>
      </c>
      <c r="C17" s="43"/>
      <c r="D17" s="43"/>
      <c r="E17" s="51">
        <v>141</v>
      </c>
      <c r="F17" s="51">
        <v>172</v>
      </c>
      <c r="G17" s="50">
        <v>1001</v>
      </c>
      <c r="H17" s="50">
        <f t="shared" si="0"/>
        <v>31</v>
      </c>
    </row>
    <row r="18" spans="1:8" ht="12.75" customHeight="1" thickBot="1">
      <c r="A18" s="340"/>
      <c r="B18" s="44" t="s">
        <v>56</v>
      </c>
      <c r="C18" s="45"/>
      <c r="D18" s="45"/>
      <c r="E18" s="52">
        <v>469</v>
      </c>
      <c r="F18" s="52">
        <v>35</v>
      </c>
      <c r="G18" s="270">
        <v>222</v>
      </c>
      <c r="H18" s="50">
        <f t="shared" si="0"/>
        <v>-434</v>
      </c>
    </row>
    <row r="19" spans="1:8" ht="15.75" customHeight="1" thickBot="1">
      <c r="A19" s="331" t="s">
        <v>57</v>
      </c>
      <c r="B19" s="332"/>
      <c r="C19" s="332"/>
      <c r="D19" s="333"/>
      <c r="E19" s="226">
        <v>7734</v>
      </c>
      <c r="F19" s="226">
        <v>7486</v>
      </c>
      <c r="G19" s="226">
        <v>56153</v>
      </c>
      <c r="H19" s="226">
        <f>F19-E19</f>
        <v>-248</v>
      </c>
    </row>
    <row r="20" spans="1:8" ht="16.5" customHeight="1">
      <c r="A20" s="363" t="s">
        <v>124</v>
      </c>
      <c r="B20" s="341" t="s">
        <v>125</v>
      </c>
      <c r="C20" s="342"/>
      <c r="D20" s="342"/>
      <c r="E20" s="50">
        <v>4580</v>
      </c>
      <c r="F20" s="50">
        <v>3430</v>
      </c>
      <c r="G20" s="50">
        <v>27925</v>
      </c>
      <c r="H20" s="50">
        <f>F20-E20</f>
        <v>-1150</v>
      </c>
    </row>
    <row r="21" spans="1:8" ht="13.5" customHeight="1">
      <c r="A21" s="364"/>
      <c r="B21" s="347" t="s">
        <v>58</v>
      </c>
      <c r="C21" s="329" t="s">
        <v>59</v>
      </c>
      <c r="D21" s="329"/>
      <c r="E21" s="51">
        <v>3686</v>
      </c>
      <c r="F21" s="51">
        <v>2774</v>
      </c>
      <c r="G21" s="50">
        <v>22881</v>
      </c>
      <c r="H21" s="50">
        <f>F21-E21</f>
        <v>-912</v>
      </c>
    </row>
    <row r="22" spans="1:8" ht="12.75" customHeight="1">
      <c r="A22" s="364"/>
      <c r="B22" s="348"/>
      <c r="C22" s="345" t="s">
        <v>58</v>
      </c>
      <c r="D22" s="46" t="s">
        <v>137</v>
      </c>
      <c r="E22" s="51">
        <v>148</v>
      </c>
      <c r="F22" s="51">
        <v>170</v>
      </c>
      <c r="G22" s="50">
        <v>1276</v>
      </c>
      <c r="H22" s="50">
        <f t="shared" ref="H22:H52" si="1">F22-E22</f>
        <v>22</v>
      </c>
    </row>
    <row r="23" spans="1:8">
      <c r="A23" s="364"/>
      <c r="B23" s="348"/>
      <c r="C23" s="346"/>
      <c r="D23" s="46" t="s">
        <v>138</v>
      </c>
      <c r="E23" s="51">
        <v>370</v>
      </c>
      <c r="F23" s="51">
        <v>321</v>
      </c>
      <c r="G23" s="50">
        <v>2495</v>
      </c>
      <c r="H23" s="50">
        <f t="shared" si="1"/>
        <v>-49</v>
      </c>
    </row>
    <row r="24" spans="1:8">
      <c r="A24" s="364"/>
      <c r="B24" s="348"/>
      <c r="C24" s="330" t="s">
        <v>60</v>
      </c>
      <c r="D24" s="330"/>
      <c r="E24" s="69">
        <v>894</v>
      </c>
      <c r="F24" s="69">
        <v>656</v>
      </c>
      <c r="G24" s="271">
        <v>5044</v>
      </c>
      <c r="H24" s="50">
        <f t="shared" si="1"/>
        <v>-238</v>
      </c>
    </row>
    <row r="25" spans="1:8" ht="12.75" customHeight="1">
      <c r="A25" s="364"/>
      <c r="B25" s="348"/>
      <c r="C25" s="334" t="s">
        <v>58</v>
      </c>
      <c r="D25" s="46" t="s">
        <v>61</v>
      </c>
      <c r="E25" s="51">
        <v>106</v>
      </c>
      <c r="F25" s="51">
        <v>149</v>
      </c>
      <c r="G25" s="50">
        <v>1348</v>
      </c>
      <c r="H25" s="50">
        <f t="shared" si="1"/>
        <v>43</v>
      </c>
    </row>
    <row r="26" spans="1:8" ht="12.75" customHeight="1">
      <c r="A26" s="364"/>
      <c r="B26" s="348"/>
      <c r="C26" s="335"/>
      <c r="D26" s="46" t="s">
        <v>62</v>
      </c>
      <c r="E26" s="51">
        <v>38</v>
      </c>
      <c r="F26" s="51">
        <v>74</v>
      </c>
      <c r="G26" s="50">
        <v>963</v>
      </c>
      <c r="H26" s="50">
        <f t="shared" si="1"/>
        <v>36</v>
      </c>
    </row>
    <row r="27" spans="1:8" ht="15" customHeight="1">
      <c r="A27" s="364"/>
      <c r="B27" s="348"/>
      <c r="C27" s="335"/>
      <c r="D27" s="47" t="s">
        <v>139</v>
      </c>
      <c r="E27" s="51">
        <v>354</v>
      </c>
      <c r="F27" s="51">
        <v>181</v>
      </c>
      <c r="G27" s="50">
        <v>1396</v>
      </c>
      <c r="H27" s="50">
        <f t="shared" si="1"/>
        <v>-173</v>
      </c>
    </row>
    <row r="28" spans="1:8" ht="15" customHeight="1">
      <c r="A28" s="364"/>
      <c r="B28" s="348"/>
      <c r="C28" s="335"/>
      <c r="D28" s="47" t="s">
        <v>140</v>
      </c>
      <c r="E28" s="51">
        <v>1</v>
      </c>
      <c r="F28" s="51">
        <v>2</v>
      </c>
      <c r="G28" s="50">
        <v>10</v>
      </c>
      <c r="H28" s="50">
        <f t="shared" si="1"/>
        <v>1</v>
      </c>
    </row>
    <row r="29" spans="1:8" ht="24.75" customHeight="1">
      <c r="A29" s="364"/>
      <c r="B29" s="348"/>
      <c r="C29" s="335"/>
      <c r="D29" s="47" t="s">
        <v>63</v>
      </c>
      <c r="E29" s="51">
        <v>315</v>
      </c>
      <c r="F29" s="51">
        <v>171</v>
      </c>
      <c r="G29" s="50">
        <v>893</v>
      </c>
      <c r="H29" s="50">
        <f t="shared" si="1"/>
        <v>-144</v>
      </c>
    </row>
    <row r="30" spans="1:8" ht="24.75" customHeight="1">
      <c r="A30" s="364"/>
      <c r="B30" s="348"/>
      <c r="C30" s="335"/>
      <c r="D30" s="47" t="s">
        <v>141</v>
      </c>
      <c r="E30" s="51">
        <v>73</v>
      </c>
      <c r="F30" s="51">
        <v>44</v>
      </c>
      <c r="G30" s="50">
        <v>265</v>
      </c>
      <c r="H30" s="50">
        <f t="shared" si="1"/>
        <v>-29</v>
      </c>
    </row>
    <row r="31" spans="1:8" ht="12.75" customHeight="1">
      <c r="A31" s="364"/>
      <c r="B31" s="348"/>
      <c r="C31" s="336"/>
      <c r="D31" s="47" t="s">
        <v>142</v>
      </c>
      <c r="E31" s="51">
        <v>1</v>
      </c>
      <c r="F31" s="51">
        <v>1</v>
      </c>
      <c r="G31" s="50">
        <v>14</v>
      </c>
      <c r="H31" s="50">
        <f t="shared" si="1"/>
        <v>0</v>
      </c>
    </row>
    <row r="32" spans="1:8" ht="21" customHeight="1">
      <c r="A32" s="364"/>
      <c r="B32" s="348"/>
      <c r="C32" s="336"/>
      <c r="D32" s="47" t="s">
        <v>143</v>
      </c>
      <c r="E32" s="51">
        <v>0</v>
      </c>
      <c r="F32" s="51">
        <v>0</v>
      </c>
      <c r="G32" s="50">
        <v>0</v>
      </c>
      <c r="H32" s="50">
        <f t="shared" si="1"/>
        <v>0</v>
      </c>
    </row>
    <row r="33" spans="1:8" ht="12.75" customHeight="1">
      <c r="A33" s="364"/>
      <c r="B33" s="348"/>
      <c r="C33" s="336"/>
      <c r="D33" s="47" t="s">
        <v>144</v>
      </c>
      <c r="E33" s="51">
        <v>0</v>
      </c>
      <c r="F33" s="51">
        <v>0</v>
      </c>
      <c r="G33" s="50">
        <v>0</v>
      </c>
      <c r="H33" s="50">
        <f t="shared" si="1"/>
        <v>0</v>
      </c>
    </row>
    <row r="34" spans="1:8" ht="27.75" customHeight="1">
      <c r="A34" s="364"/>
      <c r="B34" s="348"/>
      <c r="C34" s="336"/>
      <c r="D34" s="47" t="s">
        <v>145</v>
      </c>
      <c r="E34" s="51">
        <v>0</v>
      </c>
      <c r="F34" s="51">
        <v>0</v>
      </c>
      <c r="G34" s="50">
        <v>3</v>
      </c>
      <c r="H34" s="50">
        <f t="shared" si="1"/>
        <v>0</v>
      </c>
    </row>
    <row r="35" spans="1:8" ht="49.2" customHeight="1">
      <c r="A35" s="364"/>
      <c r="B35" s="348"/>
      <c r="C35" s="336"/>
      <c r="D35" s="47" t="s">
        <v>146</v>
      </c>
      <c r="E35" s="51">
        <v>3</v>
      </c>
      <c r="F35" s="51">
        <v>8</v>
      </c>
      <c r="G35" s="50">
        <v>57</v>
      </c>
      <c r="H35" s="50">
        <f t="shared" si="1"/>
        <v>5</v>
      </c>
    </row>
    <row r="36" spans="1:8" ht="12.75" customHeight="1">
      <c r="A36" s="364"/>
      <c r="B36" s="349"/>
      <c r="C36" s="337"/>
      <c r="D36" s="47" t="s">
        <v>72</v>
      </c>
      <c r="E36" s="51">
        <v>4</v>
      </c>
      <c r="F36" s="51">
        <v>28</v>
      </c>
      <c r="G36" s="50">
        <v>105</v>
      </c>
      <c r="H36" s="50">
        <f t="shared" si="1"/>
        <v>24</v>
      </c>
    </row>
    <row r="37" spans="1:8" ht="12.75" customHeight="1">
      <c r="A37" s="364"/>
      <c r="B37" s="328" t="s">
        <v>64</v>
      </c>
      <c r="C37" s="329"/>
      <c r="D37" s="329"/>
      <c r="E37" s="51">
        <v>63</v>
      </c>
      <c r="F37" s="51">
        <v>121</v>
      </c>
      <c r="G37" s="50">
        <v>1079</v>
      </c>
      <c r="H37" s="50">
        <f t="shared" si="1"/>
        <v>58</v>
      </c>
    </row>
    <row r="38" spans="1:8" ht="12.75" customHeight="1">
      <c r="A38" s="364"/>
      <c r="B38" s="328" t="s">
        <v>147</v>
      </c>
      <c r="C38" s="329"/>
      <c r="D38" s="329"/>
      <c r="E38" s="51">
        <v>5</v>
      </c>
      <c r="F38" s="51">
        <v>10</v>
      </c>
      <c r="G38" s="50">
        <v>61</v>
      </c>
      <c r="H38" s="50">
        <f t="shared" si="1"/>
        <v>5</v>
      </c>
    </row>
    <row r="39" spans="1:8" ht="12.75" customHeight="1">
      <c r="A39" s="364"/>
      <c r="B39" s="328" t="s">
        <v>65</v>
      </c>
      <c r="C39" s="329"/>
      <c r="D39" s="329"/>
      <c r="E39" s="51">
        <v>221</v>
      </c>
      <c r="F39" s="51">
        <v>457</v>
      </c>
      <c r="G39" s="50">
        <v>4080</v>
      </c>
      <c r="H39" s="50">
        <f t="shared" si="1"/>
        <v>236</v>
      </c>
    </row>
    <row r="40" spans="1:8" ht="13.5" customHeight="1">
      <c r="A40" s="364"/>
      <c r="B40" s="328" t="s">
        <v>148</v>
      </c>
      <c r="C40" s="329"/>
      <c r="D40" s="329"/>
      <c r="E40" s="51">
        <v>0</v>
      </c>
      <c r="F40" s="51">
        <v>1</v>
      </c>
      <c r="G40" s="50">
        <v>4</v>
      </c>
      <c r="H40" s="50">
        <f t="shared" si="1"/>
        <v>1</v>
      </c>
    </row>
    <row r="41" spans="1:8" ht="13.5" customHeight="1">
      <c r="A41" s="364"/>
      <c r="B41" s="328" t="s">
        <v>66</v>
      </c>
      <c r="C41" s="329"/>
      <c r="D41" s="329"/>
      <c r="E41" s="51">
        <v>0</v>
      </c>
      <c r="F41" s="51">
        <v>0</v>
      </c>
      <c r="G41" s="50">
        <v>0</v>
      </c>
      <c r="H41" s="50">
        <f t="shared" si="1"/>
        <v>0</v>
      </c>
    </row>
    <row r="42" spans="1:8" ht="15.75" customHeight="1">
      <c r="A42" s="364"/>
      <c r="B42" s="328" t="s">
        <v>67</v>
      </c>
      <c r="C42" s="329"/>
      <c r="D42" s="329"/>
      <c r="E42" s="51">
        <v>0</v>
      </c>
      <c r="F42" s="51">
        <v>52</v>
      </c>
      <c r="G42" s="50">
        <v>920</v>
      </c>
      <c r="H42" s="50">
        <f t="shared" si="1"/>
        <v>52</v>
      </c>
    </row>
    <row r="43" spans="1:8" ht="13.5" customHeight="1">
      <c r="A43" s="364"/>
      <c r="B43" s="325" t="s">
        <v>149</v>
      </c>
      <c r="C43" s="326"/>
      <c r="D43" s="326"/>
      <c r="E43" s="51">
        <v>0</v>
      </c>
      <c r="F43" s="51">
        <v>0</v>
      </c>
      <c r="G43" s="50">
        <v>0</v>
      </c>
      <c r="H43" s="50">
        <f t="shared" si="1"/>
        <v>0</v>
      </c>
    </row>
    <row r="44" spans="1:8" ht="24.75" customHeight="1">
      <c r="A44" s="364"/>
      <c r="B44" s="356" t="s">
        <v>150</v>
      </c>
      <c r="C44" s="357"/>
      <c r="D44" s="357"/>
      <c r="E44" s="51">
        <v>0</v>
      </c>
      <c r="F44" s="51">
        <v>0</v>
      </c>
      <c r="G44" s="50">
        <v>0</v>
      </c>
      <c r="H44" s="50">
        <f t="shared" si="1"/>
        <v>0</v>
      </c>
    </row>
    <row r="45" spans="1:8" ht="36" customHeight="1">
      <c r="A45" s="364"/>
      <c r="B45" s="356" t="s">
        <v>158</v>
      </c>
      <c r="C45" s="357"/>
      <c r="D45" s="357"/>
      <c r="E45" s="51">
        <v>117</v>
      </c>
      <c r="F45" s="51">
        <v>115</v>
      </c>
      <c r="G45" s="50">
        <v>798</v>
      </c>
      <c r="H45" s="50">
        <f t="shared" si="1"/>
        <v>-2</v>
      </c>
    </row>
    <row r="46" spans="1:8">
      <c r="A46" s="364"/>
      <c r="B46" s="328" t="s">
        <v>151</v>
      </c>
      <c r="C46" s="329"/>
      <c r="D46" s="329"/>
      <c r="E46" s="51">
        <v>1607</v>
      </c>
      <c r="F46" s="51">
        <v>1898</v>
      </c>
      <c r="G46" s="50">
        <v>11338</v>
      </c>
      <c r="H46" s="50">
        <f t="shared" si="1"/>
        <v>291</v>
      </c>
    </row>
    <row r="47" spans="1:8">
      <c r="A47" s="364"/>
      <c r="B47" s="328" t="s">
        <v>68</v>
      </c>
      <c r="C47" s="329"/>
      <c r="D47" s="329"/>
      <c r="E47" s="51">
        <v>359</v>
      </c>
      <c r="F47" s="51">
        <v>655</v>
      </c>
      <c r="G47" s="50">
        <v>4337</v>
      </c>
      <c r="H47" s="50">
        <f t="shared" si="1"/>
        <v>296</v>
      </c>
    </row>
    <row r="48" spans="1:8">
      <c r="A48" s="364"/>
      <c r="B48" s="328" t="s">
        <v>69</v>
      </c>
      <c r="C48" s="329"/>
      <c r="D48" s="329"/>
      <c r="E48" s="51">
        <v>4</v>
      </c>
      <c r="F48" s="51">
        <v>1</v>
      </c>
      <c r="G48" s="50">
        <v>12</v>
      </c>
      <c r="H48" s="50">
        <f t="shared" si="1"/>
        <v>-3</v>
      </c>
    </row>
    <row r="49" spans="1:8">
      <c r="A49" s="364"/>
      <c r="B49" s="328" t="s">
        <v>152</v>
      </c>
      <c r="C49" s="329"/>
      <c r="D49" s="329"/>
      <c r="E49" s="51">
        <v>145</v>
      </c>
      <c r="F49" s="51">
        <v>152</v>
      </c>
      <c r="G49" s="50">
        <v>1138</v>
      </c>
      <c r="H49" s="50">
        <f t="shared" si="1"/>
        <v>7</v>
      </c>
    </row>
    <row r="50" spans="1:8">
      <c r="A50" s="364"/>
      <c r="B50" s="328" t="s">
        <v>70</v>
      </c>
      <c r="C50" s="329"/>
      <c r="D50" s="329"/>
      <c r="E50" s="51">
        <v>28</v>
      </c>
      <c r="F50" s="51">
        <v>32</v>
      </c>
      <c r="G50" s="50">
        <v>223</v>
      </c>
      <c r="H50" s="50">
        <f t="shared" si="1"/>
        <v>4</v>
      </c>
    </row>
    <row r="51" spans="1:8">
      <c r="A51" s="364"/>
      <c r="B51" s="328" t="s">
        <v>71</v>
      </c>
      <c r="C51" s="329"/>
      <c r="D51" s="329"/>
      <c r="E51" s="51">
        <v>53</v>
      </c>
      <c r="F51" s="51">
        <v>45</v>
      </c>
      <c r="G51" s="50">
        <v>349</v>
      </c>
      <c r="H51" s="50">
        <f t="shared" si="1"/>
        <v>-8</v>
      </c>
    </row>
    <row r="52" spans="1:8" ht="13.8" thickBot="1">
      <c r="A52" s="365"/>
      <c r="B52" s="358" t="s">
        <v>72</v>
      </c>
      <c r="C52" s="359"/>
      <c r="D52" s="359"/>
      <c r="E52" s="52">
        <v>557</v>
      </c>
      <c r="F52" s="52">
        <v>528</v>
      </c>
      <c r="G52" s="270">
        <v>3954</v>
      </c>
      <c r="H52" s="50">
        <f t="shared" si="1"/>
        <v>-29</v>
      </c>
    </row>
    <row r="53" spans="1:8" ht="13.8" thickBot="1">
      <c r="A53" s="353" t="s">
        <v>73</v>
      </c>
      <c r="B53" s="354"/>
      <c r="C53" s="354"/>
      <c r="D53" s="355"/>
      <c r="E53" s="227">
        <v>58738</v>
      </c>
      <c r="F53" s="227">
        <v>53800</v>
      </c>
      <c r="G53" s="227">
        <v>53800</v>
      </c>
      <c r="H53" s="227">
        <f>F53-E53</f>
        <v>-4938</v>
      </c>
    </row>
    <row r="54" spans="1:8" ht="25.95" customHeight="1">
      <c r="A54" s="360" t="s">
        <v>74</v>
      </c>
      <c r="B54" s="361"/>
      <c r="C54" s="361"/>
      <c r="D54" s="362"/>
      <c r="E54" s="50">
        <v>8155</v>
      </c>
      <c r="F54" s="50">
        <v>7616</v>
      </c>
      <c r="G54" s="50">
        <v>70581</v>
      </c>
      <c r="H54" s="50">
        <f>F54-E54</f>
        <v>-539</v>
      </c>
    </row>
    <row r="55" spans="1:8" ht="13.8" thickBot="1">
      <c r="A55" s="350" t="s">
        <v>153</v>
      </c>
      <c r="B55" s="351"/>
      <c r="C55" s="351"/>
      <c r="D55" s="352"/>
      <c r="E55" s="53">
        <v>478</v>
      </c>
      <c r="F55" s="53">
        <v>938</v>
      </c>
      <c r="G55" s="53">
        <v>10216</v>
      </c>
      <c r="H55" s="53">
        <f>F55-E55</f>
        <v>460</v>
      </c>
    </row>
    <row r="56" spans="1:8">
      <c r="A56" s="21" t="s">
        <v>218</v>
      </c>
      <c r="B56" s="48"/>
      <c r="C56" s="48"/>
      <c r="D56" s="48"/>
      <c r="E56" s="13"/>
      <c r="F56" s="13"/>
      <c r="G56" s="13"/>
      <c r="H56" s="13"/>
    </row>
    <row r="57" spans="1:8">
      <c r="A57" s="13"/>
      <c r="B57" s="13"/>
      <c r="C57" s="13"/>
      <c r="D57" s="13"/>
      <c r="E57" s="13"/>
      <c r="F57" s="13"/>
      <c r="G57" s="13"/>
      <c r="H57" s="13"/>
    </row>
  </sheetData>
  <mergeCells count="32">
    <mergeCell ref="A55:D55"/>
    <mergeCell ref="A53:D53"/>
    <mergeCell ref="B44:D44"/>
    <mergeCell ref="B41:D41"/>
    <mergeCell ref="B49:D49"/>
    <mergeCell ref="B50:D50"/>
    <mergeCell ref="B51:D51"/>
    <mergeCell ref="B52:D52"/>
    <mergeCell ref="B45:D45"/>
    <mergeCell ref="B46:D46"/>
    <mergeCell ref="B47:D47"/>
    <mergeCell ref="A54:D54"/>
    <mergeCell ref="B48:D48"/>
    <mergeCell ref="A20:A52"/>
    <mergeCell ref="B42:D42"/>
    <mergeCell ref="B40:D40"/>
    <mergeCell ref="B43:D43"/>
    <mergeCell ref="A1:H1"/>
    <mergeCell ref="B38:D38"/>
    <mergeCell ref="B39:D39"/>
    <mergeCell ref="C24:D24"/>
    <mergeCell ref="A6:D6"/>
    <mergeCell ref="C25:C36"/>
    <mergeCell ref="B37:D37"/>
    <mergeCell ref="A7:A18"/>
    <mergeCell ref="A19:D19"/>
    <mergeCell ref="B20:D20"/>
    <mergeCell ref="C21:D21"/>
    <mergeCell ref="A5:D5"/>
    <mergeCell ref="A2:H4"/>
    <mergeCell ref="C22:C23"/>
    <mergeCell ref="B21:B36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10" zoomScaleNormal="100" workbookViewId="0">
      <selection activeCell="D31" sqref="D31"/>
    </sheetView>
  </sheetViews>
  <sheetFormatPr defaultRowHeight="13.2"/>
  <cols>
    <col min="1" max="1" width="5.109375" customWidth="1"/>
    <col min="2" max="2" width="46" customWidth="1"/>
    <col min="3" max="3" width="8.66406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1" customFormat="1">
      <c r="A1" s="378" t="s">
        <v>162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</row>
    <row r="2" spans="1:12" ht="36.75" customHeight="1" thickBot="1">
      <c r="A2" s="344" t="s">
        <v>215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</row>
    <row r="3" spans="1:12" ht="13.5" customHeight="1">
      <c r="A3" s="379" t="s">
        <v>42</v>
      </c>
      <c r="B3" s="380"/>
      <c r="C3" s="380" t="s">
        <v>154</v>
      </c>
      <c r="D3" s="380"/>
      <c r="E3" s="380"/>
      <c r="F3" s="380"/>
      <c r="G3" s="380"/>
      <c r="H3" s="380"/>
      <c r="I3" s="380"/>
      <c r="J3" s="380"/>
      <c r="K3" s="380"/>
      <c r="L3" s="383"/>
    </row>
    <row r="4" spans="1:12">
      <c r="A4" s="309"/>
      <c r="B4" s="310"/>
      <c r="C4" s="310" t="s">
        <v>75</v>
      </c>
      <c r="D4" s="310" t="s">
        <v>113</v>
      </c>
      <c r="E4" s="384" t="s">
        <v>214</v>
      </c>
      <c r="F4" s="384"/>
      <c r="G4" s="384"/>
      <c r="H4" s="384"/>
      <c r="I4" s="384"/>
      <c r="J4" s="384"/>
      <c r="K4" s="384"/>
      <c r="L4" s="385"/>
    </row>
    <row r="5" spans="1:12" ht="44.4" customHeight="1">
      <c r="A5" s="309"/>
      <c r="B5" s="310"/>
      <c r="C5" s="310"/>
      <c r="D5" s="310"/>
      <c r="E5" s="310" t="s">
        <v>110</v>
      </c>
      <c r="F5" s="310"/>
      <c r="G5" s="310" t="s">
        <v>159</v>
      </c>
      <c r="H5" s="310"/>
      <c r="I5" s="310" t="s">
        <v>76</v>
      </c>
      <c r="J5" s="310"/>
      <c r="K5" s="310" t="s">
        <v>77</v>
      </c>
      <c r="L5" s="372"/>
    </row>
    <row r="6" spans="1:12" ht="22.8" customHeight="1" thickBot="1">
      <c r="A6" s="381"/>
      <c r="B6" s="382"/>
      <c r="C6" s="382"/>
      <c r="D6" s="382"/>
      <c r="E6" s="54" t="s">
        <v>75</v>
      </c>
      <c r="F6" s="54" t="s">
        <v>113</v>
      </c>
      <c r="G6" s="54" t="s">
        <v>75</v>
      </c>
      <c r="H6" s="54" t="s">
        <v>113</v>
      </c>
      <c r="I6" s="54" t="s">
        <v>75</v>
      </c>
      <c r="J6" s="54" t="s">
        <v>113</v>
      </c>
      <c r="K6" s="54" t="s">
        <v>75</v>
      </c>
      <c r="L6" s="128" t="s">
        <v>113</v>
      </c>
    </row>
    <row r="7" spans="1:12" ht="13.8" thickBot="1">
      <c r="A7" s="373" t="s">
        <v>114</v>
      </c>
      <c r="B7" s="374"/>
      <c r="C7" s="219">
        <v>656</v>
      </c>
      <c r="D7" s="219">
        <v>310</v>
      </c>
      <c r="E7" s="219">
        <v>228</v>
      </c>
      <c r="F7" s="219">
        <v>99</v>
      </c>
      <c r="G7" s="219">
        <v>224</v>
      </c>
      <c r="H7" s="219">
        <v>112</v>
      </c>
      <c r="I7" s="219">
        <v>94</v>
      </c>
      <c r="J7" s="219">
        <v>35</v>
      </c>
      <c r="K7" s="219">
        <v>104</v>
      </c>
      <c r="L7" s="220">
        <v>43</v>
      </c>
    </row>
    <row r="8" spans="1:12">
      <c r="A8" s="375" t="s">
        <v>58</v>
      </c>
      <c r="B8" s="184" t="s">
        <v>115</v>
      </c>
      <c r="C8" s="185">
        <v>149</v>
      </c>
      <c r="D8" s="185">
        <v>85</v>
      </c>
      <c r="E8" s="185">
        <v>63</v>
      </c>
      <c r="F8" s="185">
        <v>29</v>
      </c>
      <c r="G8" s="185">
        <v>46</v>
      </c>
      <c r="H8" s="185">
        <v>27</v>
      </c>
      <c r="I8" s="185">
        <v>20</v>
      </c>
      <c r="J8" s="185">
        <v>6</v>
      </c>
      <c r="K8" s="185">
        <v>24</v>
      </c>
      <c r="L8" s="186">
        <v>12</v>
      </c>
    </row>
    <row r="9" spans="1:12">
      <c r="A9" s="376"/>
      <c r="B9" s="129" t="s">
        <v>116</v>
      </c>
      <c r="C9" s="130">
        <v>74</v>
      </c>
      <c r="D9" s="130">
        <v>38</v>
      </c>
      <c r="E9" s="130">
        <v>20</v>
      </c>
      <c r="F9" s="130">
        <v>10</v>
      </c>
      <c r="G9" s="130">
        <v>10</v>
      </c>
      <c r="H9" s="130">
        <v>7</v>
      </c>
      <c r="I9" s="130">
        <v>29</v>
      </c>
      <c r="J9" s="130">
        <v>11</v>
      </c>
      <c r="K9" s="130">
        <v>16</v>
      </c>
      <c r="L9" s="70">
        <v>6</v>
      </c>
    </row>
    <row r="10" spans="1:12">
      <c r="A10" s="376"/>
      <c r="B10" s="129" t="s">
        <v>137</v>
      </c>
      <c r="C10" s="130">
        <v>181</v>
      </c>
      <c r="D10" s="130">
        <v>79</v>
      </c>
      <c r="E10" s="130">
        <v>63</v>
      </c>
      <c r="F10" s="130">
        <v>24</v>
      </c>
      <c r="G10" s="130">
        <v>62</v>
      </c>
      <c r="H10" s="130">
        <v>27</v>
      </c>
      <c r="I10" s="130">
        <v>13</v>
      </c>
      <c r="J10" s="130">
        <v>6</v>
      </c>
      <c r="K10" s="130">
        <v>28</v>
      </c>
      <c r="L10" s="70">
        <v>12</v>
      </c>
    </row>
    <row r="11" spans="1:12">
      <c r="A11" s="376"/>
      <c r="B11" s="129" t="s">
        <v>140</v>
      </c>
      <c r="C11" s="130">
        <v>2</v>
      </c>
      <c r="D11" s="130">
        <v>0</v>
      </c>
      <c r="E11" s="130">
        <v>0</v>
      </c>
      <c r="F11" s="130">
        <v>0</v>
      </c>
      <c r="G11" s="130">
        <v>2</v>
      </c>
      <c r="H11" s="130">
        <v>0</v>
      </c>
      <c r="I11" s="130">
        <v>0</v>
      </c>
      <c r="J11" s="130">
        <v>0</v>
      </c>
      <c r="K11" s="130">
        <v>0</v>
      </c>
      <c r="L11" s="70">
        <v>0</v>
      </c>
    </row>
    <row r="12" spans="1:12" ht="22.8">
      <c r="A12" s="376"/>
      <c r="B12" s="131" t="s">
        <v>155</v>
      </c>
      <c r="C12" s="130">
        <v>171</v>
      </c>
      <c r="D12" s="130">
        <v>69</v>
      </c>
      <c r="E12" s="130">
        <v>56</v>
      </c>
      <c r="F12" s="130">
        <v>23</v>
      </c>
      <c r="G12" s="130">
        <v>56</v>
      </c>
      <c r="H12" s="130">
        <v>23</v>
      </c>
      <c r="I12" s="130">
        <v>15</v>
      </c>
      <c r="J12" s="130">
        <v>5</v>
      </c>
      <c r="K12" s="130">
        <v>20</v>
      </c>
      <c r="L12" s="70">
        <v>8</v>
      </c>
    </row>
    <row r="13" spans="1:12" ht="22.8">
      <c r="A13" s="376"/>
      <c r="B13" s="132" t="s">
        <v>141</v>
      </c>
      <c r="C13" s="130">
        <v>44</v>
      </c>
      <c r="D13" s="130">
        <v>24</v>
      </c>
      <c r="E13" s="130">
        <v>22</v>
      </c>
      <c r="F13" s="130">
        <v>9</v>
      </c>
      <c r="G13" s="130">
        <v>44</v>
      </c>
      <c r="H13" s="130">
        <v>24</v>
      </c>
      <c r="I13" s="130">
        <v>0</v>
      </c>
      <c r="J13" s="130">
        <v>0</v>
      </c>
      <c r="K13" s="130">
        <v>3</v>
      </c>
      <c r="L13" s="70">
        <v>2</v>
      </c>
    </row>
    <row r="14" spans="1:12">
      <c r="A14" s="376"/>
      <c r="B14" s="132" t="s">
        <v>142</v>
      </c>
      <c r="C14" s="130">
        <v>1</v>
      </c>
      <c r="D14" s="130">
        <v>1</v>
      </c>
      <c r="E14" s="130">
        <v>1</v>
      </c>
      <c r="F14" s="130">
        <v>1</v>
      </c>
      <c r="G14" s="130">
        <v>1</v>
      </c>
      <c r="H14" s="130">
        <v>1</v>
      </c>
      <c r="I14" s="130">
        <v>0</v>
      </c>
      <c r="J14" s="130">
        <v>0</v>
      </c>
      <c r="K14" s="130">
        <v>1</v>
      </c>
      <c r="L14" s="70">
        <v>1</v>
      </c>
    </row>
    <row r="15" spans="1:12">
      <c r="A15" s="376"/>
      <c r="B15" s="132" t="s">
        <v>143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70">
        <v>0</v>
      </c>
    </row>
    <row r="16" spans="1:12">
      <c r="A16" s="376"/>
      <c r="B16" s="132" t="s">
        <v>144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  <c r="L16" s="70">
        <v>0</v>
      </c>
    </row>
    <row r="17" spans="1:12" ht="22.8">
      <c r="A17" s="376"/>
      <c r="B17" s="132" t="s">
        <v>145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70">
        <v>0</v>
      </c>
    </row>
    <row r="18" spans="1:12" ht="36" customHeight="1">
      <c r="A18" s="376"/>
      <c r="B18" s="132" t="s">
        <v>146</v>
      </c>
      <c r="C18" s="130">
        <v>8</v>
      </c>
      <c r="D18" s="130">
        <v>5</v>
      </c>
      <c r="E18" s="130">
        <v>2</v>
      </c>
      <c r="F18" s="130">
        <v>2</v>
      </c>
      <c r="G18" s="130">
        <v>0</v>
      </c>
      <c r="H18" s="130">
        <v>0</v>
      </c>
      <c r="I18" s="130">
        <v>8</v>
      </c>
      <c r="J18" s="130">
        <v>5</v>
      </c>
      <c r="K18" s="130">
        <v>1</v>
      </c>
      <c r="L18" s="70">
        <v>0</v>
      </c>
    </row>
    <row r="19" spans="1:12" ht="13.8" thickBot="1">
      <c r="A19" s="377"/>
      <c r="B19" s="187" t="s">
        <v>117</v>
      </c>
      <c r="C19" s="188">
        <v>28</v>
      </c>
      <c r="D19" s="188">
        <v>9</v>
      </c>
      <c r="E19" s="188">
        <v>1</v>
      </c>
      <c r="F19" s="188">
        <v>1</v>
      </c>
      <c r="G19" s="188">
        <v>5</v>
      </c>
      <c r="H19" s="188">
        <v>3</v>
      </c>
      <c r="I19" s="188">
        <v>9</v>
      </c>
      <c r="J19" s="188">
        <v>2</v>
      </c>
      <c r="K19" s="188">
        <v>11</v>
      </c>
      <c r="L19" s="189">
        <v>2</v>
      </c>
    </row>
    <row r="20" spans="1:12" ht="13.8" thickBot="1">
      <c r="A20" s="366" t="s">
        <v>118</v>
      </c>
      <c r="B20" s="367"/>
      <c r="C20" s="219">
        <v>121</v>
      </c>
      <c r="D20" s="219">
        <v>51</v>
      </c>
      <c r="E20" s="219">
        <v>40</v>
      </c>
      <c r="F20" s="219">
        <v>14</v>
      </c>
      <c r="G20" s="219">
        <v>42</v>
      </c>
      <c r="H20" s="219">
        <v>18</v>
      </c>
      <c r="I20" s="219">
        <v>16</v>
      </c>
      <c r="J20" s="219">
        <v>5</v>
      </c>
      <c r="K20" s="219">
        <v>16</v>
      </c>
      <c r="L20" s="220">
        <v>5</v>
      </c>
    </row>
    <row r="21" spans="1:12" ht="13.8" thickBot="1">
      <c r="A21" s="370" t="s">
        <v>147</v>
      </c>
      <c r="B21" s="371"/>
      <c r="C21" s="190">
        <v>10</v>
      </c>
      <c r="D21" s="190">
        <v>4</v>
      </c>
      <c r="E21" s="190">
        <v>2</v>
      </c>
      <c r="F21" s="190">
        <v>0</v>
      </c>
      <c r="G21" s="190">
        <v>9</v>
      </c>
      <c r="H21" s="190">
        <v>3</v>
      </c>
      <c r="I21" s="190">
        <v>0</v>
      </c>
      <c r="J21" s="190">
        <v>0</v>
      </c>
      <c r="K21" s="190">
        <v>0</v>
      </c>
      <c r="L21" s="72">
        <v>0</v>
      </c>
    </row>
    <row r="22" spans="1:12" ht="13.8" thickBot="1">
      <c r="A22" s="366" t="s">
        <v>119</v>
      </c>
      <c r="B22" s="367"/>
      <c r="C22" s="219">
        <v>457</v>
      </c>
      <c r="D22" s="219">
        <v>316</v>
      </c>
      <c r="E22" s="219">
        <v>167</v>
      </c>
      <c r="F22" s="219">
        <v>120</v>
      </c>
      <c r="G22" s="219">
        <v>208</v>
      </c>
      <c r="H22" s="219">
        <v>139</v>
      </c>
      <c r="I22" s="219">
        <v>40</v>
      </c>
      <c r="J22" s="219">
        <v>25</v>
      </c>
      <c r="K22" s="219">
        <v>97</v>
      </c>
      <c r="L22" s="220">
        <v>63</v>
      </c>
    </row>
    <row r="23" spans="1:12" ht="13.8" thickBot="1">
      <c r="A23" s="370" t="s">
        <v>156</v>
      </c>
      <c r="B23" s="371"/>
      <c r="C23" s="190">
        <v>1</v>
      </c>
      <c r="D23" s="190">
        <v>0</v>
      </c>
      <c r="E23" s="190">
        <v>0</v>
      </c>
      <c r="F23" s="190">
        <v>0</v>
      </c>
      <c r="G23" s="190">
        <v>1</v>
      </c>
      <c r="H23" s="190">
        <v>0</v>
      </c>
      <c r="I23" s="190">
        <v>0</v>
      </c>
      <c r="J23" s="190">
        <v>0</v>
      </c>
      <c r="K23" s="190">
        <v>0</v>
      </c>
      <c r="L23" s="72">
        <v>0</v>
      </c>
    </row>
    <row r="24" spans="1:12" ht="25.5" customHeight="1" thickBot="1">
      <c r="A24" s="366" t="s">
        <v>120</v>
      </c>
      <c r="B24" s="367"/>
      <c r="C24" s="219">
        <v>0</v>
      </c>
      <c r="D24" s="219">
        <v>0</v>
      </c>
      <c r="E24" s="219">
        <v>0</v>
      </c>
      <c r="F24" s="219">
        <v>0</v>
      </c>
      <c r="G24" s="219">
        <v>0</v>
      </c>
      <c r="H24" s="219">
        <v>0</v>
      </c>
      <c r="I24" s="219">
        <v>0</v>
      </c>
      <c r="J24" s="219">
        <v>0</v>
      </c>
      <c r="K24" s="219">
        <v>0</v>
      </c>
      <c r="L24" s="220">
        <v>0</v>
      </c>
    </row>
    <row r="25" spans="1:12" ht="25.95" customHeight="1" thickBot="1">
      <c r="A25" s="366" t="s">
        <v>121</v>
      </c>
      <c r="B25" s="367"/>
      <c r="C25" s="219">
        <v>52</v>
      </c>
      <c r="D25" s="219">
        <v>22</v>
      </c>
      <c r="E25" s="219">
        <v>16</v>
      </c>
      <c r="F25" s="219">
        <v>4</v>
      </c>
      <c r="G25" s="219">
        <v>5</v>
      </c>
      <c r="H25" s="219">
        <v>3</v>
      </c>
      <c r="I25" s="219">
        <v>24</v>
      </c>
      <c r="J25" s="219">
        <v>7</v>
      </c>
      <c r="K25" s="219">
        <v>40</v>
      </c>
      <c r="L25" s="220">
        <v>15</v>
      </c>
    </row>
    <row r="26" spans="1:12" ht="13.8" thickBot="1">
      <c r="A26" s="370" t="s">
        <v>149</v>
      </c>
      <c r="B26" s="371"/>
      <c r="C26" s="190">
        <v>0</v>
      </c>
      <c r="D26" s="190">
        <v>0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0">
        <v>0</v>
      </c>
      <c r="L26" s="72">
        <v>0</v>
      </c>
    </row>
    <row r="27" spans="1:12" ht="26.25" customHeight="1" thickBot="1">
      <c r="A27" s="366" t="s">
        <v>157</v>
      </c>
      <c r="B27" s="367"/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219">
        <v>0</v>
      </c>
      <c r="L27" s="220">
        <v>0</v>
      </c>
    </row>
    <row r="28" spans="1:12" ht="13.8" thickBot="1">
      <c r="A28" s="331" t="s">
        <v>122</v>
      </c>
      <c r="B28" s="332"/>
      <c r="C28" s="221">
        <v>1286</v>
      </c>
      <c r="D28" s="221">
        <v>699</v>
      </c>
      <c r="E28" s="221">
        <v>451</v>
      </c>
      <c r="F28" s="221">
        <v>237</v>
      </c>
      <c r="G28" s="221">
        <v>479</v>
      </c>
      <c r="H28" s="221">
        <v>272</v>
      </c>
      <c r="I28" s="221">
        <v>174</v>
      </c>
      <c r="J28" s="219">
        <v>72</v>
      </c>
      <c r="K28" s="221">
        <v>257</v>
      </c>
      <c r="L28" s="222">
        <v>126</v>
      </c>
    </row>
    <row r="29" spans="1:12" ht="13.8" thickBot="1">
      <c r="A29" s="368" t="s">
        <v>123</v>
      </c>
      <c r="B29" s="369"/>
      <c r="C29" s="223">
        <v>100</v>
      </c>
      <c r="D29" s="223">
        <v>54.354587869362362</v>
      </c>
      <c r="E29" s="223">
        <v>35.069984447900467</v>
      </c>
      <c r="F29" s="223">
        <v>33.905579399141637</v>
      </c>
      <c r="G29" s="223">
        <v>37.247278382581648</v>
      </c>
      <c r="H29" s="223">
        <v>21.150855365474339</v>
      </c>
      <c r="I29" s="223">
        <v>13.530326594090203</v>
      </c>
      <c r="J29" s="224">
        <v>10.300429184549357</v>
      </c>
      <c r="K29" s="223">
        <v>19.984447900466563</v>
      </c>
      <c r="L29" s="225">
        <v>18.025751072961373</v>
      </c>
    </row>
    <row r="30" spans="1:12">
      <c r="A30" s="21" t="s">
        <v>219</v>
      </c>
      <c r="B30" s="13"/>
      <c r="C30" s="55"/>
      <c r="D30" s="13"/>
      <c r="E30" s="13"/>
      <c r="F30" s="13"/>
      <c r="G30" s="13"/>
      <c r="H30" s="13"/>
      <c r="I30" s="13"/>
      <c r="J30" s="56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1:L1"/>
    <mergeCell ref="A3:B6"/>
    <mergeCell ref="C3:L3"/>
    <mergeCell ref="C4:C6"/>
    <mergeCell ref="D4:D6"/>
    <mergeCell ref="E4:L4"/>
    <mergeCell ref="E5:F5"/>
    <mergeCell ref="G5:H5"/>
    <mergeCell ref="I5:J5"/>
    <mergeCell ref="A27:B27"/>
    <mergeCell ref="A28:B28"/>
    <mergeCell ref="A29:B29"/>
    <mergeCell ref="A2:L2"/>
    <mergeCell ref="A21:B21"/>
    <mergeCell ref="A22:B22"/>
    <mergeCell ref="A23:B23"/>
    <mergeCell ref="A24:B24"/>
    <mergeCell ref="A25:B25"/>
    <mergeCell ref="A26:B26"/>
    <mergeCell ref="K5:L5"/>
    <mergeCell ref="A7:B7"/>
    <mergeCell ref="A8:A19"/>
    <mergeCell ref="A20:B20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Normal="100" workbookViewId="0">
      <selection activeCell="B34" sqref="B34"/>
    </sheetView>
  </sheetViews>
  <sheetFormatPr defaultRowHeight="13.2"/>
  <cols>
    <col min="1" max="1" width="5.109375" customWidth="1"/>
    <col min="2" max="2" width="46" customWidth="1"/>
    <col min="3" max="3" width="9.33203125" customWidth="1"/>
    <col min="4" max="4" width="8.88671875" customWidth="1"/>
    <col min="5" max="5" width="9.33203125" customWidth="1"/>
    <col min="6" max="6" width="8.44140625" customWidth="1"/>
    <col min="7" max="7" width="9.33203125" customWidth="1"/>
    <col min="8" max="8" width="9.6640625" customWidth="1"/>
    <col min="9" max="9" width="9.44140625" customWidth="1"/>
    <col min="10" max="10" width="7.6640625" customWidth="1"/>
    <col min="11" max="11" width="9.33203125" customWidth="1"/>
    <col min="12" max="12" width="8" customWidth="1"/>
  </cols>
  <sheetData>
    <row r="1" spans="1:12" s="71" customFormat="1">
      <c r="A1" s="378" t="s">
        <v>194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</row>
    <row r="2" spans="1:12" ht="36.75" customHeight="1" thickBot="1">
      <c r="A2" s="344" t="s">
        <v>216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</row>
    <row r="3" spans="1:12" ht="13.5" customHeight="1">
      <c r="A3" s="379" t="s">
        <v>42</v>
      </c>
      <c r="B3" s="380"/>
      <c r="C3" s="380" t="s">
        <v>154</v>
      </c>
      <c r="D3" s="380"/>
      <c r="E3" s="380"/>
      <c r="F3" s="380"/>
      <c r="G3" s="380"/>
      <c r="H3" s="380"/>
      <c r="I3" s="380"/>
      <c r="J3" s="380"/>
      <c r="K3" s="380"/>
      <c r="L3" s="383"/>
    </row>
    <row r="4" spans="1:12">
      <c r="A4" s="309"/>
      <c r="B4" s="310"/>
      <c r="C4" s="310" t="s">
        <v>75</v>
      </c>
      <c r="D4" s="310" t="s">
        <v>113</v>
      </c>
      <c r="E4" s="384" t="s">
        <v>217</v>
      </c>
      <c r="F4" s="384"/>
      <c r="G4" s="384"/>
      <c r="H4" s="384"/>
      <c r="I4" s="384"/>
      <c r="J4" s="384"/>
      <c r="K4" s="384"/>
      <c r="L4" s="385"/>
    </row>
    <row r="5" spans="1:12" ht="44.4" customHeight="1">
      <c r="A5" s="309"/>
      <c r="B5" s="310"/>
      <c r="C5" s="310"/>
      <c r="D5" s="310"/>
      <c r="E5" s="310" t="s">
        <v>110</v>
      </c>
      <c r="F5" s="310"/>
      <c r="G5" s="310" t="s">
        <v>159</v>
      </c>
      <c r="H5" s="310"/>
      <c r="I5" s="310" t="s">
        <v>77</v>
      </c>
      <c r="J5" s="310"/>
      <c r="K5" s="310" t="s">
        <v>76</v>
      </c>
      <c r="L5" s="372"/>
    </row>
    <row r="6" spans="1:12" ht="22.8" customHeight="1" thickBot="1">
      <c r="A6" s="386"/>
      <c r="B6" s="387"/>
      <c r="C6" s="387"/>
      <c r="D6" s="387"/>
      <c r="E6" s="272" t="s">
        <v>75</v>
      </c>
      <c r="F6" s="272" t="s">
        <v>113</v>
      </c>
      <c r="G6" s="272" t="s">
        <v>75</v>
      </c>
      <c r="H6" s="272" t="s">
        <v>113</v>
      </c>
      <c r="I6" s="272" t="s">
        <v>75</v>
      </c>
      <c r="J6" s="272" t="s">
        <v>113</v>
      </c>
      <c r="K6" s="272" t="s">
        <v>75</v>
      </c>
      <c r="L6" s="263" t="s">
        <v>113</v>
      </c>
    </row>
    <row r="7" spans="1:12" ht="13.8" thickBot="1">
      <c r="A7" s="373" t="s">
        <v>114</v>
      </c>
      <c r="B7" s="374"/>
      <c r="C7" s="219">
        <v>5044</v>
      </c>
      <c r="D7" s="219">
        <v>2623</v>
      </c>
      <c r="E7" s="219">
        <v>1870</v>
      </c>
      <c r="F7" s="219">
        <v>736</v>
      </c>
      <c r="G7" s="219">
        <v>1628</v>
      </c>
      <c r="H7" s="219">
        <v>807</v>
      </c>
      <c r="I7" s="219">
        <v>860</v>
      </c>
      <c r="J7" s="219">
        <v>420</v>
      </c>
      <c r="K7" s="219">
        <v>793</v>
      </c>
      <c r="L7" s="220">
        <v>254</v>
      </c>
    </row>
    <row r="8" spans="1:12">
      <c r="A8" s="375" t="s">
        <v>58</v>
      </c>
      <c r="B8" s="184" t="s">
        <v>115</v>
      </c>
      <c r="C8" s="185">
        <v>1348</v>
      </c>
      <c r="D8" s="185">
        <v>859</v>
      </c>
      <c r="E8" s="185">
        <v>512</v>
      </c>
      <c r="F8" s="185">
        <v>256</v>
      </c>
      <c r="G8" s="185">
        <v>386</v>
      </c>
      <c r="H8" s="185">
        <v>234</v>
      </c>
      <c r="I8" s="185">
        <v>216</v>
      </c>
      <c r="J8" s="185">
        <v>134</v>
      </c>
      <c r="K8" s="185">
        <v>175</v>
      </c>
      <c r="L8" s="186">
        <v>71</v>
      </c>
    </row>
    <row r="9" spans="1:12">
      <c r="A9" s="376"/>
      <c r="B9" s="129" t="s">
        <v>116</v>
      </c>
      <c r="C9" s="130">
        <v>963</v>
      </c>
      <c r="D9" s="130">
        <v>546</v>
      </c>
      <c r="E9" s="130">
        <v>353</v>
      </c>
      <c r="F9" s="130">
        <v>94</v>
      </c>
      <c r="G9" s="130">
        <v>145</v>
      </c>
      <c r="H9" s="130">
        <v>60</v>
      </c>
      <c r="I9" s="130">
        <v>251</v>
      </c>
      <c r="J9" s="130">
        <v>80</v>
      </c>
      <c r="K9" s="130">
        <v>325</v>
      </c>
      <c r="L9" s="70">
        <v>85</v>
      </c>
    </row>
    <row r="10" spans="1:12">
      <c r="A10" s="376"/>
      <c r="B10" s="129" t="s">
        <v>137</v>
      </c>
      <c r="C10" s="130">
        <v>1396</v>
      </c>
      <c r="D10" s="130">
        <v>619</v>
      </c>
      <c r="E10" s="130">
        <v>533</v>
      </c>
      <c r="F10" s="130">
        <v>229</v>
      </c>
      <c r="G10" s="130">
        <v>482</v>
      </c>
      <c r="H10" s="130">
        <v>265</v>
      </c>
      <c r="I10" s="130">
        <v>206</v>
      </c>
      <c r="J10" s="130">
        <v>113</v>
      </c>
      <c r="K10" s="130">
        <v>101</v>
      </c>
      <c r="L10" s="70">
        <v>27</v>
      </c>
    </row>
    <row r="11" spans="1:12">
      <c r="A11" s="376"/>
      <c r="B11" s="129" t="s">
        <v>140</v>
      </c>
      <c r="C11" s="130">
        <v>10</v>
      </c>
      <c r="D11" s="130">
        <v>1</v>
      </c>
      <c r="E11" s="130">
        <v>2</v>
      </c>
      <c r="F11" s="130">
        <v>0</v>
      </c>
      <c r="G11" s="130">
        <v>10</v>
      </c>
      <c r="H11" s="130">
        <v>1</v>
      </c>
      <c r="I11" s="130">
        <v>0</v>
      </c>
      <c r="J11" s="130">
        <v>0</v>
      </c>
      <c r="K11" s="130">
        <v>0</v>
      </c>
      <c r="L11" s="70">
        <v>0</v>
      </c>
    </row>
    <row r="12" spans="1:12" ht="22.8">
      <c r="A12" s="376"/>
      <c r="B12" s="131" t="s">
        <v>155</v>
      </c>
      <c r="C12" s="130">
        <v>893</v>
      </c>
      <c r="D12" s="130">
        <v>382</v>
      </c>
      <c r="E12" s="130">
        <v>320</v>
      </c>
      <c r="F12" s="130">
        <v>101</v>
      </c>
      <c r="G12" s="130">
        <v>317</v>
      </c>
      <c r="H12" s="130">
        <v>116</v>
      </c>
      <c r="I12" s="130">
        <v>124</v>
      </c>
      <c r="J12" s="130">
        <v>63</v>
      </c>
      <c r="K12" s="130">
        <v>99</v>
      </c>
      <c r="L12" s="70">
        <v>38</v>
      </c>
    </row>
    <row r="13" spans="1:12" ht="22.8">
      <c r="A13" s="376"/>
      <c r="B13" s="132" t="s">
        <v>141</v>
      </c>
      <c r="C13" s="130">
        <v>265</v>
      </c>
      <c r="D13" s="130">
        <v>132</v>
      </c>
      <c r="E13" s="130">
        <v>111</v>
      </c>
      <c r="F13" s="130">
        <v>40</v>
      </c>
      <c r="G13" s="130">
        <v>264</v>
      </c>
      <c r="H13" s="130">
        <v>113</v>
      </c>
      <c r="I13" s="130">
        <v>8</v>
      </c>
      <c r="J13" s="130">
        <v>6</v>
      </c>
      <c r="K13" s="130">
        <v>0</v>
      </c>
      <c r="L13" s="70">
        <v>0</v>
      </c>
    </row>
    <row r="14" spans="1:12">
      <c r="A14" s="376"/>
      <c r="B14" s="132" t="s">
        <v>142</v>
      </c>
      <c r="C14" s="130">
        <v>14</v>
      </c>
      <c r="D14" s="130">
        <v>8</v>
      </c>
      <c r="E14" s="130">
        <v>4</v>
      </c>
      <c r="F14" s="130">
        <v>5</v>
      </c>
      <c r="G14" s="130">
        <v>14</v>
      </c>
      <c r="H14" s="130">
        <v>10</v>
      </c>
      <c r="I14" s="130">
        <v>1</v>
      </c>
      <c r="J14" s="130">
        <v>3</v>
      </c>
      <c r="K14" s="130">
        <v>0</v>
      </c>
      <c r="L14" s="70">
        <v>0</v>
      </c>
    </row>
    <row r="15" spans="1:12">
      <c r="A15" s="376"/>
      <c r="B15" s="132" t="s">
        <v>143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70">
        <v>0</v>
      </c>
    </row>
    <row r="16" spans="1:12">
      <c r="A16" s="376"/>
      <c r="B16" s="132" t="s">
        <v>144</v>
      </c>
      <c r="C16" s="130">
        <v>0</v>
      </c>
      <c r="D16" s="130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>
        <v>0</v>
      </c>
      <c r="L16" s="70">
        <v>0</v>
      </c>
    </row>
    <row r="17" spans="1:12" ht="22.8">
      <c r="A17" s="376"/>
      <c r="B17" s="132" t="s">
        <v>145</v>
      </c>
      <c r="C17" s="130">
        <v>3</v>
      </c>
      <c r="D17" s="130">
        <v>2</v>
      </c>
      <c r="E17" s="130">
        <v>0</v>
      </c>
      <c r="F17" s="130">
        <v>1</v>
      </c>
      <c r="G17" s="130">
        <v>0</v>
      </c>
      <c r="H17" s="130">
        <v>1</v>
      </c>
      <c r="I17" s="130">
        <v>0</v>
      </c>
      <c r="J17" s="130">
        <v>1</v>
      </c>
      <c r="K17" s="130">
        <v>0</v>
      </c>
      <c r="L17" s="70">
        <v>0</v>
      </c>
    </row>
    <row r="18" spans="1:12" ht="36" customHeight="1">
      <c r="A18" s="376"/>
      <c r="B18" s="132" t="s">
        <v>146</v>
      </c>
      <c r="C18" s="130">
        <v>57</v>
      </c>
      <c r="D18" s="130">
        <v>30</v>
      </c>
      <c r="E18" s="130">
        <v>17</v>
      </c>
      <c r="F18" s="130">
        <v>5</v>
      </c>
      <c r="G18" s="130">
        <v>0</v>
      </c>
      <c r="H18" s="130">
        <v>0</v>
      </c>
      <c r="I18" s="130">
        <v>15</v>
      </c>
      <c r="J18" s="130">
        <v>10</v>
      </c>
      <c r="K18" s="130">
        <v>57</v>
      </c>
      <c r="L18" s="70">
        <v>22</v>
      </c>
    </row>
    <row r="19" spans="1:12" ht="13.8" thickBot="1">
      <c r="A19" s="377"/>
      <c r="B19" s="187" t="s">
        <v>117</v>
      </c>
      <c r="C19" s="188">
        <v>105</v>
      </c>
      <c r="D19" s="188">
        <v>45</v>
      </c>
      <c r="E19" s="188">
        <v>20</v>
      </c>
      <c r="F19" s="188">
        <v>5</v>
      </c>
      <c r="G19" s="188">
        <v>20</v>
      </c>
      <c r="H19" s="188">
        <v>8</v>
      </c>
      <c r="I19" s="188">
        <v>39</v>
      </c>
      <c r="J19" s="188">
        <v>10</v>
      </c>
      <c r="K19" s="188">
        <v>36</v>
      </c>
      <c r="L19" s="189">
        <v>11</v>
      </c>
    </row>
    <row r="20" spans="1:12" ht="13.8" thickBot="1">
      <c r="A20" s="366" t="s">
        <v>118</v>
      </c>
      <c r="B20" s="367"/>
      <c r="C20" s="219">
        <v>1079</v>
      </c>
      <c r="D20" s="219">
        <v>491</v>
      </c>
      <c r="E20" s="219">
        <v>350</v>
      </c>
      <c r="F20" s="219">
        <v>86</v>
      </c>
      <c r="G20" s="219">
        <v>334</v>
      </c>
      <c r="H20" s="219">
        <v>70</v>
      </c>
      <c r="I20" s="219">
        <v>184</v>
      </c>
      <c r="J20" s="219">
        <v>55</v>
      </c>
      <c r="K20" s="219">
        <v>135</v>
      </c>
      <c r="L20" s="220">
        <v>19</v>
      </c>
    </row>
    <row r="21" spans="1:12" ht="13.8" thickBot="1">
      <c r="A21" s="370" t="s">
        <v>147</v>
      </c>
      <c r="B21" s="371"/>
      <c r="C21" s="190">
        <v>61</v>
      </c>
      <c r="D21" s="190">
        <v>23</v>
      </c>
      <c r="E21" s="190">
        <v>17</v>
      </c>
      <c r="F21" s="190">
        <v>7</v>
      </c>
      <c r="G21" s="190">
        <v>60</v>
      </c>
      <c r="H21" s="190">
        <v>24</v>
      </c>
      <c r="I21" s="190">
        <v>6</v>
      </c>
      <c r="J21" s="190">
        <v>4</v>
      </c>
      <c r="K21" s="190">
        <v>0</v>
      </c>
      <c r="L21" s="72">
        <v>0</v>
      </c>
    </row>
    <row r="22" spans="1:12" ht="13.8" thickBot="1">
      <c r="A22" s="366" t="s">
        <v>119</v>
      </c>
      <c r="B22" s="367"/>
      <c r="C22" s="219">
        <v>4080</v>
      </c>
      <c r="D22" s="219">
        <v>3105</v>
      </c>
      <c r="E22" s="219">
        <v>1464</v>
      </c>
      <c r="F22" s="219">
        <v>922</v>
      </c>
      <c r="G22" s="219">
        <v>1794</v>
      </c>
      <c r="H22" s="219">
        <v>1317</v>
      </c>
      <c r="I22" s="219">
        <v>881</v>
      </c>
      <c r="J22" s="219">
        <v>615</v>
      </c>
      <c r="K22" s="219">
        <v>375</v>
      </c>
      <c r="L22" s="220">
        <v>144</v>
      </c>
    </row>
    <row r="23" spans="1:12" ht="13.8" thickBot="1">
      <c r="A23" s="370" t="s">
        <v>156</v>
      </c>
      <c r="B23" s="371"/>
      <c r="C23" s="190">
        <v>4</v>
      </c>
      <c r="D23" s="190">
        <v>1</v>
      </c>
      <c r="E23" s="190">
        <v>0</v>
      </c>
      <c r="F23" s="190">
        <v>0</v>
      </c>
      <c r="G23" s="190">
        <v>4</v>
      </c>
      <c r="H23" s="190">
        <v>2</v>
      </c>
      <c r="I23" s="190">
        <v>0</v>
      </c>
      <c r="J23" s="190">
        <v>1</v>
      </c>
      <c r="K23" s="190">
        <v>0</v>
      </c>
      <c r="L23" s="72">
        <v>0</v>
      </c>
    </row>
    <row r="24" spans="1:12" ht="25.5" customHeight="1" thickBot="1">
      <c r="A24" s="366" t="s">
        <v>120</v>
      </c>
      <c r="B24" s="367"/>
      <c r="C24" s="219">
        <v>0</v>
      </c>
      <c r="D24" s="219">
        <v>0</v>
      </c>
      <c r="E24" s="219">
        <v>0</v>
      </c>
      <c r="F24" s="219">
        <v>0</v>
      </c>
      <c r="G24" s="219">
        <v>0</v>
      </c>
      <c r="H24" s="219">
        <v>0</v>
      </c>
      <c r="I24" s="219">
        <v>0</v>
      </c>
      <c r="J24" s="219">
        <v>0</v>
      </c>
      <c r="K24" s="219">
        <v>0</v>
      </c>
      <c r="L24" s="220">
        <v>0</v>
      </c>
    </row>
    <row r="25" spans="1:12" ht="25.95" customHeight="1" thickBot="1">
      <c r="A25" s="366" t="s">
        <v>121</v>
      </c>
      <c r="B25" s="367"/>
      <c r="C25" s="219">
        <v>920</v>
      </c>
      <c r="D25" s="219">
        <v>387</v>
      </c>
      <c r="E25" s="219">
        <v>318</v>
      </c>
      <c r="F25" s="219">
        <v>162</v>
      </c>
      <c r="G25" s="219">
        <v>41</v>
      </c>
      <c r="H25" s="219">
        <v>31</v>
      </c>
      <c r="I25" s="219">
        <v>756</v>
      </c>
      <c r="J25" s="219">
        <v>300</v>
      </c>
      <c r="K25" s="219">
        <v>504</v>
      </c>
      <c r="L25" s="220">
        <v>127</v>
      </c>
    </row>
    <row r="26" spans="1:12" ht="13.8" thickBot="1">
      <c r="A26" s="370" t="s">
        <v>149</v>
      </c>
      <c r="B26" s="371"/>
      <c r="C26" s="190">
        <v>0</v>
      </c>
      <c r="D26" s="190">
        <v>0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0">
        <v>0</v>
      </c>
      <c r="L26" s="72">
        <v>0</v>
      </c>
    </row>
    <row r="27" spans="1:12" ht="26.25" customHeight="1" thickBot="1">
      <c r="A27" s="366" t="s">
        <v>157</v>
      </c>
      <c r="B27" s="367"/>
      <c r="C27" s="219">
        <v>0</v>
      </c>
      <c r="D27" s="219">
        <v>0</v>
      </c>
      <c r="E27" s="219">
        <v>0</v>
      </c>
      <c r="F27" s="219">
        <v>0</v>
      </c>
      <c r="G27" s="219">
        <v>0</v>
      </c>
      <c r="H27" s="219">
        <v>0</v>
      </c>
      <c r="I27" s="219">
        <v>0</v>
      </c>
      <c r="J27" s="219">
        <v>0</v>
      </c>
      <c r="K27" s="219">
        <v>0</v>
      </c>
      <c r="L27" s="220">
        <v>0</v>
      </c>
    </row>
    <row r="28" spans="1:12" ht="13.8" thickBot="1">
      <c r="A28" s="331" t="s">
        <v>122</v>
      </c>
      <c r="B28" s="332"/>
      <c r="C28" s="221">
        <v>11123</v>
      </c>
      <c r="D28" s="221">
        <v>6606</v>
      </c>
      <c r="E28" s="221">
        <v>4002</v>
      </c>
      <c r="F28" s="221">
        <v>1906</v>
      </c>
      <c r="G28" s="221">
        <v>3797</v>
      </c>
      <c r="H28" s="221">
        <v>2225</v>
      </c>
      <c r="I28" s="221">
        <v>2681</v>
      </c>
      <c r="J28" s="219">
        <v>1390</v>
      </c>
      <c r="K28" s="221">
        <v>1807</v>
      </c>
      <c r="L28" s="222">
        <v>544</v>
      </c>
    </row>
    <row r="29" spans="1:12" ht="13.8" thickBot="1">
      <c r="A29" s="368" t="s">
        <v>123</v>
      </c>
      <c r="B29" s="369"/>
      <c r="C29" s="223">
        <v>100</v>
      </c>
      <c r="D29" s="223">
        <v>59.390452216128743</v>
      </c>
      <c r="E29" s="223">
        <v>35.979501932931761</v>
      </c>
      <c r="F29" s="223">
        <v>36.105322977836714</v>
      </c>
      <c r="G29" s="223">
        <v>34.136473972849053</v>
      </c>
      <c r="H29" s="223">
        <v>22.92868920032976</v>
      </c>
      <c r="I29" s="223">
        <v>24.103209565764633</v>
      </c>
      <c r="J29" s="224">
        <v>26.330744459177875</v>
      </c>
      <c r="K29" s="223">
        <v>16.24561718960712</v>
      </c>
      <c r="L29" s="225">
        <v>10.304982004167455</v>
      </c>
    </row>
    <row r="30" spans="1:12">
      <c r="A30" s="21" t="s">
        <v>219</v>
      </c>
      <c r="B30" s="13"/>
      <c r="C30" s="55"/>
      <c r="D30" s="13"/>
      <c r="E30" s="13"/>
      <c r="F30" s="13"/>
      <c r="G30" s="13"/>
      <c r="H30" s="13"/>
      <c r="I30" s="13"/>
      <c r="J30" s="56"/>
      <c r="K30" s="13"/>
      <c r="L30" s="13"/>
    </row>
    <row r="31" spans="1:12">
      <c r="C31" s="9"/>
      <c r="J31" s="11"/>
    </row>
    <row r="32" spans="1:12">
      <c r="C32" s="9"/>
      <c r="J32" s="11"/>
    </row>
    <row r="33" spans="3:10">
      <c r="C33" s="9"/>
      <c r="J33" s="5"/>
    </row>
  </sheetData>
  <mergeCells count="23">
    <mergeCell ref="A22:B22"/>
    <mergeCell ref="A1:L1"/>
    <mergeCell ref="A2:L2"/>
    <mergeCell ref="A3:B6"/>
    <mergeCell ref="C3:L3"/>
    <mergeCell ref="C4:C6"/>
    <mergeCell ref="D4:D6"/>
    <mergeCell ref="E4:L4"/>
    <mergeCell ref="E5:F5"/>
    <mergeCell ref="G5:H5"/>
    <mergeCell ref="I5:J5"/>
    <mergeCell ref="K5:L5"/>
    <mergeCell ref="A7:B7"/>
    <mergeCell ref="A8:A19"/>
    <mergeCell ref="A20:B20"/>
    <mergeCell ref="A21:B21"/>
    <mergeCell ref="A29:B29"/>
    <mergeCell ref="A23:B23"/>
    <mergeCell ref="A24:B24"/>
    <mergeCell ref="A25:B25"/>
    <mergeCell ref="A26:B26"/>
    <mergeCell ref="A27:B27"/>
    <mergeCell ref="A28:B28"/>
  </mergeCells>
  <printOptions horizontalCentered="1" verticalCentered="1"/>
  <pageMargins left="0.19685039370078741" right="0.19685039370078741" top="0.19685039370078741" bottom="0.19685039370078741" header="0.11811023622047245" footer="0.11811023622047245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I44"/>
  <sheetViews>
    <sheetView showGridLines="0" zoomScale="110" zoomScaleNormal="110" workbookViewId="0">
      <selection activeCell="I22" sqref="I22"/>
    </sheetView>
  </sheetViews>
  <sheetFormatPr defaultRowHeight="13.2"/>
  <cols>
    <col min="1" max="1" width="42.6640625" customWidth="1"/>
    <col min="2" max="2" width="12.44140625" customWidth="1"/>
    <col min="3" max="3" width="11" customWidth="1"/>
    <col min="4" max="4" width="11.44140625" customWidth="1"/>
    <col min="5" max="5" width="11.5546875" customWidth="1"/>
  </cols>
  <sheetData>
    <row r="1" spans="1:9">
      <c r="A1" s="287" t="s">
        <v>182</v>
      </c>
      <c r="B1" s="287"/>
      <c r="C1" s="287"/>
      <c r="D1" s="287"/>
      <c r="E1" s="287"/>
    </row>
    <row r="2" spans="1:9" s="4" customFormat="1" ht="31.2" customHeight="1">
      <c r="A2" s="302" t="s">
        <v>220</v>
      </c>
      <c r="B2" s="302"/>
      <c r="C2" s="302"/>
      <c r="D2" s="302"/>
      <c r="E2" s="302"/>
    </row>
    <row r="3" spans="1:9" s="4" customFormat="1" ht="11.25" customHeight="1" thickBot="1">
      <c r="A3" s="303"/>
      <c r="B3" s="303"/>
      <c r="C3" s="303"/>
      <c r="D3" s="303"/>
      <c r="E3" s="303"/>
    </row>
    <row r="4" spans="1:9" ht="17.25" customHeight="1">
      <c r="A4" s="388" t="s">
        <v>78</v>
      </c>
      <c r="B4" s="380" t="s">
        <v>112</v>
      </c>
      <c r="C4" s="380"/>
      <c r="D4" s="380"/>
      <c r="E4" s="383"/>
    </row>
    <row r="5" spans="1:9" ht="15.75" customHeight="1">
      <c r="A5" s="389"/>
      <c r="B5" s="391" t="s">
        <v>221</v>
      </c>
      <c r="C5" s="391"/>
      <c r="D5" s="391" t="s">
        <v>222</v>
      </c>
      <c r="E5" s="392"/>
    </row>
    <row r="6" spans="1:9" ht="16.5" customHeight="1">
      <c r="A6" s="389"/>
      <c r="B6" s="391" t="s">
        <v>79</v>
      </c>
      <c r="C6" s="391" t="s">
        <v>80</v>
      </c>
      <c r="D6" s="391" t="s">
        <v>81</v>
      </c>
      <c r="E6" s="392" t="s">
        <v>80</v>
      </c>
      <c r="G6" s="5"/>
    </row>
    <row r="7" spans="1:9">
      <c r="A7" s="389"/>
      <c r="B7" s="393"/>
      <c r="C7" s="393"/>
      <c r="D7" s="393"/>
      <c r="E7" s="395"/>
    </row>
    <row r="8" spans="1:9" ht="8.25" customHeight="1" thickBot="1">
      <c r="A8" s="390"/>
      <c r="B8" s="394"/>
      <c r="C8" s="394"/>
      <c r="D8" s="394"/>
      <c r="E8" s="396"/>
    </row>
    <row r="9" spans="1:9" ht="16.5" customHeight="1" thickBot="1">
      <c r="A9" s="213" t="s">
        <v>82</v>
      </c>
      <c r="B9" s="214">
        <v>4.4000000000000004</v>
      </c>
      <c r="C9" s="214">
        <f t="shared" ref="C9:C25" si="0">B9/$B$25*100</f>
        <v>89.795918367346943</v>
      </c>
      <c r="D9" s="215">
        <v>4.3</v>
      </c>
      <c r="E9" s="215">
        <f>D9/$D$25*100</f>
        <v>87.755102040816311</v>
      </c>
      <c r="I9" t="s">
        <v>37</v>
      </c>
    </row>
    <row r="10" spans="1:9" ht="16.5" customHeight="1">
      <c r="A10" s="133" t="s">
        <v>83</v>
      </c>
      <c r="B10" s="137">
        <v>6.9</v>
      </c>
      <c r="C10" s="137">
        <f t="shared" si="0"/>
        <v>140.81632653061226</v>
      </c>
      <c r="D10" s="137">
        <v>6.8</v>
      </c>
      <c r="E10" s="138">
        <f t="shared" ref="E10:E25" si="1">D10/$D$25*100</f>
        <v>138.7755102040816</v>
      </c>
    </row>
    <row r="11" spans="1:9">
      <c r="A11" s="134" t="s">
        <v>84</v>
      </c>
      <c r="B11" s="139">
        <v>6.6</v>
      </c>
      <c r="C11" s="139">
        <f t="shared" si="0"/>
        <v>134.69387755102039</v>
      </c>
      <c r="D11" s="139">
        <v>6.6</v>
      </c>
      <c r="E11" s="140">
        <f t="shared" si="1"/>
        <v>134.69387755102039</v>
      </c>
    </row>
    <row r="12" spans="1:9">
      <c r="A12" s="134" t="s">
        <v>85</v>
      </c>
      <c r="B12" s="139">
        <v>4.2</v>
      </c>
      <c r="C12" s="139">
        <f t="shared" si="0"/>
        <v>85.714285714285708</v>
      </c>
      <c r="D12" s="139">
        <v>4.2</v>
      </c>
      <c r="E12" s="140">
        <f t="shared" si="1"/>
        <v>85.714285714285708</v>
      </c>
    </row>
    <row r="13" spans="1:9">
      <c r="A13" s="134" t="s">
        <v>86</v>
      </c>
      <c r="B13" s="139">
        <v>5.3</v>
      </c>
      <c r="C13" s="139">
        <f t="shared" si="0"/>
        <v>108.16326530612244</v>
      </c>
      <c r="D13" s="139">
        <v>5.3</v>
      </c>
      <c r="E13" s="140">
        <f t="shared" si="1"/>
        <v>108.16326530612244</v>
      </c>
    </row>
    <row r="14" spans="1:9">
      <c r="A14" s="135" t="s">
        <v>87</v>
      </c>
      <c r="B14" s="139">
        <v>4.0999999999999996</v>
      </c>
      <c r="C14" s="139">
        <f t="shared" si="0"/>
        <v>83.673469387755091</v>
      </c>
      <c r="D14" s="139">
        <v>4.0999999999999996</v>
      </c>
      <c r="E14" s="140">
        <f t="shared" si="1"/>
        <v>83.673469387755091</v>
      </c>
    </row>
    <row r="15" spans="1:9">
      <c r="A15" s="135" t="s">
        <v>88</v>
      </c>
      <c r="B15" s="139">
        <v>4.3</v>
      </c>
      <c r="C15" s="139">
        <f t="shared" si="0"/>
        <v>87.755102040816311</v>
      </c>
      <c r="D15" s="139">
        <v>4.2</v>
      </c>
      <c r="E15" s="140">
        <f t="shared" si="1"/>
        <v>85.714285714285708</v>
      </c>
    </row>
    <row r="16" spans="1:9">
      <c r="A16" s="134" t="s">
        <v>89</v>
      </c>
      <c r="B16" s="139">
        <v>5.6</v>
      </c>
      <c r="C16" s="139">
        <f t="shared" si="0"/>
        <v>114.28571428571428</v>
      </c>
      <c r="D16" s="139">
        <v>5.6</v>
      </c>
      <c r="E16" s="140">
        <f t="shared" si="1"/>
        <v>114.28571428571428</v>
      </c>
    </row>
    <row r="17" spans="1:5">
      <c r="A17" s="134" t="s">
        <v>90</v>
      </c>
      <c r="B17" s="139">
        <v>7.3</v>
      </c>
      <c r="C17" s="139">
        <f t="shared" si="0"/>
        <v>148.97959183673467</v>
      </c>
      <c r="D17" s="139">
        <v>7.3</v>
      </c>
      <c r="E17" s="140">
        <f t="shared" si="1"/>
        <v>148.97959183673467</v>
      </c>
    </row>
    <row r="18" spans="1:5">
      <c r="A18" s="135" t="s">
        <v>91</v>
      </c>
      <c r="B18" s="139">
        <v>6.5</v>
      </c>
      <c r="C18" s="139">
        <f t="shared" si="0"/>
        <v>132.65306122448979</v>
      </c>
      <c r="D18" s="139">
        <v>6.5</v>
      </c>
      <c r="E18" s="140">
        <f t="shared" si="1"/>
        <v>132.65306122448979</v>
      </c>
    </row>
    <row r="19" spans="1:5">
      <c r="A19" s="135" t="s">
        <v>92</v>
      </c>
      <c r="B19" s="139">
        <v>4.4000000000000004</v>
      </c>
      <c r="C19" s="139">
        <f t="shared" si="0"/>
        <v>89.795918367346943</v>
      </c>
      <c r="D19" s="139">
        <v>4.3</v>
      </c>
      <c r="E19" s="140">
        <f t="shared" si="1"/>
        <v>87.755102040816311</v>
      </c>
    </row>
    <row r="20" spans="1:5">
      <c r="A20" s="134" t="s">
        <v>93</v>
      </c>
      <c r="B20" s="139">
        <v>3.8</v>
      </c>
      <c r="C20" s="139">
        <f t="shared" si="0"/>
        <v>77.551020408163254</v>
      </c>
      <c r="D20" s="139">
        <v>3.7</v>
      </c>
      <c r="E20" s="140">
        <f t="shared" si="1"/>
        <v>75.510204081632651</v>
      </c>
    </row>
    <row r="21" spans="1:5">
      <c r="A21" s="134" t="s">
        <v>94</v>
      </c>
      <c r="B21" s="139">
        <v>6.5</v>
      </c>
      <c r="C21" s="139">
        <f t="shared" si="0"/>
        <v>132.65306122448979</v>
      </c>
      <c r="D21" s="139">
        <v>6.5</v>
      </c>
      <c r="E21" s="140">
        <f t="shared" si="1"/>
        <v>132.65306122448979</v>
      </c>
    </row>
    <row r="22" spans="1:5">
      <c r="A22" s="134" t="s">
        <v>95</v>
      </c>
      <c r="B22" s="139">
        <v>7.6</v>
      </c>
      <c r="C22" s="139">
        <f t="shared" si="0"/>
        <v>155.10204081632651</v>
      </c>
      <c r="D22" s="139">
        <v>7.6</v>
      </c>
      <c r="E22" s="140">
        <f t="shared" si="1"/>
        <v>155.10204081632651</v>
      </c>
    </row>
    <row r="23" spans="1:5">
      <c r="A23" s="134" t="s">
        <v>96</v>
      </c>
      <c r="B23" s="139">
        <v>2.7</v>
      </c>
      <c r="C23" s="139">
        <f t="shared" si="0"/>
        <v>55.102040816326522</v>
      </c>
      <c r="D23" s="139">
        <v>2.7</v>
      </c>
      <c r="E23" s="140">
        <f t="shared" si="1"/>
        <v>55.102040816326522</v>
      </c>
    </row>
    <row r="24" spans="1:5" ht="13.8" thickBot="1">
      <c r="A24" s="136" t="s">
        <v>97</v>
      </c>
      <c r="B24" s="141">
        <v>6.4</v>
      </c>
      <c r="C24" s="141">
        <f t="shared" si="0"/>
        <v>130.61224489795919</v>
      </c>
      <c r="D24" s="141">
        <v>6.3</v>
      </c>
      <c r="E24" s="142">
        <f t="shared" si="1"/>
        <v>128.57142857142856</v>
      </c>
    </row>
    <row r="25" spans="1:5" ht="13.8" thickBot="1">
      <c r="A25" s="216" t="s">
        <v>98</v>
      </c>
      <c r="B25" s="217">
        <v>4.9000000000000004</v>
      </c>
      <c r="C25" s="217">
        <f t="shared" si="0"/>
        <v>100</v>
      </c>
      <c r="D25" s="217">
        <v>4.9000000000000004</v>
      </c>
      <c r="E25" s="218">
        <f t="shared" si="1"/>
        <v>100</v>
      </c>
    </row>
    <row r="26" spans="1:5" ht="9" customHeight="1">
      <c r="A26" s="57"/>
      <c r="B26" s="58"/>
      <c r="C26" s="59"/>
      <c r="D26" s="59"/>
      <c r="E26" s="59"/>
    </row>
    <row r="27" spans="1:5" ht="13.5" customHeight="1">
      <c r="A27" s="21" t="s">
        <v>99</v>
      </c>
      <c r="B27" s="37"/>
      <c r="C27" s="55"/>
      <c r="D27" s="60"/>
      <c r="E27" s="60"/>
    </row>
    <row r="28" spans="1:5">
      <c r="A28" s="61"/>
      <c r="B28" s="38"/>
      <c r="C28" s="62"/>
      <c r="D28" s="21"/>
      <c r="E28" s="21"/>
    </row>
    <row r="29" spans="1:5">
      <c r="A29" s="3"/>
      <c r="B29" s="8"/>
      <c r="C29" s="10"/>
      <c r="D29" s="3"/>
      <c r="E29" s="3"/>
    </row>
    <row r="30" spans="1:5" s="6" customFormat="1">
      <c r="A30"/>
      <c r="B30" s="5"/>
      <c r="C30" s="9"/>
      <c r="D30"/>
      <c r="E30"/>
    </row>
    <row r="31" spans="1:5">
      <c r="A31" s="3"/>
      <c r="B31" s="5"/>
      <c r="C31" s="9"/>
    </row>
    <row r="32" spans="1:5">
      <c r="A32" s="3"/>
      <c r="B32" s="5"/>
      <c r="C32" s="9"/>
    </row>
    <row r="33" spans="2:2">
      <c r="B33" s="5"/>
    </row>
    <row r="34" spans="2:2">
      <c r="B34" s="5"/>
    </row>
    <row r="35" spans="2:2">
      <c r="B35" s="5"/>
    </row>
    <row r="36" spans="2:2">
      <c r="B36" s="5"/>
    </row>
    <row r="37" spans="2:2">
      <c r="B37" s="5"/>
    </row>
    <row r="38" spans="2:2">
      <c r="B38" s="5"/>
    </row>
    <row r="39" spans="2:2">
      <c r="B39" s="5"/>
    </row>
    <row r="40" spans="2:2">
      <c r="B40" s="5"/>
    </row>
    <row r="41" spans="2:2">
      <c r="B41" s="5"/>
    </row>
    <row r="42" spans="2:2">
      <c r="B42" s="5"/>
    </row>
    <row r="43" spans="2:2">
      <c r="B43" s="5"/>
    </row>
    <row r="44" spans="2:2">
      <c r="B44" s="5"/>
    </row>
  </sheetData>
  <mergeCells count="11">
    <mergeCell ref="A1:E1"/>
    <mergeCell ref="A4:A8"/>
    <mergeCell ref="B5:C5"/>
    <mergeCell ref="D5:E5"/>
    <mergeCell ref="A2:E2"/>
    <mergeCell ref="A3:E3"/>
    <mergeCell ref="B4:E4"/>
    <mergeCell ref="B6:B8"/>
    <mergeCell ref="C6:C8"/>
    <mergeCell ref="D6:D8"/>
    <mergeCell ref="E6:E8"/>
  </mergeCells>
  <phoneticPr fontId="21" type="noConversion"/>
  <printOptions horizontalCentered="1" verticalCentered="1" gridLinesSet="0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1"/>
  <sheetViews>
    <sheetView view="pageBreakPreview" zoomScale="120" zoomScaleNormal="120" zoomScaleSheetLayoutView="120" workbookViewId="0">
      <selection activeCell="C5" sqref="C5:C39"/>
    </sheetView>
  </sheetViews>
  <sheetFormatPr defaultRowHeight="11.4"/>
  <cols>
    <col min="1" max="1" width="8.88671875" style="191"/>
    <col min="2" max="2" width="35.5546875" style="191" customWidth="1"/>
    <col min="3" max="4" width="16" style="191" customWidth="1"/>
    <col min="5" max="232" width="8.88671875" style="191"/>
    <col min="233" max="233" width="23.44140625" style="191" customWidth="1"/>
    <col min="234" max="234" width="13.5546875" style="191" customWidth="1"/>
    <col min="235" max="235" width="14.44140625" style="191" customWidth="1"/>
    <col min="236" max="236" width="8.88671875" style="191"/>
    <col min="237" max="237" width="26.6640625" style="191" customWidth="1"/>
    <col min="238" max="240" width="8.88671875" style="191"/>
    <col min="241" max="241" width="22.88671875" style="191" customWidth="1"/>
    <col min="242" max="242" width="8.88671875" style="191"/>
    <col min="243" max="243" width="13.6640625" style="191" customWidth="1"/>
    <col min="244" max="244" width="9.109375" style="191" customWidth="1"/>
    <col min="245" max="488" width="8.88671875" style="191"/>
    <col min="489" max="489" width="23.44140625" style="191" customWidth="1"/>
    <col min="490" max="490" width="13.5546875" style="191" customWidth="1"/>
    <col min="491" max="491" width="14.44140625" style="191" customWidth="1"/>
    <col min="492" max="492" width="8.88671875" style="191"/>
    <col min="493" max="493" width="26.6640625" style="191" customWidth="1"/>
    <col min="494" max="496" width="8.88671875" style="191"/>
    <col min="497" max="497" width="22.88671875" style="191" customWidth="1"/>
    <col min="498" max="498" width="8.88671875" style="191"/>
    <col min="499" max="499" width="13.6640625" style="191" customWidth="1"/>
    <col min="500" max="500" width="9.109375" style="191" customWidth="1"/>
    <col min="501" max="744" width="8.88671875" style="191"/>
    <col min="745" max="745" width="23.44140625" style="191" customWidth="1"/>
    <col min="746" max="746" width="13.5546875" style="191" customWidth="1"/>
    <col min="747" max="747" width="14.44140625" style="191" customWidth="1"/>
    <col min="748" max="748" width="8.88671875" style="191"/>
    <col min="749" max="749" width="26.6640625" style="191" customWidth="1"/>
    <col min="750" max="752" width="8.88671875" style="191"/>
    <col min="753" max="753" width="22.88671875" style="191" customWidth="1"/>
    <col min="754" max="754" width="8.88671875" style="191"/>
    <col min="755" max="755" width="13.6640625" style="191" customWidth="1"/>
    <col min="756" max="756" width="9.109375" style="191" customWidth="1"/>
    <col min="757" max="1000" width="8.88671875" style="191"/>
    <col min="1001" max="1001" width="23.44140625" style="191" customWidth="1"/>
    <col min="1002" max="1002" width="13.5546875" style="191" customWidth="1"/>
    <col min="1003" max="1003" width="14.44140625" style="191" customWidth="1"/>
    <col min="1004" max="1004" width="8.88671875" style="191"/>
    <col min="1005" max="1005" width="26.6640625" style="191" customWidth="1"/>
    <col min="1006" max="1008" width="8.88671875" style="191"/>
    <col min="1009" max="1009" width="22.88671875" style="191" customWidth="1"/>
    <col min="1010" max="1010" width="8.88671875" style="191"/>
    <col min="1011" max="1011" width="13.6640625" style="191" customWidth="1"/>
    <col min="1012" max="1012" width="9.109375" style="191" customWidth="1"/>
    <col min="1013" max="1256" width="8.88671875" style="191"/>
    <col min="1257" max="1257" width="23.44140625" style="191" customWidth="1"/>
    <col min="1258" max="1258" width="13.5546875" style="191" customWidth="1"/>
    <col min="1259" max="1259" width="14.44140625" style="191" customWidth="1"/>
    <col min="1260" max="1260" width="8.88671875" style="191"/>
    <col min="1261" max="1261" width="26.6640625" style="191" customWidth="1"/>
    <col min="1262" max="1264" width="8.88671875" style="191"/>
    <col min="1265" max="1265" width="22.88671875" style="191" customWidth="1"/>
    <col min="1266" max="1266" width="8.88671875" style="191"/>
    <col min="1267" max="1267" width="13.6640625" style="191" customWidth="1"/>
    <col min="1268" max="1268" width="9.109375" style="191" customWidth="1"/>
    <col min="1269" max="1512" width="8.88671875" style="191"/>
    <col min="1513" max="1513" width="23.44140625" style="191" customWidth="1"/>
    <col min="1514" max="1514" width="13.5546875" style="191" customWidth="1"/>
    <col min="1515" max="1515" width="14.44140625" style="191" customWidth="1"/>
    <col min="1516" max="1516" width="8.88671875" style="191"/>
    <col min="1517" max="1517" width="26.6640625" style="191" customWidth="1"/>
    <col min="1518" max="1520" width="8.88671875" style="191"/>
    <col min="1521" max="1521" width="22.88671875" style="191" customWidth="1"/>
    <col min="1522" max="1522" width="8.88671875" style="191"/>
    <col min="1523" max="1523" width="13.6640625" style="191" customWidth="1"/>
    <col min="1524" max="1524" width="9.109375" style="191" customWidth="1"/>
    <col min="1525" max="1768" width="8.88671875" style="191"/>
    <col min="1769" max="1769" width="23.44140625" style="191" customWidth="1"/>
    <col min="1770" max="1770" width="13.5546875" style="191" customWidth="1"/>
    <col min="1771" max="1771" width="14.44140625" style="191" customWidth="1"/>
    <col min="1772" max="1772" width="8.88671875" style="191"/>
    <col min="1773" max="1773" width="26.6640625" style="191" customWidth="1"/>
    <col min="1774" max="1776" width="8.88671875" style="191"/>
    <col min="1777" max="1777" width="22.88671875" style="191" customWidth="1"/>
    <col min="1778" max="1778" width="8.88671875" style="191"/>
    <col min="1779" max="1779" width="13.6640625" style="191" customWidth="1"/>
    <col min="1780" max="1780" width="9.109375" style="191" customWidth="1"/>
    <col min="1781" max="2024" width="8.88671875" style="191"/>
    <col min="2025" max="2025" width="23.44140625" style="191" customWidth="1"/>
    <col min="2026" max="2026" width="13.5546875" style="191" customWidth="1"/>
    <col min="2027" max="2027" width="14.44140625" style="191" customWidth="1"/>
    <col min="2028" max="2028" width="8.88671875" style="191"/>
    <col min="2029" max="2029" width="26.6640625" style="191" customWidth="1"/>
    <col min="2030" max="2032" width="8.88671875" style="191"/>
    <col min="2033" max="2033" width="22.88671875" style="191" customWidth="1"/>
    <col min="2034" max="2034" width="8.88671875" style="191"/>
    <col min="2035" max="2035" width="13.6640625" style="191" customWidth="1"/>
    <col min="2036" max="2036" width="9.109375" style="191" customWidth="1"/>
    <col min="2037" max="2280" width="8.88671875" style="191"/>
    <col min="2281" max="2281" width="23.44140625" style="191" customWidth="1"/>
    <col min="2282" max="2282" width="13.5546875" style="191" customWidth="1"/>
    <col min="2283" max="2283" width="14.44140625" style="191" customWidth="1"/>
    <col min="2284" max="2284" width="8.88671875" style="191"/>
    <col min="2285" max="2285" width="26.6640625" style="191" customWidth="1"/>
    <col min="2286" max="2288" width="8.88671875" style="191"/>
    <col min="2289" max="2289" width="22.88671875" style="191" customWidth="1"/>
    <col min="2290" max="2290" width="8.88671875" style="191"/>
    <col min="2291" max="2291" width="13.6640625" style="191" customWidth="1"/>
    <col min="2292" max="2292" width="9.109375" style="191" customWidth="1"/>
    <col min="2293" max="2536" width="8.88671875" style="191"/>
    <col min="2537" max="2537" width="23.44140625" style="191" customWidth="1"/>
    <col min="2538" max="2538" width="13.5546875" style="191" customWidth="1"/>
    <col min="2539" max="2539" width="14.44140625" style="191" customWidth="1"/>
    <col min="2540" max="2540" width="8.88671875" style="191"/>
    <col min="2541" max="2541" width="26.6640625" style="191" customWidth="1"/>
    <col min="2542" max="2544" width="8.88671875" style="191"/>
    <col min="2545" max="2545" width="22.88671875" style="191" customWidth="1"/>
    <col min="2546" max="2546" width="8.88671875" style="191"/>
    <col min="2547" max="2547" width="13.6640625" style="191" customWidth="1"/>
    <col min="2548" max="2548" width="9.109375" style="191" customWidth="1"/>
    <col min="2549" max="2792" width="8.88671875" style="191"/>
    <col min="2793" max="2793" width="23.44140625" style="191" customWidth="1"/>
    <col min="2794" max="2794" width="13.5546875" style="191" customWidth="1"/>
    <col min="2795" max="2795" width="14.44140625" style="191" customWidth="1"/>
    <col min="2796" max="2796" width="8.88671875" style="191"/>
    <col min="2797" max="2797" width="26.6640625" style="191" customWidth="1"/>
    <col min="2798" max="2800" width="8.88671875" style="191"/>
    <col min="2801" max="2801" width="22.88671875" style="191" customWidth="1"/>
    <col min="2802" max="2802" width="8.88671875" style="191"/>
    <col min="2803" max="2803" width="13.6640625" style="191" customWidth="1"/>
    <col min="2804" max="2804" width="9.109375" style="191" customWidth="1"/>
    <col min="2805" max="3048" width="8.88671875" style="191"/>
    <col min="3049" max="3049" width="23.44140625" style="191" customWidth="1"/>
    <col min="3050" max="3050" width="13.5546875" style="191" customWidth="1"/>
    <col min="3051" max="3051" width="14.44140625" style="191" customWidth="1"/>
    <col min="3052" max="3052" width="8.88671875" style="191"/>
    <col min="3053" max="3053" width="26.6640625" style="191" customWidth="1"/>
    <col min="3054" max="3056" width="8.88671875" style="191"/>
    <col min="3057" max="3057" width="22.88671875" style="191" customWidth="1"/>
    <col min="3058" max="3058" width="8.88671875" style="191"/>
    <col min="3059" max="3059" width="13.6640625" style="191" customWidth="1"/>
    <col min="3060" max="3060" width="9.109375" style="191" customWidth="1"/>
    <col min="3061" max="3304" width="8.88671875" style="191"/>
    <col min="3305" max="3305" width="23.44140625" style="191" customWidth="1"/>
    <col min="3306" max="3306" width="13.5546875" style="191" customWidth="1"/>
    <col min="3307" max="3307" width="14.44140625" style="191" customWidth="1"/>
    <col min="3308" max="3308" width="8.88671875" style="191"/>
    <col min="3309" max="3309" width="26.6640625" style="191" customWidth="1"/>
    <col min="3310" max="3312" width="8.88671875" style="191"/>
    <col min="3313" max="3313" width="22.88671875" style="191" customWidth="1"/>
    <col min="3314" max="3314" width="8.88671875" style="191"/>
    <col min="3315" max="3315" width="13.6640625" style="191" customWidth="1"/>
    <col min="3316" max="3316" width="9.109375" style="191" customWidth="1"/>
    <col min="3317" max="3560" width="8.88671875" style="191"/>
    <col min="3561" max="3561" width="23.44140625" style="191" customWidth="1"/>
    <col min="3562" max="3562" width="13.5546875" style="191" customWidth="1"/>
    <col min="3563" max="3563" width="14.44140625" style="191" customWidth="1"/>
    <col min="3564" max="3564" width="8.88671875" style="191"/>
    <col min="3565" max="3565" width="26.6640625" style="191" customWidth="1"/>
    <col min="3566" max="3568" width="8.88671875" style="191"/>
    <col min="3569" max="3569" width="22.88671875" style="191" customWidth="1"/>
    <col min="3570" max="3570" width="8.88671875" style="191"/>
    <col min="3571" max="3571" width="13.6640625" style="191" customWidth="1"/>
    <col min="3572" max="3572" width="9.109375" style="191" customWidth="1"/>
    <col min="3573" max="3816" width="8.88671875" style="191"/>
    <col min="3817" max="3817" width="23.44140625" style="191" customWidth="1"/>
    <col min="3818" max="3818" width="13.5546875" style="191" customWidth="1"/>
    <col min="3819" max="3819" width="14.44140625" style="191" customWidth="1"/>
    <col min="3820" max="3820" width="8.88671875" style="191"/>
    <col min="3821" max="3821" width="26.6640625" style="191" customWidth="1"/>
    <col min="3822" max="3824" width="8.88671875" style="191"/>
    <col min="3825" max="3825" width="22.88671875" style="191" customWidth="1"/>
    <col min="3826" max="3826" width="8.88671875" style="191"/>
    <col min="3827" max="3827" width="13.6640625" style="191" customWidth="1"/>
    <col min="3828" max="3828" width="9.109375" style="191" customWidth="1"/>
    <col min="3829" max="4072" width="8.88671875" style="191"/>
    <col min="4073" max="4073" width="23.44140625" style="191" customWidth="1"/>
    <col min="4074" max="4074" width="13.5546875" style="191" customWidth="1"/>
    <col min="4075" max="4075" width="14.44140625" style="191" customWidth="1"/>
    <col min="4076" max="4076" width="8.88671875" style="191"/>
    <col min="4077" max="4077" width="26.6640625" style="191" customWidth="1"/>
    <col min="4078" max="4080" width="8.88671875" style="191"/>
    <col min="4081" max="4081" width="22.88671875" style="191" customWidth="1"/>
    <col min="4082" max="4082" width="8.88671875" style="191"/>
    <col min="4083" max="4083" width="13.6640625" style="191" customWidth="1"/>
    <col min="4084" max="4084" width="9.109375" style="191" customWidth="1"/>
    <col min="4085" max="4328" width="8.88671875" style="191"/>
    <col min="4329" max="4329" width="23.44140625" style="191" customWidth="1"/>
    <col min="4330" max="4330" width="13.5546875" style="191" customWidth="1"/>
    <col min="4331" max="4331" width="14.44140625" style="191" customWidth="1"/>
    <col min="4332" max="4332" width="8.88671875" style="191"/>
    <col min="4333" max="4333" width="26.6640625" style="191" customWidth="1"/>
    <col min="4334" max="4336" width="8.88671875" style="191"/>
    <col min="4337" max="4337" width="22.88671875" style="191" customWidth="1"/>
    <col min="4338" max="4338" width="8.88671875" style="191"/>
    <col min="4339" max="4339" width="13.6640625" style="191" customWidth="1"/>
    <col min="4340" max="4340" width="9.109375" style="191" customWidth="1"/>
    <col min="4341" max="4584" width="8.88671875" style="191"/>
    <col min="4585" max="4585" width="23.44140625" style="191" customWidth="1"/>
    <col min="4586" max="4586" width="13.5546875" style="191" customWidth="1"/>
    <col min="4587" max="4587" width="14.44140625" style="191" customWidth="1"/>
    <col min="4588" max="4588" width="8.88671875" style="191"/>
    <col min="4589" max="4589" width="26.6640625" style="191" customWidth="1"/>
    <col min="4590" max="4592" width="8.88671875" style="191"/>
    <col min="4593" max="4593" width="22.88671875" style="191" customWidth="1"/>
    <col min="4594" max="4594" width="8.88671875" style="191"/>
    <col min="4595" max="4595" width="13.6640625" style="191" customWidth="1"/>
    <col min="4596" max="4596" width="9.109375" style="191" customWidth="1"/>
    <col min="4597" max="4840" width="8.88671875" style="191"/>
    <col min="4841" max="4841" width="23.44140625" style="191" customWidth="1"/>
    <col min="4842" max="4842" width="13.5546875" style="191" customWidth="1"/>
    <col min="4843" max="4843" width="14.44140625" style="191" customWidth="1"/>
    <col min="4844" max="4844" width="8.88671875" style="191"/>
    <col min="4845" max="4845" width="26.6640625" style="191" customWidth="1"/>
    <col min="4846" max="4848" width="8.88671875" style="191"/>
    <col min="4849" max="4849" width="22.88671875" style="191" customWidth="1"/>
    <col min="4850" max="4850" width="8.88671875" style="191"/>
    <col min="4851" max="4851" width="13.6640625" style="191" customWidth="1"/>
    <col min="4852" max="4852" width="9.109375" style="191" customWidth="1"/>
    <col min="4853" max="5096" width="8.88671875" style="191"/>
    <col min="5097" max="5097" width="23.44140625" style="191" customWidth="1"/>
    <col min="5098" max="5098" width="13.5546875" style="191" customWidth="1"/>
    <col min="5099" max="5099" width="14.44140625" style="191" customWidth="1"/>
    <col min="5100" max="5100" width="8.88671875" style="191"/>
    <col min="5101" max="5101" width="26.6640625" style="191" customWidth="1"/>
    <col min="5102" max="5104" width="8.88671875" style="191"/>
    <col min="5105" max="5105" width="22.88671875" style="191" customWidth="1"/>
    <col min="5106" max="5106" width="8.88671875" style="191"/>
    <col min="5107" max="5107" width="13.6640625" style="191" customWidth="1"/>
    <col min="5108" max="5108" width="9.109375" style="191" customWidth="1"/>
    <col min="5109" max="5352" width="8.88671875" style="191"/>
    <col min="5353" max="5353" width="23.44140625" style="191" customWidth="1"/>
    <col min="5354" max="5354" width="13.5546875" style="191" customWidth="1"/>
    <col min="5355" max="5355" width="14.44140625" style="191" customWidth="1"/>
    <col min="5356" max="5356" width="8.88671875" style="191"/>
    <col min="5357" max="5357" width="26.6640625" style="191" customWidth="1"/>
    <col min="5358" max="5360" width="8.88671875" style="191"/>
    <col min="5361" max="5361" width="22.88671875" style="191" customWidth="1"/>
    <col min="5362" max="5362" width="8.88671875" style="191"/>
    <col min="5363" max="5363" width="13.6640625" style="191" customWidth="1"/>
    <col min="5364" max="5364" width="9.109375" style="191" customWidth="1"/>
    <col min="5365" max="5608" width="8.88671875" style="191"/>
    <col min="5609" max="5609" width="23.44140625" style="191" customWidth="1"/>
    <col min="5610" max="5610" width="13.5546875" style="191" customWidth="1"/>
    <col min="5611" max="5611" width="14.44140625" style="191" customWidth="1"/>
    <col min="5612" max="5612" width="8.88671875" style="191"/>
    <col min="5613" max="5613" width="26.6640625" style="191" customWidth="1"/>
    <col min="5614" max="5616" width="8.88671875" style="191"/>
    <col min="5617" max="5617" width="22.88671875" style="191" customWidth="1"/>
    <col min="5618" max="5618" width="8.88671875" style="191"/>
    <col min="5619" max="5619" width="13.6640625" style="191" customWidth="1"/>
    <col min="5620" max="5620" width="9.109375" style="191" customWidth="1"/>
    <col min="5621" max="5864" width="8.88671875" style="191"/>
    <col min="5865" max="5865" width="23.44140625" style="191" customWidth="1"/>
    <col min="5866" max="5866" width="13.5546875" style="191" customWidth="1"/>
    <col min="5867" max="5867" width="14.44140625" style="191" customWidth="1"/>
    <col min="5868" max="5868" width="8.88671875" style="191"/>
    <col min="5869" max="5869" width="26.6640625" style="191" customWidth="1"/>
    <col min="5870" max="5872" width="8.88671875" style="191"/>
    <col min="5873" max="5873" width="22.88671875" style="191" customWidth="1"/>
    <col min="5874" max="5874" width="8.88671875" style="191"/>
    <col min="5875" max="5875" width="13.6640625" style="191" customWidth="1"/>
    <col min="5876" max="5876" width="9.109375" style="191" customWidth="1"/>
    <col min="5877" max="6120" width="8.88671875" style="191"/>
    <col min="6121" max="6121" width="23.44140625" style="191" customWidth="1"/>
    <col min="6122" max="6122" width="13.5546875" style="191" customWidth="1"/>
    <col min="6123" max="6123" width="14.44140625" style="191" customWidth="1"/>
    <col min="6124" max="6124" width="8.88671875" style="191"/>
    <col min="6125" max="6125" width="26.6640625" style="191" customWidth="1"/>
    <col min="6126" max="6128" width="8.88671875" style="191"/>
    <col min="6129" max="6129" width="22.88671875" style="191" customWidth="1"/>
    <col min="6130" max="6130" width="8.88671875" style="191"/>
    <col min="6131" max="6131" width="13.6640625" style="191" customWidth="1"/>
    <col min="6132" max="6132" width="9.109375" style="191" customWidth="1"/>
    <col min="6133" max="6376" width="8.88671875" style="191"/>
    <col min="6377" max="6377" width="23.44140625" style="191" customWidth="1"/>
    <col min="6378" max="6378" width="13.5546875" style="191" customWidth="1"/>
    <col min="6379" max="6379" width="14.44140625" style="191" customWidth="1"/>
    <col min="6380" max="6380" width="8.88671875" style="191"/>
    <col min="6381" max="6381" width="26.6640625" style="191" customWidth="1"/>
    <col min="6382" max="6384" width="8.88671875" style="191"/>
    <col min="6385" max="6385" width="22.88671875" style="191" customWidth="1"/>
    <col min="6386" max="6386" width="8.88671875" style="191"/>
    <col min="6387" max="6387" width="13.6640625" style="191" customWidth="1"/>
    <col min="6388" max="6388" width="9.109375" style="191" customWidth="1"/>
    <col min="6389" max="6632" width="8.88671875" style="191"/>
    <col min="6633" max="6633" width="23.44140625" style="191" customWidth="1"/>
    <col min="6634" max="6634" width="13.5546875" style="191" customWidth="1"/>
    <col min="6635" max="6635" width="14.44140625" style="191" customWidth="1"/>
    <col min="6636" max="6636" width="8.88671875" style="191"/>
    <col min="6637" max="6637" width="26.6640625" style="191" customWidth="1"/>
    <col min="6638" max="6640" width="8.88671875" style="191"/>
    <col min="6641" max="6641" width="22.88671875" style="191" customWidth="1"/>
    <col min="6642" max="6642" width="8.88671875" style="191"/>
    <col min="6643" max="6643" width="13.6640625" style="191" customWidth="1"/>
    <col min="6644" max="6644" width="9.109375" style="191" customWidth="1"/>
    <col min="6645" max="6888" width="8.88671875" style="191"/>
    <col min="6889" max="6889" width="23.44140625" style="191" customWidth="1"/>
    <col min="6890" max="6890" width="13.5546875" style="191" customWidth="1"/>
    <col min="6891" max="6891" width="14.44140625" style="191" customWidth="1"/>
    <col min="6892" max="6892" width="8.88671875" style="191"/>
    <col min="6893" max="6893" width="26.6640625" style="191" customWidth="1"/>
    <col min="6894" max="6896" width="8.88671875" style="191"/>
    <col min="6897" max="6897" width="22.88671875" style="191" customWidth="1"/>
    <col min="6898" max="6898" width="8.88671875" style="191"/>
    <col min="6899" max="6899" width="13.6640625" style="191" customWidth="1"/>
    <col min="6900" max="6900" width="9.109375" style="191" customWidth="1"/>
    <col min="6901" max="7144" width="8.88671875" style="191"/>
    <col min="7145" max="7145" width="23.44140625" style="191" customWidth="1"/>
    <col min="7146" max="7146" width="13.5546875" style="191" customWidth="1"/>
    <col min="7147" max="7147" width="14.44140625" style="191" customWidth="1"/>
    <col min="7148" max="7148" width="8.88671875" style="191"/>
    <col min="7149" max="7149" width="26.6640625" style="191" customWidth="1"/>
    <col min="7150" max="7152" width="8.88671875" style="191"/>
    <col min="7153" max="7153" width="22.88671875" style="191" customWidth="1"/>
    <col min="7154" max="7154" width="8.88671875" style="191"/>
    <col min="7155" max="7155" width="13.6640625" style="191" customWidth="1"/>
    <col min="7156" max="7156" width="9.109375" style="191" customWidth="1"/>
    <col min="7157" max="7400" width="8.88671875" style="191"/>
    <col min="7401" max="7401" width="23.44140625" style="191" customWidth="1"/>
    <col min="7402" max="7402" width="13.5546875" style="191" customWidth="1"/>
    <col min="7403" max="7403" width="14.44140625" style="191" customWidth="1"/>
    <col min="7404" max="7404" width="8.88671875" style="191"/>
    <col min="7405" max="7405" width="26.6640625" style="191" customWidth="1"/>
    <col min="7406" max="7408" width="8.88671875" style="191"/>
    <col min="7409" max="7409" width="22.88671875" style="191" customWidth="1"/>
    <col min="7410" max="7410" width="8.88671875" style="191"/>
    <col min="7411" max="7411" width="13.6640625" style="191" customWidth="1"/>
    <col min="7412" max="7412" width="9.109375" style="191" customWidth="1"/>
    <col min="7413" max="7656" width="8.88671875" style="191"/>
    <col min="7657" max="7657" width="23.44140625" style="191" customWidth="1"/>
    <col min="7658" max="7658" width="13.5546875" style="191" customWidth="1"/>
    <col min="7659" max="7659" width="14.44140625" style="191" customWidth="1"/>
    <col min="7660" max="7660" width="8.88671875" style="191"/>
    <col min="7661" max="7661" width="26.6640625" style="191" customWidth="1"/>
    <col min="7662" max="7664" width="8.88671875" style="191"/>
    <col min="7665" max="7665" width="22.88671875" style="191" customWidth="1"/>
    <col min="7666" max="7666" width="8.88671875" style="191"/>
    <col min="7667" max="7667" width="13.6640625" style="191" customWidth="1"/>
    <col min="7668" max="7668" width="9.109375" style="191" customWidth="1"/>
    <col min="7669" max="7912" width="8.88671875" style="191"/>
    <col min="7913" max="7913" width="23.44140625" style="191" customWidth="1"/>
    <col min="7914" max="7914" width="13.5546875" style="191" customWidth="1"/>
    <col min="7915" max="7915" width="14.44140625" style="191" customWidth="1"/>
    <col min="7916" max="7916" width="8.88671875" style="191"/>
    <col min="7917" max="7917" width="26.6640625" style="191" customWidth="1"/>
    <col min="7918" max="7920" width="8.88671875" style="191"/>
    <col min="7921" max="7921" width="22.88671875" style="191" customWidth="1"/>
    <col min="7922" max="7922" width="8.88671875" style="191"/>
    <col min="7923" max="7923" width="13.6640625" style="191" customWidth="1"/>
    <col min="7924" max="7924" width="9.109375" style="191" customWidth="1"/>
    <col min="7925" max="8168" width="8.88671875" style="191"/>
    <col min="8169" max="8169" width="23.44140625" style="191" customWidth="1"/>
    <col min="8170" max="8170" width="13.5546875" style="191" customWidth="1"/>
    <col min="8171" max="8171" width="14.44140625" style="191" customWidth="1"/>
    <col min="8172" max="8172" width="8.88671875" style="191"/>
    <col min="8173" max="8173" width="26.6640625" style="191" customWidth="1"/>
    <col min="8174" max="8176" width="8.88671875" style="191"/>
    <col min="8177" max="8177" width="22.88671875" style="191" customWidth="1"/>
    <col min="8178" max="8178" width="8.88671875" style="191"/>
    <col min="8179" max="8179" width="13.6640625" style="191" customWidth="1"/>
    <col min="8180" max="8180" width="9.109375" style="191" customWidth="1"/>
    <col min="8181" max="8424" width="8.88671875" style="191"/>
    <col min="8425" max="8425" width="23.44140625" style="191" customWidth="1"/>
    <col min="8426" max="8426" width="13.5546875" style="191" customWidth="1"/>
    <col min="8427" max="8427" width="14.44140625" style="191" customWidth="1"/>
    <col min="8428" max="8428" width="8.88671875" style="191"/>
    <col min="8429" max="8429" width="26.6640625" style="191" customWidth="1"/>
    <col min="8430" max="8432" width="8.88671875" style="191"/>
    <col min="8433" max="8433" width="22.88671875" style="191" customWidth="1"/>
    <col min="8434" max="8434" width="8.88671875" style="191"/>
    <col min="8435" max="8435" width="13.6640625" style="191" customWidth="1"/>
    <col min="8436" max="8436" width="9.109375" style="191" customWidth="1"/>
    <col min="8437" max="8680" width="8.88671875" style="191"/>
    <col min="8681" max="8681" width="23.44140625" style="191" customWidth="1"/>
    <col min="8682" max="8682" width="13.5546875" style="191" customWidth="1"/>
    <col min="8683" max="8683" width="14.44140625" style="191" customWidth="1"/>
    <col min="8684" max="8684" width="8.88671875" style="191"/>
    <col min="8685" max="8685" width="26.6640625" style="191" customWidth="1"/>
    <col min="8686" max="8688" width="8.88671875" style="191"/>
    <col min="8689" max="8689" width="22.88671875" style="191" customWidth="1"/>
    <col min="8690" max="8690" width="8.88671875" style="191"/>
    <col min="8691" max="8691" width="13.6640625" style="191" customWidth="1"/>
    <col min="8692" max="8692" width="9.109375" style="191" customWidth="1"/>
    <col min="8693" max="8936" width="8.88671875" style="191"/>
    <col min="8937" max="8937" width="23.44140625" style="191" customWidth="1"/>
    <col min="8938" max="8938" width="13.5546875" style="191" customWidth="1"/>
    <col min="8939" max="8939" width="14.44140625" style="191" customWidth="1"/>
    <col min="8940" max="8940" width="8.88671875" style="191"/>
    <col min="8941" max="8941" width="26.6640625" style="191" customWidth="1"/>
    <col min="8942" max="8944" width="8.88671875" style="191"/>
    <col min="8945" max="8945" width="22.88671875" style="191" customWidth="1"/>
    <col min="8946" max="8946" width="8.88671875" style="191"/>
    <col min="8947" max="8947" width="13.6640625" style="191" customWidth="1"/>
    <col min="8948" max="8948" width="9.109375" style="191" customWidth="1"/>
    <col min="8949" max="9192" width="8.88671875" style="191"/>
    <col min="9193" max="9193" width="23.44140625" style="191" customWidth="1"/>
    <col min="9194" max="9194" width="13.5546875" style="191" customWidth="1"/>
    <col min="9195" max="9195" width="14.44140625" style="191" customWidth="1"/>
    <col min="9196" max="9196" width="8.88671875" style="191"/>
    <col min="9197" max="9197" width="26.6640625" style="191" customWidth="1"/>
    <col min="9198" max="9200" width="8.88671875" style="191"/>
    <col min="9201" max="9201" width="22.88671875" style="191" customWidth="1"/>
    <col min="9202" max="9202" width="8.88671875" style="191"/>
    <col min="9203" max="9203" width="13.6640625" style="191" customWidth="1"/>
    <col min="9204" max="9204" width="9.109375" style="191" customWidth="1"/>
    <col min="9205" max="9448" width="8.88671875" style="191"/>
    <col min="9449" max="9449" width="23.44140625" style="191" customWidth="1"/>
    <col min="9450" max="9450" width="13.5546875" style="191" customWidth="1"/>
    <col min="9451" max="9451" width="14.44140625" style="191" customWidth="1"/>
    <col min="9452" max="9452" width="8.88671875" style="191"/>
    <col min="9453" max="9453" width="26.6640625" style="191" customWidth="1"/>
    <col min="9454" max="9456" width="8.88671875" style="191"/>
    <col min="9457" max="9457" width="22.88671875" style="191" customWidth="1"/>
    <col min="9458" max="9458" width="8.88671875" style="191"/>
    <col min="9459" max="9459" width="13.6640625" style="191" customWidth="1"/>
    <col min="9460" max="9460" width="9.109375" style="191" customWidth="1"/>
    <col min="9461" max="9704" width="8.88671875" style="191"/>
    <col min="9705" max="9705" width="23.44140625" style="191" customWidth="1"/>
    <col min="9706" max="9706" width="13.5546875" style="191" customWidth="1"/>
    <col min="9707" max="9707" width="14.44140625" style="191" customWidth="1"/>
    <col min="9708" max="9708" width="8.88671875" style="191"/>
    <col min="9709" max="9709" width="26.6640625" style="191" customWidth="1"/>
    <col min="9710" max="9712" width="8.88671875" style="191"/>
    <col min="9713" max="9713" width="22.88671875" style="191" customWidth="1"/>
    <col min="9714" max="9714" width="8.88671875" style="191"/>
    <col min="9715" max="9715" width="13.6640625" style="191" customWidth="1"/>
    <col min="9716" max="9716" width="9.109375" style="191" customWidth="1"/>
    <col min="9717" max="9960" width="8.88671875" style="191"/>
    <col min="9961" max="9961" width="23.44140625" style="191" customWidth="1"/>
    <col min="9962" max="9962" width="13.5546875" style="191" customWidth="1"/>
    <col min="9963" max="9963" width="14.44140625" style="191" customWidth="1"/>
    <col min="9964" max="9964" width="8.88671875" style="191"/>
    <col min="9965" max="9965" width="26.6640625" style="191" customWidth="1"/>
    <col min="9966" max="9968" width="8.88671875" style="191"/>
    <col min="9969" max="9969" width="22.88671875" style="191" customWidth="1"/>
    <col min="9970" max="9970" width="8.88671875" style="191"/>
    <col min="9971" max="9971" width="13.6640625" style="191" customWidth="1"/>
    <col min="9972" max="9972" width="9.109375" style="191" customWidth="1"/>
    <col min="9973" max="10216" width="8.88671875" style="191"/>
    <col min="10217" max="10217" width="23.44140625" style="191" customWidth="1"/>
    <col min="10218" max="10218" width="13.5546875" style="191" customWidth="1"/>
    <col min="10219" max="10219" width="14.44140625" style="191" customWidth="1"/>
    <col min="10220" max="10220" width="8.88671875" style="191"/>
    <col min="10221" max="10221" width="26.6640625" style="191" customWidth="1"/>
    <col min="10222" max="10224" width="8.88671875" style="191"/>
    <col min="10225" max="10225" width="22.88671875" style="191" customWidth="1"/>
    <col min="10226" max="10226" width="8.88671875" style="191"/>
    <col min="10227" max="10227" width="13.6640625" style="191" customWidth="1"/>
    <col min="10228" max="10228" width="9.109375" style="191" customWidth="1"/>
    <col min="10229" max="10472" width="8.88671875" style="191"/>
    <col min="10473" max="10473" width="23.44140625" style="191" customWidth="1"/>
    <col min="10474" max="10474" width="13.5546875" style="191" customWidth="1"/>
    <col min="10475" max="10475" width="14.44140625" style="191" customWidth="1"/>
    <col min="10476" max="10476" width="8.88671875" style="191"/>
    <col min="10477" max="10477" width="26.6640625" style="191" customWidth="1"/>
    <col min="10478" max="10480" width="8.88671875" style="191"/>
    <col min="10481" max="10481" width="22.88671875" style="191" customWidth="1"/>
    <col min="10482" max="10482" width="8.88671875" style="191"/>
    <col min="10483" max="10483" width="13.6640625" style="191" customWidth="1"/>
    <col min="10484" max="10484" width="9.109375" style="191" customWidth="1"/>
    <col min="10485" max="10728" width="8.88671875" style="191"/>
    <col min="10729" max="10729" width="23.44140625" style="191" customWidth="1"/>
    <col min="10730" max="10730" width="13.5546875" style="191" customWidth="1"/>
    <col min="10731" max="10731" width="14.44140625" style="191" customWidth="1"/>
    <col min="10732" max="10732" width="8.88671875" style="191"/>
    <col min="10733" max="10733" width="26.6640625" style="191" customWidth="1"/>
    <col min="10734" max="10736" width="8.88671875" style="191"/>
    <col min="10737" max="10737" width="22.88671875" style="191" customWidth="1"/>
    <col min="10738" max="10738" width="8.88671875" style="191"/>
    <col min="10739" max="10739" width="13.6640625" style="191" customWidth="1"/>
    <col min="10740" max="10740" width="9.109375" style="191" customWidth="1"/>
    <col min="10741" max="10984" width="8.88671875" style="191"/>
    <col min="10985" max="10985" width="23.44140625" style="191" customWidth="1"/>
    <col min="10986" max="10986" width="13.5546875" style="191" customWidth="1"/>
    <col min="10987" max="10987" width="14.44140625" style="191" customWidth="1"/>
    <col min="10988" max="10988" width="8.88671875" style="191"/>
    <col min="10989" max="10989" width="26.6640625" style="191" customWidth="1"/>
    <col min="10990" max="10992" width="8.88671875" style="191"/>
    <col min="10993" max="10993" width="22.88671875" style="191" customWidth="1"/>
    <col min="10994" max="10994" width="8.88671875" style="191"/>
    <col min="10995" max="10995" width="13.6640625" style="191" customWidth="1"/>
    <col min="10996" max="10996" width="9.109375" style="191" customWidth="1"/>
    <col min="10997" max="11240" width="8.88671875" style="191"/>
    <col min="11241" max="11241" width="23.44140625" style="191" customWidth="1"/>
    <col min="11242" max="11242" width="13.5546875" style="191" customWidth="1"/>
    <col min="11243" max="11243" width="14.44140625" style="191" customWidth="1"/>
    <col min="11244" max="11244" width="8.88671875" style="191"/>
    <col min="11245" max="11245" width="26.6640625" style="191" customWidth="1"/>
    <col min="11246" max="11248" width="8.88671875" style="191"/>
    <col min="11249" max="11249" width="22.88671875" style="191" customWidth="1"/>
    <col min="11250" max="11250" width="8.88671875" style="191"/>
    <col min="11251" max="11251" width="13.6640625" style="191" customWidth="1"/>
    <col min="11252" max="11252" width="9.109375" style="191" customWidth="1"/>
    <col min="11253" max="11496" width="8.88671875" style="191"/>
    <col min="11497" max="11497" width="23.44140625" style="191" customWidth="1"/>
    <col min="11498" max="11498" width="13.5546875" style="191" customWidth="1"/>
    <col min="11499" max="11499" width="14.44140625" style="191" customWidth="1"/>
    <col min="11500" max="11500" width="8.88671875" style="191"/>
    <col min="11501" max="11501" width="26.6640625" style="191" customWidth="1"/>
    <col min="11502" max="11504" width="8.88671875" style="191"/>
    <col min="11505" max="11505" width="22.88671875" style="191" customWidth="1"/>
    <col min="11506" max="11506" width="8.88671875" style="191"/>
    <col min="11507" max="11507" width="13.6640625" style="191" customWidth="1"/>
    <col min="11508" max="11508" width="9.109375" style="191" customWidth="1"/>
    <col min="11509" max="11752" width="8.88671875" style="191"/>
    <col min="11753" max="11753" width="23.44140625" style="191" customWidth="1"/>
    <col min="11754" max="11754" width="13.5546875" style="191" customWidth="1"/>
    <col min="11755" max="11755" width="14.44140625" style="191" customWidth="1"/>
    <col min="11756" max="11756" width="8.88671875" style="191"/>
    <col min="11757" max="11757" width="26.6640625" style="191" customWidth="1"/>
    <col min="11758" max="11760" width="8.88671875" style="191"/>
    <col min="11761" max="11761" width="22.88671875" style="191" customWidth="1"/>
    <col min="11762" max="11762" width="8.88671875" style="191"/>
    <col min="11763" max="11763" width="13.6640625" style="191" customWidth="1"/>
    <col min="11764" max="11764" width="9.109375" style="191" customWidth="1"/>
    <col min="11765" max="12008" width="8.88671875" style="191"/>
    <col min="12009" max="12009" width="23.44140625" style="191" customWidth="1"/>
    <col min="12010" max="12010" width="13.5546875" style="191" customWidth="1"/>
    <col min="12011" max="12011" width="14.44140625" style="191" customWidth="1"/>
    <col min="12012" max="12012" width="8.88671875" style="191"/>
    <col min="12013" max="12013" width="26.6640625" style="191" customWidth="1"/>
    <col min="12014" max="12016" width="8.88671875" style="191"/>
    <col min="12017" max="12017" width="22.88671875" style="191" customWidth="1"/>
    <col min="12018" max="12018" width="8.88671875" style="191"/>
    <col min="12019" max="12019" width="13.6640625" style="191" customWidth="1"/>
    <col min="12020" max="12020" width="9.109375" style="191" customWidth="1"/>
    <col min="12021" max="12264" width="8.88671875" style="191"/>
    <col min="12265" max="12265" width="23.44140625" style="191" customWidth="1"/>
    <col min="12266" max="12266" width="13.5546875" style="191" customWidth="1"/>
    <col min="12267" max="12267" width="14.44140625" style="191" customWidth="1"/>
    <col min="12268" max="12268" width="8.88671875" style="191"/>
    <col min="12269" max="12269" width="26.6640625" style="191" customWidth="1"/>
    <col min="12270" max="12272" width="8.88671875" style="191"/>
    <col min="12273" max="12273" width="22.88671875" style="191" customWidth="1"/>
    <col min="12274" max="12274" width="8.88671875" style="191"/>
    <col min="12275" max="12275" width="13.6640625" style="191" customWidth="1"/>
    <col min="12276" max="12276" width="9.109375" style="191" customWidth="1"/>
    <col min="12277" max="12520" width="8.88671875" style="191"/>
    <col min="12521" max="12521" width="23.44140625" style="191" customWidth="1"/>
    <col min="12522" max="12522" width="13.5546875" style="191" customWidth="1"/>
    <col min="12523" max="12523" width="14.44140625" style="191" customWidth="1"/>
    <col min="12524" max="12524" width="8.88671875" style="191"/>
    <col min="12525" max="12525" width="26.6640625" style="191" customWidth="1"/>
    <col min="12526" max="12528" width="8.88671875" style="191"/>
    <col min="12529" max="12529" width="22.88671875" style="191" customWidth="1"/>
    <col min="12530" max="12530" width="8.88671875" style="191"/>
    <col min="12531" max="12531" width="13.6640625" style="191" customWidth="1"/>
    <col min="12532" max="12532" width="9.109375" style="191" customWidth="1"/>
    <col min="12533" max="12776" width="8.88671875" style="191"/>
    <col min="12777" max="12777" width="23.44140625" style="191" customWidth="1"/>
    <col min="12778" max="12778" width="13.5546875" style="191" customWidth="1"/>
    <col min="12779" max="12779" width="14.44140625" style="191" customWidth="1"/>
    <col min="12780" max="12780" width="8.88671875" style="191"/>
    <col min="12781" max="12781" width="26.6640625" style="191" customWidth="1"/>
    <col min="12782" max="12784" width="8.88671875" style="191"/>
    <col min="12785" max="12785" width="22.88671875" style="191" customWidth="1"/>
    <col min="12786" max="12786" width="8.88671875" style="191"/>
    <col min="12787" max="12787" width="13.6640625" style="191" customWidth="1"/>
    <col min="12788" max="12788" width="9.109375" style="191" customWidth="1"/>
    <col min="12789" max="13032" width="8.88671875" style="191"/>
    <col min="13033" max="13033" width="23.44140625" style="191" customWidth="1"/>
    <col min="13034" max="13034" width="13.5546875" style="191" customWidth="1"/>
    <col min="13035" max="13035" width="14.44140625" style="191" customWidth="1"/>
    <col min="13036" max="13036" width="8.88671875" style="191"/>
    <col min="13037" max="13037" width="26.6640625" style="191" customWidth="1"/>
    <col min="13038" max="13040" width="8.88671875" style="191"/>
    <col min="13041" max="13041" width="22.88671875" style="191" customWidth="1"/>
    <col min="13042" max="13042" width="8.88671875" style="191"/>
    <col min="13043" max="13043" width="13.6640625" style="191" customWidth="1"/>
    <col min="13044" max="13044" width="9.109375" style="191" customWidth="1"/>
    <col min="13045" max="13288" width="8.88671875" style="191"/>
    <col min="13289" max="13289" width="23.44140625" style="191" customWidth="1"/>
    <col min="13290" max="13290" width="13.5546875" style="191" customWidth="1"/>
    <col min="13291" max="13291" width="14.44140625" style="191" customWidth="1"/>
    <col min="13292" max="13292" width="8.88671875" style="191"/>
    <col min="13293" max="13293" width="26.6640625" style="191" customWidth="1"/>
    <col min="13294" max="13296" width="8.88671875" style="191"/>
    <col min="13297" max="13297" width="22.88671875" style="191" customWidth="1"/>
    <col min="13298" max="13298" width="8.88671875" style="191"/>
    <col min="13299" max="13299" width="13.6640625" style="191" customWidth="1"/>
    <col min="13300" max="13300" width="9.109375" style="191" customWidth="1"/>
    <col min="13301" max="13544" width="8.88671875" style="191"/>
    <col min="13545" max="13545" width="23.44140625" style="191" customWidth="1"/>
    <col min="13546" max="13546" width="13.5546875" style="191" customWidth="1"/>
    <col min="13547" max="13547" width="14.44140625" style="191" customWidth="1"/>
    <col min="13548" max="13548" width="8.88671875" style="191"/>
    <col min="13549" max="13549" width="26.6640625" style="191" customWidth="1"/>
    <col min="13550" max="13552" width="8.88671875" style="191"/>
    <col min="13553" max="13553" width="22.88671875" style="191" customWidth="1"/>
    <col min="13554" max="13554" width="8.88671875" style="191"/>
    <col min="13555" max="13555" width="13.6640625" style="191" customWidth="1"/>
    <col min="13556" max="13556" width="9.109375" style="191" customWidth="1"/>
    <col min="13557" max="13800" width="8.88671875" style="191"/>
    <col min="13801" max="13801" width="23.44140625" style="191" customWidth="1"/>
    <col min="13802" max="13802" width="13.5546875" style="191" customWidth="1"/>
    <col min="13803" max="13803" width="14.44140625" style="191" customWidth="1"/>
    <col min="13804" max="13804" width="8.88671875" style="191"/>
    <col min="13805" max="13805" width="26.6640625" style="191" customWidth="1"/>
    <col min="13806" max="13808" width="8.88671875" style="191"/>
    <col min="13809" max="13809" width="22.88671875" style="191" customWidth="1"/>
    <col min="13810" max="13810" width="8.88671875" style="191"/>
    <col min="13811" max="13811" width="13.6640625" style="191" customWidth="1"/>
    <col min="13812" max="13812" width="9.109375" style="191" customWidth="1"/>
    <col min="13813" max="14056" width="8.88671875" style="191"/>
    <col min="14057" max="14057" width="23.44140625" style="191" customWidth="1"/>
    <col min="14058" max="14058" width="13.5546875" style="191" customWidth="1"/>
    <col min="14059" max="14059" width="14.44140625" style="191" customWidth="1"/>
    <col min="14060" max="14060" width="8.88671875" style="191"/>
    <col min="14061" max="14061" width="26.6640625" style="191" customWidth="1"/>
    <col min="14062" max="14064" width="8.88671875" style="191"/>
    <col min="14065" max="14065" width="22.88671875" style="191" customWidth="1"/>
    <col min="14066" max="14066" width="8.88671875" style="191"/>
    <col min="14067" max="14067" width="13.6640625" style="191" customWidth="1"/>
    <col min="14068" max="14068" width="9.109375" style="191" customWidth="1"/>
    <col min="14069" max="14312" width="8.88671875" style="191"/>
    <col min="14313" max="14313" width="23.44140625" style="191" customWidth="1"/>
    <col min="14314" max="14314" width="13.5546875" style="191" customWidth="1"/>
    <col min="14315" max="14315" width="14.44140625" style="191" customWidth="1"/>
    <col min="14316" max="14316" width="8.88671875" style="191"/>
    <col min="14317" max="14317" width="26.6640625" style="191" customWidth="1"/>
    <col min="14318" max="14320" width="8.88671875" style="191"/>
    <col min="14321" max="14321" width="22.88671875" style="191" customWidth="1"/>
    <col min="14322" max="14322" width="8.88671875" style="191"/>
    <col min="14323" max="14323" width="13.6640625" style="191" customWidth="1"/>
    <col min="14324" max="14324" width="9.109375" style="191" customWidth="1"/>
    <col min="14325" max="14568" width="8.88671875" style="191"/>
    <col min="14569" max="14569" width="23.44140625" style="191" customWidth="1"/>
    <col min="14570" max="14570" width="13.5546875" style="191" customWidth="1"/>
    <col min="14571" max="14571" width="14.44140625" style="191" customWidth="1"/>
    <col min="14572" max="14572" width="8.88671875" style="191"/>
    <col min="14573" max="14573" width="26.6640625" style="191" customWidth="1"/>
    <col min="14574" max="14576" width="8.88671875" style="191"/>
    <col min="14577" max="14577" width="22.88671875" style="191" customWidth="1"/>
    <col min="14578" max="14578" width="8.88671875" style="191"/>
    <col min="14579" max="14579" width="13.6640625" style="191" customWidth="1"/>
    <col min="14580" max="14580" width="9.109375" style="191" customWidth="1"/>
    <col min="14581" max="14824" width="8.88671875" style="191"/>
    <col min="14825" max="14825" width="23.44140625" style="191" customWidth="1"/>
    <col min="14826" max="14826" width="13.5546875" style="191" customWidth="1"/>
    <col min="14827" max="14827" width="14.44140625" style="191" customWidth="1"/>
    <col min="14828" max="14828" width="8.88671875" style="191"/>
    <col min="14829" max="14829" width="26.6640625" style="191" customWidth="1"/>
    <col min="14830" max="14832" width="8.88671875" style="191"/>
    <col min="14833" max="14833" width="22.88671875" style="191" customWidth="1"/>
    <col min="14834" max="14834" width="8.88671875" style="191"/>
    <col min="14835" max="14835" width="13.6640625" style="191" customWidth="1"/>
    <col min="14836" max="14836" width="9.109375" style="191" customWidth="1"/>
    <col min="14837" max="15080" width="8.88671875" style="191"/>
    <col min="15081" max="15081" width="23.44140625" style="191" customWidth="1"/>
    <col min="15082" max="15082" width="13.5546875" style="191" customWidth="1"/>
    <col min="15083" max="15083" width="14.44140625" style="191" customWidth="1"/>
    <col min="15084" max="15084" width="8.88671875" style="191"/>
    <col min="15085" max="15085" width="26.6640625" style="191" customWidth="1"/>
    <col min="15086" max="15088" width="8.88671875" style="191"/>
    <col min="15089" max="15089" width="22.88671875" style="191" customWidth="1"/>
    <col min="15090" max="15090" width="8.88671875" style="191"/>
    <col min="15091" max="15091" width="13.6640625" style="191" customWidth="1"/>
    <col min="15092" max="15092" width="9.109375" style="191" customWidth="1"/>
    <col min="15093" max="15336" width="8.88671875" style="191"/>
    <col min="15337" max="15337" width="23.44140625" style="191" customWidth="1"/>
    <col min="15338" max="15338" width="13.5546875" style="191" customWidth="1"/>
    <col min="15339" max="15339" width="14.44140625" style="191" customWidth="1"/>
    <col min="15340" max="15340" width="8.88671875" style="191"/>
    <col min="15341" max="15341" width="26.6640625" style="191" customWidth="1"/>
    <col min="15342" max="15344" width="8.88671875" style="191"/>
    <col min="15345" max="15345" width="22.88671875" style="191" customWidth="1"/>
    <col min="15346" max="15346" width="8.88671875" style="191"/>
    <col min="15347" max="15347" width="13.6640625" style="191" customWidth="1"/>
    <col min="15348" max="15348" width="9.109375" style="191" customWidth="1"/>
    <col min="15349" max="15592" width="8.88671875" style="191"/>
    <col min="15593" max="15593" width="23.44140625" style="191" customWidth="1"/>
    <col min="15594" max="15594" width="13.5546875" style="191" customWidth="1"/>
    <col min="15595" max="15595" width="14.44140625" style="191" customWidth="1"/>
    <col min="15596" max="15596" width="8.88671875" style="191"/>
    <col min="15597" max="15597" width="26.6640625" style="191" customWidth="1"/>
    <col min="15598" max="15600" width="8.88671875" style="191"/>
    <col min="15601" max="15601" width="22.88671875" style="191" customWidth="1"/>
    <col min="15602" max="15602" width="8.88671875" style="191"/>
    <col min="15603" max="15603" width="13.6640625" style="191" customWidth="1"/>
    <col min="15604" max="15604" width="9.109375" style="191" customWidth="1"/>
    <col min="15605" max="15848" width="8.88671875" style="191"/>
    <col min="15849" max="15849" width="23.44140625" style="191" customWidth="1"/>
    <col min="15850" max="15850" width="13.5546875" style="191" customWidth="1"/>
    <col min="15851" max="15851" width="14.44140625" style="191" customWidth="1"/>
    <col min="15852" max="15852" width="8.88671875" style="191"/>
    <col min="15853" max="15853" width="26.6640625" style="191" customWidth="1"/>
    <col min="15854" max="15856" width="8.88671875" style="191"/>
    <col min="15857" max="15857" width="22.88671875" style="191" customWidth="1"/>
    <col min="15858" max="15858" width="8.88671875" style="191"/>
    <col min="15859" max="15859" width="13.6640625" style="191" customWidth="1"/>
    <col min="15860" max="15860" width="9.109375" style="191" customWidth="1"/>
    <col min="15861" max="16104" width="8.88671875" style="191"/>
    <col min="16105" max="16105" width="23.44140625" style="191" customWidth="1"/>
    <col min="16106" max="16106" width="13.5546875" style="191" customWidth="1"/>
    <col min="16107" max="16107" width="14.44140625" style="191" customWidth="1"/>
    <col min="16108" max="16108" width="8.88671875" style="191"/>
    <col min="16109" max="16109" width="26.6640625" style="191" customWidth="1"/>
    <col min="16110" max="16112" width="8.88671875" style="191"/>
    <col min="16113" max="16113" width="22.88671875" style="191" customWidth="1"/>
    <col min="16114" max="16114" width="8.88671875" style="191"/>
    <col min="16115" max="16115" width="13.6640625" style="191" customWidth="1"/>
    <col min="16116" max="16116" width="9.109375" style="191" customWidth="1"/>
    <col min="16117" max="16384" width="8.88671875" style="191"/>
  </cols>
  <sheetData>
    <row r="1" spans="2:5" ht="16.8" customHeight="1">
      <c r="B1" s="397" t="s">
        <v>190</v>
      </c>
      <c r="C1" s="397"/>
      <c r="D1" s="397"/>
      <c r="E1" s="397"/>
    </row>
    <row r="2" spans="2:5" ht="29.4" customHeight="1" thickBot="1">
      <c r="B2" s="398" t="s">
        <v>223</v>
      </c>
      <c r="C2" s="398"/>
      <c r="D2" s="398"/>
      <c r="E2" s="398"/>
    </row>
    <row r="3" spans="2:5">
      <c r="B3" s="399" t="s">
        <v>184</v>
      </c>
      <c r="C3" s="399" t="s">
        <v>112</v>
      </c>
      <c r="D3" s="401"/>
    </row>
    <row r="4" spans="2:5" ht="11.4" customHeight="1" thickBot="1">
      <c r="B4" s="400"/>
      <c r="C4" s="192" t="s">
        <v>221</v>
      </c>
      <c r="D4" s="192" t="s">
        <v>222</v>
      </c>
    </row>
    <row r="5" spans="2:5">
      <c r="B5" s="208" t="s">
        <v>34</v>
      </c>
      <c r="C5" s="209">
        <v>6.1</v>
      </c>
      <c r="D5" s="209">
        <v>6</v>
      </c>
    </row>
    <row r="6" spans="2:5">
      <c r="B6" s="193" t="s">
        <v>14</v>
      </c>
      <c r="C6" s="196">
        <v>3.7</v>
      </c>
      <c r="D6" s="285">
        <v>3.6</v>
      </c>
    </row>
    <row r="7" spans="2:5">
      <c r="B7" s="193" t="s">
        <v>17</v>
      </c>
      <c r="C7" s="196">
        <v>9.3000000000000007</v>
      </c>
      <c r="D7" s="285">
        <v>9.1999999999999993</v>
      </c>
    </row>
    <row r="8" spans="2:5">
      <c r="B8" s="193" t="s">
        <v>185</v>
      </c>
      <c r="C8" s="196">
        <v>8.8000000000000007</v>
      </c>
      <c r="D8" s="285">
        <v>8.5</v>
      </c>
    </row>
    <row r="9" spans="2:5">
      <c r="B9" s="193" t="s">
        <v>193</v>
      </c>
      <c r="C9" s="196">
        <v>3.5</v>
      </c>
      <c r="D9" s="285">
        <v>3.3</v>
      </c>
    </row>
    <row r="10" spans="2:5">
      <c r="B10" s="193" t="s">
        <v>18</v>
      </c>
      <c r="C10" s="196">
        <v>5.3</v>
      </c>
      <c r="D10" s="285">
        <v>5.3</v>
      </c>
    </row>
    <row r="11" spans="2:5">
      <c r="B11" s="193" t="s">
        <v>21</v>
      </c>
      <c r="C11" s="196">
        <v>6</v>
      </c>
      <c r="D11" s="285">
        <v>6</v>
      </c>
    </row>
    <row r="12" spans="2:5">
      <c r="B12" s="193" t="s">
        <v>22</v>
      </c>
      <c r="C12" s="196">
        <v>8.3000000000000007</v>
      </c>
      <c r="D12" s="285">
        <v>8.3000000000000007</v>
      </c>
    </row>
    <row r="13" spans="2:5">
      <c r="B13" s="193" t="s">
        <v>13</v>
      </c>
      <c r="C13" s="196">
        <v>5</v>
      </c>
      <c r="D13" s="285">
        <v>4.7</v>
      </c>
    </row>
    <row r="14" spans="2:5">
      <c r="B14" s="193" t="s">
        <v>27</v>
      </c>
      <c r="C14" s="196">
        <v>12</v>
      </c>
      <c r="D14" s="285">
        <v>12.1</v>
      </c>
    </row>
    <row r="15" spans="2:5">
      <c r="B15" s="210" t="s">
        <v>35</v>
      </c>
      <c r="C15" s="211">
        <v>5.7</v>
      </c>
      <c r="D15" s="211">
        <v>5.6</v>
      </c>
    </row>
    <row r="16" spans="2:5">
      <c r="B16" s="193" t="s">
        <v>1</v>
      </c>
      <c r="C16" s="196">
        <v>6.8</v>
      </c>
      <c r="D16" s="285">
        <v>6.6</v>
      </c>
    </row>
    <row r="17" spans="2:4">
      <c r="B17" s="193" t="s">
        <v>16</v>
      </c>
      <c r="C17" s="196">
        <v>12.2</v>
      </c>
      <c r="D17" s="285">
        <v>11.7</v>
      </c>
    </row>
    <row r="18" spans="2:4">
      <c r="B18" s="193" t="s">
        <v>186</v>
      </c>
      <c r="C18" s="196">
        <v>7.6</v>
      </c>
      <c r="D18" s="285">
        <v>7.7</v>
      </c>
    </row>
    <row r="19" spans="2:4">
      <c r="B19" s="193" t="s">
        <v>187</v>
      </c>
      <c r="C19" s="196">
        <v>5.2</v>
      </c>
      <c r="D19" s="285">
        <v>5.2</v>
      </c>
    </row>
    <row r="20" spans="2:4">
      <c r="B20" s="193" t="s">
        <v>4</v>
      </c>
      <c r="C20" s="196">
        <v>3.9</v>
      </c>
      <c r="D20" s="285">
        <v>3.8</v>
      </c>
    </row>
    <row r="21" spans="2:4">
      <c r="B21" s="193" t="s">
        <v>7</v>
      </c>
      <c r="C21" s="196">
        <v>4</v>
      </c>
      <c r="D21" s="285">
        <v>4</v>
      </c>
    </row>
    <row r="22" spans="2:4">
      <c r="B22" s="212" t="s">
        <v>36</v>
      </c>
      <c r="C22" s="211">
        <v>7</v>
      </c>
      <c r="D22" s="211">
        <v>7</v>
      </c>
    </row>
    <row r="23" spans="2:4">
      <c r="B23" s="193" t="s">
        <v>15</v>
      </c>
      <c r="C23" s="196">
        <v>5.2</v>
      </c>
      <c r="D23" s="285">
        <v>5.2</v>
      </c>
    </row>
    <row r="24" spans="2:4">
      <c r="B24" s="193" t="s">
        <v>19</v>
      </c>
      <c r="C24" s="196">
        <v>11.2</v>
      </c>
      <c r="D24" s="285">
        <v>11.2</v>
      </c>
    </row>
    <row r="25" spans="2:4">
      <c r="B25" s="193" t="s">
        <v>25</v>
      </c>
      <c r="C25" s="196">
        <v>5</v>
      </c>
      <c r="D25" s="285">
        <v>5</v>
      </c>
    </row>
    <row r="26" spans="2:4">
      <c r="B26" s="193" t="s">
        <v>103</v>
      </c>
      <c r="C26" s="196">
        <v>12.3</v>
      </c>
      <c r="D26" s="285">
        <v>11.8</v>
      </c>
    </row>
    <row r="27" spans="2:4">
      <c r="B27" s="193" t="s">
        <v>104</v>
      </c>
      <c r="C27" s="196">
        <v>4</v>
      </c>
      <c r="D27" s="285">
        <v>4.2</v>
      </c>
    </row>
    <row r="28" spans="2:4">
      <c r="B28" s="193" t="s">
        <v>26</v>
      </c>
      <c r="C28" s="196">
        <v>8.3000000000000007</v>
      </c>
      <c r="D28" s="285">
        <v>8.3000000000000007</v>
      </c>
    </row>
    <row r="29" spans="2:4">
      <c r="B29" s="210" t="s">
        <v>32</v>
      </c>
      <c r="C29" s="211">
        <v>4.3</v>
      </c>
      <c r="D29" s="211">
        <v>4.3</v>
      </c>
    </row>
    <row r="30" spans="2:4">
      <c r="B30" s="193" t="s">
        <v>5</v>
      </c>
      <c r="C30" s="196">
        <v>5.4</v>
      </c>
      <c r="D30" s="285">
        <v>5.5</v>
      </c>
    </row>
    <row r="31" spans="2:4">
      <c r="B31" s="193" t="s">
        <v>23</v>
      </c>
      <c r="C31" s="196">
        <v>5.4</v>
      </c>
      <c r="D31" s="285">
        <v>5.6</v>
      </c>
    </row>
    <row r="32" spans="2:4">
      <c r="B32" s="193" t="s">
        <v>6</v>
      </c>
      <c r="C32" s="196">
        <v>3.8</v>
      </c>
      <c r="D32" s="285">
        <v>3.7</v>
      </c>
    </row>
    <row r="33" spans="2:4">
      <c r="B33" s="193" t="s">
        <v>24</v>
      </c>
      <c r="C33" s="196">
        <v>10.199999999999999</v>
      </c>
      <c r="D33" s="285">
        <v>10.3</v>
      </c>
    </row>
    <row r="34" spans="2:4">
      <c r="B34" s="193" t="s">
        <v>8</v>
      </c>
      <c r="C34" s="196">
        <v>4.9000000000000004</v>
      </c>
      <c r="D34" s="285">
        <v>4.8</v>
      </c>
    </row>
    <row r="35" spans="2:4">
      <c r="B35" s="193" t="s">
        <v>9</v>
      </c>
      <c r="C35" s="196">
        <v>4.4000000000000004</v>
      </c>
      <c r="D35" s="285">
        <v>4.3</v>
      </c>
    </row>
    <row r="36" spans="2:4">
      <c r="B36" s="193" t="s">
        <v>10</v>
      </c>
      <c r="C36" s="196">
        <v>10.4</v>
      </c>
      <c r="D36" s="285">
        <v>10.3</v>
      </c>
    </row>
    <row r="37" spans="2:4">
      <c r="B37" s="193" t="s">
        <v>188</v>
      </c>
      <c r="C37" s="196">
        <v>1.5</v>
      </c>
      <c r="D37" s="285">
        <v>1.6</v>
      </c>
    </row>
    <row r="38" spans="2:4">
      <c r="B38" s="210" t="s">
        <v>33</v>
      </c>
      <c r="C38" s="211">
        <v>1.6</v>
      </c>
      <c r="D38" s="211">
        <v>1.6</v>
      </c>
    </row>
    <row r="39" spans="2:4" ht="12" thickBot="1">
      <c r="B39" s="194" t="s">
        <v>189</v>
      </c>
      <c r="C39" s="197">
        <v>1.6</v>
      </c>
      <c r="D39" s="286">
        <v>1.6</v>
      </c>
    </row>
    <row r="41" spans="2:4">
      <c r="B41" s="21" t="s">
        <v>99</v>
      </c>
    </row>
  </sheetData>
  <mergeCells count="4">
    <mergeCell ref="B1:E1"/>
    <mergeCell ref="B2:E2"/>
    <mergeCell ref="B3:B4"/>
    <mergeCell ref="C3:D3"/>
  </mergeCells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Tabela 1 </vt:lpstr>
      <vt:lpstr>Tabela 2</vt:lpstr>
      <vt:lpstr>Tabela 3</vt:lpstr>
      <vt:lpstr>Tabela 4</vt:lpstr>
      <vt:lpstr>Tabela 5</vt:lpstr>
      <vt:lpstr>Tabela 5a </vt:lpstr>
      <vt:lpstr>Tabela 6</vt:lpstr>
      <vt:lpstr>Tabela 7</vt:lpstr>
      <vt:lpstr>Tabela 8</vt:lpstr>
      <vt:lpstr>'Tabela 1 '!Obszar_wydruku</vt:lpstr>
      <vt:lpstr>'Tabela 2'!Obszar_wydruku</vt:lpstr>
      <vt:lpstr>'Tabela 3'!Obszar_wydruku</vt:lpstr>
      <vt:lpstr>'Tabela 4'!Obszar_wydruku</vt:lpstr>
      <vt:lpstr>'Tabela 5'!Obszar_wydruku</vt:lpstr>
      <vt:lpstr>'Tabela 5a '!Obszar_wydruku</vt:lpstr>
      <vt:lpstr>'Tabela 6'!Obszar_wydruku</vt:lpstr>
      <vt:lpstr>'Tabela 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Tabele</dc:title>
  <dc:creator>DWUP</dc:creator>
  <cp:lastModifiedBy>Sabina Dębicka</cp:lastModifiedBy>
  <cp:lastPrinted>2022-08-25T08:26:37Z</cp:lastPrinted>
  <dcterms:created xsi:type="dcterms:W3CDTF">1999-08-03T15:46:10Z</dcterms:created>
  <dcterms:modified xsi:type="dcterms:W3CDTF">2022-08-25T11:47:00Z</dcterms:modified>
</cp:coreProperties>
</file>