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2-2019\Tabele inf_12_2019\"/>
    </mc:Choice>
  </mc:AlternateContent>
  <bookViews>
    <workbookView xWindow="47400" yWindow="108" windowWidth="9720" windowHeight="6756" firstSheet="1" activeTab="5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  <sheet name="Tabela 9" sheetId="100" r:id="rId11"/>
    <sheet name="Tabela 9a" sheetId="101" r:id="rId12"/>
    <sheet name="Tabela 10" sheetId="102" r:id="rId13"/>
    <sheet name="Tabela 11" sheetId="103" r:id="rId14"/>
  </sheets>
  <definedNames>
    <definedName name="_xlnm.Print_Area" localSheetId="1">'Tabela 1 '!$A$1:$I$47</definedName>
    <definedName name="_xlnm.Print_Area" localSheetId="12">'Tabela 10'!$A$1:$K$32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9a'!$A$1:$M$30</definedName>
  </definedNames>
  <calcPr calcId="162913"/>
</workbook>
</file>

<file path=xl/calcChain.xml><?xml version="1.0" encoding="utf-8"?>
<calcChain xmlns="http://schemas.openxmlformats.org/spreadsheetml/2006/main">
  <c r="H45" i="76" l="1"/>
  <c r="N10" i="41"/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H11" i="103" l="1"/>
  <c r="H12" i="103"/>
  <c r="H13" i="103"/>
  <c r="H14" i="103"/>
  <c r="H15" i="103"/>
  <c r="H16" i="103"/>
  <c r="H17" i="103"/>
  <c r="H18" i="103"/>
  <c r="H10" i="103"/>
  <c r="H9" i="103"/>
  <c r="H7" i="103"/>
  <c r="H6" i="103"/>
  <c r="L32" i="41" l="1"/>
  <c r="E11" i="103"/>
  <c r="E12" i="103"/>
  <c r="E13" i="103"/>
  <c r="E14" i="103"/>
  <c r="E15" i="103"/>
  <c r="E16" i="103"/>
  <c r="E17" i="103"/>
  <c r="E18" i="103"/>
  <c r="E10" i="103"/>
  <c r="E9" i="103"/>
  <c r="E6" i="103"/>
  <c r="E7" i="103"/>
  <c r="C8" i="103"/>
  <c r="D8" i="103"/>
  <c r="M11" i="103"/>
  <c r="M12" i="103"/>
  <c r="M13" i="103"/>
  <c r="M14" i="103"/>
  <c r="M15" i="103"/>
  <c r="M16" i="103"/>
  <c r="M17" i="103"/>
  <c r="M18" i="103"/>
  <c r="M10" i="103"/>
  <c r="M9" i="103"/>
  <c r="M8" i="103"/>
  <c r="M7" i="103"/>
  <c r="M6" i="103"/>
  <c r="G8" i="103"/>
  <c r="F8" i="103"/>
  <c r="I8" i="103" s="1"/>
  <c r="O18" i="103"/>
  <c r="N18" i="103"/>
  <c r="J18" i="103"/>
  <c r="I18" i="103"/>
  <c r="O17" i="103"/>
  <c r="N17" i="103"/>
  <c r="J17" i="103"/>
  <c r="I17" i="103"/>
  <c r="O16" i="103"/>
  <c r="N16" i="103"/>
  <c r="J16" i="103"/>
  <c r="I16" i="103"/>
  <c r="O15" i="103"/>
  <c r="N15" i="103"/>
  <c r="J15" i="103"/>
  <c r="I15" i="103"/>
  <c r="O14" i="103"/>
  <c r="N14" i="103"/>
  <c r="J14" i="103"/>
  <c r="I14" i="103"/>
  <c r="O13" i="103"/>
  <c r="N13" i="103"/>
  <c r="J13" i="103"/>
  <c r="I13" i="103"/>
  <c r="O12" i="103"/>
  <c r="N12" i="103"/>
  <c r="J12" i="103"/>
  <c r="I12" i="103"/>
  <c r="O11" i="103"/>
  <c r="N11" i="103"/>
  <c r="J11" i="103"/>
  <c r="I11" i="103"/>
  <c r="O10" i="103"/>
  <c r="N10" i="103"/>
  <c r="J10" i="103"/>
  <c r="I10" i="103"/>
  <c r="O9" i="103"/>
  <c r="N9" i="103"/>
  <c r="J9" i="103"/>
  <c r="I9" i="103"/>
  <c r="O8" i="103"/>
  <c r="N8" i="103"/>
  <c r="J8" i="103"/>
  <c r="O7" i="103"/>
  <c r="N7" i="103"/>
  <c r="J7" i="103"/>
  <c r="I7" i="103"/>
  <c r="O6" i="103"/>
  <c r="N6" i="103"/>
  <c r="J6" i="103"/>
  <c r="I6" i="103"/>
  <c r="K27" i="102"/>
  <c r="K28" i="102"/>
  <c r="K29" i="102"/>
  <c r="K30" i="102"/>
  <c r="K31" i="102"/>
  <c r="H8" i="103" l="1"/>
  <c r="E8" i="103"/>
  <c r="H8" i="102"/>
  <c r="H9" i="102"/>
  <c r="H10" i="102"/>
  <c r="H11" i="102"/>
  <c r="H12" i="102"/>
  <c r="H13" i="102"/>
  <c r="H14" i="102"/>
  <c r="H15" i="102"/>
  <c r="H16" i="102"/>
  <c r="H17" i="102"/>
  <c r="H18" i="102"/>
  <c r="H19" i="102"/>
  <c r="H20" i="102"/>
  <c r="H21" i="102"/>
  <c r="H22" i="102"/>
  <c r="H23" i="102"/>
  <c r="H24" i="102"/>
  <c r="H25" i="102"/>
  <c r="H26" i="102"/>
  <c r="H27" i="102"/>
  <c r="H28" i="102"/>
  <c r="H29" i="102"/>
  <c r="H30" i="102"/>
  <c r="H31" i="102"/>
  <c r="E8" i="102"/>
  <c r="E9" i="102"/>
  <c r="E10" i="102"/>
  <c r="E11" i="102"/>
  <c r="E12" i="102"/>
  <c r="E13" i="102"/>
  <c r="E14" i="102"/>
  <c r="E15" i="102"/>
  <c r="E16" i="102"/>
  <c r="E17" i="102"/>
  <c r="E18" i="102"/>
  <c r="E19" i="102"/>
  <c r="E20" i="102"/>
  <c r="E21" i="102"/>
  <c r="E22" i="102"/>
  <c r="E23" i="102"/>
  <c r="E24" i="102"/>
  <c r="E25" i="102"/>
  <c r="E26" i="102"/>
  <c r="E27" i="102"/>
  <c r="E28" i="102"/>
  <c r="E29" i="102"/>
  <c r="E30" i="102"/>
  <c r="E31" i="102"/>
  <c r="E7" i="102"/>
  <c r="K26" i="102" l="1"/>
  <c r="K25" i="102"/>
  <c r="K24" i="102"/>
  <c r="K23" i="102"/>
  <c r="K22" i="102"/>
  <c r="K21" i="102"/>
  <c r="K20" i="102"/>
  <c r="K19" i="102"/>
  <c r="K18" i="102"/>
  <c r="K17" i="102"/>
  <c r="K16" i="102"/>
  <c r="K15" i="102"/>
  <c r="K14" i="102"/>
  <c r="K13" i="102"/>
  <c r="K12" i="102"/>
  <c r="K11" i="102"/>
  <c r="K10" i="102"/>
  <c r="K9" i="102"/>
  <c r="K8" i="102"/>
  <c r="K7" i="102"/>
  <c r="H7" i="102"/>
  <c r="M28" i="101"/>
  <c r="L28" i="101"/>
  <c r="K28" i="101"/>
  <c r="J28" i="101"/>
  <c r="I28" i="101"/>
  <c r="H28" i="101"/>
  <c r="G28" i="101"/>
  <c r="F28" i="101"/>
  <c r="M27" i="101"/>
  <c r="L27" i="101"/>
  <c r="K27" i="101"/>
  <c r="J27" i="101"/>
  <c r="G27" i="101"/>
  <c r="F27" i="101"/>
  <c r="M26" i="101"/>
  <c r="L26" i="101"/>
  <c r="K26" i="101"/>
  <c r="J26" i="101"/>
  <c r="I26" i="101"/>
  <c r="H26" i="101"/>
  <c r="G26" i="101"/>
  <c r="F26" i="101"/>
  <c r="M25" i="101"/>
  <c r="L25" i="101"/>
  <c r="K25" i="101"/>
  <c r="J25" i="101"/>
  <c r="I25" i="101"/>
  <c r="H25" i="101"/>
  <c r="G25" i="101"/>
  <c r="F25" i="101"/>
  <c r="M24" i="101"/>
  <c r="L24" i="101"/>
  <c r="K24" i="101"/>
  <c r="J24" i="101"/>
  <c r="I24" i="101"/>
  <c r="H24" i="101"/>
  <c r="G24" i="101"/>
  <c r="F24" i="101"/>
  <c r="M23" i="101"/>
  <c r="L23" i="101"/>
  <c r="K23" i="101"/>
  <c r="J23" i="101"/>
  <c r="I23" i="101"/>
  <c r="H23" i="101"/>
  <c r="G23" i="101"/>
  <c r="F23" i="101"/>
  <c r="M21" i="101"/>
  <c r="L21" i="101"/>
  <c r="K21" i="101"/>
  <c r="J21" i="101"/>
  <c r="I21" i="101"/>
  <c r="H21" i="101"/>
  <c r="G21" i="101"/>
  <c r="F21" i="101"/>
  <c r="M20" i="101"/>
  <c r="L20" i="101"/>
  <c r="K20" i="101"/>
  <c r="J20" i="101"/>
  <c r="I20" i="101"/>
  <c r="H20" i="101"/>
  <c r="G20" i="101"/>
  <c r="F20" i="101"/>
  <c r="M19" i="101"/>
  <c r="L19" i="101"/>
  <c r="K19" i="101"/>
  <c r="J19" i="101"/>
  <c r="I19" i="101"/>
  <c r="H19" i="101"/>
  <c r="G19" i="101"/>
  <c r="F19" i="101"/>
  <c r="M18" i="101"/>
  <c r="L18" i="101"/>
  <c r="K18" i="101"/>
  <c r="J18" i="101"/>
  <c r="I18" i="101"/>
  <c r="H18" i="101"/>
  <c r="G18" i="101"/>
  <c r="F18" i="101"/>
  <c r="M17" i="101"/>
  <c r="L17" i="101"/>
  <c r="K17" i="101"/>
  <c r="J17" i="101"/>
  <c r="I17" i="101"/>
  <c r="H17" i="101"/>
  <c r="G17" i="101"/>
  <c r="F17" i="101"/>
  <c r="M15" i="101"/>
  <c r="L15" i="101"/>
  <c r="K15" i="101"/>
  <c r="J15" i="101"/>
  <c r="I15" i="101"/>
  <c r="H15" i="101"/>
  <c r="G15" i="101"/>
  <c r="F15" i="101"/>
  <c r="M14" i="101"/>
  <c r="L14" i="101"/>
  <c r="K14" i="101"/>
  <c r="J14" i="101"/>
  <c r="I14" i="101"/>
  <c r="H14" i="101"/>
  <c r="G14" i="101"/>
  <c r="F14" i="101"/>
  <c r="M13" i="101"/>
  <c r="L13" i="101"/>
  <c r="K13" i="101"/>
  <c r="J13" i="101"/>
  <c r="I13" i="101"/>
  <c r="H13" i="101"/>
  <c r="G13" i="101"/>
  <c r="F13" i="101"/>
  <c r="M12" i="101"/>
  <c r="L12" i="101"/>
  <c r="K12" i="101"/>
  <c r="J12" i="101"/>
  <c r="I12" i="101"/>
  <c r="H12" i="101"/>
  <c r="G12" i="101"/>
  <c r="F12" i="101"/>
  <c r="M11" i="101"/>
  <c r="L11" i="101"/>
  <c r="K11" i="101"/>
  <c r="J11" i="101"/>
  <c r="I11" i="101"/>
  <c r="H11" i="101"/>
  <c r="G11" i="101"/>
  <c r="F11" i="101"/>
  <c r="M10" i="101"/>
  <c r="L10" i="101"/>
  <c r="K10" i="101"/>
  <c r="J10" i="101"/>
  <c r="I10" i="101"/>
  <c r="H10" i="101"/>
  <c r="G10" i="101"/>
  <c r="F10" i="101"/>
  <c r="E37" i="100"/>
  <c r="M37" i="100" s="1"/>
  <c r="D37" i="100"/>
  <c r="L37" i="100" s="1"/>
  <c r="C37" i="100"/>
  <c r="K37" i="100" s="1"/>
  <c r="B37" i="100"/>
  <c r="J37" i="100" s="1"/>
  <c r="M36" i="100"/>
  <c r="L36" i="100"/>
  <c r="K36" i="100"/>
  <c r="I36" i="100"/>
  <c r="H36" i="100"/>
  <c r="G36" i="100"/>
  <c r="F36" i="100"/>
  <c r="K35" i="100"/>
  <c r="J35" i="100"/>
  <c r="I35" i="100"/>
  <c r="H35" i="100"/>
  <c r="G35" i="100"/>
  <c r="F35" i="100"/>
  <c r="L34" i="100"/>
  <c r="K34" i="100"/>
  <c r="J34" i="100"/>
  <c r="I34" i="100"/>
  <c r="H34" i="100"/>
  <c r="G34" i="100"/>
  <c r="F34" i="100"/>
  <c r="M33" i="100"/>
  <c r="L33" i="100"/>
  <c r="K33" i="100"/>
  <c r="J33" i="100"/>
  <c r="I33" i="100"/>
  <c r="H33" i="100"/>
  <c r="G33" i="100"/>
  <c r="F33" i="100"/>
  <c r="M32" i="100"/>
  <c r="L32" i="100"/>
  <c r="K32" i="100"/>
  <c r="J32" i="100"/>
  <c r="I32" i="100"/>
  <c r="H32" i="100"/>
  <c r="G32" i="100"/>
  <c r="F32" i="100"/>
  <c r="M31" i="100"/>
  <c r="L31" i="100"/>
  <c r="K31" i="100"/>
  <c r="J31" i="100"/>
  <c r="I31" i="100"/>
  <c r="H31" i="100"/>
  <c r="G31" i="100"/>
  <c r="F31" i="100"/>
  <c r="M30" i="100"/>
  <c r="L30" i="100"/>
  <c r="K30" i="100"/>
  <c r="J30" i="100"/>
  <c r="I30" i="100"/>
  <c r="H30" i="100"/>
  <c r="G30" i="100"/>
  <c r="F30" i="100"/>
  <c r="M28" i="100"/>
  <c r="L28" i="100"/>
  <c r="K28" i="100"/>
  <c r="J28" i="100"/>
  <c r="I28" i="100"/>
  <c r="H28" i="100"/>
  <c r="G28" i="100"/>
  <c r="F28" i="100"/>
  <c r="M27" i="100"/>
  <c r="L27" i="100"/>
  <c r="K27" i="100"/>
  <c r="J27" i="100"/>
  <c r="I27" i="100"/>
  <c r="H27" i="100"/>
  <c r="G27" i="100"/>
  <c r="F27" i="100"/>
  <c r="M26" i="100"/>
  <c r="L26" i="100"/>
  <c r="K26" i="100"/>
  <c r="J26" i="100"/>
  <c r="I26" i="100"/>
  <c r="H26" i="100"/>
  <c r="G26" i="100"/>
  <c r="F26" i="100"/>
  <c r="M25" i="100"/>
  <c r="L25" i="100"/>
  <c r="K25" i="100"/>
  <c r="J25" i="100"/>
  <c r="I25" i="100"/>
  <c r="H25" i="100"/>
  <c r="G25" i="100"/>
  <c r="F25" i="100"/>
  <c r="M24" i="100"/>
  <c r="L24" i="100"/>
  <c r="K24" i="100"/>
  <c r="J24" i="100"/>
  <c r="I24" i="100"/>
  <c r="H24" i="100"/>
  <c r="G24" i="100"/>
  <c r="F24" i="100"/>
  <c r="M22" i="100"/>
  <c r="L22" i="100"/>
  <c r="K22" i="100"/>
  <c r="J22" i="100"/>
  <c r="H22" i="100"/>
  <c r="G22" i="100"/>
  <c r="F22" i="100"/>
  <c r="L21" i="100"/>
  <c r="K21" i="100"/>
  <c r="I21" i="100"/>
  <c r="H21" i="100"/>
  <c r="G21" i="100"/>
  <c r="F21" i="100"/>
  <c r="M20" i="100"/>
  <c r="L20" i="100"/>
  <c r="K20" i="100"/>
  <c r="I20" i="100"/>
  <c r="H20" i="100"/>
  <c r="G20" i="100"/>
  <c r="F20" i="100"/>
  <c r="M19" i="100"/>
  <c r="L19" i="100"/>
  <c r="K19" i="100"/>
  <c r="I19" i="100"/>
  <c r="H19" i="100"/>
  <c r="G19" i="100"/>
  <c r="F19" i="100"/>
  <c r="M18" i="100"/>
  <c r="L18" i="100"/>
  <c r="K18" i="100"/>
  <c r="I18" i="100"/>
  <c r="H18" i="100"/>
  <c r="G18" i="100"/>
  <c r="F18" i="100"/>
  <c r="M17" i="100"/>
  <c r="L17" i="100"/>
  <c r="K17" i="100"/>
  <c r="I17" i="100"/>
  <c r="H17" i="100"/>
  <c r="G17" i="100"/>
  <c r="F17" i="100"/>
  <c r="M15" i="100"/>
  <c r="L15" i="100"/>
  <c r="K15" i="100"/>
  <c r="I15" i="100"/>
  <c r="H15" i="100"/>
  <c r="G15" i="100"/>
  <c r="F15" i="100"/>
  <c r="M14" i="100"/>
  <c r="L14" i="100"/>
  <c r="K14" i="100"/>
  <c r="I14" i="100"/>
  <c r="H14" i="100"/>
  <c r="G14" i="100"/>
  <c r="F14" i="100"/>
  <c r="M13" i="100"/>
  <c r="L13" i="100"/>
  <c r="K13" i="100"/>
  <c r="I13" i="100"/>
  <c r="H13" i="100"/>
  <c r="G13" i="100"/>
  <c r="F13" i="100"/>
  <c r="M12" i="100"/>
  <c r="L12" i="100"/>
  <c r="K12" i="100"/>
  <c r="I12" i="100"/>
  <c r="H12" i="100"/>
  <c r="G12" i="100"/>
  <c r="F12" i="100"/>
  <c r="M11" i="100"/>
  <c r="L11" i="100"/>
  <c r="K11" i="100"/>
  <c r="I11" i="100"/>
  <c r="H11" i="100"/>
  <c r="G11" i="100"/>
  <c r="F11" i="100"/>
  <c r="M10" i="100"/>
  <c r="L10" i="100"/>
  <c r="K10" i="100"/>
  <c r="I10" i="100"/>
  <c r="H10" i="100"/>
  <c r="G10" i="100"/>
  <c r="F10" i="100"/>
  <c r="L35" i="100" l="1"/>
  <c r="M34" i="100"/>
  <c r="M21" i="100"/>
  <c r="M35" i="100"/>
  <c r="J36" i="100"/>
  <c r="J14" i="100"/>
  <c r="J17" i="100"/>
  <c r="J20" i="100"/>
  <c r="J10" i="100"/>
  <c r="J11" i="100"/>
  <c r="J12" i="100"/>
  <c r="J13" i="100"/>
  <c r="J15" i="100"/>
  <c r="J18" i="100"/>
  <c r="J19" i="100"/>
  <c r="J21" i="100"/>
  <c r="F37" i="100"/>
  <c r="G37" i="100"/>
  <c r="H37" i="100"/>
  <c r="I37" i="100"/>
  <c r="E10" i="76" l="1"/>
  <c r="E11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<sst xmlns="http://schemas.openxmlformats.org/spreadsheetml/2006/main" count="621" uniqueCount="362">
  <si>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</si>
  <si>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</si>
  <si>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</si>
  <si>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</si>
  <si>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</si>
  <si>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</si>
  <si>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</si>
  <si>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</si>
  <si>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</si>
  <si>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</si>
  <si>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</si>
  <si>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</si>
  <si>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</si>
  <si>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</si>
  <si>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</si>
  <si>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</si>
  <si>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</si>
  <si>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</si>
  <si>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</si>
  <si>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</si>
  <si>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</si>
  <si>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</si>
  <si>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</si>
  <si>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</si>
  <si>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</si>
  <si>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</si>
  <si>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</si>
  <si>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</si>
  <si>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</si>
  <si>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</si>
  <si>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</si>
  <si>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</si>
  <si>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</si>
  <si>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</si>
  <si>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</si>
  <si>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</si>
  <si>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</si>
  <si>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</si>
  <si>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</si>
  <si>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</si>
  <si>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</si>
  <si>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</si>
  <si>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</si>
  <si>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</si>
  <si>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</si>
  <si>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</si>
  <si>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</si>
  <si>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</si>
  <si>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</si>
  <si>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</si>
  <si>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</si>
  <si>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</si>
  <si>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</si>
  <si>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</si>
  <si>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</si>
  <si>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</si>
  <si>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</si>
  <si>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</si>
  <si>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</si>
  <si>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</si>
  <si>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</si>
  <si>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</si>
  <si>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</si>
  <si>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</si>
  <si>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</si>
  <si>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</si>
  <si>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</si>
  <si>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</si>
  <si>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</si>
  <si>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</si>
  <si>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</si>
  <si>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</si>
  <si>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</si>
  <si>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</si>
  <si>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</si>
  <si>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</si>
  <si>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</si>
  <si>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</si>
  <si>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</si>
  <si>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</si>
  <si>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</si>
  <si>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</si>
  <si>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</si>
  <si>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</si>
  <si>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</si>
  <si>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</si>
  <si>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</si>
  <si>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</si>
  <si>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</si>
  <si>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</si>
  <si>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</si>
  <si>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</si>
  <si>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</si>
  <si>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</si>
  <si>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</si>
  <si>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</si>
  <si>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</si>
  <si>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</si>
  <si>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</si>
  <si>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</si>
  <si>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</si>
  <si>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</si>
  <si>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</si>
  <si>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</si>
  <si>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</si>
  <si>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</si>
  <si>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</si>
  <si>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</si>
  <si>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</si>
  <si>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</si>
  <si>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</si>
  <si>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</si>
  <si>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</si>
  <si>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</si>
  <si>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</si>
  <si>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</si>
  <si>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</si>
  <si>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</si>
  <si>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</si>
  <si>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</si>
  <si>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</si>
  <si>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</si>
  <si>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</si>
  <si>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</si>
  <si>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</si>
  <si>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</si>
  <si>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</si>
  <si>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</si>
  <si>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</si>
  <si>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</si>
  <si>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</si>
  <si>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</si>
  <si>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</si>
  <si>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</si>
  <si>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</si>
  <si>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</si>
  <si>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</si>
  <si>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</si>
  <si>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</si>
  <si>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</si>
  <si>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</si>
  <si>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</si>
  <si>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</si>
  <si>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</si>
  <si>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</si>
  <si>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</si>
  <si>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</si>
  <si>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</si>
  <si>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</si>
  <si>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</si>
  <si>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</si>
  <si>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</si>
  <si>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</si>
  <si>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</si>
  <si>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</si>
  <si>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</si>
  <si>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</si>
  <si>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</si>
  <si>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</si>
  <si>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</si>
  <si>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</si>
  <si>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</si>
  <si>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</si>
  <si>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</si>
  <si>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</si>
  <si>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</si>
  <si>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</si>
  <si>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</si>
  <si>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</si>
  <si>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>2018 roku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</si>
  <si>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</si>
  <si>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</si>
  <si>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</si>
  <si>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</si>
  <si>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</si>
  <si>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</si>
  <si>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</si>
  <si>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</si>
  <si>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</si>
  <si>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</si>
  <si>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grudzień
2018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</si>
  <si>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</si>
  <si>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</si>
  <si>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</si>
  <si>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</si>
  <si>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</si>
  <si>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</si>
  <si>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</si>
  <si>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</si>
  <si>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</si>
  <si>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</si>
  <si>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</si>
  <si>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</si>
  <si>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</si>
  <si>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</si>
  <si>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grudzień 2018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</si>
  <si>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</si>
  <si>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</si>
  <si>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</si>
  <si>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</si>
  <si>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</si>
  <si>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</si>
  <si>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</si>
  <si>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</si>
  <si>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</si>
  <si>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</si>
  <si>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</si>
  <si>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</si>
  <si>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</si>
  <si>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</si>
  <si>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</si>
  <si>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</si>
  <si>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</si>
  <si>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</si>
  <si>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</si>
  <si>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</si>
  <si>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</si>
  <si>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</si>
  <si>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</si>
  <si>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</si>
  <si>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</si>
  <si>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</si>
  <si>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</si>
  <si>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</si>
  <si>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</si>
  <si>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</si>
  <si>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</si>
  <si>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</si>
  <si>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</si>
  <si>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</si>
  <si>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</si>
  <si>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</si>
  <si>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</si>
  <si>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</si>
  <si>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</si>
  <si>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</si>
  <si>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</si>
  <si>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</si>
  <si>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Załącznik 1 do sprawozdania o rynku pracy MRPiPS-01</t>
  </si>
  <si>
    <t>Tabela  9 a.</t>
  </si>
  <si>
    <t xml:space="preserve">Liczba zarejestrowanych bezrobotnych  /stan na dzień/ </t>
  </si>
  <si>
    <t>Sekcje PKD</t>
  </si>
  <si>
    <t>Napływ bezrobotnych</t>
  </si>
  <si>
    <t>Napływ ofert zatrudnienia</t>
  </si>
  <si>
    <t xml:space="preserve">                      </t>
  </si>
  <si>
    <t>Nazwa</t>
  </si>
  <si>
    <t>Symbol</t>
  </si>
  <si>
    <t>Rolnictwo, leśnictwo, łowiectwo i rybactwo</t>
  </si>
  <si>
    <t>A</t>
  </si>
  <si>
    <t>Górnictwo i wydobywanie</t>
  </si>
  <si>
    <t>B</t>
  </si>
  <si>
    <t>Przetwórstwo przemysłowe</t>
  </si>
  <si>
    <t>C</t>
  </si>
  <si>
    <t>Wytwarzanie i zaopatrywanie w energię elektryczną, gaz, parę wodną, gorącą wodę i powietrze do układów klimatyzacyjnych</t>
  </si>
  <si>
    <t>D</t>
  </si>
  <si>
    <t>Dostawa wody, gospodarowanie ściekami i odpadami oraz działalność związana z rekultywacją</t>
  </si>
  <si>
    <t>E</t>
  </si>
  <si>
    <t>Budownictwo</t>
  </si>
  <si>
    <t>F</t>
  </si>
  <si>
    <t>Handel hurtowy i detaliczny; naprawa pojazdów samochodowych, włączając motocykle</t>
  </si>
  <si>
    <t>G</t>
  </si>
  <si>
    <t>Działalność związana z zakwaterowaniem i usługami gastronomicznymi</t>
  </si>
  <si>
    <t>I</t>
  </si>
  <si>
    <t>Transport i gospodarka magazynowa</t>
  </si>
  <si>
    <t>H</t>
  </si>
  <si>
    <t>Informacja i komunikacja</t>
  </si>
  <si>
    <t>J</t>
  </si>
  <si>
    <t>Działalność finansowa i ubazpieczeniowa</t>
  </si>
  <si>
    <t>K</t>
  </si>
  <si>
    <t>Działalność związana z obsługą rynku nieruchomości</t>
  </si>
  <si>
    <t>L</t>
  </si>
  <si>
    <t>Działalność profesjonalna, naukowa i techniczna</t>
  </si>
  <si>
    <t>M</t>
  </si>
  <si>
    <t>Działalność w zakresie usług administrowania i działalność wspierająca</t>
  </si>
  <si>
    <t>N</t>
  </si>
  <si>
    <t>Administracja publiczna i obrona narodowa; obowiązkowe zabezpieczenia społeczne</t>
  </si>
  <si>
    <t>O</t>
  </si>
  <si>
    <t>Edukacja</t>
  </si>
  <si>
    <t>P</t>
  </si>
  <si>
    <t>Opieka zdrowotna i pomoc społeczna</t>
  </si>
  <si>
    <t>Q</t>
  </si>
  <si>
    <t>Działalność związana z kulturą, rozrywką i rekreacją</t>
  </si>
  <si>
    <t>R</t>
  </si>
  <si>
    <t>Pozostała działalność usługowa</t>
  </si>
  <si>
    <t>S</t>
  </si>
  <si>
    <t>Gospodarstwa domowe zatrudniające pracowników; gospodarstwa domowe produkujące wyroby i świadczące usługi na własne potrzeby</t>
  </si>
  <si>
    <t>T</t>
  </si>
  <si>
    <t>Organizacje i zespoły eksterytorialne</t>
  </si>
  <si>
    <t>U</t>
  </si>
  <si>
    <t>Działalność niezidentyfikowana</t>
  </si>
  <si>
    <t>Razem  (w. Od 01 do 18)</t>
  </si>
  <si>
    <t>Ogółem  (w. 19 + 20)</t>
  </si>
  <si>
    <t xml:space="preserve"> Źródło:   Załącznik 2 do sprawozdania o rynku pracy MRPiPS-01</t>
  </si>
  <si>
    <t>Zarejestrowani bezrobotni</t>
  </si>
  <si>
    <t>Tabela 10.</t>
  </si>
  <si>
    <t>Dotychczas niepracujący</t>
  </si>
  <si>
    <t>GRUPA ZAWODÓW</t>
  </si>
  <si>
    <t>Napływ bezrobotnych w okresie</t>
  </si>
  <si>
    <t>Struktura napływu bezrobotnych w %</t>
  </si>
  <si>
    <t>Napływ ofert w okresie</t>
  </si>
  <si>
    <t>Struktura napływu 
ofert w %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</si>
  <si>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</si>
  <si>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</si>
  <si>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</si>
  <si>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</si>
  <si>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</si>
  <si>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</si>
  <si>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</si>
  <si>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</si>
  <si>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</si>
  <si>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</si>
  <si>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</si>
  <si>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</si>
  <si>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</si>
  <si>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Żródło: Załącznik 3 do Sprawozdania MRPiPS-01</t>
  </si>
  <si>
    <t>Tabela 11.</t>
  </si>
  <si>
    <t>Wzrost/
spadek [+/-] 
liczby bezrobotnych</t>
  </si>
  <si>
    <t>Wzrost / spadek [+/-] napływu bezrobotnych</t>
  </si>
  <si>
    <t>Wzrost / spadek [+/-] napływu ofert</t>
  </si>
  <si>
    <t xml:space="preserve">Liczba zarejestrowanych bezrobotnych </t>
  </si>
  <si>
    <t>Liczba zarejestrowanych bezrobotnych w województwie dolnośląskim 
w grudniu 2018 i 2019 w porównaniu z miesiącem poprzednim</t>
  </si>
  <si>
    <t xml:space="preserve">w grudniu 2018 </t>
  </si>
  <si>
    <t>w grudniu</t>
  </si>
  <si>
    <t>/stan na 30.11.2018 = 100/</t>
  </si>
  <si>
    <t xml:space="preserve">w grudniu
2019 </t>
  </si>
  <si>
    <t>/stan na
30.11.2019 = 100/</t>
  </si>
  <si>
    <t>Zestawienie porównawcze zmian poziomu bezrobocia w województwie dolnośląskim
w grudniu 2018 i 2019 w porównaniu z miesiącem poprzednim</t>
  </si>
  <si>
    <t>w grudniu
2018</t>
  </si>
  <si>
    <t>/stan na 
30.11.2018 = 100/</t>
  </si>
  <si>
    <t>w grudniu
2019</t>
  </si>
  <si>
    <t>31.12.
2018</t>
  </si>
  <si>
    <t>30.11. 
2019</t>
  </si>
  <si>
    <t>31.12. 
2019</t>
  </si>
  <si>
    <t>Udział % wybranych grup bezrobotnych w ogólnej liczbie bezrobotnych w województwie dolnośląskim, w grudniu 2019 r.</t>
  </si>
  <si>
    <t>Zestawienie porównawcze napływu i odpływu bezrobotnych w województwie dolnośląskim 
w grudniu 2018 oraz grudniu 2019 oraz narastająco w roku 2019</t>
  </si>
  <si>
    <t>grudzień
2019</t>
  </si>
  <si>
    <t>styczeń -grudzień
2019</t>
  </si>
  <si>
    <t>wzrost/spadek
[+/-]  w grudniu
w porównaniu do grudnia 2018</t>
  </si>
  <si>
    <t>Zestawienie liczby bezrobotnych objętych subsydiowanymi programami rynku pracy w województwie dolnośląskim w grudniu 2019 roku
z uwzględnieniem wybranych grup znajdujących się w szczególnej sytuacji na rynku pracy.</t>
  </si>
  <si>
    <t>grudzień 2019</t>
  </si>
  <si>
    <t>Zestawienie liczby bezrobotnych objętych subsydiowanymi programami rynku pracy w województwie dolnośląskim w okresie styczeń-grudzień 2019 roku
z uwzględnieniem wybranych grup znajdujących się w szczególnej sytuacji na rynku pracy.</t>
  </si>
  <si>
    <t>styczeń-grudzień 2019</t>
  </si>
  <si>
    <t>listopad 2019</t>
  </si>
  <si>
    <t xml:space="preserve">
Zestawienie porównawcze stopy bezrobocia według województw w listopadzie i grudniu 2019
w odniesieniu do średniej stopy bezrobocia w kraju
</t>
  </si>
  <si>
    <t>Zestawienie porównawcze stopy bezrobocia w województwie dolnośląskim
 w grudniu 2018 r. oraz listopadzie i grudniu 2019 r.</t>
  </si>
  <si>
    <t>Napływ bezrobotnych w woj. dolnośląskim według podregionów i powiatów
przypadający na 1 zgłoszone wolne miejsce pracy w grudniu 2019 roku</t>
  </si>
  <si>
    <t>oraz stażu pracy w województwie dolnośląskim na koniec  III  oraz IV kwartału 2019</t>
  </si>
  <si>
    <t>Wzrost/spadek [+/-] 
w IV kwartale 
2019 roku</t>
  </si>
  <si>
    <t>Zmiany struktury bezrobotnych do 30 roku życia wg czasu pozostawania bez pracy, poziomu wykształcenia 
oraz stażu pracy w województwie dolnośląskim na koniec III  i IV kwartału 2019.</t>
  </si>
  <si>
    <t xml:space="preserve">Wzrost/spadek [+/-] 
w porównaniu do końca IV kwartału 
2019 </t>
  </si>
  <si>
    <t>stan na 31.12.2018</t>
  </si>
  <si>
    <t>stan na 31.12.2019</t>
  </si>
  <si>
    <t>wg stanu na dzień 31.12.2018</t>
  </si>
  <si>
    <t>wg stanu na dzień 31.12.2019</t>
  </si>
  <si>
    <t>Wzrost/spadek [+/-] w porównaniu
do II półrocza 2018</t>
  </si>
  <si>
    <t>Dynamika 
stan na 
30.09.2019 = 100</t>
  </si>
  <si>
    <t xml:space="preserve"> Porównanie liczby bezrobotnych,  napływu bezrobotnych i  ofert pracy wg sekcji PKD
w latach 2018 i 2019 </t>
  </si>
  <si>
    <t xml:space="preserve">
2018</t>
  </si>
  <si>
    <t xml:space="preserve">
2019</t>
  </si>
  <si>
    <t>Wzrost/spadek [+/-] w porównaniu
do roku 2018</t>
  </si>
  <si>
    <t>Wzrost/spadek liczby bezrobotnych [+/-] w porównaniu do roku 2018</t>
  </si>
  <si>
    <t>Porównanie liczby bezrobotnch,  napływu bezrobotnych i  ofert pracy wg wielkich grup zawodowych w  latach 2018 i 2019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</si>
</sst>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9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617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3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9" xfId="0" applyNumberFormat="1" applyFont="1" applyFill="1" applyBorder="1" applyAlignment="1">
      <alignment horizontal="center" vertical="center"/>
    </xf>
    <xf numFmtId="0" fontId="27" fillId="6" borderId="59" xfId="0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/>
    </xf>
    <xf numFmtId="0" fontId="27" fillId="6" borderId="45" xfId="0" applyFont="1" applyFill="1" applyBorder="1" applyAlignment="1">
      <alignment horizontal="center" vertical="center" wrapText="1"/>
    </xf>
    <xf numFmtId="165" fontId="27" fillId="6" borderId="6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6" borderId="57" xfId="0" applyFont="1" applyFill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9" fontId="27" fillId="6" borderId="57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6" borderId="7" xfId="25" applyFont="1" applyFill="1" applyBorder="1" applyAlignment="1">
      <alignment horizontal="left" vertical="center" wrapText="1"/>
    </xf>
    <xf numFmtId="170" fontId="27" fillId="6" borderId="45" xfId="25" applyNumberFormat="1" applyFont="1" applyFill="1" applyBorder="1" applyAlignment="1">
      <alignment horizontal="center" vertical="center"/>
    </xf>
    <xf numFmtId="170" fontId="27" fillId="6" borderId="57" xfId="25" applyNumberFormat="1" applyFont="1" applyFill="1" applyBorder="1" applyAlignment="1">
      <alignment horizontal="center" vertical="center"/>
    </xf>
    <xf numFmtId="0" fontId="27" fillId="5" borderId="10" xfId="25" applyFont="1" applyFill="1" applyBorder="1"/>
    <xf numFmtId="0" fontId="27" fillId="6" borderId="7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57" xfId="25" applyNumberFormat="1" applyFont="1" applyFill="1" applyBorder="1" applyAlignment="1">
      <alignment horizontal="center"/>
    </xf>
    <xf numFmtId="0" fontId="27" fillId="6" borderId="7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27" fillId="6" borderId="74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0" fontId="27" fillId="6" borderId="58" xfId="25" applyFont="1" applyFill="1" applyBorder="1" applyAlignment="1">
      <alignment horizontal="center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7" fillId="0" borderId="47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49" fontId="31" fillId="0" borderId="30" xfId="0" applyNumberFormat="1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2" xfId="0" applyNumberFormat="1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165" fontId="31" fillId="0" borderId="4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63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7" xfId="0" applyNumberFormat="1" applyFont="1" applyBorder="1" applyAlignment="1">
      <alignment horizontal="center"/>
    </xf>
    <xf numFmtId="165" fontId="31" fillId="0" borderId="55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6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165" fontId="31" fillId="0" borderId="67" xfId="0" applyNumberFormat="1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9" xfId="0" applyFont="1" applyBorder="1" applyAlignment="1">
      <alignment horizontal="center"/>
    </xf>
    <xf numFmtId="0" fontId="27" fillId="6" borderId="57" xfId="0" applyFont="1" applyFill="1" applyBorder="1" applyAlignment="1">
      <alignment horizontal="center" vertical="center" wrapText="1"/>
    </xf>
    <xf numFmtId="165" fontId="27" fillId="6" borderId="57" xfId="0" applyNumberFormat="1" applyFont="1" applyFill="1" applyBorder="1" applyAlignment="1">
      <alignment horizontal="center" vertical="center" wrapText="1"/>
    </xf>
    <xf numFmtId="165" fontId="27" fillId="6" borderId="58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 applyAlignment="1"/>
    <xf numFmtId="0" fontId="31" fillId="0" borderId="42" xfId="0" applyFont="1" applyBorder="1" applyAlignment="1">
      <alignment horizontal="center"/>
    </xf>
    <xf numFmtId="0" fontId="31" fillId="0" borderId="21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1" fontId="31" fillId="5" borderId="46" xfId="0" applyNumberFormat="1" applyFont="1" applyFill="1" applyBorder="1" applyAlignment="1">
      <alignment horizontal="center" vertical="center"/>
    </xf>
    <xf numFmtId="1" fontId="31" fillId="5" borderId="1" xfId="0" applyNumberFormat="1" applyFont="1" applyFill="1" applyBorder="1" applyAlignment="1">
      <alignment horizontal="center" vertical="center"/>
    </xf>
    <xf numFmtId="1" fontId="31" fillId="5" borderId="62" xfId="0" applyNumberFormat="1" applyFont="1" applyFill="1" applyBorder="1" applyAlignment="1">
      <alignment horizontal="center" vertical="center"/>
    </xf>
    <xf numFmtId="1" fontId="31" fillId="5" borderId="55" xfId="0" applyNumberFormat="1" applyFont="1" applyFill="1" applyBorder="1" applyAlignment="1">
      <alignment horizontal="center" vertical="center"/>
    </xf>
    <xf numFmtId="1" fontId="31" fillId="5" borderId="26" xfId="0" applyNumberFormat="1" applyFont="1" applyFill="1" applyBorder="1" applyAlignment="1">
      <alignment horizontal="center" vertical="center"/>
    </xf>
    <xf numFmtId="0" fontId="27" fillId="0" borderId="0" xfId="0" applyFont="1"/>
    <xf numFmtId="0" fontId="31" fillId="5" borderId="0" xfId="0" applyFont="1" applyFill="1"/>
    <xf numFmtId="0" fontId="31" fillId="0" borderId="0" xfId="0" applyFont="1" applyAlignment="1">
      <alignment horizontal="center"/>
    </xf>
    <xf numFmtId="1" fontId="31" fillId="0" borderId="0" xfId="0" applyNumberFormat="1" applyFont="1"/>
    <xf numFmtId="0" fontId="31" fillId="0" borderId="0" xfId="0" applyFont="1" applyFill="1"/>
    <xf numFmtId="0" fontId="32" fillId="0" borderId="0" xfId="0" applyFont="1"/>
    <xf numFmtId="0" fontId="27" fillId="5" borderId="1" xfId="0" applyFont="1" applyFill="1" applyBorder="1" applyAlignment="1">
      <alignment horizontal="left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left" vertical="center" wrapText="1"/>
    </xf>
    <xf numFmtId="0" fontId="31" fillId="5" borderId="23" xfId="0" applyFont="1" applyFill="1" applyBorder="1" applyAlignment="1">
      <alignment horizontal="center" vertical="center" wrapText="1"/>
    </xf>
    <xf numFmtId="1" fontId="31" fillId="5" borderId="23" xfId="0" applyNumberFormat="1" applyFont="1" applyFill="1" applyBorder="1" applyAlignment="1">
      <alignment horizontal="center" vertical="center"/>
    </xf>
    <xf numFmtId="0" fontId="27" fillId="5" borderId="42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31" fillId="5" borderId="46" xfId="0" applyFont="1" applyFill="1" applyBorder="1" applyAlignment="1">
      <alignment horizontal="center" vertical="center" wrapText="1"/>
    </xf>
    <xf numFmtId="1" fontId="31" fillId="5" borderId="60" xfId="0" applyNumberFormat="1" applyFont="1" applyFill="1" applyBorder="1" applyAlignment="1">
      <alignment horizontal="center" vertical="center"/>
    </xf>
    <xf numFmtId="1" fontId="31" fillId="5" borderId="61" xfId="0" applyNumberFormat="1" applyFont="1" applyFill="1" applyBorder="1" applyAlignment="1">
      <alignment horizontal="center" vertical="center"/>
    </xf>
    <xf numFmtId="0" fontId="27" fillId="5" borderId="26" xfId="0" applyFont="1" applyFill="1" applyBorder="1" applyAlignment="1">
      <alignment horizontal="left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5" borderId="0" xfId="0" applyFont="1" applyFill="1" applyAlignment="1">
      <alignment horizontal="center" vertical="center"/>
    </xf>
    <xf numFmtId="0" fontId="31" fillId="5" borderId="61" xfId="0" applyFont="1" applyFill="1" applyBorder="1" applyAlignment="1">
      <alignment horizontal="center" vertical="center" wrapText="1"/>
    </xf>
    <xf numFmtId="0" fontId="36" fillId="0" borderId="0" xfId="23" applyFont="1"/>
    <xf numFmtId="0" fontId="1" fillId="0" borderId="0" xfId="23"/>
    <xf numFmtId="0" fontId="31" fillId="0" borderId="46" xfId="23" applyFont="1" applyBorder="1" applyAlignment="1">
      <alignment horizontal="center" vertical="center" wrapText="1"/>
    </xf>
    <xf numFmtId="165" fontId="31" fillId="0" borderId="62" xfId="23" applyNumberFormat="1" applyFont="1" applyFill="1" applyBorder="1" applyAlignment="1">
      <alignment horizontal="center" vertical="center" wrapText="1"/>
    </xf>
    <xf numFmtId="0" fontId="31" fillId="0" borderId="47" xfId="23" applyFont="1" applyBorder="1" applyAlignment="1">
      <alignment horizontal="center" vertical="center" wrapText="1"/>
    </xf>
    <xf numFmtId="165" fontId="31" fillId="0" borderId="69" xfId="23" applyNumberFormat="1" applyFont="1" applyFill="1" applyBorder="1" applyAlignment="1">
      <alignment horizontal="center" vertical="center" wrapText="1"/>
    </xf>
    <xf numFmtId="0" fontId="31" fillId="0" borderId="1" xfId="23" applyFont="1" applyBorder="1" applyAlignment="1">
      <alignment horizontal="center" vertical="center" wrapText="1"/>
    </xf>
    <xf numFmtId="0" fontId="31" fillId="0" borderId="62" xfId="23" applyFont="1" applyBorder="1" applyAlignment="1">
      <alignment horizontal="center" vertical="center" wrapText="1"/>
    </xf>
    <xf numFmtId="0" fontId="31" fillId="0" borderId="68" xfId="23" applyFont="1" applyBorder="1" applyAlignment="1">
      <alignment horizontal="center" vertical="center" wrapText="1"/>
    </xf>
    <xf numFmtId="0" fontId="28" fillId="0" borderId="0" xfId="0" applyFont="1"/>
    <xf numFmtId="0" fontId="31" fillId="0" borderId="69" xfId="23" applyFont="1" applyBorder="1" applyAlignment="1">
      <alignment horizontal="center" vertical="center" wrapText="1"/>
    </xf>
    <xf numFmtId="0" fontId="27" fillId="6" borderId="46" xfId="0" applyFont="1" applyFill="1" applyBorder="1" applyAlignment="1">
      <alignment horizontal="center" vertical="center"/>
    </xf>
    <xf numFmtId="0" fontId="27" fillId="6" borderId="21" xfId="0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7" fillId="6" borderId="47" xfId="0" applyFont="1" applyFill="1" applyBorder="1" applyAlignment="1">
      <alignment horizontal="center"/>
    </xf>
    <xf numFmtId="0" fontId="27" fillId="6" borderId="70" xfId="0" applyFont="1" applyFill="1" applyBorder="1" applyAlignment="1">
      <alignment horizontal="center"/>
    </xf>
    <xf numFmtId="0" fontId="31" fillId="6" borderId="68" xfId="0" applyFont="1" applyFill="1" applyBorder="1" applyAlignment="1">
      <alignment horizontal="center" vertical="center"/>
    </xf>
    <xf numFmtId="0" fontId="31" fillId="6" borderId="69" xfId="0" applyFont="1" applyFill="1" applyBorder="1" applyAlignment="1">
      <alignment horizontal="center" vertical="center"/>
    </xf>
    <xf numFmtId="0" fontId="27" fillId="6" borderId="68" xfId="0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6" borderId="13" xfId="0" applyFont="1" applyFill="1" applyBorder="1" applyAlignment="1">
      <alignment horizontal="left" vertical="center" wrapText="1"/>
    </xf>
    <xf numFmtId="1" fontId="27" fillId="6" borderId="45" xfId="0" applyNumberFormat="1" applyFont="1" applyFill="1" applyBorder="1" applyAlignment="1">
      <alignment horizontal="center" vertical="center"/>
    </xf>
    <xf numFmtId="1" fontId="27" fillId="6" borderId="57" xfId="0" applyNumberFormat="1" applyFont="1" applyFill="1" applyBorder="1" applyAlignment="1">
      <alignment horizontal="center" vertical="center"/>
    </xf>
    <xf numFmtId="49" fontId="27" fillId="5" borderId="69" xfId="25" applyNumberFormat="1" applyFont="1" applyFill="1" applyBorder="1" applyAlignment="1">
      <alignment horizontal="center" vertical="center" wrapText="1"/>
    </xf>
    <xf numFmtId="0" fontId="38" fillId="0" borderId="68" xfId="23" applyFont="1" applyBorder="1" applyAlignment="1">
      <alignment horizontal="center" vertical="center" wrapText="1"/>
    </xf>
    <xf numFmtId="0" fontId="27" fillId="0" borderId="68" xfId="23" applyFont="1" applyBorder="1" applyAlignment="1">
      <alignment horizontal="center" vertical="center" wrapText="1"/>
    </xf>
    <xf numFmtId="0" fontId="38" fillId="0" borderId="69" xfId="23" applyFont="1" applyBorder="1" applyAlignment="1">
      <alignment horizontal="center" vertical="center" wrapText="1"/>
    </xf>
    <xf numFmtId="0" fontId="27" fillId="6" borderId="23" xfId="23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26" xfId="23" applyFont="1" applyFill="1" applyBorder="1" applyAlignment="1">
      <alignment horizontal="center" vertical="center" wrapText="1"/>
    </xf>
    <xf numFmtId="0" fontId="31" fillId="0" borderId="66" xfId="23" applyFont="1" applyBorder="1" applyAlignment="1">
      <alignment horizontal="center" vertical="center" wrapText="1"/>
    </xf>
    <xf numFmtId="0" fontId="31" fillId="0" borderId="75" xfId="23" applyFont="1" applyBorder="1" applyAlignment="1">
      <alignment horizontal="center" vertical="center" wrapText="1"/>
    </xf>
    <xf numFmtId="165" fontId="31" fillId="0" borderId="67" xfId="23" applyNumberFormat="1" applyFont="1" applyFill="1" applyBorder="1" applyAlignment="1">
      <alignment horizontal="center" vertical="center" wrapText="1"/>
    </xf>
    <xf numFmtId="0" fontId="38" fillId="0" borderId="47" xfId="23" applyFont="1" applyBorder="1" applyAlignment="1">
      <alignment horizontal="center" vertical="center" wrapText="1"/>
    </xf>
    <xf numFmtId="0" fontId="27" fillId="6" borderId="60" xfId="23" applyFont="1" applyFill="1" applyBorder="1" applyAlignment="1">
      <alignment horizontal="center" vertical="center" wrapText="1"/>
    </xf>
    <xf numFmtId="0" fontId="27" fillId="6" borderId="61" xfId="23" applyFont="1" applyFill="1" applyBorder="1" applyAlignment="1">
      <alignment horizontal="center" vertical="center" wrapText="1"/>
    </xf>
    <xf numFmtId="0" fontId="27" fillId="6" borderId="46" xfId="23" applyFont="1" applyFill="1" applyBorder="1" applyAlignment="1">
      <alignment horizontal="center" vertical="center" wrapText="1"/>
    </xf>
    <xf numFmtId="0" fontId="27" fillId="6" borderId="62" xfId="23" applyFont="1" applyFill="1" applyBorder="1" applyAlignment="1">
      <alignment horizontal="center" vertical="center" wrapText="1"/>
    </xf>
    <xf numFmtId="0" fontId="27" fillId="6" borderId="55" xfId="23" applyFont="1" applyFill="1" applyBorder="1" applyAlignment="1">
      <alignment horizontal="center" vertical="center" wrapText="1"/>
    </xf>
    <xf numFmtId="0" fontId="27" fillId="6" borderId="63" xfId="23" applyFont="1" applyFill="1" applyBorder="1" applyAlignment="1">
      <alignment horizontal="center" vertical="center" wrapText="1"/>
    </xf>
    <xf numFmtId="0" fontId="31" fillId="0" borderId="67" xfId="23" applyFont="1" applyBorder="1" applyAlignment="1">
      <alignment horizontal="center" vertical="center" wrapText="1"/>
    </xf>
    <xf numFmtId="0" fontId="31" fillId="0" borderId="67" xfId="23" applyFont="1" applyFill="1" applyBorder="1" applyAlignment="1">
      <alignment horizontal="center" vertical="center" wrapText="1"/>
    </xf>
    <xf numFmtId="0" fontId="31" fillId="0" borderId="62" xfId="23" applyFont="1" applyFill="1" applyBorder="1" applyAlignment="1">
      <alignment horizontal="center" vertical="center" wrapText="1"/>
    </xf>
    <xf numFmtId="0" fontId="31" fillId="0" borderId="69" xfId="23" applyFont="1" applyFill="1" applyBorder="1" applyAlignment="1">
      <alignment horizontal="center" vertical="center" wrapText="1"/>
    </xf>
    <xf numFmtId="165" fontId="27" fillId="6" borderId="60" xfId="23" applyNumberFormat="1" applyFont="1" applyFill="1" applyBorder="1" applyAlignment="1">
      <alignment horizontal="center" vertical="center" wrapText="1"/>
    </xf>
    <xf numFmtId="165" fontId="27" fillId="6" borderId="61" xfId="23" applyNumberFormat="1" applyFont="1" applyFill="1" applyBorder="1" applyAlignment="1">
      <alignment horizontal="center" vertical="center" wrapText="1"/>
    </xf>
    <xf numFmtId="165" fontId="27" fillId="6" borderId="46" xfId="23" applyNumberFormat="1" applyFont="1" applyFill="1" applyBorder="1" applyAlignment="1">
      <alignment horizontal="center" vertical="center" wrapText="1"/>
    </xf>
    <xf numFmtId="165" fontId="27" fillId="6" borderId="62" xfId="23" applyNumberFormat="1" applyFont="1" applyFill="1" applyBorder="1" applyAlignment="1">
      <alignment horizontal="center" vertical="center" wrapText="1"/>
    </xf>
    <xf numFmtId="165" fontId="27" fillId="6" borderId="55" xfId="23" applyNumberFormat="1" applyFont="1" applyFill="1" applyBorder="1" applyAlignment="1">
      <alignment horizontal="center" vertical="center" wrapText="1"/>
    </xf>
    <xf numFmtId="165" fontId="27" fillId="6" borderId="63" xfId="23" applyNumberFormat="1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165" fontId="31" fillId="0" borderId="46" xfId="23" applyNumberFormat="1" applyFont="1" applyFill="1" applyBorder="1" applyAlignment="1">
      <alignment horizontal="center" vertical="center" wrapText="1"/>
    </xf>
    <xf numFmtId="165" fontId="31" fillId="0" borderId="47" xfId="23" applyNumberFormat="1" applyFont="1" applyFill="1" applyBorder="1" applyAlignment="1">
      <alignment horizontal="center" vertical="center" wrapText="1"/>
    </xf>
    <xf numFmtId="0" fontId="31" fillId="0" borderId="48" xfId="23" applyFont="1" applyBorder="1" applyAlignment="1">
      <alignment horizontal="center" vertical="center" wrapText="1"/>
    </xf>
    <xf numFmtId="0" fontId="31" fillId="0" borderId="56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27" fillId="6" borderId="42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0" fontId="27" fillId="6" borderId="28" xfId="23" applyFont="1" applyFill="1" applyBorder="1" applyAlignment="1">
      <alignment horizontal="center" vertical="center" wrapText="1"/>
    </xf>
    <xf numFmtId="0" fontId="31" fillId="5" borderId="78" xfId="23" applyFont="1" applyFill="1" applyBorder="1" applyAlignment="1">
      <alignment horizontal="center" vertical="center" wrapText="1"/>
    </xf>
    <xf numFmtId="0" fontId="31" fillId="5" borderId="21" xfId="23" applyFont="1" applyFill="1" applyBorder="1" applyAlignment="1">
      <alignment horizontal="center" vertical="center" wrapText="1"/>
    </xf>
    <xf numFmtId="0" fontId="31" fillId="5" borderId="70" xfId="23" applyFont="1" applyFill="1" applyBorder="1" applyAlignment="1">
      <alignment horizontal="center" vertical="center" wrapText="1"/>
    </xf>
    <xf numFmtId="0" fontId="31" fillId="5" borderId="79" xfId="23" applyFont="1" applyFill="1" applyBorder="1" applyAlignment="1">
      <alignment horizontal="center" vertical="center" wrapText="1"/>
    </xf>
    <xf numFmtId="0" fontId="31" fillId="0" borderId="67" xfId="23" applyFont="1" applyBorder="1" applyAlignment="1">
      <alignment vertical="top" wrapText="1"/>
    </xf>
    <xf numFmtId="0" fontId="31" fillId="0" borderId="62" xfId="23" applyFont="1" applyBorder="1" applyAlignment="1">
      <alignment vertical="top" wrapText="1"/>
    </xf>
    <xf numFmtId="0" fontId="31" fillId="0" borderId="69" xfId="23" applyFont="1" applyBorder="1" applyAlignment="1">
      <alignment vertical="top" wrapText="1"/>
    </xf>
    <xf numFmtId="0" fontId="31" fillId="0" borderId="6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28" fillId="0" borderId="0" xfId="0" applyFont="1" applyBorder="1" applyAlignment="1">
      <alignment horizontal="center" wrapText="1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3" fillId="6" borderId="45" xfId="0" applyFont="1" applyFill="1" applyBorder="1" applyAlignment="1">
      <alignment horizontal="center"/>
    </xf>
    <xf numFmtId="0" fontId="33" fillId="6" borderId="57" xfId="0" applyFont="1" applyFill="1" applyBorder="1" applyAlignment="1">
      <alignment horizontal="center"/>
    </xf>
    <xf numFmtId="0" fontId="33" fillId="6" borderId="58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29" fillId="0" borderId="0" xfId="14" applyFont="1" applyAlignment="1">
      <alignment horizontal="left"/>
    </xf>
    <xf numFmtId="0" fontId="27" fillId="6" borderId="66" xfId="0" applyFont="1" applyFill="1" applyBorder="1" applyAlignment="1">
      <alignment horizontal="center" vertical="center"/>
    </xf>
    <xf numFmtId="0" fontId="27" fillId="6" borderId="78" xfId="0" applyFont="1" applyFill="1" applyBorder="1" applyAlignment="1">
      <alignment horizontal="center" vertical="center"/>
    </xf>
    <xf numFmtId="0" fontId="27" fillId="6" borderId="75" xfId="0" applyFont="1" applyFill="1" applyBorder="1" applyAlignment="1">
      <alignment horizontal="center" vertical="center"/>
    </xf>
    <xf numFmtId="0" fontId="27" fillId="6" borderId="67" xfId="0" applyFont="1" applyFill="1" applyBorder="1" applyAlignment="1">
      <alignment horizontal="center" vertical="center" wrapText="1"/>
    </xf>
    <xf numFmtId="0" fontId="27" fillId="6" borderId="62" xfId="0" applyFont="1" applyFill="1" applyBorder="1" applyAlignment="1">
      <alignment horizontal="center" vertical="center"/>
    </xf>
    <xf numFmtId="0" fontId="27" fillId="6" borderId="66" xfId="0" applyFont="1" applyFill="1" applyBorder="1" applyAlignment="1">
      <alignment horizontal="center" vertical="center" wrapText="1"/>
    </xf>
    <xf numFmtId="0" fontId="27" fillId="6" borderId="75" xfId="0" applyFont="1" applyFill="1" applyBorder="1" applyAlignment="1">
      <alignment horizontal="center" vertical="center" wrapText="1"/>
    </xf>
    <xf numFmtId="0" fontId="27" fillId="6" borderId="62" xfId="0" applyFont="1" applyFill="1" applyBorder="1" applyAlignment="1">
      <alignment horizontal="center" vertical="center" wrapText="1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8" fillId="0" borderId="47" xfId="23" applyFont="1" applyBorder="1" applyAlignment="1">
      <alignment horizontal="center" vertical="center" wrapText="1"/>
    </xf>
    <xf numFmtId="0" fontId="38" fillId="0" borderId="69" xfId="23" applyFont="1" applyBorder="1" applyAlignment="1">
      <alignment horizontal="center" vertical="center" wrapText="1"/>
    </xf>
    <xf numFmtId="0" fontId="38" fillId="0" borderId="75" xfId="23" applyFont="1" applyBorder="1" applyAlignment="1">
      <alignment horizontal="center" vertical="center" wrapText="1"/>
    </xf>
    <xf numFmtId="0" fontId="38" fillId="0" borderId="78" xfId="23" applyFont="1" applyBorder="1" applyAlignment="1">
      <alignment horizontal="center" vertical="center" wrapText="1"/>
    </xf>
    <xf numFmtId="0" fontId="27" fillId="6" borderId="60" xfId="23" applyFont="1" applyFill="1" applyBorder="1" applyAlignment="1">
      <alignment vertical="top" wrapText="1"/>
    </xf>
    <xf numFmtId="0" fontId="27" fillId="6" borderId="61" xfId="23" applyFont="1" applyFill="1" applyBorder="1" applyAlignment="1">
      <alignment vertical="top" wrapText="1"/>
    </xf>
    <xf numFmtId="0" fontId="27" fillId="6" borderId="46" xfId="23" applyFont="1" applyFill="1" applyBorder="1" applyAlignment="1">
      <alignment vertical="top" wrapText="1"/>
    </xf>
    <xf numFmtId="0" fontId="27" fillId="6" borderId="62" xfId="23" applyFont="1" applyFill="1" applyBorder="1" applyAlignment="1">
      <alignment vertical="top" wrapText="1"/>
    </xf>
    <xf numFmtId="0" fontId="27" fillId="6" borderId="55" xfId="23" applyFont="1" applyFill="1" applyBorder="1" applyAlignment="1">
      <alignment vertical="top" wrapText="1"/>
    </xf>
    <xf numFmtId="0" fontId="27" fillId="6" borderId="63" xfId="23" applyFont="1" applyFill="1" applyBorder="1" applyAlignment="1">
      <alignment vertical="top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7" zoomScaleNormal="100" workbookViewId="0">
      <selection activeCell="D44" sqref="D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7"/>
      <c r="B1" s="147"/>
      <c r="C1" s="147"/>
      <c r="D1" s="148" t="s">
        <v>192</v>
      </c>
    </row>
    <row r="2" spans="1:4" ht="6" customHeight="1">
      <c r="A2" s="476" t="s">
        <v>345</v>
      </c>
      <c r="B2" s="476"/>
      <c r="C2" s="476"/>
      <c r="D2" s="476"/>
    </row>
    <row r="3" spans="1:4" ht="12.75" customHeight="1">
      <c r="A3" s="476"/>
      <c r="B3" s="476"/>
      <c r="C3" s="476"/>
      <c r="D3" s="476"/>
    </row>
    <row r="4" spans="1:4" ht="13.5" customHeight="1">
      <c r="A4" s="476"/>
      <c r="B4" s="476"/>
      <c r="C4" s="476"/>
      <c r="D4" s="476"/>
    </row>
    <row r="5" spans="1:4" ht="9" customHeight="1" thickBot="1">
      <c r="A5" s="13"/>
      <c r="B5" s="13"/>
      <c r="C5" s="13"/>
      <c r="D5" s="68"/>
    </row>
    <row r="6" spans="1:4" ht="12.75" customHeight="1">
      <c r="A6" s="511" t="s">
        <v>32</v>
      </c>
      <c r="B6" s="465" t="s">
        <v>102</v>
      </c>
      <c r="C6" s="465" t="s">
        <v>106</v>
      </c>
      <c r="D6" s="465" t="s">
        <v>103</v>
      </c>
    </row>
    <row r="7" spans="1:4" ht="48.75" customHeight="1">
      <c r="A7" s="574"/>
      <c r="B7" s="466"/>
      <c r="C7" s="466"/>
      <c r="D7" s="466"/>
    </row>
    <row r="8" spans="1:4" ht="2.25" customHeight="1" thickBot="1">
      <c r="A8" s="574"/>
      <c r="B8" s="478"/>
      <c r="C8" s="475"/>
      <c r="D8" s="478"/>
    </row>
    <row r="9" spans="1:4" ht="17.25" customHeight="1" thickBot="1">
      <c r="A9" s="173" t="s">
        <v>35</v>
      </c>
      <c r="B9" s="178">
        <v>1824</v>
      </c>
      <c r="C9" s="218">
        <v>796</v>
      </c>
      <c r="D9" s="219">
        <f>B9/C9</f>
        <v>2.291457286432161</v>
      </c>
    </row>
    <row r="10" spans="1:4">
      <c r="A10" s="14" t="s">
        <v>14</v>
      </c>
      <c r="B10" s="69">
        <v>256</v>
      </c>
      <c r="C10" s="149">
        <v>318</v>
      </c>
      <c r="D10" s="150">
        <f t="shared" ref="D10:D43" si="0">B10/C10</f>
        <v>0.80503144654088055</v>
      </c>
    </row>
    <row r="11" spans="1:4">
      <c r="A11" s="15" t="s">
        <v>17</v>
      </c>
      <c r="B11" s="70">
        <v>243</v>
      </c>
      <c r="C11" s="151">
        <v>42</v>
      </c>
      <c r="D11" s="152">
        <f t="shared" si="0"/>
        <v>5.7857142857142856</v>
      </c>
    </row>
    <row r="12" spans="1:4">
      <c r="A12" s="16" t="s">
        <v>2</v>
      </c>
      <c r="B12" s="70">
        <v>235</v>
      </c>
      <c r="C12" s="151">
        <v>71</v>
      </c>
      <c r="D12" s="153">
        <f t="shared" si="0"/>
        <v>3.3098591549295775</v>
      </c>
    </row>
    <row r="13" spans="1:4">
      <c r="A13" s="16" t="s">
        <v>18</v>
      </c>
      <c r="B13" s="70">
        <v>164</v>
      </c>
      <c r="C13" s="149">
        <v>136</v>
      </c>
      <c r="D13" s="152">
        <f t="shared" si="0"/>
        <v>1.2058823529411764</v>
      </c>
    </row>
    <row r="14" spans="1:4">
      <c r="A14" s="15" t="s">
        <v>19</v>
      </c>
      <c r="B14" s="70">
        <v>158</v>
      </c>
      <c r="C14" s="151">
        <v>23</v>
      </c>
      <c r="D14" s="153">
        <f t="shared" si="0"/>
        <v>6.8695652173913047</v>
      </c>
    </row>
    <row r="15" spans="1:4">
      <c r="A15" s="15" t="s">
        <v>22</v>
      </c>
      <c r="B15" s="70">
        <v>149</v>
      </c>
      <c r="C15" s="151">
        <v>51</v>
      </c>
      <c r="D15" s="152">
        <f t="shared" si="0"/>
        <v>2.9215686274509802</v>
      </c>
    </row>
    <row r="16" spans="1:4">
      <c r="A16" s="15" t="s">
        <v>23</v>
      </c>
      <c r="B16" s="70">
        <v>196</v>
      </c>
      <c r="C16" s="151">
        <v>17</v>
      </c>
      <c r="D16" s="153">
        <f t="shared" si="0"/>
        <v>11.529411764705882</v>
      </c>
    </row>
    <row r="17" spans="1:10">
      <c r="A17" s="15" t="s">
        <v>13</v>
      </c>
      <c r="B17" s="70">
        <v>158</v>
      </c>
      <c r="C17" s="151">
        <v>41</v>
      </c>
      <c r="D17" s="152">
        <f t="shared" si="0"/>
        <v>3.8536585365853657</v>
      </c>
    </row>
    <row r="18" spans="1:10" ht="13.8" thickBot="1">
      <c r="A18" s="17" t="s">
        <v>28</v>
      </c>
      <c r="B18" s="71">
        <v>265</v>
      </c>
      <c r="C18" s="149">
        <v>97</v>
      </c>
      <c r="D18" s="154">
        <f t="shared" si="0"/>
        <v>2.731958762886598</v>
      </c>
    </row>
    <row r="19" spans="1:10" ht="13.8" thickBot="1">
      <c r="A19" s="221" t="s">
        <v>36</v>
      </c>
      <c r="B19" s="183">
        <v>1321</v>
      </c>
      <c r="C19" s="220">
        <v>1080</v>
      </c>
      <c r="D19" s="219">
        <f t="shared" si="0"/>
        <v>1.2231481481481481</v>
      </c>
      <c r="J19" t="s">
        <v>38</v>
      </c>
    </row>
    <row r="20" spans="1:10">
      <c r="A20" s="20" t="s">
        <v>1</v>
      </c>
      <c r="B20" s="69">
        <v>193</v>
      </c>
      <c r="C20" s="149">
        <v>134</v>
      </c>
      <c r="D20" s="150">
        <f t="shared" si="0"/>
        <v>1.4402985074626866</v>
      </c>
    </row>
    <row r="21" spans="1:10">
      <c r="A21" s="15" t="s">
        <v>16</v>
      </c>
      <c r="B21" s="70">
        <v>171</v>
      </c>
      <c r="C21" s="151">
        <v>62</v>
      </c>
      <c r="D21" s="152">
        <f t="shared" si="0"/>
        <v>2.7580645161290325</v>
      </c>
    </row>
    <row r="22" spans="1:10">
      <c r="A22" s="16" t="s">
        <v>3</v>
      </c>
      <c r="B22" s="70">
        <v>260</v>
      </c>
      <c r="C22" s="151">
        <v>441</v>
      </c>
      <c r="D22" s="152">
        <f t="shared" si="0"/>
        <v>0.58956916099773238</v>
      </c>
    </row>
    <row r="23" spans="1:10">
      <c r="A23" s="18" t="s">
        <v>21</v>
      </c>
      <c r="B23" s="71">
        <v>203</v>
      </c>
      <c r="C23" s="149">
        <v>95</v>
      </c>
      <c r="D23" s="153">
        <f t="shared" si="0"/>
        <v>2.1368421052631579</v>
      </c>
    </row>
    <row r="24" spans="1:10">
      <c r="A24" s="15" t="s">
        <v>4</v>
      </c>
      <c r="B24" s="70">
        <v>218</v>
      </c>
      <c r="C24" s="151">
        <v>209</v>
      </c>
      <c r="D24" s="152">
        <f t="shared" si="0"/>
        <v>1.0430622009569377</v>
      </c>
    </row>
    <row r="25" spans="1:10" ht="13.8" thickBot="1">
      <c r="A25" s="19" t="s">
        <v>7</v>
      </c>
      <c r="B25" s="72">
        <v>276</v>
      </c>
      <c r="C25" s="155">
        <v>139</v>
      </c>
      <c r="D25" s="154">
        <f t="shared" si="0"/>
        <v>1.985611510791367</v>
      </c>
    </row>
    <row r="26" spans="1:10" ht="13.8" thickBot="1">
      <c r="A26" s="185" t="s">
        <v>37</v>
      </c>
      <c r="B26" s="183">
        <v>2663</v>
      </c>
      <c r="C26" s="183">
        <v>1540</v>
      </c>
      <c r="D26" s="219">
        <f t="shared" si="0"/>
        <v>1.7292207792207792</v>
      </c>
    </row>
    <row r="27" spans="1:10">
      <c r="A27" s="15" t="s">
        <v>15</v>
      </c>
      <c r="B27" s="70">
        <v>294</v>
      </c>
      <c r="C27" s="151">
        <v>123</v>
      </c>
      <c r="D27" s="150">
        <f t="shared" si="0"/>
        <v>2.3902439024390243</v>
      </c>
    </row>
    <row r="28" spans="1:10">
      <c r="A28" s="14" t="s">
        <v>20</v>
      </c>
      <c r="B28" s="69">
        <v>702</v>
      </c>
      <c r="C28" s="149">
        <v>173</v>
      </c>
      <c r="D28" s="152">
        <f t="shared" si="0"/>
        <v>4.0578034682080926</v>
      </c>
    </row>
    <row r="29" spans="1:10">
      <c r="A29" s="17" t="s">
        <v>26</v>
      </c>
      <c r="B29" s="71">
        <v>662</v>
      </c>
      <c r="C29" s="155">
        <v>943</v>
      </c>
      <c r="D29" s="152">
        <f t="shared" si="0"/>
        <v>0.70201484623541888</v>
      </c>
    </row>
    <row r="30" spans="1:10">
      <c r="A30" s="160" t="s">
        <v>104</v>
      </c>
      <c r="B30" s="70">
        <v>214</v>
      </c>
      <c r="C30" s="151">
        <v>17</v>
      </c>
      <c r="D30" s="153">
        <f t="shared" si="0"/>
        <v>12.588235294117647</v>
      </c>
    </row>
    <row r="31" spans="1:10">
      <c r="A31" s="20" t="s">
        <v>105</v>
      </c>
      <c r="B31" s="69">
        <v>389</v>
      </c>
      <c r="C31" s="149">
        <v>220</v>
      </c>
      <c r="D31" s="152">
        <f t="shared" si="0"/>
        <v>1.7681818181818181</v>
      </c>
    </row>
    <row r="32" spans="1:10" ht="13.8" thickBot="1">
      <c r="A32" s="15" t="s">
        <v>27</v>
      </c>
      <c r="B32" s="70">
        <v>402</v>
      </c>
      <c r="C32" s="151">
        <v>64</v>
      </c>
      <c r="D32" s="154">
        <f t="shared" si="0"/>
        <v>6.28125</v>
      </c>
    </row>
    <row r="33" spans="1:5" ht="13.8" thickBot="1">
      <c r="A33" s="221" t="s">
        <v>33</v>
      </c>
      <c r="B33" s="183">
        <v>1436</v>
      </c>
      <c r="C33" s="220">
        <v>3004</v>
      </c>
      <c r="D33" s="219">
        <f t="shared" si="0"/>
        <v>0.47802929427430091</v>
      </c>
    </row>
    <row r="34" spans="1:5">
      <c r="A34" s="14" t="s">
        <v>5</v>
      </c>
      <c r="B34" s="69">
        <v>86</v>
      </c>
      <c r="C34" s="149">
        <v>55</v>
      </c>
      <c r="D34" s="150">
        <f t="shared" si="0"/>
        <v>1.5636363636363637</v>
      </c>
    </row>
    <row r="35" spans="1:5">
      <c r="A35" s="15" t="s">
        <v>24</v>
      </c>
      <c r="B35" s="70">
        <v>300</v>
      </c>
      <c r="C35" s="151">
        <v>216</v>
      </c>
      <c r="D35" s="152">
        <f t="shared" si="0"/>
        <v>1.3888888888888888</v>
      </c>
    </row>
    <row r="36" spans="1:5">
      <c r="A36" s="14" t="s">
        <v>6</v>
      </c>
      <c r="B36" s="69">
        <v>227</v>
      </c>
      <c r="C36" s="149">
        <v>1178</v>
      </c>
      <c r="D36" s="152">
        <f t="shared" si="0"/>
        <v>0.19269949066213921</v>
      </c>
    </row>
    <row r="37" spans="1:5">
      <c r="A37" s="15" t="s">
        <v>25</v>
      </c>
      <c r="B37" s="70">
        <v>150</v>
      </c>
      <c r="C37" s="151">
        <v>8</v>
      </c>
      <c r="D37" s="153">
        <f t="shared" si="0"/>
        <v>18.75</v>
      </c>
    </row>
    <row r="38" spans="1:5">
      <c r="A38" s="16" t="s">
        <v>8</v>
      </c>
      <c r="B38" s="70">
        <v>180</v>
      </c>
      <c r="C38" s="151">
        <v>158</v>
      </c>
      <c r="D38" s="152">
        <f t="shared" si="0"/>
        <v>1.139240506329114</v>
      </c>
    </row>
    <row r="39" spans="1:5">
      <c r="A39" s="15" t="s">
        <v>9</v>
      </c>
      <c r="B39" s="70">
        <v>203</v>
      </c>
      <c r="C39" s="151">
        <v>85</v>
      </c>
      <c r="D39" s="153">
        <f t="shared" si="0"/>
        <v>2.388235294117647</v>
      </c>
    </row>
    <row r="40" spans="1:5">
      <c r="A40" s="15" t="s">
        <v>10</v>
      </c>
      <c r="B40" s="70">
        <v>163</v>
      </c>
      <c r="C40" s="151">
        <v>89</v>
      </c>
      <c r="D40" s="152">
        <f t="shared" si="0"/>
        <v>1.8314606741573034</v>
      </c>
    </row>
    <row r="41" spans="1:5" ht="13.8" thickBot="1">
      <c r="A41" s="20" t="s">
        <v>12</v>
      </c>
      <c r="B41" s="69">
        <v>127</v>
      </c>
      <c r="C41" s="149">
        <v>1215</v>
      </c>
      <c r="D41" s="154">
        <f t="shared" si="0"/>
        <v>0.10452674897119342</v>
      </c>
    </row>
    <row r="42" spans="1:5" ht="13.8" thickBot="1">
      <c r="A42" s="221" t="s">
        <v>191</v>
      </c>
      <c r="B42" s="183">
        <v>818</v>
      </c>
      <c r="C42" s="220">
        <v>4075</v>
      </c>
      <c r="D42" s="219">
        <f t="shared" si="0"/>
        <v>0.2007361963190184</v>
      </c>
    </row>
    <row r="43" spans="1:5" ht="13.8" thickBot="1">
      <c r="A43" s="161" t="s">
        <v>11</v>
      </c>
      <c r="B43" s="156">
        <v>818</v>
      </c>
      <c r="C43" s="73">
        <v>4075</v>
      </c>
      <c r="D43" s="157">
        <f t="shared" si="0"/>
        <v>0.2007361963190184</v>
      </c>
    </row>
    <row r="44" spans="1:5" ht="29.25" customHeight="1" thickBot="1">
      <c r="A44" s="177" t="s">
        <v>101</v>
      </c>
      <c r="B44" s="222">
        <v>8062</v>
      </c>
      <c r="C44" s="222">
        <v>10495</v>
      </c>
      <c r="D44" s="219">
        <f>B44/C44</f>
        <v>0.76817532158170554</v>
      </c>
    </row>
    <row r="45" spans="1:5" ht="15" customHeight="1">
      <c r="A45" s="21" t="s">
        <v>173</v>
      </c>
      <c r="B45" s="13"/>
      <c r="C45" s="45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Normal="100" workbookViewId="0">
      <selection activeCell="B37" sqref="B37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77" t="s">
        <v>202</v>
      </c>
      <c r="K1" s="477"/>
      <c r="L1" s="477"/>
      <c r="M1" s="477"/>
    </row>
    <row r="2" spans="1:18" ht="8.25" customHeight="1">
      <c r="M2" s="320"/>
    </row>
    <row r="3" spans="1:18">
      <c r="A3" s="477" t="s">
        <v>203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</row>
    <row r="4" spans="1:18" ht="16.5" customHeight="1">
      <c r="A4" s="477" t="s">
        <v>346</v>
      </c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</row>
    <row r="5" spans="1:18" ht="8.25" customHeight="1" thickBot="1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8" ht="26.25" customHeight="1" thickBot="1">
      <c r="A6" s="481" t="s">
        <v>43</v>
      </c>
      <c r="B6" s="578" t="s">
        <v>204</v>
      </c>
      <c r="C6" s="579"/>
      <c r="D6" s="579"/>
      <c r="E6" s="580"/>
      <c r="F6" s="511" t="s">
        <v>347</v>
      </c>
      <c r="G6" s="471"/>
      <c r="H6" s="511" t="s">
        <v>355</v>
      </c>
      <c r="I6" s="471"/>
      <c r="J6" s="583" t="s">
        <v>205</v>
      </c>
      <c r="K6" s="584"/>
      <c r="L6" s="584"/>
      <c r="M6" s="585"/>
    </row>
    <row r="7" spans="1:18" ht="24" customHeight="1">
      <c r="A7" s="484"/>
      <c r="B7" s="586">
        <v>43738</v>
      </c>
      <c r="C7" s="587"/>
      <c r="D7" s="586">
        <v>43830</v>
      </c>
      <c r="E7" s="587"/>
      <c r="F7" s="581"/>
      <c r="G7" s="582"/>
      <c r="H7" s="581"/>
      <c r="I7" s="582"/>
      <c r="J7" s="586">
        <v>43738</v>
      </c>
      <c r="K7" s="587"/>
      <c r="L7" s="586">
        <v>43830</v>
      </c>
      <c r="M7" s="587"/>
    </row>
    <row r="8" spans="1:18" ht="23.4" thickBot="1">
      <c r="A8" s="487"/>
      <c r="B8" s="321" t="s">
        <v>206</v>
      </c>
      <c r="C8" s="322" t="s">
        <v>207</v>
      </c>
      <c r="D8" s="321" t="s">
        <v>206</v>
      </c>
      <c r="E8" s="322" t="s">
        <v>207</v>
      </c>
      <c r="F8" s="321" t="s">
        <v>206</v>
      </c>
      <c r="G8" s="322" t="s">
        <v>207</v>
      </c>
      <c r="H8" s="321" t="s">
        <v>206</v>
      </c>
      <c r="I8" s="322" t="s">
        <v>207</v>
      </c>
      <c r="J8" s="321" t="s">
        <v>206</v>
      </c>
      <c r="K8" s="322" t="s">
        <v>207</v>
      </c>
      <c r="L8" s="321" t="s">
        <v>206</v>
      </c>
      <c r="M8" s="322" t="s">
        <v>207</v>
      </c>
    </row>
    <row r="9" spans="1:18" ht="13.8" thickBot="1">
      <c r="A9" s="575" t="s">
        <v>208</v>
      </c>
      <c r="B9" s="576"/>
      <c r="C9" s="576"/>
      <c r="D9" s="576"/>
      <c r="E9" s="576"/>
      <c r="F9" s="576"/>
      <c r="G9" s="576"/>
      <c r="H9" s="576"/>
      <c r="I9" s="576"/>
      <c r="J9" s="576"/>
      <c r="K9" s="576"/>
      <c r="L9" s="576"/>
      <c r="M9" s="577"/>
    </row>
    <row r="10" spans="1:18">
      <c r="A10" s="323" t="s">
        <v>209</v>
      </c>
      <c r="B10" s="92">
        <v>8332</v>
      </c>
      <c r="C10" s="89">
        <v>4401</v>
      </c>
      <c r="D10" s="92">
        <v>6491</v>
      </c>
      <c r="E10" s="89">
        <v>2903</v>
      </c>
      <c r="F10" s="324">
        <f t="shared" ref="F10:G15" si="0">D10-B10</f>
        <v>-1841</v>
      </c>
      <c r="G10" s="325">
        <f t="shared" si="0"/>
        <v>-1498</v>
      </c>
      <c r="H10" s="326">
        <f t="shared" ref="H10:I15" si="1">D10/B10*100</f>
        <v>77.90446471435429</v>
      </c>
      <c r="I10" s="327">
        <f t="shared" si="1"/>
        <v>65.962281299704614</v>
      </c>
      <c r="J10" s="328">
        <f t="shared" ref="J10:J15" si="2">B10/$B$37*100</f>
        <v>14.85390333909757</v>
      </c>
      <c r="K10" s="329">
        <f t="shared" ref="K10:K15" si="3">C10/$C$37*100</f>
        <v>13.952382462035951</v>
      </c>
      <c r="L10" s="330">
        <f>D10/$D$37*100</f>
        <v>11.586519581592945</v>
      </c>
      <c r="M10" s="331">
        <f t="shared" ref="M10:M15" si="4">E10/$E$37*100</f>
        <v>9.4452578493574109</v>
      </c>
    </row>
    <row r="11" spans="1:18">
      <c r="A11" s="332" t="s">
        <v>210</v>
      </c>
      <c r="B11" s="100">
        <v>9535</v>
      </c>
      <c r="C11" s="99">
        <v>5080</v>
      </c>
      <c r="D11" s="100">
        <v>11411</v>
      </c>
      <c r="E11" s="99">
        <v>5753</v>
      </c>
      <c r="F11" s="333">
        <f t="shared" si="0"/>
        <v>1876</v>
      </c>
      <c r="G11" s="334">
        <f t="shared" si="0"/>
        <v>673</v>
      </c>
      <c r="H11" s="335">
        <f t="shared" si="1"/>
        <v>119.67488201363399</v>
      </c>
      <c r="I11" s="336">
        <f t="shared" si="1"/>
        <v>113.24803149606299</v>
      </c>
      <c r="J11" s="337">
        <f t="shared" si="2"/>
        <v>16.998555969550569</v>
      </c>
      <c r="K11" s="85">
        <f t="shared" si="3"/>
        <v>16.104999524458673</v>
      </c>
      <c r="L11" s="337">
        <f t="shared" ref="L11:L15" si="5">D11/$D$37*100</f>
        <v>20.368783692120953</v>
      </c>
      <c r="M11" s="338">
        <f t="shared" si="4"/>
        <v>18.718073857166097</v>
      </c>
    </row>
    <row r="12" spans="1:18">
      <c r="A12" s="332" t="s">
        <v>211</v>
      </c>
      <c r="B12" s="100">
        <v>7371</v>
      </c>
      <c r="C12" s="99">
        <v>3998</v>
      </c>
      <c r="D12" s="100">
        <v>8826</v>
      </c>
      <c r="E12" s="99">
        <v>5013</v>
      </c>
      <c r="F12" s="333">
        <f t="shared" si="0"/>
        <v>1455</v>
      </c>
      <c r="G12" s="334">
        <f t="shared" si="0"/>
        <v>1015</v>
      </c>
      <c r="H12" s="335">
        <f t="shared" si="1"/>
        <v>119.73951973951972</v>
      </c>
      <c r="I12" s="336">
        <f t="shared" si="1"/>
        <v>125.38769384692345</v>
      </c>
      <c r="J12" s="337">
        <f t="shared" si="2"/>
        <v>13.140677089832955</v>
      </c>
      <c r="K12" s="85">
        <f t="shared" si="3"/>
        <v>12.674761436768856</v>
      </c>
      <c r="L12" s="337">
        <f t="shared" si="5"/>
        <v>15.754525008032557</v>
      </c>
      <c r="M12" s="338">
        <f t="shared" si="4"/>
        <v>16.310395314787701</v>
      </c>
    </row>
    <row r="13" spans="1:18">
      <c r="A13" s="332" t="s">
        <v>212</v>
      </c>
      <c r="B13" s="100">
        <v>9627</v>
      </c>
      <c r="C13" s="99">
        <v>5398</v>
      </c>
      <c r="D13" s="100">
        <v>8760</v>
      </c>
      <c r="E13" s="99">
        <v>4974</v>
      </c>
      <c r="F13" s="333">
        <f t="shared" si="0"/>
        <v>-867</v>
      </c>
      <c r="G13" s="334">
        <f t="shared" si="0"/>
        <v>-424</v>
      </c>
      <c r="H13" s="335">
        <f t="shared" si="1"/>
        <v>90.994079152383918</v>
      </c>
      <c r="I13" s="336">
        <f t="shared" si="1"/>
        <v>92.145238977399032</v>
      </c>
      <c r="J13" s="337">
        <f t="shared" si="2"/>
        <v>17.162569304547802</v>
      </c>
      <c r="K13" s="85">
        <f t="shared" si="3"/>
        <v>17.11314713248581</v>
      </c>
      <c r="L13" s="337">
        <f t="shared" si="5"/>
        <v>15.636714148013281</v>
      </c>
      <c r="M13" s="338">
        <f t="shared" si="4"/>
        <v>16.183504148365056</v>
      </c>
    </row>
    <row r="14" spans="1:18">
      <c r="A14" s="332" t="s">
        <v>213</v>
      </c>
      <c r="B14" s="100">
        <v>8607</v>
      </c>
      <c r="C14" s="99">
        <v>5222</v>
      </c>
      <c r="D14" s="100">
        <v>8414</v>
      </c>
      <c r="E14" s="99">
        <v>5038</v>
      </c>
      <c r="F14" s="333">
        <f t="shared" si="0"/>
        <v>-193</v>
      </c>
      <c r="G14" s="334">
        <f t="shared" si="0"/>
        <v>-184</v>
      </c>
      <c r="H14" s="335">
        <f t="shared" si="1"/>
        <v>97.757639130939936</v>
      </c>
      <c r="I14" s="336">
        <f t="shared" si="1"/>
        <v>96.476445806204509</v>
      </c>
      <c r="J14" s="337">
        <f t="shared" si="2"/>
        <v>15.344160590448006</v>
      </c>
      <c r="K14" s="85">
        <f t="shared" si="3"/>
        <v>16.555178645024252</v>
      </c>
      <c r="L14" s="337">
        <f t="shared" si="5"/>
        <v>15.019099639427369</v>
      </c>
      <c r="M14" s="338">
        <f t="shared" si="4"/>
        <v>16.391735806084267</v>
      </c>
    </row>
    <row r="15" spans="1:18" ht="13.8" thickBot="1">
      <c r="A15" s="339" t="s">
        <v>214</v>
      </c>
      <c r="B15" s="118">
        <v>12621</v>
      </c>
      <c r="C15" s="115">
        <v>7444</v>
      </c>
      <c r="D15" s="118">
        <v>12120</v>
      </c>
      <c r="E15" s="115">
        <v>7054</v>
      </c>
      <c r="F15" s="340">
        <f t="shared" si="0"/>
        <v>-501</v>
      </c>
      <c r="G15" s="341">
        <f t="shared" si="0"/>
        <v>-390</v>
      </c>
      <c r="H15" s="342">
        <f t="shared" si="1"/>
        <v>96.030425481340615</v>
      </c>
      <c r="I15" s="343">
        <f t="shared" si="1"/>
        <v>94.760881246641588</v>
      </c>
      <c r="J15" s="344">
        <f t="shared" si="2"/>
        <v>22.500133706523094</v>
      </c>
      <c r="K15" s="87">
        <f t="shared" si="3"/>
        <v>23.599530799226454</v>
      </c>
      <c r="L15" s="345">
        <f t="shared" si="5"/>
        <v>21.634357930812893</v>
      </c>
      <c r="M15" s="346">
        <f t="shared" si="4"/>
        <v>22.951033024239468</v>
      </c>
      <c r="N15" s="347"/>
      <c r="O15" s="347"/>
      <c r="P15" s="347"/>
      <c r="Q15" s="347"/>
      <c r="R15" s="347"/>
    </row>
    <row r="16" spans="1:18" ht="13.8" thickBot="1">
      <c r="A16" s="588" t="s">
        <v>215</v>
      </c>
      <c r="B16" s="589"/>
      <c r="C16" s="589"/>
      <c r="D16" s="589"/>
      <c r="E16" s="589"/>
      <c r="F16" s="589"/>
      <c r="G16" s="589"/>
      <c r="H16" s="589"/>
      <c r="I16" s="589"/>
      <c r="J16" s="589"/>
      <c r="K16" s="589"/>
      <c r="L16" s="589"/>
      <c r="M16" s="590"/>
    </row>
    <row r="17" spans="1:19">
      <c r="A17" s="323" t="s">
        <v>216</v>
      </c>
      <c r="B17" s="348">
        <v>5735</v>
      </c>
      <c r="C17" s="349">
        <v>3883</v>
      </c>
      <c r="D17" s="348">
        <v>5390</v>
      </c>
      <c r="E17" s="349">
        <v>3626</v>
      </c>
      <c r="F17" s="324">
        <f t="shared" ref="F17:G22" si="6">D17-B17</f>
        <v>-345</v>
      </c>
      <c r="G17" s="325">
        <f t="shared" si="6"/>
        <v>-257</v>
      </c>
      <c r="H17" s="326">
        <f t="shared" ref="H17:I22" si="7">D17/B17*100</f>
        <v>93.984306887532696</v>
      </c>
      <c r="I17" s="327">
        <f t="shared" si="7"/>
        <v>93.381406129281487</v>
      </c>
      <c r="J17" s="328">
        <f t="shared" ref="J17:J22" si="8">B17/$B$37*100</f>
        <v>10.224092132708181</v>
      </c>
      <c r="K17" s="350">
        <f t="shared" ref="K17:K22" si="9">C17/$C$37*100</f>
        <v>12.310179754620677</v>
      </c>
      <c r="L17" s="330">
        <f t="shared" ref="L17:L22" si="10">D17/$D$37*100</f>
        <v>9.6212202349077156</v>
      </c>
      <c r="M17" s="331">
        <f t="shared" ref="M17:M22" si="11">E17/$E$37*100</f>
        <v>11.79762485765414</v>
      </c>
    </row>
    <row r="18" spans="1:19">
      <c r="A18" s="332" t="s">
        <v>217</v>
      </c>
      <c r="B18" s="333">
        <v>14238</v>
      </c>
      <c r="C18" s="334">
        <v>10299</v>
      </c>
      <c r="D18" s="333">
        <v>13968</v>
      </c>
      <c r="E18" s="334">
        <v>9927</v>
      </c>
      <c r="F18" s="333">
        <f t="shared" si="6"/>
        <v>-270</v>
      </c>
      <c r="G18" s="334">
        <f t="shared" si="6"/>
        <v>-372</v>
      </c>
      <c r="H18" s="335">
        <f t="shared" si="7"/>
        <v>98.103666245259163</v>
      </c>
      <c r="I18" s="336">
        <f t="shared" si="7"/>
        <v>96.387998834838328</v>
      </c>
      <c r="J18" s="330">
        <f t="shared" si="8"/>
        <v>25.382846344463662</v>
      </c>
      <c r="K18" s="331">
        <f t="shared" si="9"/>
        <v>32.650667342992108</v>
      </c>
      <c r="L18" s="330">
        <f t="shared" si="10"/>
        <v>24.933062011352682</v>
      </c>
      <c r="M18" s="338">
        <f t="shared" si="11"/>
        <v>32.298682284041</v>
      </c>
    </row>
    <row r="19" spans="1:19">
      <c r="A19" s="332" t="s">
        <v>218</v>
      </c>
      <c r="B19" s="333">
        <v>14338</v>
      </c>
      <c r="C19" s="334">
        <v>8988</v>
      </c>
      <c r="D19" s="333">
        <v>14196</v>
      </c>
      <c r="E19" s="334">
        <v>8685</v>
      </c>
      <c r="F19" s="333">
        <f t="shared" si="6"/>
        <v>-142</v>
      </c>
      <c r="G19" s="334">
        <f t="shared" si="6"/>
        <v>-303</v>
      </c>
      <c r="H19" s="335">
        <f t="shared" si="7"/>
        <v>99.00962477332962</v>
      </c>
      <c r="I19" s="336">
        <f t="shared" si="7"/>
        <v>96.628838451268365</v>
      </c>
      <c r="J19" s="337">
        <f t="shared" si="8"/>
        <v>25.561121708591088</v>
      </c>
      <c r="K19" s="331">
        <f t="shared" si="9"/>
        <v>28.494436166502869</v>
      </c>
      <c r="L19" s="330">
        <f t="shared" si="10"/>
        <v>25.340044982328369</v>
      </c>
      <c r="M19" s="338">
        <f t="shared" si="11"/>
        <v>28.257686676427525</v>
      </c>
    </row>
    <row r="20" spans="1:19">
      <c r="A20" s="332" t="s">
        <v>219</v>
      </c>
      <c r="B20" s="333">
        <v>10036</v>
      </c>
      <c r="C20" s="334">
        <v>5098</v>
      </c>
      <c r="D20" s="333">
        <v>10345</v>
      </c>
      <c r="E20" s="334">
        <v>5113</v>
      </c>
      <c r="F20" s="333">
        <f t="shared" si="6"/>
        <v>309</v>
      </c>
      <c r="G20" s="334">
        <f t="shared" si="6"/>
        <v>15</v>
      </c>
      <c r="H20" s="335">
        <f t="shared" si="7"/>
        <v>103.07891590275008</v>
      </c>
      <c r="I20" s="336">
        <f t="shared" si="7"/>
        <v>100.29423303256179</v>
      </c>
      <c r="J20" s="337">
        <f t="shared" si="8"/>
        <v>17.891715543828997</v>
      </c>
      <c r="K20" s="338">
        <f t="shared" si="9"/>
        <v>16.162064483403608</v>
      </c>
      <c r="L20" s="330">
        <f t="shared" si="10"/>
        <v>18.46595980150655</v>
      </c>
      <c r="M20" s="338">
        <f t="shared" si="11"/>
        <v>16.635757279973969</v>
      </c>
    </row>
    <row r="21" spans="1:19">
      <c r="A21" s="332" t="s">
        <v>220</v>
      </c>
      <c r="B21" s="333">
        <v>6857</v>
      </c>
      <c r="C21" s="334">
        <v>3275</v>
      </c>
      <c r="D21" s="333">
        <v>7066</v>
      </c>
      <c r="E21" s="334">
        <v>3384</v>
      </c>
      <c r="F21" s="333">
        <f t="shared" si="6"/>
        <v>209</v>
      </c>
      <c r="G21" s="334">
        <f t="shared" si="6"/>
        <v>109</v>
      </c>
      <c r="H21" s="335">
        <f t="shared" si="7"/>
        <v>103.04798016625347</v>
      </c>
      <c r="I21" s="336">
        <f t="shared" si="7"/>
        <v>103.32824427480915</v>
      </c>
      <c r="J21" s="337">
        <f t="shared" si="8"/>
        <v>12.224341718217961</v>
      </c>
      <c r="K21" s="331">
        <f t="shared" si="9"/>
        <v>10.382652252480741</v>
      </c>
      <c r="L21" s="330">
        <f t="shared" si="10"/>
        <v>12.612902074185142</v>
      </c>
      <c r="M21" s="338">
        <f t="shared" si="11"/>
        <v>11.010248901903367</v>
      </c>
    </row>
    <row r="22" spans="1:19" ht="13.8" thickBot="1">
      <c r="A22" s="339" t="s">
        <v>221</v>
      </c>
      <c r="B22" s="351">
        <v>4889</v>
      </c>
      <c r="C22" s="86">
        <v>0</v>
      </c>
      <c r="D22" s="351">
        <v>5057</v>
      </c>
      <c r="E22" s="86">
        <v>0</v>
      </c>
      <c r="F22" s="340">
        <f t="shared" si="6"/>
        <v>168</v>
      </c>
      <c r="G22" s="334">
        <f t="shared" si="6"/>
        <v>0</v>
      </c>
      <c r="H22" s="342">
        <f t="shared" si="7"/>
        <v>103.43628553896502</v>
      </c>
      <c r="I22" s="336" t="s">
        <v>222</v>
      </c>
      <c r="J22" s="330">
        <f t="shared" si="8"/>
        <v>8.7158825521901129</v>
      </c>
      <c r="K22" s="352">
        <f t="shared" si="9"/>
        <v>0</v>
      </c>
      <c r="L22" s="330">
        <f t="shared" si="10"/>
        <v>9.0268108957195388</v>
      </c>
      <c r="M22" s="338">
        <f t="shared" si="11"/>
        <v>0</v>
      </c>
      <c r="O22" s="347"/>
      <c r="P22" s="347"/>
      <c r="Q22" s="347"/>
      <c r="R22" s="347"/>
      <c r="S22" s="347"/>
    </row>
    <row r="23" spans="1:19" ht="13.8" thickBot="1">
      <c r="A23" s="575" t="s">
        <v>223</v>
      </c>
      <c r="B23" s="576"/>
      <c r="C23" s="576"/>
      <c r="D23" s="576"/>
      <c r="E23" s="576"/>
      <c r="F23" s="576"/>
      <c r="G23" s="576"/>
      <c r="H23" s="576"/>
      <c r="I23" s="576"/>
      <c r="J23" s="576"/>
      <c r="K23" s="576"/>
      <c r="L23" s="576"/>
      <c r="M23" s="577"/>
    </row>
    <row r="24" spans="1:19">
      <c r="A24" s="353" t="s">
        <v>224</v>
      </c>
      <c r="B24" s="348">
        <v>7468</v>
      </c>
      <c r="C24" s="349">
        <v>5138</v>
      </c>
      <c r="D24" s="348">
        <v>7360</v>
      </c>
      <c r="E24" s="349">
        <v>5017</v>
      </c>
      <c r="F24" s="324">
        <f t="shared" ref="F24:G28" si="12">D24-B24</f>
        <v>-108</v>
      </c>
      <c r="G24" s="325">
        <f t="shared" si="12"/>
        <v>-121</v>
      </c>
      <c r="H24" s="326">
        <f t="shared" ref="H24:I28" si="13">D24/B24*100</f>
        <v>98.553829673272631</v>
      </c>
      <c r="I24" s="327">
        <f t="shared" si="13"/>
        <v>97.644998053717401</v>
      </c>
      <c r="J24" s="328">
        <f>B24/$B$37*100</f>
        <v>13.313604193036566</v>
      </c>
      <c r="K24" s="329">
        <f>C24/$C$37*100</f>
        <v>16.288875503281236</v>
      </c>
      <c r="L24" s="330">
        <f>D24/$D$37*100</f>
        <v>13.137695905180108</v>
      </c>
      <c r="M24" s="331">
        <f>E24/$E$37*100</f>
        <v>16.323409793395154</v>
      </c>
    </row>
    <row r="25" spans="1:19">
      <c r="A25" s="354" t="s">
        <v>225</v>
      </c>
      <c r="B25" s="333">
        <v>11814</v>
      </c>
      <c r="C25" s="334">
        <v>7638</v>
      </c>
      <c r="D25" s="333">
        <v>11626</v>
      </c>
      <c r="E25" s="334">
        <v>7423</v>
      </c>
      <c r="F25" s="333">
        <f t="shared" si="12"/>
        <v>-188</v>
      </c>
      <c r="G25" s="334">
        <f t="shared" si="12"/>
        <v>-215</v>
      </c>
      <c r="H25" s="335">
        <f t="shared" si="13"/>
        <v>98.408667682410695</v>
      </c>
      <c r="I25" s="336">
        <f t="shared" si="13"/>
        <v>97.185126996595969</v>
      </c>
      <c r="J25" s="337">
        <f>B25/$B$37*100</f>
        <v>21.061451518014724</v>
      </c>
      <c r="K25" s="85">
        <f>C25/$C$37*100</f>
        <v>24.214564245632946</v>
      </c>
      <c r="L25" s="337">
        <f>D25/$D$37*100</f>
        <v>20.752561493698902</v>
      </c>
      <c r="M25" s="338">
        <f>E25/$E$37*100</f>
        <v>24.151618675776803</v>
      </c>
    </row>
    <row r="26" spans="1:19">
      <c r="A26" s="354" t="s">
        <v>226</v>
      </c>
      <c r="B26" s="333">
        <v>5888</v>
      </c>
      <c r="C26" s="334">
        <v>4262</v>
      </c>
      <c r="D26" s="333">
        <v>5735</v>
      </c>
      <c r="E26" s="334">
        <v>4038</v>
      </c>
      <c r="F26" s="333">
        <f t="shared" si="12"/>
        <v>-153</v>
      </c>
      <c r="G26" s="334">
        <f t="shared" si="12"/>
        <v>-224</v>
      </c>
      <c r="H26" s="335">
        <f t="shared" si="13"/>
        <v>97.401494565217391</v>
      </c>
      <c r="I26" s="336">
        <f t="shared" si="13"/>
        <v>94.744251525105582</v>
      </c>
      <c r="J26" s="337">
        <f>B26/$B$37*100</f>
        <v>10.49685343982315</v>
      </c>
      <c r="K26" s="85">
        <f>C26/$C$37*100</f>
        <v>13.511714167961195</v>
      </c>
      <c r="L26" s="337">
        <f>D26/$D$37*100</f>
        <v>10.237049730463033</v>
      </c>
      <c r="M26" s="338">
        <f>E26/$E$37*100</f>
        <v>13.138116154221571</v>
      </c>
    </row>
    <row r="27" spans="1:19">
      <c r="A27" s="354" t="s">
        <v>227</v>
      </c>
      <c r="B27" s="333">
        <v>14561</v>
      </c>
      <c r="C27" s="334">
        <v>6689</v>
      </c>
      <c r="D27" s="333">
        <v>14801</v>
      </c>
      <c r="E27" s="334">
        <v>6569</v>
      </c>
      <c r="F27" s="333">
        <f t="shared" si="12"/>
        <v>240</v>
      </c>
      <c r="G27" s="334">
        <f t="shared" si="12"/>
        <v>-120</v>
      </c>
      <c r="H27" s="335">
        <f t="shared" si="13"/>
        <v>101.64823844516174</v>
      </c>
      <c r="I27" s="336">
        <f t="shared" si="13"/>
        <v>98.206009866945735</v>
      </c>
      <c r="J27" s="337">
        <f>B27/$B$37*100</f>
        <v>25.958675770595264</v>
      </c>
      <c r="K27" s="85">
        <f>C27/$C$37*100</f>
        <v>21.205972799036235</v>
      </c>
      <c r="L27" s="337">
        <f>D27/$D$37*100</f>
        <v>26.419977865838423</v>
      </c>
      <c r="M27" s="338">
        <f>E27/$E$37*100</f>
        <v>21.37302749308606</v>
      </c>
    </row>
    <row r="28" spans="1:19" ht="13.8" thickBot="1">
      <c r="A28" s="355" t="s">
        <v>228</v>
      </c>
      <c r="B28" s="351">
        <v>16362</v>
      </c>
      <c r="C28" s="356">
        <v>7816</v>
      </c>
      <c r="D28" s="351">
        <v>16500</v>
      </c>
      <c r="E28" s="356">
        <v>7688</v>
      </c>
      <c r="F28" s="340">
        <f t="shared" si="12"/>
        <v>138</v>
      </c>
      <c r="G28" s="341">
        <f t="shared" si="12"/>
        <v>-128</v>
      </c>
      <c r="H28" s="342">
        <f t="shared" si="13"/>
        <v>100.84341767510084</v>
      </c>
      <c r="I28" s="343">
        <f t="shared" si="13"/>
        <v>98.36233367451382</v>
      </c>
      <c r="J28" s="344">
        <f>B28/$B$37*100</f>
        <v>29.169415078530296</v>
      </c>
      <c r="K28" s="85">
        <f>C28/$C$37*100</f>
        <v>24.778873284088387</v>
      </c>
      <c r="L28" s="345">
        <f>D28/$D$37*100</f>
        <v>29.452715004819535</v>
      </c>
      <c r="M28" s="346">
        <f>E28/$E$37*100</f>
        <v>25.013827883520417</v>
      </c>
      <c r="O28" s="347"/>
      <c r="P28" s="347"/>
      <c r="Q28" s="347"/>
      <c r="R28" s="347"/>
      <c r="S28" s="347"/>
    </row>
    <row r="29" spans="1:19" ht="13.8" thickBot="1">
      <c r="A29" s="575" t="s">
        <v>229</v>
      </c>
      <c r="B29" s="576"/>
      <c r="C29" s="576"/>
      <c r="D29" s="576"/>
      <c r="E29" s="576"/>
      <c r="F29" s="576"/>
      <c r="G29" s="576"/>
      <c r="H29" s="576"/>
      <c r="I29" s="576"/>
      <c r="J29" s="576"/>
      <c r="K29" s="576"/>
      <c r="L29" s="576"/>
      <c r="M29" s="577"/>
    </row>
    <row r="30" spans="1:19">
      <c r="A30" s="323" t="s">
        <v>230</v>
      </c>
      <c r="B30" s="348">
        <v>10334</v>
      </c>
      <c r="C30" s="349">
        <v>6478</v>
      </c>
      <c r="D30" s="348">
        <v>10203</v>
      </c>
      <c r="E30" s="349">
        <v>6362</v>
      </c>
      <c r="F30" s="324">
        <f t="shared" ref="F30:G36" si="14">D30-B30</f>
        <v>-131</v>
      </c>
      <c r="G30" s="325">
        <f t="shared" si="14"/>
        <v>-116</v>
      </c>
      <c r="H30" s="326">
        <f t="shared" ref="H30:I36" si="15">D30/B30*100</f>
        <v>98.732339849041992</v>
      </c>
      <c r="I30" s="327">
        <f t="shared" si="15"/>
        <v>98.209323865390559</v>
      </c>
      <c r="J30" s="328">
        <f t="shared" ref="J30:J36" si="16">B30/$B$37*100</f>
        <v>18.422976128928745</v>
      </c>
      <c r="K30" s="329">
        <f t="shared" ref="K30:K37" si="17">C30/$C$37*100</f>
        <v>20.537044669181753</v>
      </c>
      <c r="L30" s="330">
        <f t="shared" ref="L30:L37" si="18">D30/$D$37*100</f>
        <v>18.212487951162043</v>
      </c>
      <c r="M30" s="331">
        <f t="shared" ref="M30:M37" si="19">E30/$E$37*100</f>
        <v>20.69952822515048</v>
      </c>
    </row>
    <row r="31" spans="1:19">
      <c r="A31" s="332" t="s">
        <v>231</v>
      </c>
      <c r="B31" s="333">
        <v>14324</v>
      </c>
      <c r="C31" s="334">
        <v>8996</v>
      </c>
      <c r="D31" s="333">
        <v>14318</v>
      </c>
      <c r="E31" s="334">
        <v>8782</v>
      </c>
      <c r="F31" s="333">
        <f t="shared" si="14"/>
        <v>-6</v>
      </c>
      <c r="G31" s="334">
        <f t="shared" si="14"/>
        <v>-214</v>
      </c>
      <c r="H31" s="335">
        <f t="shared" si="15"/>
        <v>99.958112259145494</v>
      </c>
      <c r="I31" s="336">
        <f t="shared" si="15"/>
        <v>97.621164962205427</v>
      </c>
      <c r="J31" s="337">
        <f t="shared" si="16"/>
        <v>25.536163157613252</v>
      </c>
      <c r="K31" s="85">
        <f t="shared" si="17"/>
        <v>28.519798370478394</v>
      </c>
      <c r="L31" s="337">
        <f t="shared" si="18"/>
        <v>25.557816572060975</v>
      </c>
      <c r="M31" s="338">
        <f t="shared" si="19"/>
        <v>28.573287782658209</v>
      </c>
    </row>
    <row r="32" spans="1:19">
      <c r="A32" s="332" t="s">
        <v>232</v>
      </c>
      <c r="B32" s="333">
        <v>9467</v>
      </c>
      <c r="C32" s="334">
        <v>5537</v>
      </c>
      <c r="D32" s="333">
        <v>9514</v>
      </c>
      <c r="E32" s="334">
        <v>5372</v>
      </c>
      <c r="F32" s="333">
        <f t="shared" si="14"/>
        <v>47</v>
      </c>
      <c r="G32" s="334">
        <f t="shared" si="14"/>
        <v>-165</v>
      </c>
      <c r="H32" s="335">
        <f t="shared" si="15"/>
        <v>100.49646139220449</v>
      </c>
      <c r="I32" s="336">
        <f t="shared" si="15"/>
        <v>97.020046956835841</v>
      </c>
      <c r="J32" s="337">
        <f t="shared" si="16"/>
        <v>16.877328721943915</v>
      </c>
      <c r="K32" s="85">
        <f t="shared" si="17"/>
        <v>17.553815426560568</v>
      </c>
      <c r="L32" s="337">
        <f t="shared" si="18"/>
        <v>16.982613973082003</v>
      </c>
      <c r="M32" s="338">
        <f t="shared" si="19"/>
        <v>17.478444769806408</v>
      </c>
    </row>
    <row r="33" spans="1:19">
      <c r="A33" s="332" t="s">
        <v>233</v>
      </c>
      <c r="B33" s="333">
        <v>9536</v>
      </c>
      <c r="C33" s="334">
        <v>4579</v>
      </c>
      <c r="D33" s="333">
        <v>9689</v>
      </c>
      <c r="E33" s="334">
        <v>4511</v>
      </c>
      <c r="F33" s="333">
        <f t="shared" si="14"/>
        <v>153</v>
      </c>
      <c r="G33" s="334">
        <f t="shared" si="14"/>
        <v>-68</v>
      </c>
      <c r="H33" s="335">
        <f t="shared" si="15"/>
        <v>101.60444630872483</v>
      </c>
      <c r="I33" s="336">
        <f t="shared" si="15"/>
        <v>98.514959598165547</v>
      </c>
      <c r="J33" s="337">
        <f t="shared" si="16"/>
        <v>17.000338723191845</v>
      </c>
      <c r="K33" s="85">
        <f t="shared" si="17"/>
        <v>14.516691500491394</v>
      </c>
      <c r="L33" s="337">
        <f t="shared" si="18"/>
        <v>17.294991253436152</v>
      </c>
      <c r="M33" s="338">
        <f t="shared" si="19"/>
        <v>14.677078249552627</v>
      </c>
    </row>
    <row r="34" spans="1:19">
      <c r="A34" s="332" t="s">
        <v>234</v>
      </c>
      <c r="B34" s="333">
        <v>5238</v>
      </c>
      <c r="C34" s="334">
        <v>2001</v>
      </c>
      <c r="D34" s="333">
        <v>5383</v>
      </c>
      <c r="E34" s="334">
        <v>1971</v>
      </c>
      <c r="F34" s="333">
        <f t="shared" si="14"/>
        <v>145</v>
      </c>
      <c r="G34" s="334">
        <f t="shared" si="14"/>
        <v>-30</v>
      </c>
      <c r="H34" s="335">
        <f t="shared" si="15"/>
        <v>102.76823214967546</v>
      </c>
      <c r="I34" s="336">
        <f t="shared" si="15"/>
        <v>98.50074962518741</v>
      </c>
      <c r="J34" s="337">
        <f t="shared" si="16"/>
        <v>9.338063572994848</v>
      </c>
      <c r="K34" s="85">
        <f t="shared" si="17"/>
        <v>6.3437212693783094</v>
      </c>
      <c r="L34" s="337">
        <f t="shared" si="18"/>
        <v>9.6087251436935492</v>
      </c>
      <c r="M34" s="338">
        <f t="shared" si="19"/>
        <v>6.4128843338213768</v>
      </c>
    </row>
    <row r="35" spans="1:19">
      <c r="A35" s="332" t="s">
        <v>235</v>
      </c>
      <c r="B35" s="333">
        <v>2183</v>
      </c>
      <c r="C35" s="334">
        <v>635</v>
      </c>
      <c r="D35" s="333">
        <v>2200</v>
      </c>
      <c r="E35" s="334">
        <v>625</v>
      </c>
      <c r="F35" s="333">
        <f t="shared" si="14"/>
        <v>17</v>
      </c>
      <c r="G35" s="334">
        <f t="shared" si="14"/>
        <v>-10</v>
      </c>
      <c r="H35" s="335">
        <f t="shared" si="15"/>
        <v>100.77874484654146</v>
      </c>
      <c r="I35" s="336">
        <f t="shared" si="15"/>
        <v>98.425196850393704</v>
      </c>
      <c r="J35" s="337">
        <f t="shared" si="16"/>
        <v>3.8917511989018236</v>
      </c>
      <c r="K35" s="85">
        <f t="shared" si="17"/>
        <v>2.0131249405573342</v>
      </c>
      <c r="L35" s="337">
        <f t="shared" si="18"/>
        <v>3.9270286673092714</v>
      </c>
      <c r="M35" s="338">
        <f t="shared" si="19"/>
        <v>2.0335122824141858</v>
      </c>
    </row>
    <row r="36" spans="1:19" ht="13.8" thickBot="1">
      <c r="A36" s="339" t="s">
        <v>236</v>
      </c>
      <c r="B36" s="351">
        <v>5011</v>
      </c>
      <c r="C36" s="356">
        <v>3317</v>
      </c>
      <c r="D36" s="351">
        <v>4715</v>
      </c>
      <c r="E36" s="356">
        <v>3112</v>
      </c>
      <c r="F36" s="340">
        <f t="shared" si="14"/>
        <v>-296</v>
      </c>
      <c r="G36" s="341">
        <f t="shared" si="14"/>
        <v>-205</v>
      </c>
      <c r="H36" s="342">
        <f t="shared" si="15"/>
        <v>94.092995410097785</v>
      </c>
      <c r="I36" s="343">
        <f t="shared" si="15"/>
        <v>93.819716611395847</v>
      </c>
      <c r="J36" s="337">
        <f t="shared" si="16"/>
        <v>8.9333784964255791</v>
      </c>
      <c r="K36" s="85">
        <f t="shared" si="17"/>
        <v>10.515803823352249</v>
      </c>
      <c r="L36" s="345">
        <f t="shared" si="18"/>
        <v>8.4163364392560069</v>
      </c>
      <c r="M36" s="346">
        <f t="shared" si="19"/>
        <v>10.125264356596714</v>
      </c>
      <c r="O36" s="347"/>
      <c r="P36" s="347"/>
      <c r="Q36" s="347"/>
      <c r="R36" s="347"/>
      <c r="S36" s="347"/>
    </row>
    <row r="37" spans="1:19" ht="23.4" thickBot="1">
      <c r="A37" s="222" t="s">
        <v>237</v>
      </c>
      <c r="B37" s="357">
        <f>SUM(B30:B36)</f>
        <v>56093</v>
      </c>
      <c r="C37" s="357">
        <f>SUM(C30:C36)</f>
        <v>31543</v>
      </c>
      <c r="D37" s="357">
        <f>SUM(D30:D36)</f>
        <v>56022</v>
      </c>
      <c r="E37" s="357">
        <f>SUM(E30:E36)</f>
        <v>30735</v>
      </c>
      <c r="F37" s="357">
        <f>D37-$B$37</f>
        <v>-71</v>
      </c>
      <c r="G37" s="357">
        <f>E37-$C$37</f>
        <v>-808</v>
      </c>
      <c r="H37" s="358">
        <f>D37/$B$37*100</f>
        <v>99.873424491469521</v>
      </c>
      <c r="I37" s="358">
        <f>E37/$C$37*100</f>
        <v>97.438417398471927</v>
      </c>
      <c r="J37" s="358">
        <f>$B$37/$B$37*100</f>
        <v>100</v>
      </c>
      <c r="K37" s="358">
        <f t="shared" si="17"/>
        <v>100</v>
      </c>
      <c r="L37" s="358">
        <f t="shared" si="18"/>
        <v>100</v>
      </c>
      <c r="M37" s="359">
        <f t="shared" si="19"/>
        <v>100</v>
      </c>
    </row>
    <row r="38" spans="1:19">
      <c r="A38" s="21" t="s">
        <v>238</v>
      </c>
      <c r="B38" s="65"/>
      <c r="C38" s="65"/>
      <c r="D38" s="65"/>
      <c r="E38" s="65"/>
      <c r="F38" s="65"/>
      <c r="G38" s="65"/>
      <c r="H38" s="65"/>
      <c r="I38" s="65"/>
      <c r="J38" s="360"/>
      <c r="K38" s="360"/>
      <c r="L38" s="360"/>
      <c r="M38" s="65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zoomScaleNormal="100" workbookViewId="0">
      <selection activeCell="O17" sqref="O17"/>
    </sheetView>
  </sheetViews>
  <sheetFormatPr defaultRowHeight="13.2"/>
  <cols>
    <col min="1" max="1" width="32.332031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9">
      <c r="A1" s="461" t="s">
        <v>348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361" t="s">
        <v>239</v>
      </c>
    </row>
    <row r="2" spans="1:19" ht="8.25" customHeight="1">
      <c r="A2" s="461"/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320"/>
    </row>
    <row r="3" spans="1:19">
      <c r="A3" s="461"/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162"/>
    </row>
    <row r="4" spans="1:19" ht="16.5" customHeight="1">
      <c r="A4" s="461"/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162"/>
    </row>
    <row r="5" spans="1:19" ht="8.25" customHeight="1" thickBot="1">
      <c r="A5" s="546"/>
      <c r="B5" s="546"/>
      <c r="C5" s="546"/>
      <c r="D5" s="546"/>
      <c r="E5" s="546"/>
      <c r="F5" s="546"/>
      <c r="G5" s="546"/>
      <c r="H5" s="546"/>
      <c r="I5" s="546"/>
      <c r="J5" s="546"/>
      <c r="K5" s="546"/>
      <c r="L5" s="546"/>
      <c r="M5" s="162"/>
    </row>
    <row r="6" spans="1:19" ht="27.75" customHeight="1" thickBot="1">
      <c r="A6" s="481" t="s">
        <v>43</v>
      </c>
      <c r="B6" s="578" t="s">
        <v>240</v>
      </c>
      <c r="C6" s="579"/>
      <c r="D6" s="579"/>
      <c r="E6" s="580"/>
      <c r="F6" s="511" t="s">
        <v>349</v>
      </c>
      <c r="G6" s="471"/>
      <c r="H6" s="511" t="s">
        <v>355</v>
      </c>
      <c r="I6" s="471"/>
      <c r="J6" s="583" t="s">
        <v>205</v>
      </c>
      <c r="K6" s="584"/>
      <c r="L6" s="584"/>
      <c r="M6" s="585"/>
    </row>
    <row r="7" spans="1:19" ht="31.5" customHeight="1">
      <c r="A7" s="484"/>
      <c r="B7" s="586">
        <v>43738</v>
      </c>
      <c r="C7" s="587"/>
      <c r="D7" s="586">
        <v>43830</v>
      </c>
      <c r="E7" s="587"/>
      <c r="F7" s="581"/>
      <c r="G7" s="582"/>
      <c r="H7" s="581"/>
      <c r="I7" s="582"/>
      <c r="J7" s="586">
        <v>43738</v>
      </c>
      <c r="K7" s="587"/>
      <c r="L7" s="586">
        <v>43830</v>
      </c>
      <c r="M7" s="587"/>
    </row>
    <row r="8" spans="1:19" ht="23.4" thickBot="1">
      <c r="A8" s="487"/>
      <c r="B8" s="321" t="s">
        <v>206</v>
      </c>
      <c r="C8" s="322" t="s">
        <v>207</v>
      </c>
      <c r="D8" s="321" t="s">
        <v>206</v>
      </c>
      <c r="E8" s="322" t="s">
        <v>207</v>
      </c>
      <c r="F8" s="321" t="s">
        <v>206</v>
      </c>
      <c r="G8" s="322" t="s">
        <v>207</v>
      </c>
      <c r="H8" s="321" t="s">
        <v>206</v>
      </c>
      <c r="I8" s="322" t="s">
        <v>207</v>
      </c>
      <c r="J8" s="321" t="s">
        <v>206</v>
      </c>
      <c r="K8" s="322" t="s">
        <v>207</v>
      </c>
      <c r="L8" s="321" t="s">
        <v>206</v>
      </c>
      <c r="M8" s="322" t="s">
        <v>207</v>
      </c>
    </row>
    <row r="9" spans="1:19" ht="13.8" thickBot="1">
      <c r="A9" s="575" t="s">
        <v>208</v>
      </c>
      <c r="B9" s="576"/>
      <c r="C9" s="576"/>
      <c r="D9" s="576"/>
      <c r="E9" s="576"/>
      <c r="F9" s="576"/>
      <c r="G9" s="576"/>
      <c r="H9" s="576"/>
      <c r="I9" s="576"/>
      <c r="J9" s="576"/>
      <c r="K9" s="576"/>
      <c r="L9" s="576"/>
      <c r="M9" s="577"/>
    </row>
    <row r="10" spans="1:19">
      <c r="A10" s="323" t="s">
        <v>209</v>
      </c>
      <c r="B10" s="324">
        <v>3062</v>
      </c>
      <c r="C10" s="362">
        <v>1740</v>
      </c>
      <c r="D10" s="348">
        <v>1872</v>
      </c>
      <c r="E10" s="349">
        <v>972</v>
      </c>
      <c r="F10" s="324">
        <f t="shared" ref="F10:G15" si="0">D10-B10</f>
        <v>-1190</v>
      </c>
      <c r="G10" s="325">
        <f t="shared" si="0"/>
        <v>-768</v>
      </c>
      <c r="H10" s="326">
        <f t="shared" ref="H10:I15" si="1">D10/B10*100</f>
        <v>61.136512083605488</v>
      </c>
      <c r="I10" s="327">
        <f t="shared" si="1"/>
        <v>55.862068965517238</v>
      </c>
      <c r="J10" s="328">
        <f t="shared" ref="J10:J15" si="2">B10/$B$28*100</f>
        <v>24.695539962900234</v>
      </c>
      <c r="K10" s="329">
        <f t="shared" ref="K10:K15" si="3">C10/$C$28*100</f>
        <v>19.82905982905983</v>
      </c>
      <c r="L10" s="330">
        <f t="shared" ref="L10:L15" si="4">D10/$D$28*100</f>
        <v>15.667894208235689</v>
      </c>
      <c r="M10" s="331">
        <f t="shared" ref="M10:M15" si="5">E10/$E$28*100</f>
        <v>11.617067049121548</v>
      </c>
    </row>
    <row r="11" spans="1:19">
      <c r="A11" s="332" t="s">
        <v>210</v>
      </c>
      <c r="B11" s="333">
        <v>2672</v>
      </c>
      <c r="C11" s="363">
        <v>1615</v>
      </c>
      <c r="D11" s="333">
        <v>3261</v>
      </c>
      <c r="E11" s="334">
        <v>1925</v>
      </c>
      <c r="F11" s="333">
        <f t="shared" si="0"/>
        <v>589</v>
      </c>
      <c r="G11" s="334">
        <f t="shared" si="0"/>
        <v>310</v>
      </c>
      <c r="H11" s="335">
        <f t="shared" si="1"/>
        <v>122.04341317365271</v>
      </c>
      <c r="I11" s="336">
        <f t="shared" si="1"/>
        <v>119.19504643962848</v>
      </c>
      <c r="J11" s="337">
        <f t="shared" si="2"/>
        <v>21.550125010081459</v>
      </c>
      <c r="K11" s="85">
        <f t="shared" si="3"/>
        <v>18.404558404558404</v>
      </c>
      <c r="L11" s="337">
        <f t="shared" si="4"/>
        <v>27.293270840308004</v>
      </c>
      <c r="M11" s="338">
        <f t="shared" si="5"/>
        <v>23.007051511891959</v>
      </c>
    </row>
    <row r="12" spans="1:19">
      <c r="A12" s="332" t="s">
        <v>211</v>
      </c>
      <c r="B12" s="333">
        <v>1593</v>
      </c>
      <c r="C12" s="363">
        <v>1072</v>
      </c>
      <c r="D12" s="333">
        <v>2141</v>
      </c>
      <c r="E12" s="334">
        <v>1472</v>
      </c>
      <c r="F12" s="333">
        <f t="shared" si="0"/>
        <v>548</v>
      </c>
      <c r="G12" s="334">
        <f t="shared" si="0"/>
        <v>400</v>
      </c>
      <c r="H12" s="335">
        <f t="shared" si="1"/>
        <v>134.40050219711236</v>
      </c>
      <c r="I12" s="336">
        <f t="shared" si="1"/>
        <v>137.31343283582089</v>
      </c>
      <c r="J12" s="337">
        <f t="shared" si="2"/>
        <v>12.847810307282845</v>
      </c>
      <c r="K12" s="85">
        <f t="shared" si="3"/>
        <v>12.216524216524217</v>
      </c>
      <c r="L12" s="337">
        <f t="shared" si="4"/>
        <v>17.919317040508872</v>
      </c>
      <c r="M12" s="338">
        <f t="shared" si="5"/>
        <v>17.592924584677903</v>
      </c>
    </row>
    <row r="13" spans="1:19">
      <c r="A13" s="332" t="s">
        <v>212</v>
      </c>
      <c r="B13" s="333">
        <v>1862</v>
      </c>
      <c r="C13" s="363">
        <v>1462</v>
      </c>
      <c r="D13" s="333">
        <v>1711</v>
      </c>
      <c r="E13" s="334">
        <v>1347</v>
      </c>
      <c r="F13" s="333">
        <f t="shared" si="0"/>
        <v>-151</v>
      </c>
      <c r="G13" s="334">
        <f t="shared" si="0"/>
        <v>-115</v>
      </c>
      <c r="H13" s="335">
        <f t="shared" si="1"/>
        <v>91.890440386680979</v>
      </c>
      <c r="I13" s="336">
        <f t="shared" si="1"/>
        <v>92.134062927496586</v>
      </c>
      <c r="J13" s="337">
        <f t="shared" si="2"/>
        <v>15.017340108073233</v>
      </c>
      <c r="K13" s="85">
        <f t="shared" si="3"/>
        <v>16.66096866096866</v>
      </c>
      <c r="L13" s="337">
        <f t="shared" si="4"/>
        <v>14.320388349514563</v>
      </c>
      <c r="M13" s="338">
        <f t="shared" si="5"/>
        <v>16.098960200788813</v>
      </c>
    </row>
    <row r="14" spans="1:19">
      <c r="A14" s="332" t="s">
        <v>213</v>
      </c>
      <c r="B14" s="333">
        <v>1739</v>
      </c>
      <c r="C14" s="363">
        <v>1523</v>
      </c>
      <c r="D14" s="333">
        <v>1631</v>
      </c>
      <c r="E14" s="334">
        <v>1423</v>
      </c>
      <c r="F14" s="333">
        <f t="shared" si="0"/>
        <v>-108</v>
      </c>
      <c r="G14" s="334">
        <f t="shared" si="0"/>
        <v>-100</v>
      </c>
      <c r="H14" s="335">
        <f t="shared" si="1"/>
        <v>93.789534215066126</v>
      </c>
      <c r="I14" s="336">
        <f t="shared" si="1"/>
        <v>93.434011818778728</v>
      </c>
      <c r="J14" s="337">
        <f t="shared" si="2"/>
        <v>14.025324622953464</v>
      </c>
      <c r="K14" s="85">
        <f t="shared" si="3"/>
        <v>17.356125356125357</v>
      </c>
      <c r="L14" s="337">
        <f t="shared" si="4"/>
        <v>13.650820220957483</v>
      </c>
      <c r="M14" s="338">
        <f t="shared" si="5"/>
        <v>17.007290546193378</v>
      </c>
    </row>
    <row r="15" spans="1:19" ht="13.8" thickBot="1">
      <c r="A15" s="339" t="s">
        <v>214</v>
      </c>
      <c r="B15" s="340">
        <v>1471</v>
      </c>
      <c r="C15" s="364">
        <v>1363</v>
      </c>
      <c r="D15" s="351">
        <v>1332</v>
      </c>
      <c r="E15" s="356">
        <v>1228</v>
      </c>
      <c r="F15" s="340">
        <f t="shared" si="0"/>
        <v>-139</v>
      </c>
      <c r="G15" s="341">
        <f t="shared" si="0"/>
        <v>-135</v>
      </c>
      <c r="H15" s="342">
        <f t="shared" si="1"/>
        <v>90.550645819170626</v>
      </c>
      <c r="I15" s="343">
        <f t="shared" si="1"/>
        <v>90.0953778429934</v>
      </c>
      <c r="J15" s="344">
        <f t="shared" si="2"/>
        <v>11.863859988708766</v>
      </c>
      <c r="K15" s="87">
        <f t="shared" si="3"/>
        <v>15.532763532763532</v>
      </c>
      <c r="L15" s="345">
        <f t="shared" si="4"/>
        <v>11.148309340475393</v>
      </c>
      <c r="M15" s="346">
        <f t="shared" si="5"/>
        <v>14.676706107326401</v>
      </c>
      <c r="N15" s="347"/>
      <c r="O15" s="347"/>
      <c r="P15" s="347"/>
      <c r="Q15" s="347"/>
      <c r="R15" s="347"/>
      <c r="S15" s="347"/>
    </row>
    <row r="16" spans="1:19" ht="13.8" thickBot="1">
      <c r="A16" s="575" t="s">
        <v>223</v>
      </c>
      <c r="B16" s="576"/>
      <c r="C16" s="576"/>
      <c r="D16" s="576"/>
      <c r="E16" s="576"/>
      <c r="F16" s="576"/>
      <c r="G16" s="576"/>
      <c r="H16" s="576"/>
      <c r="I16" s="576"/>
      <c r="J16" s="576"/>
      <c r="K16" s="576"/>
      <c r="L16" s="576"/>
      <c r="M16" s="577"/>
    </row>
    <row r="17" spans="1:19">
      <c r="A17" s="353" t="s">
        <v>224</v>
      </c>
      <c r="B17" s="324">
        <v>1658</v>
      </c>
      <c r="C17" s="362">
        <v>1211</v>
      </c>
      <c r="D17" s="348">
        <v>1695</v>
      </c>
      <c r="E17" s="349">
        <v>1225</v>
      </c>
      <c r="F17" s="324">
        <f t="shared" ref="F17:G21" si="6">D17-B17</f>
        <v>37</v>
      </c>
      <c r="G17" s="325">
        <f t="shared" si="6"/>
        <v>14</v>
      </c>
      <c r="H17" s="326">
        <f t="shared" ref="H17:I21" si="7">D17/B17*100</f>
        <v>102.23160434258143</v>
      </c>
      <c r="I17" s="327">
        <f t="shared" si="7"/>
        <v>101.15606936416187</v>
      </c>
      <c r="J17" s="328">
        <f>B17/$B$28*100</f>
        <v>13.37204613275264</v>
      </c>
      <c r="K17" s="329">
        <f>C17/$C$28*100</f>
        <v>13.8005698005698</v>
      </c>
      <c r="L17" s="330">
        <f>D17/$D$28*100</f>
        <v>14.186474723803148</v>
      </c>
      <c r="M17" s="331">
        <f>E17/$E$28*100</f>
        <v>14.640850962113063</v>
      </c>
    </row>
    <row r="18" spans="1:19">
      <c r="A18" s="354" t="s">
        <v>225</v>
      </c>
      <c r="B18" s="333">
        <v>2839</v>
      </c>
      <c r="C18" s="363">
        <v>1988</v>
      </c>
      <c r="D18" s="333">
        <v>2764</v>
      </c>
      <c r="E18" s="334">
        <v>1941</v>
      </c>
      <c r="F18" s="333">
        <f t="shared" si="6"/>
        <v>-75</v>
      </c>
      <c r="G18" s="334">
        <f t="shared" si="6"/>
        <v>-47</v>
      </c>
      <c r="H18" s="335">
        <f t="shared" si="7"/>
        <v>97.358224727016548</v>
      </c>
      <c r="I18" s="336">
        <f t="shared" si="7"/>
        <v>97.635814889336018</v>
      </c>
      <c r="J18" s="337">
        <f>B18/$B$28*100</f>
        <v>22.897007823211549</v>
      </c>
      <c r="K18" s="85">
        <f>C18/$C$28*100</f>
        <v>22.655270655270655</v>
      </c>
      <c r="L18" s="337">
        <f>D18/$D$28*100</f>
        <v>23.133578841647136</v>
      </c>
      <c r="M18" s="338">
        <f>E18/$E$28*100</f>
        <v>23.19827895302976</v>
      </c>
    </row>
    <row r="19" spans="1:19">
      <c r="A19" s="354" t="s">
        <v>226</v>
      </c>
      <c r="B19" s="333">
        <v>2262</v>
      </c>
      <c r="C19" s="363">
        <v>1689</v>
      </c>
      <c r="D19" s="333">
        <v>2147</v>
      </c>
      <c r="E19" s="334">
        <v>1563</v>
      </c>
      <c r="F19" s="333">
        <f t="shared" si="6"/>
        <v>-115</v>
      </c>
      <c r="G19" s="334">
        <f t="shared" si="6"/>
        <v>-126</v>
      </c>
      <c r="H19" s="335">
        <f t="shared" si="7"/>
        <v>94.916003536693196</v>
      </c>
      <c r="I19" s="336">
        <f t="shared" si="7"/>
        <v>92.539964476021325</v>
      </c>
      <c r="J19" s="337">
        <f>B19/$B$28*100</f>
        <v>18.243406726348898</v>
      </c>
      <c r="K19" s="85">
        <f>C19/$C$28*100</f>
        <v>19.247863247863247</v>
      </c>
      <c r="L19" s="337">
        <f>D19/$D$28*100</f>
        <v>17.969534650150653</v>
      </c>
      <c r="M19" s="338">
        <f>E19/$E$28*100</f>
        <v>18.680530656149159</v>
      </c>
    </row>
    <row r="20" spans="1:19">
      <c r="A20" s="354" t="s">
        <v>227</v>
      </c>
      <c r="B20" s="333">
        <v>2226</v>
      </c>
      <c r="C20" s="363">
        <v>1491</v>
      </c>
      <c r="D20" s="333">
        <v>2097</v>
      </c>
      <c r="E20" s="334">
        <v>1392</v>
      </c>
      <c r="F20" s="333">
        <f t="shared" si="6"/>
        <v>-129</v>
      </c>
      <c r="G20" s="334">
        <f t="shared" si="6"/>
        <v>-99</v>
      </c>
      <c r="H20" s="335">
        <f t="shared" si="7"/>
        <v>94.204851752021568</v>
      </c>
      <c r="I20" s="336">
        <f t="shared" si="7"/>
        <v>93.360160965794776</v>
      </c>
      <c r="J20" s="337">
        <f>B20/$B$28*100</f>
        <v>17.953060730704092</v>
      </c>
      <c r="K20" s="85">
        <f>C20/$C$28*100</f>
        <v>16.991452991452991</v>
      </c>
      <c r="L20" s="337">
        <f>D20/$D$28*100</f>
        <v>17.551054569802478</v>
      </c>
      <c r="M20" s="338">
        <f>E20/$E$28*100</f>
        <v>16.636787378988885</v>
      </c>
    </row>
    <row r="21" spans="1:19" ht="13.8" thickBot="1">
      <c r="A21" s="355" t="s">
        <v>228</v>
      </c>
      <c r="B21" s="340">
        <v>3414</v>
      </c>
      <c r="C21" s="364">
        <v>2396</v>
      </c>
      <c r="D21" s="351">
        <v>3245</v>
      </c>
      <c r="E21" s="356">
        <v>2246</v>
      </c>
      <c r="F21" s="340">
        <f t="shared" si="6"/>
        <v>-169</v>
      </c>
      <c r="G21" s="341">
        <f t="shared" si="6"/>
        <v>-150</v>
      </c>
      <c r="H21" s="342">
        <f t="shared" si="7"/>
        <v>95.049794961921492</v>
      </c>
      <c r="I21" s="343">
        <f t="shared" si="7"/>
        <v>93.73956594323873</v>
      </c>
      <c r="J21" s="344">
        <f>B21/$B$28*100</f>
        <v>27.534478586982818</v>
      </c>
      <c r="K21" s="87">
        <f>C21/$C$28*100</f>
        <v>27.304843304843306</v>
      </c>
      <c r="L21" s="345">
        <f>D21/$D$28*100</f>
        <v>27.159357214596586</v>
      </c>
      <c r="M21" s="346">
        <f>E21/$E$28*100</f>
        <v>26.843552049719133</v>
      </c>
      <c r="O21" s="347"/>
      <c r="P21" s="347"/>
      <c r="Q21" s="347"/>
      <c r="R21" s="347"/>
      <c r="S21" s="347"/>
    </row>
    <row r="22" spans="1:19" ht="13.8" thickBot="1">
      <c r="A22" s="575" t="s">
        <v>229</v>
      </c>
      <c r="B22" s="576"/>
      <c r="C22" s="576"/>
      <c r="D22" s="576"/>
      <c r="E22" s="576"/>
      <c r="F22" s="576"/>
      <c r="G22" s="576"/>
      <c r="H22" s="576"/>
      <c r="I22" s="576"/>
      <c r="J22" s="576"/>
      <c r="K22" s="576"/>
      <c r="L22" s="576"/>
      <c r="M22" s="577"/>
    </row>
    <row r="23" spans="1:19">
      <c r="A23" s="323" t="s">
        <v>230</v>
      </c>
      <c r="B23" s="324">
        <v>4204</v>
      </c>
      <c r="C23" s="362">
        <v>2893</v>
      </c>
      <c r="D23" s="348">
        <v>3977</v>
      </c>
      <c r="E23" s="349">
        <v>2772</v>
      </c>
      <c r="F23" s="324">
        <f t="shared" ref="F23:G27" si="8">D23-B23</f>
        <v>-227</v>
      </c>
      <c r="G23" s="325">
        <f t="shared" si="8"/>
        <v>-121</v>
      </c>
      <c r="H23" s="326">
        <f t="shared" ref="H23:I26" si="9">D23/B23*100</f>
        <v>94.600380589914366</v>
      </c>
      <c r="I23" s="327">
        <f t="shared" si="9"/>
        <v>95.817490494296578</v>
      </c>
      <c r="J23" s="328">
        <f>B23/$B$28*100</f>
        <v>33.905960158077264</v>
      </c>
      <c r="K23" s="329">
        <f t="shared" ref="K23:K28" si="10">C23/$C$28*100</f>
        <v>32.96866096866097</v>
      </c>
      <c r="L23" s="330">
        <f t="shared" ref="L23:L28" si="11">D23/$D$28*100</f>
        <v>33.285905590893869</v>
      </c>
      <c r="M23" s="331">
        <f>E23/$E$28*100</f>
        <v>33.130154177124417</v>
      </c>
    </row>
    <row r="24" spans="1:19">
      <c r="A24" s="332" t="s">
        <v>231</v>
      </c>
      <c r="B24" s="333">
        <v>4691</v>
      </c>
      <c r="C24" s="363">
        <v>3452</v>
      </c>
      <c r="D24" s="333">
        <v>4688</v>
      </c>
      <c r="E24" s="334">
        <v>3336</v>
      </c>
      <c r="F24" s="333">
        <f t="shared" si="8"/>
        <v>-3</v>
      </c>
      <c r="G24" s="334">
        <f t="shared" si="8"/>
        <v>-116</v>
      </c>
      <c r="H24" s="335">
        <f t="shared" si="9"/>
        <v>99.93604775101258</v>
      </c>
      <c r="I24" s="336">
        <f t="shared" si="9"/>
        <v>96.639629200463489</v>
      </c>
      <c r="J24" s="337">
        <f>B24/$B$28*100</f>
        <v>37.833696265827889</v>
      </c>
      <c r="K24" s="85">
        <f t="shared" si="10"/>
        <v>39.339031339031337</v>
      </c>
      <c r="L24" s="337">
        <f t="shared" si="11"/>
        <v>39.236692333444928</v>
      </c>
      <c r="M24" s="338">
        <f>E24/$E$28*100</f>
        <v>39.870921477231988</v>
      </c>
    </row>
    <row r="25" spans="1:19">
      <c r="A25" s="332" t="s">
        <v>232</v>
      </c>
      <c r="B25" s="333">
        <v>723</v>
      </c>
      <c r="C25" s="363">
        <v>508</v>
      </c>
      <c r="D25" s="333">
        <v>728</v>
      </c>
      <c r="E25" s="334">
        <v>500</v>
      </c>
      <c r="F25" s="333">
        <f t="shared" si="8"/>
        <v>5</v>
      </c>
      <c r="G25" s="334">
        <f t="shared" si="8"/>
        <v>-8</v>
      </c>
      <c r="H25" s="335">
        <f t="shared" si="9"/>
        <v>100.69156293222683</v>
      </c>
      <c r="I25" s="336">
        <f t="shared" si="9"/>
        <v>98.425196850393704</v>
      </c>
      <c r="J25" s="337">
        <f t="shared" ref="J25:J27" si="12">B25/$B$28*100</f>
        <v>5.8311154125332685</v>
      </c>
      <c r="K25" s="85">
        <f t="shared" si="10"/>
        <v>5.7891737891737893</v>
      </c>
      <c r="L25" s="337">
        <f t="shared" si="11"/>
        <v>6.0930699698694344</v>
      </c>
      <c r="M25" s="338">
        <f>E25/$E$28*100</f>
        <v>5.9758575355563526</v>
      </c>
    </row>
    <row r="26" spans="1:19">
      <c r="A26" s="339" t="s">
        <v>233</v>
      </c>
      <c r="B26" s="340">
        <v>20</v>
      </c>
      <c r="C26" s="364">
        <v>12</v>
      </c>
      <c r="D26" s="340">
        <v>19</v>
      </c>
      <c r="E26" s="341">
        <v>10</v>
      </c>
      <c r="F26" s="333">
        <f t="shared" si="8"/>
        <v>-1</v>
      </c>
      <c r="G26" s="334">
        <f t="shared" si="8"/>
        <v>-2</v>
      </c>
      <c r="H26" s="335">
        <f t="shared" si="9"/>
        <v>95</v>
      </c>
      <c r="I26" s="336">
        <f t="shared" si="9"/>
        <v>83.333333333333343</v>
      </c>
      <c r="J26" s="337">
        <f t="shared" si="12"/>
        <v>0.16130333091378338</v>
      </c>
      <c r="K26" s="85">
        <f t="shared" si="10"/>
        <v>0.13675213675213677</v>
      </c>
      <c r="L26" s="337">
        <f t="shared" si="11"/>
        <v>0.15902243053230666</v>
      </c>
      <c r="M26" s="338">
        <f>E26/$E$28*100</f>
        <v>0.11951715071112703</v>
      </c>
    </row>
    <row r="27" spans="1:19" ht="13.8" thickBot="1">
      <c r="A27" s="339" t="s">
        <v>236</v>
      </c>
      <c r="B27" s="340">
        <v>2761</v>
      </c>
      <c r="C27" s="364">
        <v>1910</v>
      </c>
      <c r="D27" s="351">
        <v>2536</v>
      </c>
      <c r="E27" s="356">
        <v>1749</v>
      </c>
      <c r="F27" s="340">
        <f t="shared" si="8"/>
        <v>-225</v>
      </c>
      <c r="G27" s="341">
        <f t="shared" si="8"/>
        <v>-161</v>
      </c>
      <c r="H27" s="342" t="s">
        <v>222</v>
      </c>
      <c r="I27" s="343" t="s">
        <v>222</v>
      </c>
      <c r="J27" s="337">
        <f t="shared" si="12"/>
        <v>22.267924832647797</v>
      </c>
      <c r="K27" s="87">
        <f t="shared" si="10"/>
        <v>21.766381766381766</v>
      </c>
      <c r="L27" s="345">
        <f t="shared" si="11"/>
        <v>21.225309675259457</v>
      </c>
      <c r="M27" s="346">
        <f>E27/$E$28*100</f>
        <v>20.903549659376118</v>
      </c>
      <c r="O27" s="347"/>
      <c r="P27" s="347"/>
      <c r="Q27" s="347"/>
      <c r="R27" s="347"/>
      <c r="S27" s="347"/>
    </row>
    <row r="28" spans="1:19" ht="13.8" thickBot="1">
      <c r="A28" s="222" t="s">
        <v>237</v>
      </c>
      <c r="B28" s="357">
        <v>12399</v>
      </c>
      <c r="C28" s="357">
        <v>8775</v>
      </c>
      <c r="D28" s="357">
        <v>11948</v>
      </c>
      <c r="E28" s="357">
        <v>8367</v>
      </c>
      <c r="F28" s="357">
        <f>$D$28-$B$28</f>
        <v>-451</v>
      </c>
      <c r="G28" s="357">
        <f>$E$28-$C$28</f>
        <v>-408</v>
      </c>
      <c r="H28" s="358">
        <f>$D$28/$B$28*100</f>
        <v>96.36260988789418</v>
      </c>
      <c r="I28" s="358">
        <f>$E$28/$C$28*100</f>
        <v>95.350427350427353</v>
      </c>
      <c r="J28" s="358">
        <f>$B$28/$B$28*100</f>
        <v>100</v>
      </c>
      <c r="K28" s="358">
        <f t="shared" si="10"/>
        <v>100</v>
      </c>
      <c r="L28" s="358">
        <f t="shared" si="11"/>
        <v>100</v>
      </c>
      <c r="M28" s="359">
        <f>$D$28/$D$28*100</f>
        <v>100</v>
      </c>
    </row>
    <row r="29" spans="1:19">
      <c r="A29" s="21" t="s">
        <v>238</v>
      </c>
    </row>
  </sheetData>
  <mergeCells count="13">
    <mergeCell ref="A9:M9"/>
    <mergeCell ref="A16:M16"/>
    <mergeCell ref="A22:M22"/>
    <mergeCell ref="A1:L5"/>
    <mergeCell ref="A6:A8"/>
    <mergeCell ref="B6:E6"/>
    <mergeCell ref="F6:G7"/>
    <mergeCell ref="H6:I7"/>
    <mergeCell ref="J6:M6"/>
    <mergeCell ref="B7:C7"/>
    <mergeCell ref="D7:E7"/>
    <mergeCell ref="J7:K7"/>
    <mergeCell ref="L7:M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showGridLines="0" topLeftCell="A13" zoomScaleNormal="100" workbookViewId="0">
      <selection activeCell="H14" sqref="H14"/>
    </sheetView>
  </sheetViews>
  <sheetFormatPr defaultRowHeight="11.4"/>
  <cols>
    <col min="1" max="1" width="32" style="45" customWidth="1"/>
    <col min="2" max="2" width="7.33203125" style="45" customWidth="1"/>
    <col min="3" max="3" width="10.109375" style="45" customWidth="1"/>
    <col min="4" max="4" width="9.77734375" style="390" customWidth="1"/>
    <col min="5" max="5" width="11.5546875" style="390" customWidth="1"/>
    <col min="6" max="7" width="11.6640625" style="45" customWidth="1"/>
    <col min="8" max="8" width="12.33203125" style="45" customWidth="1"/>
    <col min="9" max="10" width="11.77734375" style="45" customWidth="1"/>
    <col min="11" max="11" width="11.88671875" style="45" customWidth="1"/>
    <col min="12" max="259" width="8.88671875" style="45"/>
    <col min="260" max="260" width="32" style="45" customWidth="1"/>
    <col min="261" max="261" width="7.33203125" style="45" customWidth="1"/>
    <col min="262" max="262" width="13.109375" style="45" customWidth="1"/>
    <col min="263" max="264" width="12.33203125" style="45" customWidth="1"/>
    <col min="265" max="265" width="12.6640625" style="45" customWidth="1"/>
    <col min="266" max="266" width="14.33203125" style="45" customWidth="1"/>
    <col min="267" max="267" width="11.88671875" style="45" customWidth="1"/>
    <col min="268" max="515" width="8.88671875" style="45"/>
    <col min="516" max="516" width="32" style="45" customWidth="1"/>
    <col min="517" max="517" width="7.33203125" style="45" customWidth="1"/>
    <col min="518" max="518" width="13.109375" style="45" customWidth="1"/>
    <col min="519" max="520" width="12.33203125" style="45" customWidth="1"/>
    <col min="521" max="521" width="12.6640625" style="45" customWidth="1"/>
    <col min="522" max="522" width="14.33203125" style="45" customWidth="1"/>
    <col min="523" max="523" width="11.88671875" style="45" customWidth="1"/>
    <col min="524" max="771" width="8.88671875" style="45"/>
    <col min="772" max="772" width="32" style="45" customWidth="1"/>
    <col min="773" max="773" width="7.33203125" style="45" customWidth="1"/>
    <col min="774" max="774" width="13.109375" style="45" customWidth="1"/>
    <col min="775" max="776" width="12.33203125" style="45" customWidth="1"/>
    <col min="777" max="777" width="12.6640625" style="45" customWidth="1"/>
    <col min="778" max="778" width="14.33203125" style="45" customWidth="1"/>
    <col min="779" max="779" width="11.88671875" style="45" customWidth="1"/>
    <col min="780" max="1027" width="8.88671875" style="45"/>
    <col min="1028" max="1028" width="32" style="45" customWidth="1"/>
    <col min="1029" max="1029" width="7.33203125" style="45" customWidth="1"/>
    <col min="1030" max="1030" width="13.109375" style="45" customWidth="1"/>
    <col min="1031" max="1032" width="12.33203125" style="45" customWidth="1"/>
    <col min="1033" max="1033" width="12.6640625" style="45" customWidth="1"/>
    <col min="1034" max="1034" width="14.33203125" style="45" customWidth="1"/>
    <col min="1035" max="1035" width="11.88671875" style="45" customWidth="1"/>
    <col min="1036" max="1283" width="8.88671875" style="45"/>
    <col min="1284" max="1284" width="32" style="45" customWidth="1"/>
    <col min="1285" max="1285" width="7.33203125" style="45" customWidth="1"/>
    <col min="1286" max="1286" width="13.109375" style="45" customWidth="1"/>
    <col min="1287" max="1288" width="12.33203125" style="45" customWidth="1"/>
    <col min="1289" max="1289" width="12.6640625" style="45" customWidth="1"/>
    <col min="1290" max="1290" width="14.33203125" style="45" customWidth="1"/>
    <col min="1291" max="1291" width="11.88671875" style="45" customWidth="1"/>
    <col min="1292" max="1539" width="8.88671875" style="45"/>
    <col min="1540" max="1540" width="32" style="45" customWidth="1"/>
    <col min="1541" max="1541" width="7.33203125" style="45" customWidth="1"/>
    <col min="1542" max="1542" width="13.109375" style="45" customWidth="1"/>
    <col min="1543" max="1544" width="12.33203125" style="45" customWidth="1"/>
    <col min="1545" max="1545" width="12.6640625" style="45" customWidth="1"/>
    <col min="1546" max="1546" width="14.33203125" style="45" customWidth="1"/>
    <col min="1547" max="1547" width="11.88671875" style="45" customWidth="1"/>
    <col min="1548" max="1795" width="8.88671875" style="45"/>
    <col min="1796" max="1796" width="32" style="45" customWidth="1"/>
    <col min="1797" max="1797" width="7.33203125" style="45" customWidth="1"/>
    <col min="1798" max="1798" width="13.109375" style="45" customWidth="1"/>
    <col min="1799" max="1800" width="12.33203125" style="45" customWidth="1"/>
    <col min="1801" max="1801" width="12.6640625" style="45" customWidth="1"/>
    <col min="1802" max="1802" width="14.33203125" style="45" customWidth="1"/>
    <col min="1803" max="1803" width="11.88671875" style="45" customWidth="1"/>
    <col min="1804" max="2051" width="8.88671875" style="45"/>
    <col min="2052" max="2052" width="32" style="45" customWidth="1"/>
    <col min="2053" max="2053" width="7.33203125" style="45" customWidth="1"/>
    <col min="2054" max="2054" width="13.109375" style="45" customWidth="1"/>
    <col min="2055" max="2056" width="12.33203125" style="45" customWidth="1"/>
    <col min="2057" max="2057" width="12.6640625" style="45" customWidth="1"/>
    <col min="2058" max="2058" width="14.33203125" style="45" customWidth="1"/>
    <col min="2059" max="2059" width="11.88671875" style="45" customWidth="1"/>
    <col min="2060" max="2307" width="8.88671875" style="45"/>
    <col min="2308" max="2308" width="32" style="45" customWidth="1"/>
    <col min="2309" max="2309" width="7.33203125" style="45" customWidth="1"/>
    <col min="2310" max="2310" width="13.109375" style="45" customWidth="1"/>
    <col min="2311" max="2312" width="12.33203125" style="45" customWidth="1"/>
    <col min="2313" max="2313" width="12.6640625" style="45" customWidth="1"/>
    <col min="2314" max="2314" width="14.33203125" style="45" customWidth="1"/>
    <col min="2315" max="2315" width="11.88671875" style="45" customWidth="1"/>
    <col min="2316" max="2563" width="8.88671875" style="45"/>
    <col min="2564" max="2564" width="32" style="45" customWidth="1"/>
    <col min="2565" max="2565" width="7.33203125" style="45" customWidth="1"/>
    <col min="2566" max="2566" width="13.109375" style="45" customWidth="1"/>
    <col min="2567" max="2568" width="12.33203125" style="45" customWidth="1"/>
    <col min="2569" max="2569" width="12.6640625" style="45" customWidth="1"/>
    <col min="2570" max="2570" width="14.33203125" style="45" customWidth="1"/>
    <col min="2571" max="2571" width="11.88671875" style="45" customWidth="1"/>
    <col min="2572" max="2819" width="8.88671875" style="45"/>
    <col min="2820" max="2820" width="32" style="45" customWidth="1"/>
    <col min="2821" max="2821" width="7.33203125" style="45" customWidth="1"/>
    <col min="2822" max="2822" width="13.109375" style="45" customWidth="1"/>
    <col min="2823" max="2824" width="12.33203125" style="45" customWidth="1"/>
    <col min="2825" max="2825" width="12.6640625" style="45" customWidth="1"/>
    <col min="2826" max="2826" width="14.33203125" style="45" customWidth="1"/>
    <col min="2827" max="2827" width="11.88671875" style="45" customWidth="1"/>
    <col min="2828" max="3075" width="8.88671875" style="45"/>
    <col min="3076" max="3076" width="32" style="45" customWidth="1"/>
    <col min="3077" max="3077" width="7.33203125" style="45" customWidth="1"/>
    <col min="3078" max="3078" width="13.109375" style="45" customWidth="1"/>
    <col min="3079" max="3080" width="12.33203125" style="45" customWidth="1"/>
    <col min="3081" max="3081" width="12.6640625" style="45" customWidth="1"/>
    <col min="3082" max="3082" width="14.33203125" style="45" customWidth="1"/>
    <col min="3083" max="3083" width="11.88671875" style="45" customWidth="1"/>
    <col min="3084" max="3331" width="8.88671875" style="45"/>
    <col min="3332" max="3332" width="32" style="45" customWidth="1"/>
    <col min="3333" max="3333" width="7.33203125" style="45" customWidth="1"/>
    <col min="3334" max="3334" width="13.109375" style="45" customWidth="1"/>
    <col min="3335" max="3336" width="12.33203125" style="45" customWidth="1"/>
    <col min="3337" max="3337" width="12.6640625" style="45" customWidth="1"/>
    <col min="3338" max="3338" width="14.33203125" style="45" customWidth="1"/>
    <col min="3339" max="3339" width="11.88671875" style="45" customWidth="1"/>
    <col min="3340" max="3587" width="8.88671875" style="45"/>
    <col min="3588" max="3588" width="32" style="45" customWidth="1"/>
    <col min="3589" max="3589" width="7.33203125" style="45" customWidth="1"/>
    <col min="3590" max="3590" width="13.109375" style="45" customWidth="1"/>
    <col min="3591" max="3592" width="12.33203125" style="45" customWidth="1"/>
    <col min="3593" max="3593" width="12.6640625" style="45" customWidth="1"/>
    <col min="3594" max="3594" width="14.33203125" style="45" customWidth="1"/>
    <col min="3595" max="3595" width="11.88671875" style="45" customWidth="1"/>
    <col min="3596" max="3843" width="8.88671875" style="45"/>
    <col min="3844" max="3844" width="32" style="45" customWidth="1"/>
    <col min="3845" max="3845" width="7.33203125" style="45" customWidth="1"/>
    <col min="3846" max="3846" width="13.109375" style="45" customWidth="1"/>
    <col min="3847" max="3848" width="12.33203125" style="45" customWidth="1"/>
    <col min="3849" max="3849" width="12.6640625" style="45" customWidth="1"/>
    <col min="3850" max="3850" width="14.33203125" style="45" customWidth="1"/>
    <col min="3851" max="3851" width="11.88671875" style="45" customWidth="1"/>
    <col min="3852" max="4099" width="8.88671875" style="45"/>
    <col min="4100" max="4100" width="32" style="45" customWidth="1"/>
    <col min="4101" max="4101" width="7.33203125" style="45" customWidth="1"/>
    <col min="4102" max="4102" width="13.109375" style="45" customWidth="1"/>
    <col min="4103" max="4104" width="12.33203125" style="45" customWidth="1"/>
    <col min="4105" max="4105" width="12.6640625" style="45" customWidth="1"/>
    <col min="4106" max="4106" width="14.33203125" style="45" customWidth="1"/>
    <col min="4107" max="4107" width="11.88671875" style="45" customWidth="1"/>
    <col min="4108" max="4355" width="8.88671875" style="45"/>
    <col min="4356" max="4356" width="32" style="45" customWidth="1"/>
    <col min="4357" max="4357" width="7.33203125" style="45" customWidth="1"/>
    <col min="4358" max="4358" width="13.109375" style="45" customWidth="1"/>
    <col min="4359" max="4360" width="12.33203125" style="45" customWidth="1"/>
    <col min="4361" max="4361" width="12.6640625" style="45" customWidth="1"/>
    <col min="4362" max="4362" width="14.33203125" style="45" customWidth="1"/>
    <col min="4363" max="4363" width="11.88671875" style="45" customWidth="1"/>
    <col min="4364" max="4611" width="8.88671875" style="45"/>
    <col min="4612" max="4612" width="32" style="45" customWidth="1"/>
    <col min="4613" max="4613" width="7.33203125" style="45" customWidth="1"/>
    <col min="4614" max="4614" width="13.109375" style="45" customWidth="1"/>
    <col min="4615" max="4616" width="12.33203125" style="45" customWidth="1"/>
    <col min="4617" max="4617" width="12.6640625" style="45" customWidth="1"/>
    <col min="4618" max="4618" width="14.33203125" style="45" customWidth="1"/>
    <col min="4619" max="4619" width="11.88671875" style="45" customWidth="1"/>
    <col min="4620" max="4867" width="8.88671875" style="45"/>
    <col min="4868" max="4868" width="32" style="45" customWidth="1"/>
    <col min="4869" max="4869" width="7.33203125" style="45" customWidth="1"/>
    <col min="4870" max="4870" width="13.109375" style="45" customWidth="1"/>
    <col min="4871" max="4872" width="12.33203125" style="45" customWidth="1"/>
    <col min="4873" max="4873" width="12.6640625" style="45" customWidth="1"/>
    <col min="4874" max="4874" width="14.33203125" style="45" customWidth="1"/>
    <col min="4875" max="4875" width="11.88671875" style="45" customWidth="1"/>
    <col min="4876" max="5123" width="8.88671875" style="45"/>
    <col min="5124" max="5124" width="32" style="45" customWidth="1"/>
    <col min="5125" max="5125" width="7.33203125" style="45" customWidth="1"/>
    <col min="5126" max="5126" width="13.109375" style="45" customWidth="1"/>
    <col min="5127" max="5128" width="12.33203125" style="45" customWidth="1"/>
    <col min="5129" max="5129" width="12.6640625" style="45" customWidth="1"/>
    <col min="5130" max="5130" width="14.33203125" style="45" customWidth="1"/>
    <col min="5131" max="5131" width="11.88671875" style="45" customWidth="1"/>
    <col min="5132" max="5379" width="8.88671875" style="45"/>
    <col min="5380" max="5380" width="32" style="45" customWidth="1"/>
    <col min="5381" max="5381" width="7.33203125" style="45" customWidth="1"/>
    <col min="5382" max="5382" width="13.109375" style="45" customWidth="1"/>
    <col min="5383" max="5384" width="12.33203125" style="45" customWidth="1"/>
    <col min="5385" max="5385" width="12.6640625" style="45" customWidth="1"/>
    <col min="5386" max="5386" width="14.33203125" style="45" customWidth="1"/>
    <col min="5387" max="5387" width="11.88671875" style="45" customWidth="1"/>
    <col min="5388" max="5635" width="8.88671875" style="45"/>
    <col min="5636" max="5636" width="32" style="45" customWidth="1"/>
    <col min="5637" max="5637" width="7.33203125" style="45" customWidth="1"/>
    <col min="5638" max="5638" width="13.109375" style="45" customWidth="1"/>
    <col min="5639" max="5640" width="12.33203125" style="45" customWidth="1"/>
    <col min="5641" max="5641" width="12.6640625" style="45" customWidth="1"/>
    <col min="5642" max="5642" width="14.33203125" style="45" customWidth="1"/>
    <col min="5643" max="5643" width="11.88671875" style="45" customWidth="1"/>
    <col min="5644" max="5891" width="8.88671875" style="45"/>
    <col min="5892" max="5892" width="32" style="45" customWidth="1"/>
    <col min="5893" max="5893" width="7.33203125" style="45" customWidth="1"/>
    <col min="5894" max="5894" width="13.109375" style="45" customWidth="1"/>
    <col min="5895" max="5896" width="12.33203125" style="45" customWidth="1"/>
    <col min="5897" max="5897" width="12.6640625" style="45" customWidth="1"/>
    <col min="5898" max="5898" width="14.33203125" style="45" customWidth="1"/>
    <col min="5899" max="5899" width="11.88671875" style="45" customWidth="1"/>
    <col min="5900" max="6147" width="8.88671875" style="45"/>
    <col min="6148" max="6148" width="32" style="45" customWidth="1"/>
    <col min="6149" max="6149" width="7.33203125" style="45" customWidth="1"/>
    <col min="6150" max="6150" width="13.109375" style="45" customWidth="1"/>
    <col min="6151" max="6152" width="12.33203125" style="45" customWidth="1"/>
    <col min="6153" max="6153" width="12.6640625" style="45" customWidth="1"/>
    <col min="6154" max="6154" width="14.33203125" style="45" customWidth="1"/>
    <col min="6155" max="6155" width="11.88671875" style="45" customWidth="1"/>
    <col min="6156" max="6403" width="8.88671875" style="45"/>
    <col min="6404" max="6404" width="32" style="45" customWidth="1"/>
    <col min="6405" max="6405" width="7.33203125" style="45" customWidth="1"/>
    <col min="6406" max="6406" width="13.109375" style="45" customWidth="1"/>
    <col min="6407" max="6408" width="12.33203125" style="45" customWidth="1"/>
    <col min="6409" max="6409" width="12.6640625" style="45" customWidth="1"/>
    <col min="6410" max="6410" width="14.33203125" style="45" customWidth="1"/>
    <col min="6411" max="6411" width="11.88671875" style="45" customWidth="1"/>
    <col min="6412" max="6659" width="8.88671875" style="45"/>
    <col min="6660" max="6660" width="32" style="45" customWidth="1"/>
    <col min="6661" max="6661" width="7.33203125" style="45" customWidth="1"/>
    <col min="6662" max="6662" width="13.109375" style="45" customWidth="1"/>
    <col min="6663" max="6664" width="12.33203125" style="45" customWidth="1"/>
    <col min="6665" max="6665" width="12.6640625" style="45" customWidth="1"/>
    <col min="6666" max="6666" width="14.33203125" style="45" customWidth="1"/>
    <col min="6667" max="6667" width="11.88671875" style="45" customWidth="1"/>
    <col min="6668" max="6915" width="8.88671875" style="45"/>
    <col min="6916" max="6916" width="32" style="45" customWidth="1"/>
    <col min="6917" max="6917" width="7.33203125" style="45" customWidth="1"/>
    <col min="6918" max="6918" width="13.109375" style="45" customWidth="1"/>
    <col min="6919" max="6920" width="12.33203125" style="45" customWidth="1"/>
    <col min="6921" max="6921" width="12.6640625" style="45" customWidth="1"/>
    <col min="6922" max="6922" width="14.33203125" style="45" customWidth="1"/>
    <col min="6923" max="6923" width="11.88671875" style="45" customWidth="1"/>
    <col min="6924" max="7171" width="8.88671875" style="45"/>
    <col min="7172" max="7172" width="32" style="45" customWidth="1"/>
    <col min="7173" max="7173" width="7.33203125" style="45" customWidth="1"/>
    <col min="7174" max="7174" width="13.109375" style="45" customWidth="1"/>
    <col min="7175" max="7176" width="12.33203125" style="45" customWidth="1"/>
    <col min="7177" max="7177" width="12.6640625" style="45" customWidth="1"/>
    <col min="7178" max="7178" width="14.33203125" style="45" customWidth="1"/>
    <col min="7179" max="7179" width="11.88671875" style="45" customWidth="1"/>
    <col min="7180" max="7427" width="8.88671875" style="45"/>
    <col min="7428" max="7428" width="32" style="45" customWidth="1"/>
    <col min="7429" max="7429" width="7.33203125" style="45" customWidth="1"/>
    <col min="7430" max="7430" width="13.109375" style="45" customWidth="1"/>
    <col min="7431" max="7432" width="12.33203125" style="45" customWidth="1"/>
    <col min="7433" max="7433" width="12.6640625" style="45" customWidth="1"/>
    <col min="7434" max="7434" width="14.33203125" style="45" customWidth="1"/>
    <col min="7435" max="7435" width="11.88671875" style="45" customWidth="1"/>
    <col min="7436" max="7683" width="8.88671875" style="45"/>
    <col min="7684" max="7684" width="32" style="45" customWidth="1"/>
    <col min="7685" max="7685" width="7.33203125" style="45" customWidth="1"/>
    <col min="7686" max="7686" width="13.109375" style="45" customWidth="1"/>
    <col min="7687" max="7688" width="12.33203125" style="45" customWidth="1"/>
    <col min="7689" max="7689" width="12.6640625" style="45" customWidth="1"/>
    <col min="7690" max="7690" width="14.33203125" style="45" customWidth="1"/>
    <col min="7691" max="7691" width="11.88671875" style="45" customWidth="1"/>
    <col min="7692" max="7939" width="8.88671875" style="45"/>
    <col min="7940" max="7940" width="32" style="45" customWidth="1"/>
    <col min="7941" max="7941" width="7.33203125" style="45" customWidth="1"/>
    <col min="7942" max="7942" width="13.109375" style="45" customWidth="1"/>
    <col min="7943" max="7944" width="12.33203125" style="45" customWidth="1"/>
    <col min="7945" max="7945" width="12.6640625" style="45" customWidth="1"/>
    <col min="7946" max="7946" width="14.33203125" style="45" customWidth="1"/>
    <col min="7947" max="7947" width="11.88671875" style="45" customWidth="1"/>
    <col min="7948" max="8195" width="8.88671875" style="45"/>
    <col min="8196" max="8196" width="32" style="45" customWidth="1"/>
    <col min="8197" max="8197" width="7.33203125" style="45" customWidth="1"/>
    <col min="8198" max="8198" width="13.109375" style="45" customWidth="1"/>
    <col min="8199" max="8200" width="12.33203125" style="45" customWidth="1"/>
    <col min="8201" max="8201" width="12.6640625" style="45" customWidth="1"/>
    <col min="8202" max="8202" width="14.33203125" style="45" customWidth="1"/>
    <col min="8203" max="8203" width="11.88671875" style="45" customWidth="1"/>
    <col min="8204" max="8451" width="8.88671875" style="45"/>
    <col min="8452" max="8452" width="32" style="45" customWidth="1"/>
    <col min="8453" max="8453" width="7.33203125" style="45" customWidth="1"/>
    <col min="8454" max="8454" width="13.109375" style="45" customWidth="1"/>
    <col min="8455" max="8456" width="12.33203125" style="45" customWidth="1"/>
    <col min="8457" max="8457" width="12.6640625" style="45" customWidth="1"/>
    <col min="8458" max="8458" width="14.33203125" style="45" customWidth="1"/>
    <col min="8459" max="8459" width="11.88671875" style="45" customWidth="1"/>
    <col min="8460" max="8707" width="8.88671875" style="45"/>
    <col min="8708" max="8708" width="32" style="45" customWidth="1"/>
    <col min="8709" max="8709" width="7.33203125" style="45" customWidth="1"/>
    <col min="8710" max="8710" width="13.109375" style="45" customWidth="1"/>
    <col min="8711" max="8712" width="12.33203125" style="45" customWidth="1"/>
    <col min="8713" max="8713" width="12.6640625" style="45" customWidth="1"/>
    <col min="8714" max="8714" width="14.33203125" style="45" customWidth="1"/>
    <col min="8715" max="8715" width="11.88671875" style="45" customWidth="1"/>
    <col min="8716" max="8963" width="8.88671875" style="45"/>
    <col min="8964" max="8964" width="32" style="45" customWidth="1"/>
    <col min="8965" max="8965" width="7.33203125" style="45" customWidth="1"/>
    <col min="8966" max="8966" width="13.109375" style="45" customWidth="1"/>
    <col min="8967" max="8968" width="12.33203125" style="45" customWidth="1"/>
    <col min="8969" max="8969" width="12.6640625" style="45" customWidth="1"/>
    <col min="8970" max="8970" width="14.33203125" style="45" customWidth="1"/>
    <col min="8971" max="8971" width="11.88671875" style="45" customWidth="1"/>
    <col min="8972" max="9219" width="8.88671875" style="45"/>
    <col min="9220" max="9220" width="32" style="45" customWidth="1"/>
    <col min="9221" max="9221" width="7.33203125" style="45" customWidth="1"/>
    <col min="9222" max="9222" width="13.109375" style="45" customWidth="1"/>
    <col min="9223" max="9224" width="12.33203125" style="45" customWidth="1"/>
    <col min="9225" max="9225" width="12.6640625" style="45" customWidth="1"/>
    <col min="9226" max="9226" width="14.33203125" style="45" customWidth="1"/>
    <col min="9227" max="9227" width="11.88671875" style="45" customWidth="1"/>
    <col min="9228" max="9475" width="8.88671875" style="45"/>
    <col min="9476" max="9476" width="32" style="45" customWidth="1"/>
    <col min="9477" max="9477" width="7.33203125" style="45" customWidth="1"/>
    <col min="9478" max="9478" width="13.109375" style="45" customWidth="1"/>
    <col min="9479" max="9480" width="12.33203125" style="45" customWidth="1"/>
    <col min="9481" max="9481" width="12.6640625" style="45" customWidth="1"/>
    <col min="9482" max="9482" width="14.33203125" style="45" customWidth="1"/>
    <col min="9483" max="9483" width="11.88671875" style="45" customWidth="1"/>
    <col min="9484" max="9731" width="8.88671875" style="45"/>
    <col min="9732" max="9732" width="32" style="45" customWidth="1"/>
    <col min="9733" max="9733" width="7.33203125" style="45" customWidth="1"/>
    <col min="9734" max="9734" width="13.109375" style="45" customWidth="1"/>
    <col min="9735" max="9736" width="12.33203125" style="45" customWidth="1"/>
    <col min="9737" max="9737" width="12.6640625" style="45" customWidth="1"/>
    <col min="9738" max="9738" width="14.33203125" style="45" customWidth="1"/>
    <col min="9739" max="9739" width="11.88671875" style="45" customWidth="1"/>
    <col min="9740" max="9987" width="8.88671875" style="45"/>
    <col min="9988" max="9988" width="32" style="45" customWidth="1"/>
    <col min="9989" max="9989" width="7.33203125" style="45" customWidth="1"/>
    <col min="9990" max="9990" width="13.109375" style="45" customWidth="1"/>
    <col min="9991" max="9992" width="12.33203125" style="45" customWidth="1"/>
    <col min="9993" max="9993" width="12.6640625" style="45" customWidth="1"/>
    <col min="9994" max="9994" width="14.33203125" style="45" customWidth="1"/>
    <col min="9995" max="9995" width="11.88671875" style="45" customWidth="1"/>
    <col min="9996" max="10243" width="8.88671875" style="45"/>
    <col min="10244" max="10244" width="32" style="45" customWidth="1"/>
    <col min="10245" max="10245" width="7.33203125" style="45" customWidth="1"/>
    <col min="10246" max="10246" width="13.109375" style="45" customWidth="1"/>
    <col min="10247" max="10248" width="12.33203125" style="45" customWidth="1"/>
    <col min="10249" max="10249" width="12.6640625" style="45" customWidth="1"/>
    <col min="10250" max="10250" width="14.33203125" style="45" customWidth="1"/>
    <col min="10251" max="10251" width="11.88671875" style="45" customWidth="1"/>
    <col min="10252" max="10499" width="8.88671875" style="45"/>
    <col min="10500" max="10500" width="32" style="45" customWidth="1"/>
    <col min="10501" max="10501" width="7.33203125" style="45" customWidth="1"/>
    <col min="10502" max="10502" width="13.109375" style="45" customWidth="1"/>
    <col min="10503" max="10504" width="12.33203125" style="45" customWidth="1"/>
    <col min="10505" max="10505" width="12.6640625" style="45" customWidth="1"/>
    <col min="10506" max="10506" width="14.33203125" style="45" customWidth="1"/>
    <col min="10507" max="10507" width="11.88671875" style="45" customWidth="1"/>
    <col min="10508" max="10755" width="8.88671875" style="45"/>
    <col min="10756" max="10756" width="32" style="45" customWidth="1"/>
    <col min="10757" max="10757" width="7.33203125" style="45" customWidth="1"/>
    <col min="10758" max="10758" width="13.109375" style="45" customWidth="1"/>
    <col min="10759" max="10760" width="12.33203125" style="45" customWidth="1"/>
    <col min="10761" max="10761" width="12.6640625" style="45" customWidth="1"/>
    <col min="10762" max="10762" width="14.33203125" style="45" customWidth="1"/>
    <col min="10763" max="10763" width="11.88671875" style="45" customWidth="1"/>
    <col min="10764" max="11011" width="8.88671875" style="45"/>
    <col min="11012" max="11012" width="32" style="45" customWidth="1"/>
    <col min="11013" max="11013" width="7.33203125" style="45" customWidth="1"/>
    <col min="11014" max="11014" width="13.109375" style="45" customWidth="1"/>
    <col min="11015" max="11016" width="12.33203125" style="45" customWidth="1"/>
    <col min="11017" max="11017" width="12.6640625" style="45" customWidth="1"/>
    <col min="11018" max="11018" width="14.33203125" style="45" customWidth="1"/>
    <col min="11019" max="11019" width="11.88671875" style="45" customWidth="1"/>
    <col min="11020" max="11267" width="8.88671875" style="45"/>
    <col min="11268" max="11268" width="32" style="45" customWidth="1"/>
    <col min="11269" max="11269" width="7.33203125" style="45" customWidth="1"/>
    <col min="11270" max="11270" width="13.109375" style="45" customWidth="1"/>
    <col min="11271" max="11272" width="12.33203125" style="45" customWidth="1"/>
    <col min="11273" max="11273" width="12.6640625" style="45" customWidth="1"/>
    <col min="11274" max="11274" width="14.33203125" style="45" customWidth="1"/>
    <col min="11275" max="11275" width="11.88671875" style="45" customWidth="1"/>
    <col min="11276" max="11523" width="8.88671875" style="45"/>
    <col min="11524" max="11524" width="32" style="45" customWidth="1"/>
    <col min="11525" max="11525" width="7.33203125" style="45" customWidth="1"/>
    <col min="11526" max="11526" width="13.109375" style="45" customWidth="1"/>
    <col min="11527" max="11528" width="12.33203125" style="45" customWidth="1"/>
    <col min="11529" max="11529" width="12.6640625" style="45" customWidth="1"/>
    <col min="11530" max="11530" width="14.33203125" style="45" customWidth="1"/>
    <col min="11531" max="11531" width="11.88671875" style="45" customWidth="1"/>
    <col min="11532" max="11779" width="8.88671875" style="45"/>
    <col min="11780" max="11780" width="32" style="45" customWidth="1"/>
    <col min="11781" max="11781" width="7.33203125" style="45" customWidth="1"/>
    <col min="11782" max="11782" width="13.109375" style="45" customWidth="1"/>
    <col min="11783" max="11784" width="12.33203125" style="45" customWidth="1"/>
    <col min="11785" max="11785" width="12.6640625" style="45" customWidth="1"/>
    <col min="11786" max="11786" width="14.33203125" style="45" customWidth="1"/>
    <col min="11787" max="11787" width="11.88671875" style="45" customWidth="1"/>
    <col min="11788" max="12035" width="8.88671875" style="45"/>
    <col min="12036" max="12036" width="32" style="45" customWidth="1"/>
    <col min="12037" max="12037" width="7.33203125" style="45" customWidth="1"/>
    <col min="12038" max="12038" width="13.109375" style="45" customWidth="1"/>
    <col min="12039" max="12040" width="12.33203125" style="45" customWidth="1"/>
    <col min="12041" max="12041" width="12.6640625" style="45" customWidth="1"/>
    <col min="12042" max="12042" width="14.33203125" style="45" customWidth="1"/>
    <col min="12043" max="12043" width="11.88671875" style="45" customWidth="1"/>
    <col min="12044" max="12291" width="8.88671875" style="45"/>
    <col min="12292" max="12292" width="32" style="45" customWidth="1"/>
    <col min="12293" max="12293" width="7.33203125" style="45" customWidth="1"/>
    <col min="12294" max="12294" width="13.109375" style="45" customWidth="1"/>
    <col min="12295" max="12296" width="12.33203125" style="45" customWidth="1"/>
    <col min="12297" max="12297" width="12.6640625" style="45" customWidth="1"/>
    <col min="12298" max="12298" width="14.33203125" style="45" customWidth="1"/>
    <col min="12299" max="12299" width="11.88671875" style="45" customWidth="1"/>
    <col min="12300" max="12547" width="8.88671875" style="45"/>
    <col min="12548" max="12548" width="32" style="45" customWidth="1"/>
    <col min="12549" max="12549" width="7.33203125" style="45" customWidth="1"/>
    <col min="12550" max="12550" width="13.109375" style="45" customWidth="1"/>
    <col min="12551" max="12552" width="12.33203125" style="45" customWidth="1"/>
    <col min="12553" max="12553" width="12.6640625" style="45" customWidth="1"/>
    <col min="12554" max="12554" width="14.33203125" style="45" customWidth="1"/>
    <col min="12555" max="12555" width="11.88671875" style="45" customWidth="1"/>
    <col min="12556" max="12803" width="8.88671875" style="45"/>
    <col min="12804" max="12804" width="32" style="45" customWidth="1"/>
    <col min="12805" max="12805" width="7.33203125" style="45" customWidth="1"/>
    <col min="12806" max="12806" width="13.109375" style="45" customWidth="1"/>
    <col min="12807" max="12808" width="12.33203125" style="45" customWidth="1"/>
    <col min="12809" max="12809" width="12.6640625" style="45" customWidth="1"/>
    <col min="12810" max="12810" width="14.33203125" style="45" customWidth="1"/>
    <col min="12811" max="12811" width="11.88671875" style="45" customWidth="1"/>
    <col min="12812" max="13059" width="8.88671875" style="45"/>
    <col min="13060" max="13060" width="32" style="45" customWidth="1"/>
    <col min="13061" max="13061" width="7.33203125" style="45" customWidth="1"/>
    <col min="13062" max="13062" width="13.109375" style="45" customWidth="1"/>
    <col min="13063" max="13064" width="12.33203125" style="45" customWidth="1"/>
    <col min="13065" max="13065" width="12.6640625" style="45" customWidth="1"/>
    <col min="13066" max="13066" width="14.33203125" style="45" customWidth="1"/>
    <col min="13067" max="13067" width="11.88671875" style="45" customWidth="1"/>
    <col min="13068" max="13315" width="8.88671875" style="45"/>
    <col min="13316" max="13316" width="32" style="45" customWidth="1"/>
    <col min="13317" max="13317" width="7.33203125" style="45" customWidth="1"/>
    <col min="13318" max="13318" width="13.109375" style="45" customWidth="1"/>
    <col min="13319" max="13320" width="12.33203125" style="45" customWidth="1"/>
    <col min="13321" max="13321" width="12.6640625" style="45" customWidth="1"/>
    <col min="13322" max="13322" width="14.33203125" style="45" customWidth="1"/>
    <col min="13323" max="13323" width="11.88671875" style="45" customWidth="1"/>
    <col min="13324" max="13571" width="8.88671875" style="45"/>
    <col min="13572" max="13572" width="32" style="45" customWidth="1"/>
    <col min="13573" max="13573" width="7.33203125" style="45" customWidth="1"/>
    <col min="13574" max="13574" width="13.109375" style="45" customWidth="1"/>
    <col min="13575" max="13576" width="12.33203125" style="45" customWidth="1"/>
    <col min="13577" max="13577" width="12.6640625" style="45" customWidth="1"/>
    <col min="13578" max="13578" width="14.33203125" style="45" customWidth="1"/>
    <col min="13579" max="13579" width="11.88671875" style="45" customWidth="1"/>
    <col min="13580" max="13827" width="8.88671875" style="45"/>
    <col min="13828" max="13828" width="32" style="45" customWidth="1"/>
    <col min="13829" max="13829" width="7.33203125" style="45" customWidth="1"/>
    <col min="13830" max="13830" width="13.109375" style="45" customWidth="1"/>
    <col min="13831" max="13832" width="12.33203125" style="45" customWidth="1"/>
    <col min="13833" max="13833" width="12.6640625" style="45" customWidth="1"/>
    <col min="13834" max="13834" width="14.33203125" style="45" customWidth="1"/>
    <col min="13835" max="13835" width="11.88671875" style="45" customWidth="1"/>
    <col min="13836" max="14083" width="8.88671875" style="45"/>
    <col min="14084" max="14084" width="32" style="45" customWidth="1"/>
    <col min="14085" max="14085" width="7.33203125" style="45" customWidth="1"/>
    <col min="14086" max="14086" width="13.109375" style="45" customWidth="1"/>
    <col min="14087" max="14088" width="12.33203125" style="45" customWidth="1"/>
    <col min="14089" max="14089" width="12.6640625" style="45" customWidth="1"/>
    <col min="14090" max="14090" width="14.33203125" style="45" customWidth="1"/>
    <col min="14091" max="14091" width="11.88671875" style="45" customWidth="1"/>
    <col min="14092" max="14339" width="8.88671875" style="45"/>
    <col min="14340" max="14340" width="32" style="45" customWidth="1"/>
    <col min="14341" max="14341" width="7.33203125" style="45" customWidth="1"/>
    <col min="14342" max="14342" width="13.109375" style="45" customWidth="1"/>
    <col min="14343" max="14344" width="12.33203125" style="45" customWidth="1"/>
    <col min="14345" max="14345" width="12.6640625" style="45" customWidth="1"/>
    <col min="14346" max="14346" width="14.33203125" style="45" customWidth="1"/>
    <col min="14347" max="14347" width="11.88671875" style="45" customWidth="1"/>
    <col min="14348" max="14595" width="8.88671875" style="45"/>
    <col min="14596" max="14596" width="32" style="45" customWidth="1"/>
    <col min="14597" max="14597" width="7.33203125" style="45" customWidth="1"/>
    <col min="14598" max="14598" width="13.109375" style="45" customWidth="1"/>
    <col min="14599" max="14600" width="12.33203125" style="45" customWidth="1"/>
    <col min="14601" max="14601" width="12.6640625" style="45" customWidth="1"/>
    <col min="14602" max="14602" width="14.33203125" style="45" customWidth="1"/>
    <col min="14603" max="14603" width="11.88671875" style="45" customWidth="1"/>
    <col min="14604" max="14851" width="8.88671875" style="45"/>
    <col min="14852" max="14852" width="32" style="45" customWidth="1"/>
    <col min="14853" max="14853" width="7.33203125" style="45" customWidth="1"/>
    <col min="14854" max="14854" width="13.109375" style="45" customWidth="1"/>
    <col min="14855" max="14856" width="12.33203125" style="45" customWidth="1"/>
    <col min="14857" max="14857" width="12.6640625" style="45" customWidth="1"/>
    <col min="14858" max="14858" width="14.33203125" style="45" customWidth="1"/>
    <col min="14859" max="14859" width="11.88671875" style="45" customWidth="1"/>
    <col min="14860" max="15107" width="8.88671875" style="45"/>
    <col min="15108" max="15108" width="32" style="45" customWidth="1"/>
    <col min="15109" max="15109" width="7.33203125" style="45" customWidth="1"/>
    <col min="15110" max="15110" width="13.109375" style="45" customWidth="1"/>
    <col min="15111" max="15112" width="12.33203125" style="45" customWidth="1"/>
    <col min="15113" max="15113" width="12.6640625" style="45" customWidth="1"/>
    <col min="15114" max="15114" width="14.33203125" style="45" customWidth="1"/>
    <col min="15115" max="15115" width="11.88671875" style="45" customWidth="1"/>
    <col min="15116" max="15363" width="8.88671875" style="45"/>
    <col min="15364" max="15364" width="32" style="45" customWidth="1"/>
    <col min="15365" max="15365" width="7.33203125" style="45" customWidth="1"/>
    <col min="15366" max="15366" width="13.109375" style="45" customWidth="1"/>
    <col min="15367" max="15368" width="12.33203125" style="45" customWidth="1"/>
    <col min="15369" max="15369" width="12.6640625" style="45" customWidth="1"/>
    <col min="15370" max="15370" width="14.33203125" style="45" customWidth="1"/>
    <col min="15371" max="15371" width="11.88671875" style="45" customWidth="1"/>
    <col min="15372" max="15619" width="8.88671875" style="45"/>
    <col min="15620" max="15620" width="32" style="45" customWidth="1"/>
    <col min="15621" max="15621" width="7.33203125" style="45" customWidth="1"/>
    <col min="15622" max="15622" width="13.109375" style="45" customWidth="1"/>
    <col min="15623" max="15624" width="12.33203125" style="45" customWidth="1"/>
    <col min="15625" max="15625" width="12.6640625" style="45" customWidth="1"/>
    <col min="15626" max="15626" width="14.33203125" style="45" customWidth="1"/>
    <col min="15627" max="15627" width="11.88671875" style="45" customWidth="1"/>
    <col min="15628" max="15875" width="8.88671875" style="45"/>
    <col min="15876" max="15876" width="32" style="45" customWidth="1"/>
    <col min="15877" max="15877" width="7.33203125" style="45" customWidth="1"/>
    <col min="15878" max="15878" width="13.109375" style="45" customWidth="1"/>
    <col min="15879" max="15880" width="12.33203125" style="45" customWidth="1"/>
    <col min="15881" max="15881" width="12.6640625" style="45" customWidth="1"/>
    <col min="15882" max="15882" width="14.33203125" style="45" customWidth="1"/>
    <col min="15883" max="15883" width="11.88671875" style="45" customWidth="1"/>
    <col min="15884" max="16131" width="8.88671875" style="45"/>
    <col min="16132" max="16132" width="32" style="45" customWidth="1"/>
    <col min="16133" max="16133" width="7.33203125" style="45" customWidth="1"/>
    <col min="16134" max="16134" width="13.109375" style="45" customWidth="1"/>
    <col min="16135" max="16136" width="12.33203125" style="45" customWidth="1"/>
    <col min="16137" max="16137" width="12.6640625" style="45" customWidth="1"/>
    <col min="16138" max="16138" width="14.33203125" style="45" customWidth="1"/>
    <col min="16139" max="16139" width="11.88671875" style="45" customWidth="1"/>
    <col min="16140" max="16384" width="8.88671875" style="45"/>
  </cols>
  <sheetData>
    <row r="1" spans="1:20" ht="16.5" customHeight="1">
      <c r="J1" s="370"/>
      <c r="K1" s="402" t="s">
        <v>294</v>
      </c>
    </row>
    <row r="2" spans="1:20" ht="33" customHeight="1">
      <c r="A2" s="461" t="s">
        <v>356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</row>
    <row r="3" spans="1:20" ht="10.8" customHeight="1" thickBot="1">
      <c r="A3" s="371"/>
      <c r="B3" s="371"/>
      <c r="C3" s="371"/>
      <c r="D3" s="391"/>
      <c r="E3" s="391"/>
      <c r="F3" s="371"/>
      <c r="G3" s="371"/>
      <c r="H3" s="371"/>
      <c r="I3" s="371"/>
      <c r="J3" s="371"/>
      <c r="K3" s="371"/>
    </row>
    <row r="4" spans="1:20" s="372" customFormat="1" ht="21" customHeight="1">
      <c r="A4" s="595" t="s">
        <v>241</v>
      </c>
      <c r="B4" s="596"/>
      <c r="C4" s="600" t="s">
        <v>293</v>
      </c>
      <c r="D4" s="601"/>
      <c r="E4" s="598" t="s">
        <v>316</v>
      </c>
      <c r="F4" s="595" t="s">
        <v>242</v>
      </c>
      <c r="G4" s="597"/>
      <c r="H4" s="598" t="s">
        <v>317</v>
      </c>
      <c r="I4" s="595" t="s">
        <v>243</v>
      </c>
      <c r="J4" s="597"/>
      <c r="K4" s="598" t="s">
        <v>318</v>
      </c>
      <c r="T4" s="372" t="s">
        <v>244</v>
      </c>
    </row>
    <row r="5" spans="1:20" ht="34.5" customHeight="1">
      <c r="A5" s="404" t="s">
        <v>245</v>
      </c>
      <c r="B5" s="405" t="s">
        <v>246</v>
      </c>
      <c r="C5" s="406" t="s">
        <v>350</v>
      </c>
      <c r="D5" s="407" t="s">
        <v>351</v>
      </c>
      <c r="E5" s="602"/>
      <c r="F5" s="406">
        <v>2018</v>
      </c>
      <c r="G5" s="407">
        <v>2019</v>
      </c>
      <c r="H5" s="599"/>
      <c r="I5" s="406">
        <v>2018</v>
      </c>
      <c r="J5" s="407">
        <v>2019</v>
      </c>
      <c r="K5" s="599"/>
    </row>
    <row r="6" spans="1:20" s="372" customFormat="1" ht="12" thickBot="1">
      <c r="A6" s="408">
        <v>0</v>
      </c>
      <c r="B6" s="409">
        <v>1</v>
      </c>
      <c r="C6" s="408">
        <v>2</v>
      </c>
      <c r="D6" s="410">
        <v>3</v>
      </c>
      <c r="E6" s="411">
        <v>4</v>
      </c>
      <c r="F6" s="408">
        <v>5</v>
      </c>
      <c r="G6" s="412">
        <v>6</v>
      </c>
      <c r="H6" s="413">
        <v>7</v>
      </c>
      <c r="I6" s="408">
        <v>8</v>
      </c>
      <c r="J6" s="412">
        <v>9</v>
      </c>
      <c r="K6" s="413">
        <v>10</v>
      </c>
    </row>
    <row r="7" spans="1:20" ht="22.8">
      <c r="A7" s="378" t="s">
        <v>247</v>
      </c>
      <c r="B7" s="381" t="s">
        <v>248</v>
      </c>
      <c r="C7" s="382">
        <v>1258</v>
      </c>
      <c r="D7" s="379">
        <v>1036</v>
      </c>
      <c r="E7" s="460">
        <f>D7-C7</f>
        <v>-222</v>
      </c>
      <c r="F7" s="384">
        <v>1610</v>
      </c>
      <c r="G7" s="380">
        <v>1298</v>
      </c>
      <c r="H7" s="385">
        <f t="shared" ref="H7:H31" si="0">G7-F7</f>
        <v>-312</v>
      </c>
      <c r="I7" s="384">
        <v>964</v>
      </c>
      <c r="J7" s="380">
        <v>1170</v>
      </c>
      <c r="K7" s="385">
        <f t="shared" ref="K7:K31" si="1">J7-I7</f>
        <v>206</v>
      </c>
    </row>
    <row r="8" spans="1:20">
      <c r="A8" s="376" t="s">
        <v>249</v>
      </c>
      <c r="B8" s="388" t="s">
        <v>250</v>
      </c>
      <c r="C8" s="383">
        <v>272</v>
      </c>
      <c r="D8" s="377">
        <v>251</v>
      </c>
      <c r="E8" s="460">
        <f t="shared" ref="E8:E31" si="2">D8-C8</f>
        <v>-21</v>
      </c>
      <c r="F8" s="365">
        <v>373</v>
      </c>
      <c r="G8" s="366">
        <v>334</v>
      </c>
      <c r="H8" s="385">
        <f t="shared" si="0"/>
        <v>-39</v>
      </c>
      <c r="I8" s="365">
        <v>528</v>
      </c>
      <c r="J8" s="366">
        <v>601</v>
      </c>
      <c r="K8" s="367">
        <f t="shared" si="1"/>
        <v>73</v>
      </c>
    </row>
    <row r="9" spans="1:20">
      <c r="A9" s="376" t="s">
        <v>251</v>
      </c>
      <c r="B9" s="388" t="s">
        <v>252</v>
      </c>
      <c r="C9" s="383">
        <v>9700</v>
      </c>
      <c r="D9" s="377">
        <v>8985</v>
      </c>
      <c r="E9" s="460">
        <f t="shared" si="2"/>
        <v>-715</v>
      </c>
      <c r="F9" s="365">
        <v>17370</v>
      </c>
      <c r="G9" s="366">
        <v>16320</v>
      </c>
      <c r="H9" s="385">
        <f t="shared" si="0"/>
        <v>-1050</v>
      </c>
      <c r="I9" s="365">
        <v>33225</v>
      </c>
      <c r="J9" s="366">
        <v>35477</v>
      </c>
      <c r="K9" s="367">
        <f t="shared" si="1"/>
        <v>2252</v>
      </c>
    </row>
    <row r="10" spans="1:20" ht="45.6">
      <c r="A10" s="376" t="s">
        <v>253</v>
      </c>
      <c r="B10" s="388" t="s">
        <v>254</v>
      </c>
      <c r="C10" s="383">
        <v>101</v>
      </c>
      <c r="D10" s="377">
        <v>83</v>
      </c>
      <c r="E10" s="460">
        <f t="shared" si="2"/>
        <v>-18</v>
      </c>
      <c r="F10" s="365">
        <v>157</v>
      </c>
      <c r="G10" s="366">
        <v>121</v>
      </c>
      <c r="H10" s="385">
        <f t="shared" si="0"/>
        <v>-36</v>
      </c>
      <c r="I10" s="365">
        <v>196</v>
      </c>
      <c r="J10" s="366">
        <v>100</v>
      </c>
      <c r="K10" s="367">
        <f t="shared" si="1"/>
        <v>-96</v>
      </c>
    </row>
    <row r="11" spans="1:20" ht="34.200000000000003">
      <c r="A11" s="376" t="s">
        <v>255</v>
      </c>
      <c r="B11" s="388" t="s">
        <v>256</v>
      </c>
      <c r="C11" s="383">
        <v>660</v>
      </c>
      <c r="D11" s="377">
        <v>662</v>
      </c>
      <c r="E11" s="460">
        <f t="shared" si="2"/>
        <v>2</v>
      </c>
      <c r="F11" s="365">
        <v>1093</v>
      </c>
      <c r="G11" s="366">
        <v>1111</v>
      </c>
      <c r="H11" s="385">
        <f t="shared" si="0"/>
        <v>18</v>
      </c>
      <c r="I11" s="365">
        <v>1464</v>
      </c>
      <c r="J11" s="366">
        <v>1216</v>
      </c>
      <c r="K11" s="367">
        <f t="shared" si="1"/>
        <v>-248</v>
      </c>
    </row>
    <row r="12" spans="1:20">
      <c r="A12" s="376" t="s">
        <v>257</v>
      </c>
      <c r="B12" s="388" t="s">
        <v>258</v>
      </c>
      <c r="C12" s="383">
        <v>4563</v>
      </c>
      <c r="D12" s="377">
        <v>3983</v>
      </c>
      <c r="E12" s="460">
        <f t="shared" si="2"/>
        <v>-580</v>
      </c>
      <c r="F12" s="365">
        <v>7851</v>
      </c>
      <c r="G12" s="366">
        <v>7073</v>
      </c>
      <c r="H12" s="385">
        <f t="shared" si="0"/>
        <v>-778</v>
      </c>
      <c r="I12" s="365">
        <v>15434</v>
      </c>
      <c r="J12" s="366">
        <v>10894</v>
      </c>
      <c r="K12" s="367">
        <f t="shared" si="1"/>
        <v>-4540</v>
      </c>
    </row>
    <row r="13" spans="1:20" ht="34.200000000000003">
      <c r="A13" s="376" t="s">
        <v>259</v>
      </c>
      <c r="B13" s="388" t="s">
        <v>260</v>
      </c>
      <c r="C13" s="383">
        <v>9446</v>
      </c>
      <c r="D13" s="377">
        <v>8411</v>
      </c>
      <c r="E13" s="460">
        <f t="shared" si="2"/>
        <v>-1035</v>
      </c>
      <c r="F13" s="365">
        <v>17217</v>
      </c>
      <c r="G13" s="366">
        <v>15415</v>
      </c>
      <c r="H13" s="385">
        <f t="shared" si="0"/>
        <v>-1802</v>
      </c>
      <c r="I13" s="365">
        <v>12598</v>
      </c>
      <c r="J13" s="366">
        <v>10481</v>
      </c>
      <c r="K13" s="367">
        <f t="shared" si="1"/>
        <v>-2117</v>
      </c>
    </row>
    <row r="14" spans="1:20" ht="34.200000000000003">
      <c r="A14" s="376" t="s">
        <v>261</v>
      </c>
      <c r="B14" s="388" t="s">
        <v>262</v>
      </c>
      <c r="C14" s="383">
        <v>1670</v>
      </c>
      <c r="D14" s="377">
        <v>1570</v>
      </c>
      <c r="E14" s="460">
        <f t="shared" si="2"/>
        <v>-100</v>
      </c>
      <c r="F14" s="365">
        <v>3543</v>
      </c>
      <c r="G14" s="366">
        <v>3406</v>
      </c>
      <c r="H14" s="385">
        <f t="shared" si="0"/>
        <v>-137</v>
      </c>
      <c r="I14" s="365">
        <v>6251</v>
      </c>
      <c r="J14" s="366">
        <v>5694</v>
      </c>
      <c r="K14" s="367">
        <f t="shared" si="1"/>
        <v>-557</v>
      </c>
    </row>
    <row r="15" spans="1:20">
      <c r="A15" s="376" t="s">
        <v>263</v>
      </c>
      <c r="B15" s="388" t="s">
        <v>264</v>
      </c>
      <c r="C15" s="383">
        <v>2287</v>
      </c>
      <c r="D15" s="377">
        <v>2090</v>
      </c>
      <c r="E15" s="460">
        <f t="shared" si="2"/>
        <v>-197</v>
      </c>
      <c r="F15" s="365">
        <v>4255</v>
      </c>
      <c r="G15" s="366">
        <v>3920</v>
      </c>
      <c r="H15" s="385">
        <f t="shared" si="0"/>
        <v>-335</v>
      </c>
      <c r="I15" s="365">
        <v>7522</v>
      </c>
      <c r="J15" s="366">
        <v>8505</v>
      </c>
      <c r="K15" s="367">
        <f t="shared" si="1"/>
        <v>983</v>
      </c>
      <c r="M15" s="373"/>
    </row>
    <row r="16" spans="1:20">
      <c r="A16" s="376" t="s">
        <v>265</v>
      </c>
      <c r="B16" s="388" t="s">
        <v>266</v>
      </c>
      <c r="C16" s="383">
        <v>416</v>
      </c>
      <c r="D16" s="377">
        <v>401</v>
      </c>
      <c r="E16" s="460">
        <f t="shared" si="2"/>
        <v>-15</v>
      </c>
      <c r="F16" s="365">
        <v>876</v>
      </c>
      <c r="G16" s="366">
        <v>889</v>
      </c>
      <c r="H16" s="385">
        <f t="shared" si="0"/>
        <v>13</v>
      </c>
      <c r="I16" s="365">
        <v>5049</v>
      </c>
      <c r="J16" s="366">
        <v>599</v>
      </c>
      <c r="K16" s="367">
        <f t="shared" si="1"/>
        <v>-4450</v>
      </c>
    </row>
    <row r="17" spans="1:15" ht="22.8">
      <c r="A17" s="376" t="s">
        <v>267</v>
      </c>
      <c r="B17" s="388" t="s">
        <v>268</v>
      </c>
      <c r="C17" s="383">
        <v>847</v>
      </c>
      <c r="D17" s="377">
        <v>737</v>
      </c>
      <c r="E17" s="460">
        <f t="shared" si="2"/>
        <v>-110</v>
      </c>
      <c r="F17" s="365">
        <v>1633</v>
      </c>
      <c r="G17" s="366">
        <v>1464</v>
      </c>
      <c r="H17" s="385">
        <f t="shared" si="0"/>
        <v>-169</v>
      </c>
      <c r="I17" s="365">
        <v>1092</v>
      </c>
      <c r="J17" s="366">
        <v>552</v>
      </c>
      <c r="K17" s="367">
        <f t="shared" si="1"/>
        <v>-540</v>
      </c>
    </row>
    <row r="18" spans="1:15" ht="22.8">
      <c r="A18" s="376" t="s">
        <v>269</v>
      </c>
      <c r="B18" s="388" t="s">
        <v>270</v>
      </c>
      <c r="C18" s="383">
        <v>674</v>
      </c>
      <c r="D18" s="377">
        <v>571</v>
      </c>
      <c r="E18" s="460">
        <f t="shared" si="2"/>
        <v>-103</v>
      </c>
      <c r="F18" s="365">
        <v>1097</v>
      </c>
      <c r="G18" s="366">
        <v>962</v>
      </c>
      <c r="H18" s="385">
        <f t="shared" si="0"/>
        <v>-135</v>
      </c>
      <c r="I18" s="365">
        <v>1192</v>
      </c>
      <c r="J18" s="366">
        <v>858</v>
      </c>
      <c r="K18" s="367">
        <f t="shared" si="1"/>
        <v>-334</v>
      </c>
    </row>
    <row r="19" spans="1:15" ht="22.8">
      <c r="A19" s="376" t="s">
        <v>271</v>
      </c>
      <c r="B19" s="388" t="s">
        <v>272</v>
      </c>
      <c r="C19" s="383">
        <v>1497</v>
      </c>
      <c r="D19" s="377">
        <v>1363</v>
      </c>
      <c r="E19" s="460">
        <f t="shared" si="2"/>
        <v>-134</v>
      </c>
      <c r="F19" s="365">
        <v>3286</v>
      </c>
      <c r="G19" s="366">
        <v>3021</v>
      </c>
      <c r="H19" s="385">
        <f t="shared" si="0"/>
        <v>-265</v>
      </c>
      <c r="I19" s="365">
        <v>6451</v>
      </c>
      <c r="J19" s="366">
        <v>4703</v>
      </c>
      <c r="K19" s="367">
        <f t="shared" si="1"/>
        <v>-1748</v>
      </c>
    </row>
    <row r="20" spans="1:15" ht="34.200000000000003">
      <c r="A20" s="376" t="s">
        <v>273</v>
      </c>
      <c r="B20" s="388" t="s">
        <v>274</v>
      </c>
      <c r="C20" s="383">
        <v>5379</v>
      </c>
      <c r="D20" s="377">
        <v>4641</v>
      </c>
      <c r="E20" s="460">
        <f t="shared" si="2"/>
        <v>-738</v>
      </c>
      <c r="F20" s="365">
        <v>11498</v>
      </c>
      <c r="G20" s="366">
        <v>9717</v>
      </c>
      <c r="H20" s="385">
        <f t="shared" si="0"/>
        <v>-1781</v>
      </c>
      <c r="I20" s="365">
        <v>49404</v>
      </c>
      <c r="J20" s="366">
        <v>60752</v>
      </c>
      <c r="K20" s="367">
        <f t="shared" si="1"/>
        <v>11348</v>
      </c>
    </row>
    <row r="21" spans="1:15" ht="34.200000000000003">
      <c r="A21" s="376" t="s">
        <v>275</v>
      </c>
      <c r="B21" s="388" t="s">
        <v>276</v>
      </c>
      <c r="C21" s="383">
        <v>2609</v>
      </c>
      <c r="D21" s="377">
        <v>2202</v>
      </c>
      <c r="E21" s="460">
        <f t="shared" si="2"/>
        <v>-407</v>
      </c>
      <c r="F21" s="365">
        <v>4259</v>
      </c>
      <c r="G21" s="366">
        <v>3440</v>
      </c>
      <c r="H21" s="385">
        <f t="shared" si="0"/>
        <v>-819</v>
      </c>
      <c r="I21" s="365">
        <v>5393</v>
      </c>
      <c r="J21" s="366">
        <v>4985</v>
      </c>
      <c r="K21" s="367">
        <f t="shared" si="1"/>
        <v>-408</v>
      </c>
    </row>
    <row r="22" spans="1:15" s="374" customFormat="1">
      <c r="A22" s="376" t="s">
        <v>277</v>
      </c>
      <c r="B22" s="388" t="s">
        <v>278</v>
      </c>
      <c r="C22" s="383">
        <v>1347</v>
      </c>
      <c r="D22" s="377">
        <v>1236</v>
      </c>
      <c r="E22" s="392">
        <f t="shared" si="2"/>
        <v>-111</v>
      </c>
      <c r="F22" s="365">
        <v>2849</v>
      </c>
      <c r="G22" s="366">
        <v>2508</v>
      </c>
      <c r="H22" s="385">
        <f t="shared" si="0"/>
        <v>-341</v>
      </c>
      <c r="I22" s="365">
        <v>5730</v>
      </c>
      <c r="J22" s="366">
        <v>4195</v>
      </c>
      <c r="K22" s="367">
        <f t="shared" si="1"/>
        <v>-1535</v>
      </c>
    </row>
    <row r="23" spans="1:15" s="374" customFormat="1">
      <c r="A23" s="376" t="s">
        <v>279</v>
      </c>
      <c r="B23" s="388" t="s">
        <v>280</v>
      </c>
      <c r="C23" s="383">
        <v>1831</v>
      </c>
      <c r="D23" s="377">
        <v>1703</v>
      </c>
      <c r="E23" s="392">
        <f t="shared" si="2"/>
        <v>-128</v>
      </c>
      <c r="F23" s="365">
        <v>3215</v>
      </c>
      <c r="G23" s="366">
        <v>3109</v>
      </c>
      <c r="H23" s="385">
        <f t="shared" si="0"/>
        <v>-106</v>
      </c>
      <c r="I23" s="365">
        <v>4217</v>
      </c>
      <c r="J23" s="366">
        <v>3862</v>
      </c>
      <c r="K23" s="367">
        <f t="shared" si="1"/>
        <v>-355</v>
      </c>
    </row>
    <row r="24" spans="1:15" ht="22.8">
      <c r="A24" s="376" t="s">
        <v>281</v>
      </c>
      <c r="B24" s="388" t="s">
        <v>282</v>
      </c>
      <c r="C24" s="383">
        <v>567</v>
      </c>
      <c r="D24" s="377">
        <v>513</v>
      </c>
      <c r="E24" s="392">
        <f t="shared" si="2"/>
        <v>-54</v>
      </c>
      <c r="F24" s="365">
        <v>1176</v>
      </c>
      <c r="G24" s="366">
        <v>982</v>
      </c>
      <c r="H24" s="385">
        <f t="shared" si="0"/>
        <v>-194</v>
      </c>
      <c r="I24" s="365">
        <v>1089</v>
      </c>
      <c r="J24" s="366">
        <v>868</v>
      </c>
      <c r="K24" s="367">
        <f t="shared" si="1"/>
        <v>-221</v>
      </c>
    </row>
    <row r="25" spans="1:15">
      <c r="A25" s="376" t="s">
        <v>283</v>
      </c>
      <c r="B25" s="388" t="s">
        <v>284</v>
      </c>
      <c r="C25" s="383">
        <v>2269</v>
      </c>
      <c r="D25" s="377">
        <v>2029</v>
      </c>
      <c r="E25" s="392">
        <f t="shared" si="2"/>
        <v>-240</v>
      </c>
      <c r="F25" s="365">
        <v>4417</v>
      </c>
      <c r="G25" s="366">
        <v>4114</v>
      </c>
      <c r="H25" s="385">
        <f t="shared" si="0"/>
        <v>-303</v>
      </c>
      <c r="I25" s="365">
        <v>3410</v>
      </c>
      <c r="J25" s="366">
        <v>2854</v>
      </c>
      <c r="K25" s="367">
        <f t="shared" si="1"/>
        <v>-556</v>
      </c>
      <c r="L25" s="375"/>
    </row>
    <row r="26" spans="1:15" ht="45.6">
      <c r="A26" s="376" t="s">
        <v>285</v>
      </c>
      <c r="B26" s="388" t="s">
        <v>286</v>
      </c>
      <c r="C26" s="383">
        <v>23</v>
      </c>
      <c r="D26" s="377">
        <v>17</v>
      </c>
      <c r="E26" s="392">
        <f t="shared" si="2"/>
        <v>-6</v>
      </c>
      <c r="F26" s="365">
        <v>18</v>
      </c>
      <c r="G26" s="366">
        <v>16</v>
      </c>
      <c r="H26" s="385">
        <f t="shared" si="0"/>
        <v>-2</v>
      </c>
      <c r="I26" s="365">
        <v>24</v>
      </c>
      <c r="J26" s="366">
        <v>20</v>
      </c>
      <c r="K26" s="367">
        <f t="shared" si="1"/>
        <v>-4</v>
      </c>
    </row>
    <row r="27" spans="1:15">
      <c r="A27" s="376" t="s">
        <v>287</v>
      </c>
      <c r="B27" s="388" t="s">
        <v>288</v>
      </c>
      <c r="C27" s="383">
        <v>9</v>
      </c>
      <c r="D27" s="377">
        <v>5</v>
      </c>
      <c r="E27" s="392">
        <f t="shared" si="2"/>
        <v>-4</v>
      </c>
      <c r="F27" s="365">
        <v>11</v>
      </c>
      <c r="G27" s="366">
        <v>5</v>
      </c>
      <c r="H27" s="385">
        <f t="shared" si="0"/>
        <v>-6</v>
      </c>
      <c r="I27" s="365">
        <v>2</v>
      </c>
      <c r="J27" s="366">
        <v>0</v>
      </c>
      <c r="K27" s="367">
        <f t="shared" si="1"/>
        <v>-2</v>
      </c>
    </row>
    <row r="28" spans="1:15">
      <c r="A28" s="376" t="s">
        <v>289</v>
      </c>
      <c r="B28" s="591"/>
      <c r="C28" s="383">
        <v>9800</v>
      </c>
      <c r="D28" s="377">
        <v>8818</v>
      </c>
      <c r="E28" s="392">
        <f t="shared" si="2"/>
        <v>-982</v>
      </c>
      <c r="F28" s="365">
        <v>17462</v>
      </c>
      <c r="G28" s="366">
        <v>16087</v>
      </c>
      <c r="H28" s="385">
        <f t="shared" si="0"/>
        <v>-1375</v>
      </c>
      <c r="I28" s="365">
        <v>0</v>
      </c>
      <c r="J28" s="390">
        <v>0</v>
      </c>
      <c r="K28" s="367">
        <f t="shared" si="1"/>
        <v>0</v>
      </c>
    </row>
    <row r="29" spans="1:15" ht="13.2" customHeight="1">
      <c r="A29" s="376" t="s">
        <v>290</v>
      </c>
      <c r="B29" s="592"/>
      <c r="C29" s="383">
        <v>57225</v>
      </c>
      <c r="D29" s="377">
        <v>51307</v>
      </c>
      <c r="E29" s="392">
        <f t="shared" si="2"/>
        <v>-5918</v>
      </c>
      <c r="F29" s="365">
        <v>105266</v>
      </c>
      <c r="G29" s="390">
        <v>95312</v>
      </c>
      <c r="H29" s="385">
        <f t="shared" si="0"/>
        <v>-9954</v>
      </c>
      <c r="I29" s="365">
        <v>161235</v>
      </c>
      <c r="J29" s="366">
        <v>158386</v>
      </c>
      <c r="K29" s="367">
        <f t="shared" si="1"/>
        <v>-2849</v>
      </c>
    </row>
    <row r="30" spans="1:15" ht="13.8" customHeight="1" thickBot="1">
      <c r="A30" s="386" t="s">
        <v>295</v>
      </c>
      <c r="B30" s="592"/>
      <c r="C30" s="387">
        <v>5617</v>
      </c>
      <c r="D30" s="389">
        <v>4715</v>
      </c>
      <c r="E30" s="392">
        <f t="shared" si="2"/>
        <v>-902</v>
      </c>
      <c r="F30" s="368">
        <v>11425</v>
      </c>
      <c r="G30" s="369">
        <v>9481</v>
      </c>
      <c r="H30" s="385">
        <f t="shared" si="0"/>
        <v>-1944</v>
      </c>
      <c r="I30" s="368">
        <v>0</v>
      </c>
      <c r="J30" s="369">
        <v>0</v>
      </c>
      <c r="K30" s="367">
        <f t="shared" si="1"/>
        <v>0</v>
      </c>
    </row>
    <row r="31" spans="1:15" ht="13.8" customHeight="1" thickBot="1">
      <c r="A31" s="414" t="s">
        <v>291</v>
      </c>
      <c r="B31" s="593"/>
      <c r="C31" s="415">
        <v>62842</v>
      </c>
      <c r="D31" s="415">
        <v>56022</v>
      </c>
      <c r="E31" s="415">
        <f t="shared" si="2"/>
        <v>-6820</v>
      </c>
      <c r="F31" s="415">
        <v>116691</v>
      </c>
      <c r="G31" s="416">
        <v>104793</v>
      </c>
      <c r="H31" s="416">
        <f t="shared" si="0"/>
        <v>-11898</v>
      </c>
      <c r="I31" s="415">
        <v>161235</v>
      </c>
      <c r="J31" s="416">
        <v>158386</v>
      </c>
      <c r="K31" s="416">
        <f t="shared" si="1"/>
        <v>-2849</v>
      </c>
    </row>
    <row r="32" spans="1:15">
      <c r="A32" s="594" t="s">
        <v>292</v>
      </c>
      <c r="B32" s="594"/>
      <c r="C32" s="594"/>
      <c r="D32" s="594"/>
      <c r="E32" s="594"/>
      <c r="F32" s="594"/>
      <c r="G32" s="594"/>
      <c r="H32" s="594"/>
      <c r="I32" s="594"/>
      <c r="J32" s="594"/>
      <c r="K32" s="594"/>
      <c r="L32" s="594"/>
      <c r="M32" s="594"/>
      <c r="N32" s="594"/>
      <c r="O32" s="594"/>
    </row>
  </sheetData>
  <mergeCells count="10">
    <mergeCell ref="B28:B31"/>
    <mergeCell ref="A2:K2"/>
    <mergeCell ref="A32:O32"/>
    <mergeCell ref="A4:B4"/>
    <mergeCell ref="F4:G4"/>
    <mergeCell ref="H4:H5"/>
    <mergeCell ref="I4:J4"/>
    <mergeCell ref="K4:K5"/>
    <mergeCell ref="C4:D4"/>
    <mergeCell ref="E4:E5"/>
  </mergeCells>
  <pageMargins left="0.25" right="0.25" top="0.75" bottom="0.75" header="0.3" footer="0.3"/>
  <pageSetup paperSize="9" scale="70" fitToHeight="2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E13" sqref="E13"/>
    </sheetView>
  </sheetViews>
  <sheetFormatPr defaultColWidth="9.109375" defaultRowHeight="13.8"/>
  <cols>
    <col min="1" max="1" width="4.5546875" style="394" customWidth="1"/>
    <col min="2" max="2" width="25.6640625" style="394" customWidth="1"/>
    <col min="3" max="3" width="12.21875" style="394" customWidth="1"/>
    <col min="4" max="4" width="13.21875" style="394" customWidth="1"/>
    <col min="5" max="5" width="13.6640625" style="394" customWidth="1"/>
    <col min="6" max="6" width="9.88671875" style="394" customWidth="1"/>
    <col min="7" max="7" width="9.5546875" style="394" customWidth="1"/>
    <col min="8" max="8" width="14.88671875" style="394" customWidth="1"/>
    <col min="9" max="9" width="10" style="394" customWidth="1"/>
    <col min="10" max="10" width="9.5546875" style="394" customWidth="1"/>
    <col min="11" max="11" width="10" style="394" customWidth="1"/>
    <col min="12" max="12" width="9.109375" style="394" customWidth="1"/>
    <col min="13" max="13" width="15" style="394" customWidth="1"/>
    <col min="14" max="14" width="9.44140625" style="394" customWidth="1"/>
    <col min="15" max="15" width="9.109375" style="394" customWidth="1"/>
    <col min="16" max="16384" width="9.109375" style="394"/>
  </cols>
  <sheetData>
    <row r="1" spans="1:15" ht="23.25" customHeight="1">
      <c r="A1" s="393"/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603" t="s">
        <v>315</v>
      </c>
      <c r="O1" s="603"/>
    </row>
    <row r="2" spans="1:15">
      <c r="A2" s="604" t="s">
        <v>361</v>
      </c>
      <c r="B2" s="604"/>
      <c r="C2" s="604"/>
      <c r="D2" s="604"/>
      <c r="E2" s="604"/>
      <c r="F2" s="604"/>
      <c r="G2" s="604"/>
      <c r="H2" s="604"/>
      <c r="I2" s="604"/>
      <c r="J2" s="604"/>
      <c r="K2" s="604"/>
      <c r="L2" s="604"/>
      <c r="M2" s="604"/>
      <c r="N2" s="604"/>
      <c r="O2" s="604"/>
    </row>
    <row r="3" spans="1:15" ht="9.75" customHeight="1" thickBot="1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</row>
    <row r="4" spans="1:15" ht="25.5" customHeight="1">
      <c r="A4" s="605" t="s">
        <v>296</v>
      </c>
      <c r="B4" s="606"/>
      <c r="C4" s="605" t="s">
        <v>319</v>
      </c>
      <c r="D4" s="609"/>
      <c r="E4" s="606"/>
      <c r="F4" s="605" t="s">
        <v>297</v>
      </c>
      <c r="G4" s="609"/>
      <c r="H4" s="606"/>
      <c r="I4" s="605" t="s">
        <v>298</v>
      </c>
      <c r="J4" s="606"/>
      <c r="K4" s="605" t="s">
        <v>299</v>
      </c>
      <c r="L4" s="609"/>
      <c r="M4" s="610"/>
      <c r="N4" s="605" t="s">
        <v>300</v>
      </c>
      <c r="O4" s="606"/>
    </row>
    <row r="5" spans="1:15" ht="72.599999999999994" customHeight="1" thickBot="1">
      <c r="A5" s="607"/>
      <c r="B5" s="608"/>
      <c r="C5" s="427" t="s">
        <v>352</v>
      </c>
      <c r="D5" s="418" t="s">
        <v>353</v>
      </c>
      <c r="E5" s="420" t="s">
        <v>360</v>
      </c>
      <c r="F5" s="427" t="s">
        <v>357</v>
      </c>
      <c r="G5" s="419" t="s">
        <v>358</v>
      </c>
      <c r="H5" s="420" t="s">
        <v>354</v>
      </c>
      <c r="I5" s="427" t="s">
        <v>357</v>
      </c>
      <c r="J5" s="420" t="s">
        <v>358</v>
      </c>
      <c r="K5" s="427" t="s">
        <v>357</v>
      </c>
      <c r="L5" s="419" t="s">
        <v>358</v>
      </c>
      <c r="M5" s="449" t="s">
        <v>359</v>
      </c>
      <c r="N5" s="427" t="s">
        <v>357</v>
      </c>
      <c r="O5" s="420" t="s">
        <v>358</v>
      </c>
    </row>
    <row r="6" spans="1:15">
      <c r="A6" s="611" t="s">
        <v>301</v>
      </c>
      <c r="B6" s="612"/>
      <c r="C6" s="428">
        <v>62842</v>
      </c>
      <c r="D6" s="421">
        <v>56022</v>
      </c>
      <c r="E6" s="429">
        <f>D6-C6</f>
        <v>-6820</v>
      </c>
      <c r="F6" s="428">
        <v>116691</v>
      </c>
      <c r="G6" s="421">
        <v>104793</v>
      </c>
      <c r="H6" s="429">
        <f>G6-F6</f>
        <v>-11898</v>
      </c>
      <c r="I6" s="438">
        <f>F6/$F$6*100</f>
        <v>100</v>
      </c>
      <c r="J6" s="439">
        <f>G6/$G$6*100</f>
        <v>100</v>
      </c>
      <c r="K6" s="428">
        <v>161235</v>
      </c>
      <c r="L6" s="421">
        <v>158386</v>
      </c>
      <c r="M6" s="450">
        <f>L6-K6</f>
        <v>-2849</v>
      </c>
      <c r="N6" s="438">
        <f>K6/$K$6*100</f>
        <v>100</v>
      </c>
      <c r="O6" s="439">
        <f>L6/$L$6*100</f>
        <v>100</v>
      </c>
    </row>
    <row r="7" spans="1:15">
      <c r="A7" s="613" t="s">
        <v>302</v>
      </c>
      <c r="B7" s="614"/>
      <c r="C7" s="430">
        <v>7264</v>
      </c>
      <c r="D7" s="422">
        <v>6367</v>
      </c>
      <c r="E7" s="431">
        <f>D7-C7</f>
        <v>-897</v>
      </c>
      <c r="F7" s="430">
        <v>16046</v>
      </c>
      <c r="G7" s="422">
        <v>14066</v>
      </c>
      <c r="H7" s="431">
        <f t="shared" ref="H7:H8" si="0">G7-F7</f>
        <v>-1980</v>
      </c>
      <c r="I7" s="440">
        <f>F7/$F$6*100</f>
        <v>13.750846252067426</v>
      </c>
      <c r="J7" s="441">
        <f>G7/$G$6*100</f>
        <v>13.422652276392508</v>
      </c>
      <c r="K7" s="430">
        <v>0</v>
      </c>
      <c r="L7" s="422">
        <v>0</v>
      </c>
      <c r="M7" s="451">
        <f>L7-K7</f>
        <v>0</v>
      </c>
      <c r="N7" s="440">
        <f>K7/$K$6*100</f>
        <v>0</v>
      </c>
      <c r="O7" s="441">
        <f>L7/$L$6*100</f>
        <v>0</v>
      </c>
    </row>
    <row r="8" spans="1:15" ht="14.4" thickBot="1">
      <c r="A8" s="615" t="s">
        <v>303</v>
      </c>
      <c r="B8" s="616"/>
      <c r="C8" s="432">
        <f>C6-C7</f>
        <v>55578</v>
      </c>
      <c r="D8" s="423">
        <f>D6-D7</f>
        <v>49655</v>
      </c>
      <c r="E8" s="433">
        <f>D8-C8</f>
        <v>-5923</v>
      </c>
      <c r="F8" s="432">
        <f>F6-F7</f>
        <v>100645</v>
      </c>
      <c r="G8" s="423">
        <f>G6-G7</f>
        <v>90727</v>
      </c>
      <c r="H8" s="433">
        <f t="shared" si="0"/>
        <v>-9918</v>
      </c>
      <c r="I8" s="442">
        <f>F8/$F$6*100</f>
        <v>86.249153747932567</v>
      </c>
      <c r="J8" s="443">
        <f>G8/$G$6*100</f>
        <v>86.577347723607488</v>
      </c>
      <c r="K8" s="432">
        <v>0</v>
      </c>
      <c r="L8" s="423">
        <v>0</v>
      </c>
      <c r="M8" s="452">
        <f>L8-K8</f>
        <v>0</v>
      </c>
      <c r="N8" s="442">
        <f>K8/$K$6*100</f>
        <v>0</v>
      </c>
      <c r="O8" s="443">
        <f>L8/$L$6*100</f>
        <v>0</v>
      </c>
    </row>
    <row r="9" spans="1:15" ht="22.8">
      <c r="A9" s="424">
        <v>1</v>
      </c>
      <c r="B9" s="457" t="s">
        <v>304</v>
      </c>
      <c r="C9" s="424">
        <v>541</v>
      </c>
      <c r="D9" s="425">
        <v>568</v>
      </c>
      <c r="E9" s="434">
        <f>D9-C9</f>
        <v>27</v>
      </c>
      <c r="F9" s="424">
        <v>1065</v>
      </c>
      <c r="G9" s="425">
        <v>1112</v>
      </c>
      <c r="H9" s="435">
        <f>G9-F9</f>
        <v>47</v>
      </c>
      <c r="I9" s="444">
        <f>F9/$F$6*100</f>
        <v>0.91266678664164336</v>
      </c>
      <c r="J9" s="426">
        <f>G9/$G$6*100</f>
        <v>1.0611395799337742</v>
      </c>
      <c r="K9" s="424">
        <v>1138</v>
      </c>
      <c r="L9" s="425">
        <v>1241</v>
      </c>
      <c r="M9" s="453">
        <f>L9-K9</f>
        <v>103</v>
      </c>
      <c r="N9" s="444">
        <f>K9/$K$6*100</f>
        <v>0.70580209011691009</v>
      </c>
      <c r="O9" s="426">
        <f>L9/$L$6*100</f>
        <v>0.7835288472466001</v>
      </c>
    </row>
    <row r="10" spans="1:15">
      <c r="A10" s="395">
        <v>2</v>
      </c>
      <c r="B10" s="458" t="s">
        <v>305</v>
      </c>
      <c r="C10" s="395">
        <v>5829</v>
      </c>
      <c r="D10" s="399">
        <v>5357</v>
      </c>
      <c r="E10" s="400">
        <f>D10-C10</f>
        <v>-472</v>
      </c>
      <c r="F10" s="395">
        <v>13304</v>
      </c>
      <c r="G10" s="399">
        <v>11886</v>
      </c>
      <c r="H10" s="436">
        <f>G10-F10</f>
        <v>-1418</v>
      </c>
      <c r="I10" s="445">
        <f t="shared" ref="I10:I18" si="1">F10/$F$6*100</f>
        <v>11.401050638009787</v>
      </c>
      <c r="J10" s="396">
        <f t="shared" ref="J10:J18" si="2">G10/$G$6*100</f>
        <v>11.342360653860467</v>
      </c>
      <c r="K10" s="395">
        <v>8716</v>
      </c>
      <c r="L10" s="399">
        <v>6449</v>
      </c>
      <c r="M10" s="454">
        <f>L10-K10</f>
        <v>-2267</v>
      </c>
      <c r="N10" s="445">
        <f t="shared" ref="N10:N18" si="3">K10/$K$6*100</f>
        <v>5.4057741805439266</v>
      </c>
      <c r="O10" s="396">
        <f t="shared" ref="O10:O18" si="4">L10/$L$6*100</f>
        <v>4.0716982561590038</v>
      </c>
    </row>
    <row r="11" spans="1:15">
      <c r="A11" s="395">
        <v>3</v>
      </c>
      <c r="B11" s="458" t="s">
        <v>306</v>
      </c>
      <c r="C11" s="395">
        <v>7123</v>
      </c>
      <c r="D11" s="399">
        <v>6186</v>
      </c>
      <c r="E11" s="400">
        <f t="shared" ref="E11:E18" si="5">D11-C11</f>
        <v>-937</v>
      </c>
      <c r="F11" s="395">
        <v>13953</v>
      </c>
      <c r="G11" s="399">
        <v>12284</v>
      </c>
      <c r="H11" s="436">
        <f t="shared" ref="H11:H18" si="6">G11-F11</f>
        <v>-1669</v>
      </c>
      <c r="I11" s="445">
        <f t="shared" si="1"/>
        <v>11.957220351183896</v>
      </c>
      <c r="J11" s="396">
        <f t="shared" si="2"/>
        <v>11.72215701430439</v>
      </c>
      <c r="K11" s="395">
        <v>10310</v>
      </c>
      <c r="L11" s="399">
        <v>10457</v>
      </c>
      <c r="M11" s="454">
        <f t="shared" ref="M11:M18" si="7">L11-K11</f>
        <v>147</v>
      </c>
      <c r="N11" s="445">
        <f t="shared" si="3"/>
        <v>6.3943932768939744</v>
      </c>
      <c r="O11" s="396">
        <f t="shared" si="4"/>
        <v>6.6022249441238499</v>
      </c>
    </row>
    <row r="12" spans="1:15">
      <c r="A12" s="395">
        <v>4</v>
      </c>
      <c r="B12" s="458" t="s">
        <v>307</v>
      </c>
      <c r="C12" s="395">
        <v>3017</v>
      </c>
      <c r="D12" s="399">
        <v>2612</v>
      </c>
      <c r="E12" s="400">
        <f t="shared" si="5"/>
        <v>-405</v>
      </c>
      <c r="F12" s="395">
        <v>6049</v>
      </c>
      <c r="G12" s="399">
        <v>5448</v>
      </c>
      <c r="H12" s="436">
        <f t="shared" si="6"/>
        <v>-601</v>
      </c>
      <c r="I12" s="445">
        <f t="shared" si="1"/>
        <v>5.1837759553007521</v>
      </c>
      <c r="J12" s="396">
        <f t="shared" si="2"/>
        <v>5.1988205319057563</v>
      </c>
      <c r="K12" s="395">
        <v>14061</v>
      </c>
      <c r="L12" s="399">
        <v>16354</v>
      </c>
      <c r="M12" s="454">
        <f t="shared" si="7"/>
        <v>2293</v>
      </c>
      <c r="N12" s="445">
        <f t="shared" si="3"/>
        <v>8.720811238254722</v>
      </c>
      <c r="O12" s="396">
        <f t="shared" si="4"/>
        <v>10.325407548646977</v>
      </c>
    </row>
    <row r="13" spans="1:15" ht="22.8">
      <c r="A13" s="395">
        <v>5</v>
      </c>
      <c r="B13" s="458" t="s">
        <v>308</v>
      </c>
      <c r="C13" s="395">
        <v>13469</v>
      </c>
      <c r="D13" s="399">
        <v>11805</v>
      </c>
      <c r="E13" s="400">
        <f t="shared" si="5"/>
        <v>-1664</v>
      </c>
      <c r="F13" s="395">
        <v>22859</v>
      </c>
      <c r="G13" s="399">
        <v>20343</v>
      </c>
      <c r="H13" s="436">
        <f t="shared" si="6"/>
        <v>-2516</v>
      </c>
      <c r="I13" s="445">
        <f t="shared" si="1"/>
        <v>19.589342794217206</v>
      </c>
      <c r="J13" s="396">
        <f t="shared" si="2"/>
        <v>19.412556182187743</v>
      </c>
      <c r="K13" s="395">
        <v>19600</v>
      </c>
      <c r="L13" s="399">
        <v>17891</v>
      </c>
      <c r="M13" s="454">
        <f t="shared" si="7"/>
        <v>-1709</v>
      </c>
      <c r="N13" s="445">
        <f t="shared" si="3"/>
        <v>12.156169566161193</v>
      </c>
      <c r="O13" s="396">
        <f t="shared" si="4"/>
        <v>11.295821600393975</v>
      </c>
    </row>
    <row r="14" spans="1:15" ht="22.8">
      <c r="A14" s="395">
        <v>6</v>
      </c>
      <c r="B14" s="458" t="s">
        <v>309</v>
      </c>
      <c r="C14" s="395">
        <v>1148</v>
      </c>
      <c r="D14" s="399">
        <v>992</v>
      </c>
      <c r="E14" s="400">
        <f t="shared" si="5"/>
        <v>-156</v>
      </c>
      <c r="F14" s="395">
        <v>1561</v>
      </c>
      <c r="G14" s="399">
        <v>1402</v>
      </c>
      <c r="H14" s="436">
        <f t="shared" si="6"/>
        <v>-159</v>
      </c>
      <c r="I14" s="445">
        <f t="shared" si="1"/>
        <v>1.3377209896221645</v>
      </c>
      <c r="J14" s="396">
        <f t="shared" si="2"/>
        <v>1.3378756214632657</v>
      </c>
      <c r="K14" s="395">
        <v>643</v>
      </c>
      <c r="L14" s="399">
        <v>521</v>
      </c>
      <c r="M14" s="454">
        <f t="shared" si="7"/>
        <v>-122</v>
      </c>
      <c r="N14" s="445">
        <f t="shared" si="3"/>
        <v>0.39879678729804319</v>
      </c>
      <c r="O14" s="396">
        <f t="shared" si="4"/>
        <v>0.32894321467806498</v>
      </c>
    </row>
    <row r="15" spans="1:15" ht="24.6" customHeight="1">
      <c r="A15" s="395">
        <v>7</v>
      </c>
      <c r="B15" s="458" t="s">
        <v>310</v>
      </c>
      <c r="C15" s="395">
        <v>14090</v>
      </c>
      <c r="D15" s="399">
        <v>12623</v>
      </c>
      <c r="E15" s="400">
        <f t="shared" si="5"/>
        <v>-1467</v>
      </c>
      <c r="F15" s="395">
        <v>23494</v>
      </c>
      <c r="G15" s="399">
        <v>21284</v>
      </c>
      <c r="H15" s="436">
        <f t="shared" si="6"/>
        <v>-2210</v>
      </c>
      <c r="I15" s="445">
        <f t="shared" si="1"/>
        <v>20.133515009726544</v>
      </c>
      <c r="J15" s="396">
        <f t="shared" si="2"/>
        <v>20.310516923840332</v>
      </c>
      <c r="K15" s="395">
        <v>28805</v>
      </c>
      <c r="L15" s="399">
        <v>20511</v>
      </c>
      <c r="M15" s="454">
        <f t="shared" si="7"/>
        <v>-8294</v>
      </c>
      <c r="N15" s="445">
        <f t="shared" si="3"/>
        <v>17.865227773126183</v>
      </c>
      <c r="O15" s="396">
        <f t="shared" si="4"/>
        <v>12.950008207796143</v>
      </c>
    </row>
    <row r="16" spans="1:15" ht="22.8">
      <c r="A16" s="395">
        <v>8</v>
      </c>
      <c r="B16" s="458" t="s">
        <v>311</v>
      </c>
      <c r="C16" s="395">
        <v>4046</v>
      </c>
      <c r="D16" s="399">
        <v>3842</v>
      </c>
      <c r="E16" s="400">
        <f t="shared" si="5"/>
        <v>-204</v>
      </c>
      <c r="F16" s="395">
        <v>7303</v>
      </c>
      <c r="G16" s="399">
        <v>6741</v>
      </c>
      <c r="H16" s="436">
        <f t="shared" si="6"/>
        <v>-562</v>
      </c>
      <c r="I16" s="445">
        <f t="shared" si="1"/>
        <v>6.258408960416828</v>
      </c>
      <c r="J16" s="396">
        <f t="shared" si="2"/>
        <v>6.4326815722424211</v>
      </c>
      <c r="K16" s="395">
        <v>28620</v>
      </c>
      <c r="L16" s="399">
        <v>29939</v>
      </c>
      <c r="M16" s="454">
        <f t="shared" si="7"/>
        <v>1319</v>
      </c>
      <c r="N16" s="445">
        <f t="shared" si="3"/>
        <v>17.750488417527212</v>
      </c>
      <c r="O16" s="396">
        <f t="shared" si="4"/>
        <v>18.902554518707461</v>
      </c>
    </row>
    <row r="17" spans="1:15" ht="14.4" thickBot="1">
      <c r="A17" s="395">
        <v>9</v>
      </c>
      <c r="B17" s="458" t="s">
        <v>312</v>
      </c>
      <c r="C17" s="395">
        <v>6275</v>
      </c>
      <c r="D17" s="399">
        <v>5638</v>
      </c>
      <c r="E17" s="400">
        <f t="shared" si="5"/>
        <v>-637</v>
      </c>
      <c r="F17" s="395">
        <v>10980</v>
      </c>
      <c r="G17" s="399">
        <v>10135</v>
      </c>
      <c r="H17" s="436">
        <f t="shared" si="6"/>
        <v>-845</v>
      </c>
      <c r="I17" s="445">
        <f t="shared" si="1"/>
        <v>9.4094660256575064</v>
      </c>
      <c r="J17" s="396">
        <f t="shared" si="2"/>
        <v>9.6714475203496431</v>
      </c>
      <c r="K17" s="397">
        <v>49342</v>
      </c>
      <c r="L17" s="401">
        <v>55023</v>
      </c>
      <c r="M17" s="455">
        <f t="shared" si="7"/>
        <v>5681</v>
      </c>
      <c r="N17" s="445">
        <f t="shared" si="3"/>
        <v>30.602536670077836</v>
      </c>
      <c r="O17" s="396">
        <f t="shared" si="4"/>
        <v>34.739812862247923</v>
      </c>
    </row>
    <row r="18" spans="1:15" ht="14.4" thickBot="1">
      <c r="A18" s="397">
        <v>10</v>
      </c>
      <c r="B18" s="459" t="s">
        <v>313</v>
      </c>
      <c r="C18" s="397">
        <v>40</v>
      </c>
      <c r="D18" s="401">
        <v>32</v>
      </c>
      <c r="E18" s="403">
        <f t="shared" si="5"/>
        <v>-8</v>
      </c>
      <c r="F18" s="397">
        <v>77</v>
      </c>
      <c r="G18" s="401">
        <v>92</v>
      </c>
      <c r="H18" s="437">
        <f t="shared" si="6"/>
        <v>15</v>
      </c>
      <c r="I18" s="446">
        <f t="shared" si="1"/>
        <v>6.5986237156250266E-2</v>
      </c>
      <c r="J18" s="398">
        <f t="shared" si="2"/>
        <v>8.779212351970074E-2</v>
      </c>
      <c r="K18" s="447">
        <v>0</v>
      </c>
      <c r="L18" s="448">
        <v>0</v>
      </c>
      <c r="M18" s="456">
        <f t="shared" si="7"/>
        <v>0</v>
      </c>
      <c r="N18" s="446">
        <f t="shared" si="3"/>
        <v>0</v>
      </c>
      <c r="O18" s="398">
        <f t="shared" si="4"/>
        <v>0</v>
      </c>
    </row>
    <row r="19" spans="1:15">
      <c r="A19" s="594" t="s">
        <v>314</v>
      </c>
      <c r="B19" s="594"/>
      <c r="C19" s="594"/>
      <c r="D19" s="594"/>
      <c r="E19" s="594"/>
      <c r="F19" s="594"/>
      <c r="G19" s="594"/>
      <c r="H19" s="594"/>
      <c r="I19" s="594"/>
      <c r="J19" s="594"/>
      <c r="K19" s="594"/>
      <c r="L19" s="594"/>
      <c r="M19" s="594"/>
      <c r="N19" s="594"/>
      <c r="O19" s="594"/>
    </row>
    <row r="22" spans="1:15" ht="16.2" customHeight="1"/>
  </sheetData>
  <mergeCells count="12">
    <mergeCell ref="A6:B6"/>
    <mergeCell ref="A7:B7"/>
    <mergeCell ref="A8:B8"/>
    <mergeCell ref="A19:O19"/>
    <mergeCell ref="C4:E4"/>
    <mergeCell ref="N1:O1"/>
    <mergeCell ref="A2:O2"/>
    <mergeCell ref="A4:B5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  <ignoredErrors>
    <ignoredError sqref="E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9" zoomScale="110" zoomScaleNormal="110" workbookViewId="0">
      <selection activeCell="G45" sqref="G45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464" t="s">
        <v>167</v>
      </c>
      <c r="B1" s="464"/>
      <c r="C1" s="464"/>
      <c r="D1" s="464"/>
      <c r="E1" s="464"/>
      <c r="F1" s="464"/>
      <c r="G1" s="464"/>
      <c r="H1" s="464"/>
      <c r="I1" s="464"/>
    </row>
    <row r="2" spans="1:14" ht="18" customHeight="1">
      <c r="A2" s="461" t="s">
        <v>320</v>
      </c>
      <c r="B2" s="462"/>
      <c r="C2" s="462"/>
      <c r="D2" s="462"/>
      <c r="E2" s="462"/>
      <c r="F2" s="462"/>
      <c r="G2" s="462"/>
      <c r="H2" s="462"/>
      <c r="I2" s="462"/>
    </row>
    <row r="3" spans="1:14" ht="16.5" customHeight="1">
      <c r="A3" s="462"/>
      <c r="B3" s="462"/>
      <c r="C3" s="462"/>
      <c r="D3" s="462"/>
      <c r="E3" s="462"/>
      <c r="F3" s="462"/>
      <c r="G3" s="462"/>
      <c r="H3" s="462"/>
      <c r="I3" s="462"/>
    </row>
    <row r="4" spans="1:14" ht="13.8" thickBot="1">
      <c r="A4" s="463"/>
      <c r="B4" s="463"/>
      <c r="C4" s="463"/>
      <c r="D4" s="463"/>
      <c r="E4" s="463"/>
      <c r="F4" s="463"/>
      <c r="G4" s="463"/>
      <c r="H4" s="463"/>
      <c r="I4" s="463"/>
      <c r="N4" t="s">
        <v>38</v>
      </c>
    </row>
    <row r="5" spans="1:14" ht="13.8" thickBot="1">
      <c r="A5" s="465" t="s">
        <v>32</v>
      </c>
      <c r="B5" s="468">
        <v>2018</v>
      </c>
      <c r="C5" s="468"/>
      <c r="D5" s="468"/>
      <c r="E5" s="469"/>
      <c r="F5" s="468">
        <v>2019</v>
      </c>
      <c r="G5" s="468"/>
      <c r="H5" s="468"/>
      <c r="I5" s="469"/>
    </row>
    <row r="6" spans="1:14" ht="15.6" customHeight="1">
      <c r="A6" s="466"/>
      <c r="B6" s="470" t="s">
        <v>30</v>
      </c>
      <c r="C6" s="471"/>
      <c r="D6" s="22" t="s">
        <v>177</v>
      </c>
      <c r="E6" s="23" t="s">
        <v>29</v>
      </c>
      <c r="F6" s="470" t="s">
        <v>30</v>
      </c>
      <c r="G6" s="471"/>
      <c r="H6" s="22" t="s">
        <v>177</v>
      </c>
      <c r="I6" s="23" t="s">
        <v>29</v>
      </c>
    </row>
    <row r="7" spans="1:14">
      <c r="A7" s="466"/>
      <c r="B7" s="472"/>
      <c r="C7" s="473"/>
      <c r="D7" s="24" t="s">
        <v>178</v>
      </c>
      <c r="E7" s="23" t="s">
        <v>322</v>
      </c>
      <c r="F7" s="472"/>
      <c r="G7" s="473"/>
      <c r="H7" s="24" t="s">
        <v>178</v>
      </c>
      <c r="I7" s="23" t="s">
        <v>322</v>
      </c>
    </row>
    <row r="8" spans="1:14" ht="9" customHeight="1" thickBot="1">
      <c r="A8" s="466"/>
      <c r="B8" s="472"/>
      <c r="C8" s="473"/>
      <c r="D8" s="24" t="s">
        <v>0</v>
      </c>
      <c r="E8" s="23" t="s">
        <v>169</v>
      </c>
      <c r="F8" s="474"/>
      <c r="G8" s="475"/>
      <c r="H8" s="24" t="s">
        <v>0</v>
      </c>
      <c r="I8" s="23" t="s">
        <v>176</v>
      </c>
    </row>
    <row r="9" spans="1:14" ht="34.799999999999997" thickBot="1">
      <c r="A9" s="467"/>
      <c r="B9" s="25">
        <v>43434</v>
      </c>
      <c r="C9" s="25">
        <v>43465</v>
      </c>
      <c r="D9" s="24" t="s">
        <v>321</v>
      </c>
      <c r="E9" s="23" t="s">
        <v>323</v>
      </c>
      <c r="F9" s="25">
        <v>43799</v>
      </c>
      <c r="G9" s="25">
        <v>43830</v>
      </c>
      <c r="H9" s="24" t="s">
        <v>324</v>
      </c>
      <c r="I9" s="23" t="s">
        <v>325</v>
      </c>
    </row>
    <row r="10" spans="1:14" ht="13.8" thickBot="1">
      <c r="A10" s="173" t="s">
        <v>35</v>
      </c>
      <c r="B10" s="174">
        <v>13063</v>
      </c>
      <c r="C10" s="174">
        <v>13346</v>
      </c>
      <c r="D10" s="175">
        <f>C10-B10</f>
        <v>283</v>
      </c>
      <c r="E10" s="176">
        <f>C10/B10*100</f>
        <v>102.16642425170328</v>
      </c>
      <c r="F10" s="174">
        <v>11898</v>
      </c>
      <c r="G10" s="174">
        <v>12273</v>
      </c>
      <c r="H10" s="178">
        <f>G10-F10</f>
        <v>375</v>
      </c>
      <c r="I10" s="179">
        <f t="shared" ref="I10:I32" si="0">G10/F10*100</f>
        <v>103.15179021684318</v>
      </c>
    </row>
    <row r="11" spans="1:14">
      <c r="A11" s="14" t="s">
        <v>14</v>
      </c>
      <c r="B11" s="81">
        <v>1280</v>
      </c>
      <c r="C11" s="81">
        <v>1283</v>
      </c>
      <c r="D11" s="82">
        <f>C11-B11</f>
        <v>3</v>
      </c>
      <c r="E11" s="83">
        <f>C11/B11*100</f>
        <v>100.23437500000001</v>
      </c>
      <c r="F11" s="81">
        <v>1260</v>
      </c>
      <c r="G11" s="81">
        <v>1293</v>
      </c>
      <c r="H11" s="69">
        <f>G11-F11</f>
        <v>33</v>
      </c>
      <c r="I11" s="83">
        <f t="shared" si="0"/>
        <v>102.61904761904761</v>
      </c>
    </row>
    <row r="12" spans="1:14">
      <c r="A12" s="15" t="s">
        <v>17</v>
      </c>
      <c r="B12" s="84">
        <v>1897</v>
      </c>
      <c r="C12" s="84">
        <v>1956</v>
      </c>
      <c r="D12" s="70">
        <f>C12-B12</f>
        <v>59</v>
      </c>
      <c r="E12" s="85">
        <f t="shared" ref="E12:E45" si="1">C12/B12*100</f>
        <v>103.11017395888244</v>
      </c>
      <c r="F12" s="84">
        <v>1664</v>
      </c>
      <c r="G12" s="84">
        <v>1698</v>
      </c>
      <c r="H12" s="70">
        <f>G12-F12</f>
        <v>34</v>
      </c>
      <c r="I12" s="85">
        <f t="shared" si="0"/>
        <v>102.04326923076923</v>
      </c>
    </row>
    <row r="13" spans="1:14">
      <c r="A13" s="16" t="s">
        <v>2</v>
      </c>
      <c r="B13" s="84">
        <v>1108</v>
      </c>
      <c r="C13" s="84">
        <v>1209</v>
      </c>
      <c r="D13" s="70">
        <f t="shared" ref="D13:D19" si="2">C13-B13</f>
        <v>101</v>
      </c>
      <c r="E13" s="85">
        <f t="shared" si="1"/>
        <v>109.11552346570397</v>
      </c>
      <c r="F13" s="84">
        <v>1009</v>
      </c>
      <c r="G13" s="84">
        <v>1096</v>
      </c>
      <c r="H13" s="70">
        <f t="shared" ref="H13:H19" si="3">G13-F13</f>
        <v>87</v>
      </c>
      <c r="I13" s="85">
        <f t="shared" si="0"/>
        <v>108.62239841427154</v>
      </c>
    </row>
    <row r="14" spans="1:14">
      <c r="A14" s="16" t="s">
        <v>18</v>
      </c>
      <c r="B14" s="81">
        <v>1703</v>
      </c>
      <c r="C14" s="81">
        <v>1734</v>
      </c>
      <c r="D14" s="70">
        <f t="shared" si="2"/>
        <v>31</v>
      </c>
      <c r="E14" s="83">
        <f t="shared" si="1"/>
        <v>101.82031708749267</v>
      </c>
      <c r="F14" s="81">
        <v>1587</v>
      </c>
      <c r="G14" s="81">
        <v>1594</v>
      </c>
      <c r="H14" s="69">
        <f t="shared" si="3"/>
        <v>7</v>
      </c>
      <c r="I14" s="83">
        <f t="shared" si="0"/>
        <v>100.44108380592311</v>
      </c>
    </row>
    <row r="15" spans="1:14">
      <c r="A15" s="15" t="s">
        <v>19</v>
      </c>
      <c r="B15" s="84">
        <v>770</v>
      </c>
      <c r="C15" s="84">
        <v>825</v>
      </c>
      <c r="D15" s="70">
        <f t="shared" si="2"/>
        <v>55</v>
      </c>
      <c r="E15" s="85">
        <f t="shared" si="1"/>
        <v>107.14285714285714</v>
      </c>
      <c r="F15" s="84">
        <v>744</v>
      </c>
      <c r="G15" s="84">
        <v>776</v>
      </c>
      <c r="H15" s="70">
        <f t="shared" si="3"/>
        <v>32</v>
      </c>
      <c r="I15" s="85">
        <f t="shared" si="0"/>
        <v>104.3010752688172</v>
      </c>
    </row>
    <row r="16" spans="1:14">
      <c r="A16" s="15" t="s">
        <v>22</v>
      </c>
      <c r="B16" s="84">
        <v>1215</v>
      </c>
      <c r="C16" s="84">
        <v>1234</v>
      </c>
      <c r="D16" s="70">
        <f t="shared" si="2"/>
        <v>19</v>
      </c>
      <c r="E16" s="85">
        <f t="shared" si="1"/>
        <v>101.56378600823047</v>
      </c>
      <c r="F16" s="84">
        <v>1055</v>
      </c>
      <c r="G16" s="84">
        <v>1167</v>
      </c>
      <c r="H16" s="70">
        <f t="shared" si="3"/>
        <v>112</v>
      </c>
      <c r="I16" s="85">
        <f t="shared" si="0"/>
        <v>110.61611374407583</v>
      </c>
    </row>
    <row r="17" spans="1:17">
      <c r="A17" s="15" t="s">
        <v>23</v>
      </c>
      <c r="B17" s="84">
        <v>1656</v>
      </c>
      <c r="C17" s="84">
        <v>1645</v>
      </c>
      <c r="D17" s="70">
        <f t="shared" si="2"/>
        <v>-11</v>
      </c>
      <c r="E17" s="85">
        <f t="shared" si="1"/>
        <v>99.335748792270522</v>
      </c>
      <c r="F17" s="84">
        <v>1450</v>
      </c>
      <c r="G17" s="84">
        <v>1477</v>
      </c>
      <c r="H17" s="70">
        <f t="shared" si="3"/>
        <v>27</v>
      </c>
      <c r="I17" s="85">
        <f t="shared" si="0"/>
        <v>101.86206896551724</v>
      </c>
    </row>
    <row r="18" spans="1:17">
      <c r="A18" s="15" t="s">
        <v>13</v>
      </c>
      <c r="B18" s="84">
        <v>1420</v>
      </c>
      <c r="C18" s="84">
        <v>1437</v>
      </c>
      <c r="D18" s="70">
        <f t="shared" si="2"/>
        <v>17</v>
      </c>
      <c r="E18" s="85">
        <f t="shared" si="1"/>
        <v>101.19718309859155</v>
      </c>
      <c r="F18" s="84">
        <v>1387</v>
      </c>
      <c r="G18" s="84">
        <v>1369</v>
      </c>
      <c r="H18" s="70">
        <f t="shared" si="3"/>
        <v>-18</v>
      </c>
      <c r="I18" s="85">
        <f t="shared" si="0"/>
        <v>98.702235039653928</v>
      </c>
      <c r="Q18" t="s">
        <v>162</v>
      </c>
    </row>
    <row r="19" spans="1:17" ht="13.8" thickBot="1">
      <c r="A19" s="17" t="s">
        <v>28</v>
      </c>
      <c r="B19" s="81">
        <v>2014</v>
      </c>
      <c r="C19" s="81">
        <v>2023</v>
      </c>
      <c r="D19" s="70">
        <f t="shared" si="2"/>
        <v>9</v>
      </c>
      <c r="E19" s="83">
        <f t="shared" si="1"/>
        <v>100.44687189672294</v>
      </c>
      <c r="F19" s="81">
        <v>1742</v>
      </c>
      <c r="G19" s="81">
        <v>1803</v>
      </c>
      <c r="H19" s="69">
        <f t="shared" si="3"/>
        <v>61</v>
      </c>
      <c r="I19" s="83">
        <f t="shared" si="0"/>
        <v>103.50172215843858</v>
      </c>
    </row>
    <row r="20" spans="1:17" ht="13.8" thickBot="1">
      <c r="A20" s="180" t="s">
        <v>36</v>
      </c>
      <c r="B20" s="181">
        <v>11955</v>
      </c>
      <c r="C20" s="181">
        <v>11927</v>
      </c>
      <c r="D20" s="178">
        <f>C20-B20</f>
        <v>-28</v>
      </c>
      <c r="E20" s="182">
        <f t="shared" si="1"/>
        <v>99.765788373065661</v>
      </c>
      <c r="F20" s="181">
        <v>10289</v>
      </c>
      <c r="G20" s="181">
        <v>10243</v>
      </c>
      <c r="H20" s="183">
        <f>G20-F20</f>
        <v>-46</v>
      </c>
      <c r="I20" s="184">
        <f t="shared" si="0"/>
        <v>99.55292059480999</v>
      </c>
    </row>
    <row r="21" spans="1:17">
      <c r="A21" s="14" t="s">
        <v>1</v>
      </c>
      <c r="B21" s="81">
        <v>2671</v>
      </c>
      <c r="C21" s="81">
        <v>2602</v>
      </c>
      <c r="D21" s="69">
        <f>C21-B21</f>
        <v>-69</v>
      </c>
      <c r="E21" s="83">
        <f t="shared" si="1"/>
        <v>97.416697865967805</v>
      </c>
      <c r="F21" s="81">
        <v>2108</v>
      </c>
      <c r="G21" s="81">
        <v>2036</v>
      </c>
      <c r="H21" s="69">
        <f>G21-F21</f>
        <v>-72</v>
      </c>
      <c r="I21" s="83">
        <f t="shared" si="0"/>
        <v>96.584440227703979</v>
      </c>
    </row>
    <row r="22" spans="1:17">
      <c r="A22" s="15" t="s">
        <v>16</v>
      </c>
      <c r="B22" s="84">
        <v>1621</v>
      </c>
      <c r="C22" s="84">
        <v>1671</v>
      </c>
      <c r="D22" s="70">
        <f>C22-B22</f>
        <v>50</v>
      </c>
      <c r="E22" s="85">
        <f t="shared" si="1"/>
        <v>103.08451573103024</v>
      </c>
      <c r="F22" s="84">
        <v>1513</v>
      </c>
      <c r="G22" s="84">
        <v>1530</v>
      </c>
      <c r="H22" s="70">
        <f>G22-F22</f>
        <v>17</v>
      </c>
      <c r="I22" s="85">
        <f t="shared" si="0"/>
        <v>101.12359550561798</v>
      </c>
    </row>
    <row r="23" spans="1:17">
      <c r="A23" s="16" t="s">
        <v>3</v>
      </c>
      <c r="B23" s="84">
        <v>2351</v>
      </c>
      <c r="C23" s="84">
        <v>2279</v>
      </c>
      <c r="D23" s="70">
        <f t="shared" ref="D23:D26" si="4">C23-B23</f>
        <v>-72</v>
      </c>
      <c r="E23" s="85">
        <f t="shared" si="1"/>
        <v>96.937473415567837</v>
      </c>
      <c r="F23" s="84">
        <v>1959</v>
      </c>
      <c r="G23" s="84">
        <v>1908</v>
      </c>
      <c r="H23" s="70">
        <f t="shared" ref="H23:H26" si="5">G23-F23</f>
        <v>-51</v>
      </c>
      <c r="I23" s="85">
        <f t="shared" si="0"/>
        <v>97.396630934150068</v>
      </c>
    </row>
    <row r="24" spans="1:17">
      <c r="A24" s="18" t="s">
        <v>21</v>
      </c>
      <c r="B24" s="81">
        <v>1959</v>
      </c>
      <c r="C24" s="81">
        <v>1921</v>
      </c>
      <c r="D24" s="70">
        <f t="shared" si="4"/>
        <v>-38</v>
      </c>
      <c r="E24" s="83">
        <f t="shared" si="1"/>
        <v>98.060234813680452</v>
      </c>
      <c r="F24" s="81">
        <v>1629</v>
      </c>
      <c r="G24" s="81">
        <v>1643</v>
      </c>
      <c r="H24" s="69">
        <f t="shared" si="5"/>
        <v>14</v>
      </c>
      <c r="I24" s="83">
        <f t="shared" si="0"/>
        <v>100.85942295887047</v>
      </c>
    </row>
    <row r="25" spans="1:17">
      <c r="A25" s="15" t="s">
        <v>4</v>
      </c>
      <c r="B25" s="84">
        <v>1766</v>
      </c>
      <c r="C25" s="84">
        <v>1765</v>
      </c>
      <c r="D25" s="70">
        <f t="shared" si="4"/>
        <v>-1</v>
      </c>
      <c r="E25" s="85">
        <f t="shared" si="1"/>
        <v>99.943374858437153</v>
      </c>
      <c r="F25" s="84">
        <v>1476</v>
      </c>
      <c r="G25" s="84">
        <v>1475</v>
      </c>
      <c r="H25" s="70">
        <f t="shared" si="5"/>
        <v>-1</v>
      </c>
      <c r="I25" s="85">
        <f t="shared" si="0"/>
        <v>99.93224932249322</v>
      </c>
    </row>
    <row r="26" spans="1:17" ht="13.8" thickBot="1">
      <c r="A26" s="19" t="s">
        <v>7</v>
      </c>
      <c r="B26" s="86">
        <v>1587</v>
      </c>
      <c r="C26" s="86">
        <v>1689</v>
      </c>
      <c r="D26" s="72">
        <f t="shared" si="4"/>
        <v>102</v>
      </c>
      <c r="E26" s="87">
        <f t="shared" si="1"/>
        <v>106.42722117202268</v>
      </c>
      <c r="F26" s="86">
        <v>1604</v>
      </c>
      <c r="G26" s="86">
        <v>1651</v>
      </c>
      <c r="H26" s="72">
        <f t="shared" si="5"/>
        <v>47</v>
      </c>
      <c r="I26" s="87">
        <f t="shared" si="0"/>
        <v>102.93017456359101</v>
      </c>
    </row>
    <row r="27" spans="1:17" ht="13.8" thickBot="1">
      <c r="A27" s="185" t="s">
        <v>37</v>
      </c>
      <c r="B27" s="186">
        <v>17301</v>
      </c>
      <c r="C27" s="186">
        <v>17720</v>
      </c>
      <c r="D27" s="183">
        <f>C27-B27</f>
        <v>419</v>
      </c>
      <c r="E27" s="182">
        <f t="shared" si="1"/>
        <v>102.42182532801571</v>
      </c>
      <c r="F27" s="186">
        <v>15274</v>
      </c>
      <c r="G27" s="186">
        <v>15638</v>
      </c>
      <c r="H27" s="183">
        <f>G27-F27</f>
        <v>364</v>
      </c>
      <c r="I27" s="184">
        <f t="shared" si="0"/>
        <v>102.38313473877176</v>
      </c>
    </row>
    <row r="28" spans="1:17">
      <c r="A28" s="15" t="s">
        <v>15</v>
      </c>
      <c r="B28" s="84">
        <v>1772</v>
      </c>
      <c r="C28" s="84">
        <v>1754</v>
      </c>
      <c r="D28" s="70">
        <f>C28-B28</f>
        <v>-18</v>
      </c>
      <c r="E28" s="85">
        <f t="shared" si="1"/>
        <v>98.984198645598198</v>
      </c>
      <c r="F28" s="84">
        <v>1429</v>
      </c>
      <c r="G28" s="84">
        <v>1468</v>
      </c>
      <c r="H28" s="70">
        <f>G28-F28</f>
        <v>39</v>
      </c>
      <c r="I28" s="85">
        <f t="shared" si="0"/>
        <v>102.72918124562631</v>
      </c>
    </row>
    <row r="29" spans="1:17">
      <c r="A29" s="15" t="s">
        <v>20</v>
      </c>
      <c r="B29" s="84">
        <v>5598</v>
      </c>
      <c r="C29" s="84">
        <v>5717</v>
      </c>
      <c r="D29" s="70">
        <f>C29-B29</f>
        <v>119</v>
      </c>
      <c r="E29" s="85">
        <f t="shared" si="1"/>
        <v>102.12575919971418</v>
      </c>
      <c r="F29" s="84">
        <v>5245</v>
      </c>
      <c r="G29" s="84">
        <v>5330</v>
      </c>
      <c r="H29" s="70">
        <f>G29-F29</f>
        <v>85</v>
      </c>
      <c r="I29" s="85">
        <f t="shared" si="0"/>
        <v>101.62059103908486</v>
      </c>
    </row>
    <row r="30" spans="1:17">
      <c r="A30" s="14" t="s">
        <v>26</v>
      </c>
      <c r="B30" s="81">
        <v>3506</v>
      </c>
      <c r="C30" s="81">
        <v>3627</v>
      </c>
      <c r="D30" s="69">
        <f t="shared" ref="D30:D36" si="6">C30-B30</f>
        <v>121</v>
      </c>
      <c r="E30" s="83">
        <f t="shared" si="1"/>
        <v>103.45122646891043</v>
      </c>
      <c r="F30" s="81">
        <v>3187</v>
      </c>
      <c r="G30" s="81">
        <v>3284</v>
      </c>
      <c r="H30" s="69">
        <f t="shared" ref="H30:H36" si="7">G30-F30</f>
        <v>97</v>
      </c>
      <c r="I30" s="83">
        <f t="shared" si="0"/>
        <v>103.04361468465642</v>
      </c>
    </row>
    <row r="31" spans="1:17">
      <c r="A31" s="16" t="s">
        <v>104</v>
      </c>
      <c r="B31" s="84">
        <v>1663</v>
      </c>
      <c r="C31" s="84">
        <v>1717</v>
      </c>
      <c r="D31" s="70">
        <f t="shared" si="6"/>
        <v>54</v>
      </c>
      <c r="E31" s="85">
        <f t="shared" si="1"/>
        <v>103.24714371617559</v>
      </c>
      <c r="F31" s="84">
        <v>1504</v>
      </c>
      <c r="G31" s="84">
        <v>1547</v>
      </c>
      <c r="H31" s="70">
        <f t="shared" si="7"/>
        <v>43</v>
      </c>
      <c r="I31" s="85">
        <f t="shared" si="0"/>
        <v>102.8590425531915</v>
      </c>
    </row>
    <row r="32" spans="1:17">
      <c r="A32" s="16" t="s">
        <v>105</v>
      </c>
      <c r="B32" s="84">
        <v>2438</v>
      </c>
      <c r="C32" s="84">
        <v>2489</v>
      </c>
      <c r="D32" s="70">
        <f t="shared" si="6"/>
        <v>51</v>
      </c>
      <c r="E32" s="85">
        <f t="shared" si="1"/>
        <v>102.09187858900739</v>
      </c>
      <c r="F32" s="84">
        <v>1949</v>
      </c>
      <c r="G32" s="84">
        <v>1974</v>
      </c>
      <c r="H32" s="70">
        <f t="shared" si="7"/>
        <v>25</v>
      </c>
      <c r="I32" s="85">
        <f t="shared" si="0"/>
        <v>101.28270908158031</v>
      </c>
    </row>
    <row r="33" spans="1:9" ht="13.8" thickBot="1">
      <c r="A33" s="14" t="s">
        <v>27</v>
      </c>
      <c r="B33" s="81">
        <v>2324</v>
      </c>
      <c r="C33" s="81">
        <v>2416</v>
      </c>
      <c r="D33" s="69">
        <f t="shared" si="6"/>
        <v>92</v>
      </c>
      <c r="E33" s="83">
        <f t="shared" si="1"/>
        <v>103.95869191049914</v>
      </c>
      <c r="F33" s="81">
        <v>1960</v>
      </c>
      <c r="G33" s="81">
        <v>2035</v>
      </c>
      <c r="H33" s="69">
        <f t="shared" si="7"/>
        <v>75</v>
      </c>
      <c r="I33" s="83">
        <f t="shared" ref="I33:I45" si="8">G33/F33*100</f>
        <v>103.82653061224489</v>
      </c>
    </row>
    <row r="34" spans="1:9" ht="13.8" thickBot="1">
      <c r="A34" s="180" t="s">
        <v>33</v>
      </c>
      <c r="B34" s="181">
        <v>12350</v>
      </c>
      <c r="C34" s="181">
        <v>12602</v>
      </c>
      <c r="D34" s="183">
        <f t="shared" si="6"/>
        <v>252</v>
      </c>
      <c r="E34" s="182">
        <f t="shared" si="1"/>
        <v>102.04048582995951</v>
      </c>
      <c r="F34" s="181">
        <v>11410</v>
      </c>
      <c r="G34" s="181">
        <v>11439</v>
      </c>
      <c r="H34" s="183">
        <f t="shared" si="7"/>
        <v>29</v>
      </c>
      <c r="I34" s="184">
        <f t="shared" si="8"/>
        <v>100.25416301489921</v>
      </c>
    </row>
    <row r="35" spans="1:9">
      <c r="A35" s="14" t="s">
        <v>5</v>
      </c>
      <c r="B35" s="81">
        <v>877</v>
      </c>
      <c r="C35" s="81">
        <v>894</v>
      </c>
      <c r="D35" s="69">
        <f t="shared" si="6"/>
        <v>17</v>
      </c>
      <c r="E35" s="83">
        <f t="shared" si="1"/>
        <v>101.93842645381983</v>
      </c>
      <c r="F35" s="81">
        <v>857</v>
      </c>
      <c r="G35" s="81">
        <v>854</v>
      </c>
      <c r="H35" s="69">
        <f t="shared" si="7"/>
        <v>-3</v>
      </c>
      <c r="I35" s="83">
        <f t="shared" si="8"/>
        <v>99.649941656942815</v>
      </c>
    </row>
    <row r="36" spans="1:9">
      <c r="A36" s="15" t="s">
        <v>24</v>
      </c>
      <c r="B36" s="84">
        <v>1975</v>
      </c>
      <c r="C36" s="84">
        <v>1999</v>
      </c>
      <c r="D36" s="70">
        <f t="shared" si="6"/>
        <v>24</v>
      </c>
      <c r="E36" s="85">
        <f t="shared" si="1"/>
        <v>101.21518987341773</v>
      </c>
      <c r="F36" s="84">
        <v>1969</v>
      </c>
      <c r="G36" s="84">
        <v>1971</v>
      </c>
      <c r="H36" s="70">
        <f t="shared" si="7"/>
        <v>2</v>
      </c>
      <c r="I36" s="85">
        <f t="shared" si="8"/>
        <v>100.10157440325038</v>
      </c>
    </row>
    <row r="37" spans="1:9">
      <c r="A37" s="14" t="s">
        <v>6</v>
      </c>
      <c r="B37" s="81">
        <v>1982</v>
      </c>
      <c r="C37" s="81">
        <v>2030</v>
      </c>
      <c r="D37" s="69">
        <f>C37-B37</f>
        <v>48</v>
      </c>
      <c r="E37" s="83">
        <f t="shared" si="1"/>
        <v>102.42179616548941</v>
      </c>
      <c r="F37" s="81">
        <v>1679</v>
      </c>
      <c r="G37" s="81">
        <v>1622</v>
      </c>
      <c r="H37" s="69">
        <f>G37-F37</f>
        <v>-57</v>
      </c>
      <c r="I37" s="83">
        <f t="shared" si="8"/>
        <v>96.605122096486014</v>
      </c>
    </row>
    <row r="38" spans="1:9">
      <c r="A38" s="15" t="s">
        <v>25</v>
      </c>
      <c r="B38" s="84">
        <v>1522</v>
      </c>
      <c r="C38" s="84">
        <v>1538</v>
      </c>
      <c r="D38" s="70">
        <f>C38-B38</f>
        <v>16</v>
      </c>
      <c r="E38" s="85">
        <f t="shared" si="1"/>
        <v>101.05124835742446</v>
      </c>
      <c r="F38" s="84">
        <v>1377</v>
      </c>
      <c r="G38" s="84">
        <v>1408</v>
      </c>
      <c r="H38" s="70">
        <f>G38-F38</f>
        <v>31</v>
      </c>
      <c r="I38" s="85">
        <f t="shared" si="8"/>
        <v>102.25127087872185</v>
      </c>
    </row>
    <row r="39" spans="1:9">
      <c r="A39" s="15" t="s">
        <v>8</v>
      </c>
      <c r="B39" s="84">
        <v>1131</v>
      </c>
      <c r="C39" s="84">
        <v>1171</v>
      </c>
      <c r="D39" s="70">
        <f>C39-B39</f>
        <v>40</v>
      </c>
      <c r="E39" s="85">
        <f t="shared" si="1"/>
        <v>103.53669319186561</v>
      </c>
      <c r="F39" s="84">
        <v>1017</v>
      </c>
      <c r="G39" s="84">
        <v>1068</v>
      </c>
      <c r="H39" s="70">
        <f>G39-F39</f>
        <v>51</v>
      </c>
      <c r="I39" s="85">
        <f t="shared" si="8"/>
        <v>105.01474926253687</v>
      </c>
    </row>
    <row r="40" spans="1:9">
      <c r="A40" s="15" t="s">
        <v>9</v>
      </c>
      <c r="B40" s="84">
        <v>1687</v>
      </c>
      <c r="C40" s="84">
        <v>1734</v>
      </c>
      <c r="D40" s="70">
        <f t="shared" ref="D40:D44" si="9">C40-B40</f>
        <v>47</v>
      </c>
      <c r="E40" s="85">
        <f t="shared" si="1"/>
        <v>102.78601066982809</v>
      </c>
      <c r="F40" s="84">
        <v>1498</v>
      </c>
      <c r="G40" s="84">
        <v>1526</v>
      </c>
      <c r="H40" s="70">
        <f t="shared" ref="H40:H44" si="10">G40-F40</f>
        <v>28</v>
      </c>
      <c r="I40" s="85">
        <f t="shared" si="8"/>
        <v>101.86915887850468</v>
      </c>
    </row>
    <row r="41" spans="1:9">
      <c r="A41" s="15" t="s">
        <v>10</v>
      </c>
      <c r="B41" s="84">
        <v>1843</v>
      </c>
      <c r="C41" s="84">
        <v>1902</v>
      </c>
      <c r="D41" s="70">
        <f t="shared" si="9"/>
        <v>59</v>
      </c>
      <c r="E41" s="85">
        <f t="shared" si="1"/>
        <v>103.20130222463375</v>
      </c>
      <c r="F41" s="84">
        <v>1798</v>
      </c>
      <c r="G41" s="84">
        <v>1795</v>
      </c>
      <c r="H41" s="70">
        <f t="shared" si="10"/>
        <v>-3</v>
      </c>
      <c r="I41" s="85">
        <f t="shared" si="8"/>
        <v>99.83314794215795</v>
      </c>
    </row>
    <row r="42" spans="1:9" ht="13.8" thickBot="1">
      <c r="A42" s="20" t="s">
        <v>12</v>
      </c>
      <c r="B42" s="81">
        <v>1333</v>
      </c>
      <c r="C42" s="81">
        <v>1334</v>
      </c>
      <c r="D42" s="69">
        <f t="shared" si="9"/>
        <v>1</v>
      </c>
      <c r="E42" s="83">
        <f t="shared" si="1"/>
        <v>100.07501875468867</v>
      </c>
      <c r="F42" s="81">
        <v>1215</v>
      </c>
      <c r="G42" s="81">
        <v>1195</v>
      </c>
      <c r="H42" s="69">
        <f t="shared" si="10"/>
        <v>-20</v>
      </c>
      <c r="I42" s="83">
        <f t="shared" si="8"/>
        <v>98.353909465020578</v>
      </c>
    </row>
    <row r="43" spans="1:9" ht="13.8" thickBot="1">
      <c r="A43" s="180" t="s">
        <v>34</v>
      </c>
      <c r="B43" s="181">
        <v>7264</v>
      </c>
      <c r="C43" s="181">
        <v>7247</v>
      </c>
      <c r="D43" s="183">
        <f t="shared" si="9"/>
        <v>-17</v>
      </c>
      <c r="E43" s="182">
        <f t="shared" si="1"/>
        <v>99.765969162995589</v>
      </c>
      <c r="F43" s="181">
        <v>6576</v>
      </c>
      <c r="G43" s="181">
        <v>6429</v>
      </c>
      <c r="H43" s="183">
        <f t="shared" si="10"/>
        <v>-147</v>
      </c>
      <c r="I43" s="184">
        <f t="shared" si="8"/>
        <v>97.764598540145982</v>
      </c>
    </row>
    <row r="44" spans="1:9" ht="14.25" customHeight="1" thickBot="1">
      <c r="A44" s="20" t="s">
        <v>11</v>
      </c>
      <c r="B44" s="81">
        <v>7264</v>
      </c>
      <c r="C44" s="81">
        <v>7247</v>
      </c>
      <c r="D44" s="69">
        <f t="shared" si="9"/>
        <v>-17</v>
      </c>
      <c r="E44" s="83">
        <f t="shared" si="1"/>
        <v>99.765969162995589</v>
      </c>
      <c r="F44" s="81">
        <v>6576</v>
      </c>
      <c r="G44" s="81">
        <v>6429</v>
      </c>
      <c r="H44" s="69">
        <f t="shared" si="10"/>
        <v>-147</v>
      </c>
      <c r="I44" s="83">
        <f t="shared" si="8"/>
        <v>97.764598540145982</v>
      </c>
    </row>
    <row r="45" spans="1:9" ht="23.4" thickBot="1">
      <c r="A45" s="177" t="s">
        <v>31</v>
      </c>
      <c r="B45" s="174">
        <v>61933</v>
      </c>
      <c r="C45" s="174">
        <v>62842</v>
      </c>
      <c r="D45" s="178">
        <f>D43+D34+D27+D20+D10</f>
        <v>909</v>
      </c>
      <c r="E45" s="179">
        <f t="shared" si="1"/>
        <v>101.46771511149144</v>
      </c>
      <c r="F45" s="174">
        <v>55447</v>
      </c>
      <c r="G45" s="174">
        <v>56022</v>
      </c>
      <c r="H45" s="178">
        <f>H43+H34+H27+H20+H10</f>
        <v>575</v>
      </c>
      <c r="I45" s="179">
        <f t="shared" si="8"/>
        <v>101.03702634948691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170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N11" sqref="N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4">
      <c r="A1" s="147"/>
      <c r="B1" s="147"/>
      <c r="C1" s="147"/>
      <c r="D1" s="147"/>
      <c r="E1" s="147"/>
      <c r="F1" s="147"/>
      <c r="G1" s="147"/>
      <c r="H1" s="147"/>
      <c r="I1" s="171"/>
      <c r="J1" s="171" t="s">
        <v>166</v>
      </c>
      <c r="K1" s="171"/>
      <c r="L1" s="171"/>
    </row>
    <row r="2" spans="1:14" ht="18" customHeight="1">
      <c r="A2" s="476" t="s">
        <v>326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</row>
    <row r="3" spans="1:14" ht="16.5" customHeight="1">
      <c r="A3" s="477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465" t="s">
        <v>171</v>
      </c>
      <c r="B5" s="468">
        <v>2018</v>
      </c>
      <c r="C5" s="468"/>
      <c r="D5" s="468"/>
      <c r="E5" s="469"/>
      <c r="F5" s="468">
        <v>2019</v>
      </c>
      <c r="G5" s="468"/>
      <c r="H5" s="468"/>
      <c r="I5" s="469"/>
      <c r="J5" s="479" t="s">
        <v>42</v>
      </c>
      <c r="K5" s="479"/>
      <c r="L5" s="480"/>
    </row>
    <row r="6" spans="1:14" ht="12.75" customHeight="1">
      <c r="A6" s="466"/>
      <c r="B6" s="470" t="s">
        <v>30</v>
      </c>
      <c r="C6" s="471"/>
      <c r="D6" s="22" t="s">
        <v>175</v>
      </c>
      <c r="E6" s="23" t="s">
        <v>29</v>
      </c>
      <c r="F6" s="470" t="s">
        <v>30</v>
      </c>
      <c r="G6" s="471"/>
      <c r="H6" s="22" t="s">
        <v>175</v>
      </c>
      <c r="I6" s="23" t="s">
        <v>29</v>
      </c>
      <c r="J6" s="481" t="s">
        <v>41</v>
      </c>
      <c r="K6" s="482"/>
      <c r="L6" s="483"/>
    </row>
    <row r="7" spans="1:14">
      <c r="A7" s="466"/>
      <c r="B7" s="472"/>
      <c r="C7" s="473"/>
      <c r="D7" s="24" t="s">
        <v>179</v>
      </c>
      <c r="E7" s="23" t="s">
        <v>322</v>
      </c>
      <c r="F7" s="472"/>
      <c r="G7" s="473"/>
      <c r="H7" s="24" t="s">
        <v>179</v>
      </c>
      <c r="I7" s="23" t="s">
        <v>322</v>
      </c>
      <c r="J7" s="484"/>
      <c r="K7" s="485"/>
      <c r="L7" s="486"/>
    </row>
    <row r="8" spans="1:14" ht="18" customHeight="1" thickBot="1">
      <c r="A8" s="466"/>
      <c r="B8" s="472"/>
      <c r="C8" s="473"/>
      <c r="D8" s="24" t="s">
        <v>0</v>
      </c>
      <c r="E8" s="23">
        <v>2018</v>
      </c>
      <c r="F8" s="474"/>
      <c r="G8" s="475"/>
      <c r="H8" s="24" t="s">
        <v>0</v>
      </c>
      <c r="I8" s="23">
        <v>2019</v>
      </c>
      <c r="J8" s="487"/>
      <c r="K8" s="488"/>
      <c r="L8" s="489"/>
    </row>
    <row r="9" spans="1:14" ht="36.6" customHeight="1" thickBot="1">
      <c r="A9" s="478"/>
      <c r="B9" s="43">
        <v>43434</v>
      </c>
      <c r="C9" s="44">
        <v>43465</v>
      </c>
      <c r="D9" s="24" t="s">
        <v>327</v>
      </c>
      <c r="E9" s="23" t="s">
        <v>328</v>
      </c>
      <c r="F9" s="43">
        <v>43799</v>
      </c>
      <c r="G9" s="44">
        <v>43830</v>
      </c>
      <c r="H9" s="24" t="s">
        <v>329</v>
      </c>
      <c r="I9" s="23" t="s">
        <v>325</v>
      </c>
      <c r="J9" s="40" t="s">
        <v>330</v>
      </c>
      <c r="K9" s="41" t="s">
        <v>331</v>
      </c>
      <c r="L9" s="42" t="s">
        <v>332</v>
      </c>
    </row>
    <row r="10" spans="1:14" ht="23.25" customHeight="1" thickBot="1">
      <c r="A10" s="177" t="s">
        <v>40</v>
      </c>
      <c r="B10" s="187">
        <v>61933</v>
      </c>
      <c r="C10" s="188">
        <v>62842</v>
      </c>
      <c r="D10" s="189">
        <f t="shared" ref="D10:D33" si="0">C10-B10</f>
        <v>909</v>
      </c>
      <c r="E10" s="190">
        <f t="shared" ref="E10:E25" si="1">C10/B10*100</f>
        <v>101.46771511149144</v>
      </c>
      <c r="F10" s="191">
        <v>55447</v>
      </c>
      <c r="G10" s="192">
        <v>56022</v>
      </c>
      <c r="H10" s="191">
        <f t="shared" ref="H10:H25" si="2">G10-F10</f>
        <v>575</v>
      </c>
      <c r="I10" s="193">
        <f t="shared" ref="I10:I25" si="3">G10/F10*100</f>
        <v>101.03702634948691</v>
      </c>
      <c r="J10" s="194">
        <v>100</v>
      </c>
      <c r="K10" s="190">
        <v>100</v>
      </c>
      <c r="L10" s="195">
        <v>100</v>
      </c>
      <c r="N10">
        <f>G10-C10</f>
        <v>-6820</v>
      </c>
    </row>
    <row r="11" spans="1:14" ht="16.5" customHeight="1">
      <c r="A11" s="26" t="s">
        <v>46</v>
      </c>
      <c r="B11" s="88">
        <v>34749</v>
      </c>
      <c r="C11" s="89">
        <v>34933</v>
      </c>
      <c r="D11" s="90">
        <f t="shared" si="0"/>
        <v>184</v>
      </c>
      <c r="E11" s="91">
        <f t="shared" si="1"/>
        <v>100.52951164062276</v>
      </c>
      <c r="F11" s="92">
        <v>30900</v>
      </c>
      <c r="G11" s="163">
        <v>30735</v>
      </c>
      <c r="H11" s="93">
        <f t="shared" si="2"/>
        <v>-165</v>
      </c>
      <c r="I11" s="94">
        <f t="shared" si="3"/>
        <v>99.466019417475721</v>
      </c>
      <c r="J11" s="95">
        <f>C11/$C$10*100</f>
        <v>55.588619076413856</v>
      </c>
      <c r="K11" s="96">
        <f t="shared" ref="K11:K25" si="4">F11/$F$10*100</f>
        <v>55.728894259382834</v>
      </c>
      <c r="L11" s="97">
        <f>G11/G10*100</f>
        <v>54.862375495341119</v>
      </c>
      <c r="M11" s="2"/>
    </row>
    <row r="12" spans="1:14" ht="16.5" customHeight="1">
      <c r="A12" s="26" t="s">
        <v>107</v>
      </c>
      <c r="B12" s="98">
        <v>27184</v>
      </c>
      <c r="C12" s="99">
        <v>27909</v>
      </c>
      <c r="D12" s="90">
        <f t="shared" si="0"/>
        <v>725</v>
      </c>
      <c r="E12" s="91">
        <f t="shared" si="1"/>
        <v>102.6670100058858</v>
      </c>
      <c r="F12" s="100">
        <v>24547</v>
      </c>
      <c r="G12" s="164">
        <v>25287</v>
      </c>
      <c r="H12" s="101">
        <f t="shared" si="2"/>
        <v>740</v>
      </c>
      <c r="I12" s="94">
        <f t="shared" si="3"/>
        <v>103.01462500509227</v>
      </c>
      <c r="J12" s="102">
        <f t="shared" ref="J12:J25" si="5">C12/$C$10*100</f>
        <v>44.411380923586137</v>
      </c>
      <c r="K12" s="103">
        <f t="shared" si="4"/>
        <v>44.271105740617166</v>
      </c>
      <c r="L12" s="104">
        <f t="shared" ref="L12:L25" si="6">G12/$G$10*100</f>
        <v>45.137624504658888</v>
      </c>
      <c r="M12" s="2"/>
    </row>
    <row r="13" spans="1:14" ht="15.75" customHeight="1">
      <c r="A13" s="26" t="s">
        <v>50</v>
      </c>
      <c r="B13" s="88">
        <v>56221</v>
      </c>
      <c r="C13" s="89">
        <v>57225</v>
      </c>
      <c r="D13" s="90">
        <f t="shared" si="0"/>
        <v>1004</v>
      </c>
      <c r="E13" s="91">
        <f t="shared" si="1"/>
        <v>101.78580957293536</v>
      </c>
      <c r="F13" s="92">
        <v>50622</v>
      </c>
      <c r="G13" s="163">
        <v>51307</v>
      </c>
      <c r="H13" s="101">
        <f t="shared" si="2"/>
        <v>685</v>
      </c>
      <c r="I13" s="94">
        <f t="shared" si="3"/>
        <v>101.35316660740389</v>
      </c>
      <c r="J13" s="102">
        <f t="shared" si="5"/>
        <v>91.061710321122817</v>
      </c>
      <c r="K13" s="103">
        <f t="shared" si="4"/>
        <v>91.297996284740378</v>
      </c>
      <c r="L13" s="104">
        <f t="shared" si="6"/>
        <v>91.583663560743986</v>
      </c>
      <c r="M13" s="2"/>
    </row>
    <row r="14" spans="1:14" ht="15.75" customHeight="1">
      <c r="A14" s="26" t="s">
        <v>172</v>
      </c>
      <c r="B14" s="88">
        <v>2056</v>
      </c>
      <c r="C14" s="89">
        <v>2080</v>
      </c>
      <c r="D14" s="90">
        <f t="shared" si="0"/>
        <v>24</v>
      </c>
      <c r="E14" s="91">
        <f t="shared" si="1"/>
        <v>101.16731517509727</v>
      </c>
      <c r="F14" s="92">
        <v>2071</v>
      </c>
      <c r="G14" s="163">
        <v>2089</v>
      </c>
      <c r="H14" s="101">
        <f t="shared" si="2"/>
        <v>18</v>
      </c>
      <c r="I14" s="94">
        <f t="shared" si="3"/>
        <v>100.86914534041527</v>
      </c>
      <c r="J14" s="102">
        <f t="shared" si="5"/>
        <v>3.3098882912701697</v>
      </c>
      <c r="K14" s="103">
        <f t="shared" si="4"/>
        <v>3.7350983822388946</v>
      </c>
      <c r="L14" s="104">
        <f t="shared" si="6"/>
        <v>3.7288922209132123</v>
      </c>
      <c r="M14" s="2"/>
    </row>
    <row r="15" spans="1:14" ht="16.5" customHeight="1">
      <c r="A15" s="26" t="s">
        <v>108</v>
      </c>
      <c r="B15" s="88">
        <v>5712</v>
      </c>
      <c r="C15" s="89">
        <v>5617</v>
      </c>
      <c r="D15" s="90">
        <f t="shared" si="0"/>
        <v>-95</v>
      </c>
      <c r="E15" s="91">
        <f t="shared" si="1"/>
        <v>98.336834733893554</v>
      </c>
      <c r="F15" s="92">
        <v>4825</v>
      </c>
      <c r="G15" s="163">
        <v>4715</v>
      </c>
      <c r="H15" s="101">
        <f t="shared" si="2"/>
        <v>-110</v>
      </c>
      <c r="I15" s="94">
        <f t="shared" si="3"/>
        <v>97.720207253886016</v>
      </c>
      <c r="J15" s="102">
        <f t="shared" si="5"/>
        <v>8.9382896788771848</v>
      </c>
      <c r="K15" s="103">
        <f t="shared" si="4"/>
        <v>8.7020037152596164</v>
      </c>
      <c r="L15" s="104">
        <f t="shared" si="6"/>
        <v>8.4163364392560069</v>
      </c>
      <c r="M15" s="2"/>
    </row>
    <row r="16" spans="1:14" ht="16.5" customHeight="1">
      <c r="A16" s="27" t="s">
        <v>109</v>
      </c>
      <c r="B16" s="88">
        <v>9968</v>
      </c>
      <c r="C16" s="89">
        <v>10372</v>
      </c>
      <c r="D16" s="90">
        <f t="shared" si="0"/>
        <v>404</v>
      </c>
      <c r="E16" s="91">
        <f t="shared" si="1"/>
        <v>104.05296950240771</v>
      </c>
      <c r="F16" s="92">
        <v>9398</v>
      </c>
      <c r="G16" s="163">
        <v>9768</v>
      </c>
      <c r="H16" s="101">
        <f t="shared" si="2"/>
        <v>370</v>
      </c>
      <c r="I16" s="94">
        <f t="shared" si="3"/>
        <v>103.93700787401573</v>
      </c>
      <c r="J16" s="102">
        <f t="shared" si="5"/>
        <v>16.504885267814519</v>
      </c>
      <c r="K16" s="103">
        <f t="shared" si="4"/>
        <v>16.949519360831065</v>
      </c>
      <c r="L16" s="104">
        <f t="shared" si="6"/>
        <v>17.436007282853165</v>
      </c>
      <c r="M16" s="2"/>
    </row>
    <row r="17" spans="1:13" ht="16.5" customHeight="1">
      <c r="A17" s="28" t="s">
        <v>110</v>
      </c>
      <c r="B17" s="88">
        <v>51965</v>
      </c>
      <c r="C17" s="89">
        <v>52470</v>
      </c>
      <c r="D17" s="90">
        <f t="shared" si="0"/>
        <v>505</v>
      </c>
      <c r="E17" s="91">
        <f t="shared" si="1"/>
        <v>100.97180794765708</v>
      </c>
      <c r="F17" s="92">
        <v>46049</v>
      </c>
      <c r="G17" s="163">
        <v>46254</v>
      </c>
      <c r="H17" s="101">
        <f t="shared" si="2"/>
        <v>205</v>
      </c>
      <c r="I17" s="94">
        <f t="shared" si="3"/>
        <v>100.44517796260506</v>
      </c>
      <c r="J17" s="102">
        <f t="shared" si="5"/>
        <v>83.495114732185485</v>
      </c>
      <c r="K17" s="103">
        <f t="shared" si="4"/>
        <v>83.050480639168939</v>
      </c>
      <c r="L17" s="104">
        <f t="shared" si="6"/>
        <v>82.563992717146846</v>
      </c>
      <c r="M17" s="2"/>
    </row>
    <row r="18" spans="1:13" ht="15.75" customHeight="1">
      <c r="A18" s="26" t="s">
        <v>111</v>
      </c>
      <c r="B18" s="88">
        <v>24000</v>
      </c>
      <c r="C18" s="89">
        <v>24521</v>
      </c>
      <c r="D18" s="90">
        <f t="shared" si="0"/>
        <v>521</v>
      </c>
      <c r="E18" s="91">
        <f t="shared" si="1"/>
        <v>102.17083333333335</v>
      </c>
      <c r="F18" s="92">
        <v>21822</v>
      </c>
      <c r="G18" s="163">
        <v>22154</v>
      </c>
      <c r="H18" s="101">
        <f t="shared" si="2"/>
        <v>332</v>
      </c>
      <c r="I18" s="94">
        <f t="shared" si="3"/>
        <v>101.52140042159287</v>
      </c>
      <c r="J18" s="102">
        <f t="shared" si="5"/>
        <v>39.020082110690304</v>
      </c>
      <c r="K18" s="103">
        <f t="shared" si="4"/>
        <v>39.356502606092306</v>
      </c>
      <c r="L18" s="104">
        <f t="shared" si="6"/>
        <v>39.545178679804359</v>
      </c>
      <c r="M18" s="2"/>
    </row>
    <row r="19" spans="1:13" ht="16.5" customHeight="1">
      <c r="A19" s="29" t="s">
        <v>112</v>
      </c>
      <c r="B19" s="88">
        <v>37933</v>
      </c>
      <c r="C19" s="105">
        <v>38321</v>
      </c>
      <c r="D19" s="90">
        <f t="shared" si="0"/>
        <v>388</v>
      </c>
      <c r="E19" s="106">
        <f t="shared" si="1"/>
        <v>101.02285608836632</v>
      </c>
      <c r="F19" s="107">
        <v>33625</v>
      </c>
      <c r="G19" s="165">
        <v>33868</v>
      </c>
      <c r="H19" s="101">
        <f t="shared" si="2"/>
        <v>243</v>
      </c>
      <c r="I19" s="108">
        <f t="shared" si="3"/>
        <v>100.72267657992565</v>
      </c>
      <c r="J19" s="109">
        <f t="shared" si="5"/>
        <v>60.979917889309696</v>
      </c>
      <c r="K19" s="110">
        <f t="shared" si="4"/>
        <v>60.643497393907694</v>
      </c>
      <c r="L19" s="111">
        <f t="shared" si="6"/>
        <v>60.454821320195641</v>
      </c>
      <c r="M19" s="2"/>
    </row>
    <row r="20" spans="1:13" ht="28.5" customHeight="1">
      <c r="A20" s="30" t="s">
        <v>49</v>
      </c>
      <c r="B20" s="88">
        <v>1730</v>
      </c>
      <c r="C20" s="99">
        <v>1643</v>
      </c>
      <c r="D20" s="90">
        <f t="shared" si="0"/>
        <v>-87</v>
      </c>
      <c r="E20" s="112">
        <f t="shared" si="1"/>
        <v>94.971098265895961</v>
      </c>
      <c r="F20" s="100">
        <v>1551</v>
      </c>
      <c r="G20" s="164">
        <v>1477</v>
      </c>
      <c r="H20" s="101">
        <f t="shared" si="2"/>
        <v>-74</v>
      </c>
      <c r="I20" s="113">
        <f t="shared" si="3"/>
        <v>95.228884590586716</v>
      </c>
      <c r="J20" s="102">
        <f t="shared" si="5"/>
        <v>2.6144934916138887</v>
      </c>
      <c r="K20" s="103">
        <f t="shared" si="4"/>
        <v>2.7972658574855269</v>
      </c>
      <c r="L20" s="104">
        <f t="shared" si="6"/>
        <v>2.6364642461889973</v>
      </c>
      <c r="M20" s="2"/>
    </row>
    <row r="21" spans="1:13" ht="15" customHeight="1">
      <c r="A21" s="31" t="s">
        <v>128</v>
      </c>
      <c r="B21" s="114">
        <v>230</v>
      </c>
      <c r="C21" s="115">
        <v>238</v>
      </c>
      <c r="D21" s="90">
        <f t="shared" si="0"/>
        <v>8</v>
      </c>
      <c r="E21" s="116">
        <f t="shared" si="1"/>
        <v>103.47826086956522</v>
      </c>
      <c r="F21" s="100">
        <v>195</v>
      </c>
      <c r="G21" s="164">
        <v>187</v>
      </c>
      <c r="H21" s="101">
        <f t="shared" si="2"/>
        <v>-8</v>
      </c>
      <c r="I21" s="113">
        <f>G21/F21*100</f>
        <v>95.897435897435898</v>
      </c>
      <c r="J21" s="102">
        <f>C21/$C$10*100</f>
        <v>0.37872760255879828</v>
      </c>
      <c r="K21" s="103">
        <f>F21/$F$10*100</f>
        <v>0.35168719678251303</v>
      </c>
      <c r="L21" s="104">
        <f>G21/$G$10*100</f>
        <v>0.33379743672128809</v>
      </c>
      <c r="M21" s="2"/>
    </row>
    <row r="22" spans="1:13" ht="15" customHeight="1">
      <c r="A22" s="32" t="s">
        <v>127</v>
      </c>
      <c r="B22" s="100">
        <v>19932</v>
      </c>
      <c r="C22" s="115">
        <v>20169</v>
      </c>
      <c r="D22" s="117">
        <f t="shared" si="0"/>
        <v>237</v>
      </c>
      <c r="E22" s="116">
        <f>C22/B22*100</f>
        <v>101.18904274533413</v>
      </c>
      <c r="F22" s="118">
        <v>17695</v>
      </c>
      <c r="G22" s="166">
        <v>17816</v>
      </c>
      <c r="H22" s="101">
        <f t="shared" si="2"/>
        <v>121</v>
      </c>
      <c r="I22" s="113">
        <f>G22/F22*100</f>
        <v>100.68380898558915</v>
      </c>
      <c r="J22" s="102">
        <f>C22/$C$10*100</f>
        <v>32.094777378186564</v>
      </c>
      <c r="K22" s="103">
        <f>F22/$F$10*100</f>
        <v>31.913358702905477</v>
      </c>
      <c r="L22" s="104">
        <f>G22/$G$10*100</f>
        <v>31.801792153082719</v>
      </c>
      <c r="M22" s="2"/>
    </row>
    <row r="23" spans="1:13" ht="14.4" customHeight="1">
      <c r="A23" s="33" t="s">
        <v>129</v>
      </c>
      <c r="B23" s="100">
        <v>9494</v>
      </c>
      <c r="C23" s="99">
        <v>9433</v>
      </c>
      <c r="D23" s="119">
        <f t="shared" si="0"/>
        <v>-61</v>
      </c>
      <c r="E23" s="120">
        <f>C23/B23*100</f>
        <v>99.357488940383405</v>
      </c>
      <c r="F23" s="100">
        <v>8100</v>
      </c>
      <c r="G23" s="167">
        <v>7963</v>
      </c>
      <c r="H23" s="101">
        <f t="shared" si="2"/>
        <v>-137</v>
      </c>
      <c r="I23" s="113">
        <f>G23/F23*100</f>
        <v>98.308641975308646</v>
      </c>
      <c r="J23" s="102">
        <f>C23/$C$10*100</f>
        <v>15.010661659399766</v>
      </c>
      <c r="K23" s="103">
        <f>F23/$F$10*100</f>
        <v>14.608545097119771</v>
      </c>
      <c r="L23" s="104">
        <f>G23/$G$10*100</f>
        <v>14.214058762628968</v>
      </c>
      <c r="M23" s="2"/>
    </row>
    <row r="24" spans="1:13" ht="28.5" customHeight="1" thickBot="1">
      <c r="A24" s="34" t="s">
        <v>39</v>
      </c>
      <c r="B24" s="118">
        <v>10978</v>
      </c>
      <c r="C24" s="115">
        <v>10983</v>
      </c>
      <c r="D24" s="121">
        <f t="shared" si="0"/>
        <v>5</v>
      </c>
      <c r="E24" s="122">
        <f>C24/B24*100</f>
        <v>100.04554563672801</v>
      </c>
      <c r="F24" s="118">
        <v>9524</v>
      </c>
      <c r="G24" s="168">
        <v>9476</v>
      </c>
      <c r="H24" s="123">
        <f t="shared" si="2"/>
        <v>-48</v>
      </c>
      <c r="I24" s="124">
        <f>G24/F24*100</f>
        <v>99.496010079798396</v>
      </c>
      <c r="J24" s="109">
        <f>C24/$C$10*100</f>
        <v>17.477164953375134</v>
      </c>
      <c r="K24" s="110">
        <f>F24/$F$10*100</f>
        <v>17.176763395675149</v>
      </c>
      <c r="L24" s="111">
        <f>G24/$G$10*100</f>
        <v>16.914783477919389</v>
      </c>
      <c r="M24" s="2"/>
    </row>
    <row r="25" spans="1:13" ht="24.75" customHeight="1" thickBot="1">
      <c r="A25" s="196" t="s">
        <v>174</v>
      </c>
      <c r="B25" s="191">
        <v>51538</v>
      </c>
      <c r="C25" s="188">
        <v>52141</v>
      </c>
      <c r="D25" s="189">
        <f t="shared" si="0"/>
        <v>603</v>
      </c>
      <c r="E25" s="197">
        <f t="shared" si="1"/>
        <v>101.17001047770577</v>
      </c>
      <c r="F25" s="191">
        <v>45514</v>
      </c>
      <c r="G25" s="198">
        <v>45891</v>
      </c>
      <c r="H25" s="191">
        <f t="shared" si="2"/>
        <v>377</v>
      </c>
      <c r="I25" s="195">
        <f t="shared" si="3"/>
        <v>100.82831656193699</v>
      </c>
      <c r="J25" s="194">
        <f t="shared" si="5"/>
        <v>82.971579516883608</v>
      </c>
      <c r="K25" s="199">
        <f t="shared" si="4"/>
        <v>82.085595253124609</v>
      </c>
      <c r="L25" s="195">
        <f t="shared" si="6"/>
        <v>81.916032987040808</v>
      </c>
      <c r="M25" s="2"/>
    </row>
    <row r="26" spans="1:13">
      <c r="A26" s="35" t="s">
        <v>130</v>
      </c>
      <c r="B26" s="125">
        <v>13974</v>
      </c>
      <c r="C26" s="126">
        <v>13825</v>
      </c>
      <c r="D26" s="127">
        <f t="shared" ref="D26" si="7">C26-B26</f>
        <v>-149</v>
      </c>
      <c r="E26" s="128">
        <f>C26/B26*100</f>
        <v>98.933734077572637</v>
      </c>
      <c r="F26" s="129">
        <v>12286</v>
      </c>
      <c r="G26" s="169">
        <v>11948</v>
      </c>
      <c r="H26" s="129">
        <f t="shared" ref="H26:H33" si="8">G26-F26</f>
        <v>-338</v>
      </c>
      <c r="I26" s="130">
        <f t="shared" ref="I26:I33" si="9">G26/F26*100</f>
        <v>97.248901188344462</v>
      </c>
      <c r="J26" s="131">
        <f>C26/$C$10*100</f>
        <v>21.999618089812543</v>
      </c>
      <c r="K26" s="132">
        <f t="shared" ref="K26:K33" si="10">F26/$F$10*100</f>
        <v>22.158096921384384</v>
      </c>
      <c r="L26" s="133">
        <f t="shared" ref="L26:L33" si="11">G26/$G$10*100</f>
        <v>21.327335689550534</v>
      </c>
      <c r="M26" s="2"/>
    </row>
    <row r="27" spans="1:13" ht="17.25" customHeight="1">
      <c r="A27" s="36" t="s">
        <v>131</v>
      </c>
      <c r="B27" s="88">
        <v>6393</v>
      </c>
      <c r="C27" s="89">
        <v>6218</v>
      </c>
      <c r="D27" s="127">
        <f t="shared" si="0"/>
        <v>-175</v>
      </c>
      <c r="E27" s="128">
        <f>C27/B27*100</f>
        <v>97.262631002659163</v>
      </c>
      <c r="F27" s="92">
        <v>5648</v>
      </c>
      <c r="G27" s="163">
        <v>5390</v>
      </c>
      <c r="H27" s="92">
        <f t="shared" si="8"/>
        <v>-258</v>
      </c>
      <c r="I27" s="134">
        <f t="shared" si="9"/>
        <v>95.432011331444755</v>
      </c>
      <c r="J27" s="135">
        <f>C27/$C$10*100</f>
        <v>9.8946564399605368</v>
      </c>
      <c r="K27" s="96">
        <f t="shared" si="10"/>
        <v>10.186304038090428</v>
      </c>
      <c r="L27" s="97">
        <f t="shared" si="11"/>
        <v>9.6212202349077156</v>
      </c>
      <c r="M27" s="2"/>
    </row>
    <row r="28" spans="1:13" ht="16.5" customHeight="1">
      <c r="A28" s="33" t="s">
        <v>132</v>
      </c>
      <c r="B28" s="98">
        <v>30808</v>
      </c>
      <c r="C28" s="99">
        <v>31297</v>
      </c>
      <c r="D28" s="136">
        <f>C28-B28</f>
        <v>489</v>
      </c>
      <c r="E28" s="137">
        <f>C28/B28*100</f>
        <v>101.58725006491819</v>
      </c>
      <c r="F28" s="100">
        <v>26376</v>
      </c>
      <c r="G28" s="164">
        <v>26783</v>
      </c>
      <c r="H28" s="92">
        <f t="shared" si="8"/>
        <v>407</v>
      </c>
      <c r="I28" s="134">
        <f t="shared" si="9"/>
        <v>101.5430694570822</v>
      </c>
      <c r="J28" s="135">
        <f>C28/$C$10*100</f>
        <v>49.80267973648197</v>
      </c>
      <c r="K28" s="96">
        <f t="shared" si="10"/>
        <v>47.569751294028535</v>
      </c>
      <c r="L28" s="97">
        <f t="shared" si="11"/>
        <v>47.808003998429186</v>
      </c>
      <c r="M28" s="2"/>
    </row>
    <row r="29" spans="1:13" ht="15.75" customHeight="1">
      <c r="A29" s="33" t="s">
        <v>133</v>
      </c>
      <c r="B29" s="98">
        <v>18694</v>
      </c>
      <c r="C29" s="99">
        <v>19237</v>
      </c>
      <c r="D29" s="136">
        <f t="shared" si="0"/>
        <v>543</v>
      </c>
      <c r="E29" s="137">
        <f>C29/B29*100</f>
        <v>102.90467529688669</v>
      </c>
      <c r="F29" s="100">
        <v>16722</v>
      </c>
      <c r="G29" s="164">
        <v>17269</v>
      </c>
      <c r="H29" s="92">
        <f t="shared" si="8"/>
        <v>547</v>
      </c>
      <c r="I29" s="134">
        <f t="shared" si="9"/>
        <v>103.27113981581151</v>
      </c>
      <c r="J29" s="135">
        <f>C29/$C$10*100</f>
        <v>30.61169281690589</v>
      </c>
      <c r="K29" s="96">
        <f t="shared" si="10"/>
        <v>30.158529767165042</v>
      </c>
      <c r="L29" s="97">
        <f t="shared" si="11"/>
        <v>30.825390025347183</v>
      </c>
      <c r="M29" s="2"/>
    </row>
    <row r="30" spans="1:13" ht="21.75" customHeight="1">
      <c r="A30" s="36" t="s">
        <v>134</v>
      </c>
      <c r="B30" s="98">
        <v>2747</v>
      </c>
      <c r="C30" s="99">
        <v>3107</v>
      </c>
      <c r="D30" s="136">
        <f t="shared" si="0"/>
        <v>360</v>
      </c>
      <c r="E30" s="137">
        <f t="shared" ref="E30:E32" si="12">C30/B30*100</f>
        <v>113.10520567892246</v>
      </c>
      <c r="F30" s="100">
        <v>1934</v>
      </c>
      <c r="G30" s="164">
        <v>2177</v>
      </c>
      <c r="H30" s="100">
        <f t="shared" si="8"/>
        <v>243</v>
      </c>
      <c r="I30" s="134">
        <f t="shared" si="9"/>
        <v>112.56463288521199</v>
      </c>
      <c r="J30" s="135">
        <f t="shared" ref="J30:J32" si="13">C30/$C$10*100</f>
        <v>4.9441456350848156</v>
      </c>
      <c r="K30" s="96">
        <f t="shared" si="10"/>
        <v>3.4880155824481034</v>
      </c>
      <c r="L30" s="97">
        <f t="shared" si="11"/>
        <v>3.8859733676055837</v>
      </c>
      <c r="M30" s="2"/>
    </row>
    <row r="31" spans="1:13" ht="23.25" customHeight="1">
      <c r="A31" s="36" t="s">
        <v>135</v>
      </c>
      <c r="B31" s="98">
        <v>13305</v>
      </c>
      <c r="C31" s="99">
        <v>13255</v>
      </c>
      <c r="D31" s="136">
        <f t="shared" si="0"/>
        <v>-50</v>
      </c>
      <c r="E31" s="137">
        <f t="shared" si="12"/>
        <v>99.624201428034581</v>
      </c>
      <c r="F31" s="100">
        <v>11426</v>
      </c>
      <c r="G31" s="167">
        <v>11360</v>
      </c>
      <c r="H31" s="100">
        <f t="shared" si="8"/>
        <v>-66</v>
      </c>
      <c r="I31" s="134">
        <f t="shared" si="9"/>
        <v>99.422370033257479</v>
      </c>
      <c r="J31" s="135">
        <f t="shared" si="13"/>
        <v>21.0925813946087</v>
      </c>
      <c r="K31" s="96">
        <f t="shared" si="10"/>
        <v>20.607066207369197</v>
      </c>
      <c r="L31" s="97">
        <f t="shared" si="11"/>
        <v>20.277748027560602</v>
      </c>
      <c r="M31" s="2"/>
    </row>
    <row r="32" spans="1:13" ht="27.75" customHeight="1">
      <c r="A32" s="33" t="s">
        <v>136</v>
      </c>
      <c r="B32" s="98">
        <v>206</v>
      </c>
      <c r="C32" s="99">
        <v>196</v>
      </c>
      <c r="D32" s="136">
        <f t="shared" si="0"/>
        <v>-10</v>
      </c>
      <c r="E32" s="137">
        <f t="shared" si="12"/>
        <v>95.145631067961162</v>
      </c>
      <c r="F32" s="100">
        <v>180</v>
      </c>
      <c r="G32" s="167">
        <v>175</v>
      </c>
      <c r="H32" s="100">
        <f t="shared" si="8"/>
        <v>-5</v>
      </c>
      <c r="I32" s="134">
        <f t="shared" si="9"/>
        <v>97.222222222222214</v>
      </c>
      <c r="J32" s="135">
        <f t="shared" si="13"/>
        <v>0.31189331975430445</v>
      </c>
      <c r="K32" s="96">
        <f t="shared" si="10"/>
        <v>0.32463433549155052</v>
      </c>
      <c r="L32" s="97">
        <f>G32/$G$10*100</f>
        <v>0.31237728035414658</v>
      </c>
      <c r="M32" s="2"/>
    </row>
    <row r="33" spans="1:13" ht="15" customHeight="1" thickBot="1">
      <c r="A33" s="37" t="s">
        <v>137</v>
      </c>
      <c r="B33" s="138">
        <v>4978</v>
      </c>
      <c r="C33" s="139">
        <v>5094</v>
      </c>
      <c r="D33" s="140">
        <f t="shared" si="0"/>
        <v>116</v>
      </c>
      <c r="E33" s="141">
        <f>C33/B33*100</f>
        <v>102.33025311370028</v>
      </c>
      <c r="F33" s="142">
        <v>4796</v>
      </c>
      <c r="G33" s="170">
        <v>4893</v>
      </c>
      <c r="H33" s="142">
        <f t="shared" si="8"/>
        <v>97</v>
      </c>
      <c r="I33" s="143">
        <f t="shared" si="9"/>
        <v>102.02251876563804</v>
      </c>
      <c r="J33" s="144">
        <f>C33/$C$10*100</f>
        <v>8.1060437287164646</v>
      </c>
      <c r="K33" s="145">
        <f t="shared" si="10"/>
        <v>8.6497015167637574</v>
      </c>
      <c r="L33" s="146">
        <f t="shared" si="11"/>
        <v>8.7340687587019392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170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4" zoomScaleNormal="100" workbookViewId="0">
      <selection activeCell="C41" sqref="C41"/>
    </sheetView>
  </sheetViews>
  <sheetFormatPr defaultRowHeight="13.2"/>
  <cols>
    <col min="1" max="1" width="21.88671875" customWidth="1"/>
    <col min="2" max="2" width="12.44140625" style="269" customWidth="1"/>
    <col min="3" max="3" width="12.44140625" style="226" customWidth="1"/>
    <col min="4" max="4" width="6" style="227" customWidth="1"/>
    <col min="5" max="5" width="12.44140625" style="226" customWidth="1"/>
    <col min="6" max="6" width="5.88671875" style="227" customWidth="1"/>
    <col min="7" max="7" width="12.44140625" style="226" customWidth="1"/>
    <col min="8" max="8" width="6.21875" style="227" customWidth="1"/>
    <col min="9" max="9" width="12.44140625" style="226" customWidth="1"/>
    <col min="10" max="10" width="6.21875" style="227" customWidth="1"/>
    <col min="11" max="11" width="12.44140625" style="226" customWidth="1"/>
    <col min="12" max="12" width="6.33203125" style="227" customWidth="1"/>
    <col min="13" max="13" width="14.5546875" style="226" customWidth="1"/>
    <col min="14" max="14" width="6.44140625" style="227" customWidth="1"/>
  </cols>
  <sheetData>
    <row r="1" spans="1:14">
      <c r="A1" s="464" t="s">
        <v>163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4" ht="19.95" customHeight="1">
      <c r="A2" s="477" t="s">
        <v>333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</row>
    <row r="3" spans="1:14" ht="9.75" customHeight="1" thickBot="1">
      <c r="A3" s="162"/>
      <c r="B3" s="224"/>
      <c r="C3" s="172"/>
      <c r="D3" s="225"/>
    </row>
    <row r="4" spans="1:14" ht="16.2" customHeight="1" thickBot="1">
      <c r="A4" s="490" t="s">
        <v>168</v>
      </c>
      <c r="B4" s="492" t="s">
        <v>185</v>
      </c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493"/>
    </row>
    <row r="5" spans="1:14" ht="52.8" customHeight="1" thickBot="1">
      <c r="A5" s="491"/>
      <c r="B5" s="228" t="s">
        <v>186</v>
      </c>
      <c r="C5" s="229" t="s">
        <v>114</v>
      </c>
      <c r="D5" s="230" t="s">
        <v>187</v>
      </c>
      <c r="E5" s="231" t="s">
        <v>188</v>
      </c>
      <c r="F5" s="232" t="s">
        <v>187</v>
      </c>
      <c r="G5" s="231" t="s">
        <v>189</v>
      </c>
      <c r="H5" s="230" t="s">
        <v>187</v>
      </c>
      <c r="I5" s="231" t="s">
        <v>190</v>
      </c>
      <c r="J5" s="232" t="s">
        <v>187</v>
      </c>
      <c r="K5" s="233" t="s">
        <v>182</v>
      </c>
      <c r="L5" s="230" t="s">
        <v>187</v>
      </c>
      <c r="M5" s="233" t="s">
        <v>181</v>
      </c>
      <c r="N5" s="234" t="s">
        <v>187</v>
      </c>
    </row>
    <row r="6" spans="1:14" ht="13.8" thickBot="1">
      <c r="A6" s="173" t="s">
        <v>35</v>
      </c>
      <c r="B6" s="191">
        <v>12273</v>
      </c>
      <c r="C6" s="235">
        <v>6472</v>
      </c>
      <c r="D6" s="195">
        <f>C6/B6*100</f>
        <v>52.733642956082463</v>
      </c>
      <c r="E6" s="191">
        <v>2786</v>
      </c>
      <c r="F6" s="197">
        <f>E6/B6*100</f>
        <v>22.700236291045385</v>
      </c>
      <c r="G6" s="191">
        <v>5995</v>
      </c>
      <c r="H6" s="195">
        <f>G6/B6*100</f>
        <v>48.847062657866864</v>
      </c>
      <c r="I6" s="191">
        <v>3912</v>
      </c>
      <c r="J6" s="197">
        <f>I6/B6*100</f>
        <v>31.874847225617209</v>
      </c>
      <c r="K6" s="191">
        <v>2804</v>
      </c>
      <c r="L6" s="195">
        <f>K6/B6*100</f>
        <v>22.84689969852522</v>
      </c>
      <c r="M6" s="191">
        <v>1111</v>
      </c>
      <c r="N6" s="195">
        <f>M6/B6*100</f>
        <v>9.0523914283386304</v>
      </c>
    </row>
    <row r="7" spans="1:14">
      <c r="A7" s="158" t="s">
        <v>14</v>
      </c>
      <c r="B7" s="236">
        <v>1293</v>
      </c>
      <c r="C7" s="237">
        <v>749</v>
      </c>
      <c r="D7" s="97">
        <f t="shared" ref="D7:D41" si="0">C7/B7*100</f>
        <v>57.927300850734731</v>
      </c>
      <c r="E7" s="236">
        <v>390</v>
      </c>
      <c r="F7" s="238">
        <f t="shared" ref="F7:F41" si="1">E7/B7*100</f>
        <v>30.162412993039446</v>
      </c>
      <c r="G7" s="239">
        <v>444</v>
      </c>
      <c r="H7" s="240">
        <f t="shared" ref="H7:H41" si="2">G7/B7*100</f>
        <v>34.338747099767978</v>
      </c>
      <c r="I7" s="239">
        <v>318</v>
      </c>
      <c r="J7" s="241">
        <f>I7/B7*100</f>
        <v>24.593967517401392</v>
      </c>
      <c r="K7" s="239">
        <v>429</v>
      </c>
      <c r="L7" s="240">
        <f t="shared" ref="L7:L41" si="3">K7/B7*100</f>
        <v>33.178654292343381</v>
      </c>
      <c r="M7" s="239">
        <v>140</v>
      </c>
      <c r="N7" s="240">
        <f t="shared" ref="N7:N41" si="4">M7/B7*100</f>
        <v>10.827532869296212</v>
      </c>
    </row>
    <row r="8" spans="1:14">
      <c r="A8" s="15" t="s">
        <v>17</v>
      </c>
      <c r="B8" s="242">
        <v>1698</v>
      </c>
      <c r="C8" s="159">
        <v>935</v>
      </c>
      <c r="D8" s="97">
        <f t="shared" si="0"/>
        <v>55.064782096584217</v>
      </c>
      <c r="E8" s="242">
        <v>412</v>
      </c>
      <c r="F8" s="238">
        <f t="shared" si="1"/>
        <v>24.263839811542994</v>
      </c>
      <c r="G8" s="243">
        <v>904</v>
      </c>
      <c r="H8" s="244">
        <f t="shared" si="2"/>
        <v>53.239104829210838</v>
      </c>
      <c r="I8" s="243">
        <v>485</v>
      </c>
      <c r="J8" s="245">
        <f t="shared" ref="J8:J15" si="5">I8/B8*100</f>
        <v>28.563015312131917</v>
      </c>
      <c r="K8" s="243">
        <v>420</v>
      </c>
      <c r="L8" s="244">
        <f t="shared" si="3"/>
        <v>24.734982332155479</v>
      </c>
      <c r="M8" s="243">
        <v>104</v>
      </c>
      <c r="N8" s="244">
        <f t="shared" si="4"/>
        <v>6.1248527679623086</v>
      </c>
    </row>
    <row r="9" spans="1:14">
      <c r="A9" s="16" t="s">
        <v>2</v>
      </c>
      <c r="B9" s="242">
        <v>1096</v>
      </c>
      <c r="C9" s="159">
        <v>565</v>
      </c>
      <c r="D9" s="97">
        <f t="shared" si="0"/>
        <v>51.551094890510953</v>
      </c>
      <c r="E9" s="242">
        <v>194</v>
      </c>
      <c r="F9" s="238">
        <f t="shared" si="1"/>
        <v>17.700729927007298</v>
      </c>
      <c r="G9" s="243">
        <v>449</v>
      </c>
      <c r="H9" s="244">
        <f t="shared" si="2"/>
        <v>40.967153284671532</v>
      </c>
      <c r="I9" s="243">
        <v>388</v>
      </c>
      <c r="J9" s="245">
        <f t="shared" si="5"/>
        <v>35.401459854014597</v>
      </c>
      <c r="K9" s="243">
        <v>211</v>
      </c>
      <c r="L9" s="244">
        <f t="shared" si="3"/>
        <v>19.251824817518248</v>
      </c>
      <c r="M9" s="243">
        <v>115</v>
      </c>
      <c r="N9" s="244">
        <f t="shared" si="4"/>
        <v>10.492700729927007</v>
      </c>
    </row>
    <row r="10" spans="1:14">
      <c r="A10" s="16" t="s">
        <v>18</v>
      </c>
      <c r="B10" s="242">
        <v>1594</v>
      </c>
      <c r="C10" s="159">
        <v>789</v>
      </c>
      <c r="D10" s="97">
        <f t="shared" si="0"/>
        <v>49.498117942283564</v>
      </c>
      <c r="E10" s="242">
        <v>228</v>
      </c>
      <c r="F10" s="238">
        <f t="shared" si="1"/>
        <v>14.303638644918445</v>
      </c>
      <c r="G10" s="243">
        <v>936</v>
      </c>
      <c r="H10" s="244">
        <f t="shared" si="2"/>
        <v>58.720200752823082</v>
      </c>
      <c r="I10" s="243">
        <v>568</v>
      </c>
      <c r="J10" s="245">
        <f t="shared" si="5"/>
        <v>35.633626097867001</v>
      </c>
      <c r="K10" s="243">
        <v>293</v>
      </c>
      <c r="L10" s="244">
        <f t="shared" si="3"/>
        <v>18.381430363864492</v>
      </c>
      <c r="M10" s="243">
        <v>80</v>
      </c>
      <c r="N10" s="244">
        <f t="shared" si="4"/>
        <v>5.0188205771643668</v>
      </c>
    </row>
    <row r="11" spans="1:14">
      <c r="A11" s="15" t="s">
        <v>19</v>
      </c>
      <c r="B11" s="100">
        <v>776</v>
      </c>
      <c r="C11" s="246">
        <v>377</v>
      </c>
      <c r="D11" s="97">
        <f t="shared" si="0"/>
        <v>48.582474226804123</v>
      </c>
      <c r="E11" s="100">
        <v>170</v>
      </c>
      <c r="F11" s="238">
        <f t="shared" si="1"/>
        <v>21.907216494845361</v>
      </c>
      <c r="G11" s="243">
        <v>250</v>
      </c>
      <c r="H11" s="244">
        <f t="shared" si="2"/>
        <v>32.216494845360828</v>
      </c>
      <c r="I11" s="243">
        <v>291</v>
      </c>
      <c r="J11" s="245">
        <f t="shared" si="5"/>
        <v>37.5</v>
      </c>
      <c r="K11" s="243">
        <v>162</v>
      </c>
      <c r="L11" s="244">
        <f t="shared" si="3"/>
        <v>20.876288659793815</v>
      </c>
      <c r="M11" s="243">
        <v>113</v>
      </c>
      <c r="N11" s="244">
        <f t="shared" si="4"/>
        <v>14.561855670103094</v>
      </c>
    </row>
    <row r="12" spans="1:14">
      <c r="A12" s="15" t="s">
        <v>22</v>
      </c>
      <c r="B12" s="100">
        <v>1167</v>
      </c>
      <c r="C12" s="246">
        <v>613</v>
      </c>
      <c r="D12" s="97">
        <f t="shared" si="0"/>
        <v>52.52784918594687</v>
      </c>
      <c r="E12" s="100">
        <v>296</v>
      </c>
      <c r="F12" s="238">
        <f t="shared" si="1"/>
        <v>25.36418166238218</v>
      </c>
      <c r="G12" s="243">
        <v>532</v>
      </c>
      <c r="H12" s="244">
        <f t="shared" si="2"/>
        <v>45.586975149957155</v>
      </c>
      <c r="I12" s="243">
        <v>386</v>
      </c>
      <c r="J12" s="245">
        <f t="shared" si="5"/>
        <v>33.076263924592972</v>
      </c>
      <c r="K12" s="243">
        <v>262</v>
      </c>
      <c r="L12" s="244">
        <f t="shared" si="3"/>
        <v>22.450728363324764</v>
      </c>
      <c r="M12" s="243">
        <v>144</v>
      </c>
      <c r="N12" s="244">
        <f t="shared" si="4"/>
        <v>12.339331619537274</v>
      </c>
    </row>
    <row r="13" spans="1:14">
      <c r="A13" s="15" t="s">
        <v>23</v>
      </c>
      <c r="B13" s="242">
        <v>1477</v>
      </c>
      <c r="C13" s="159">
        <v>745</v>
      </c>
      <c r="D13" s="97">
        <f t="shared" si="0"/>
        <v>50.440081245768454</v>
      </c>
      <c r="E13" s="242">
        <v>346</v>
      </c>
      <c r="F13" s="238">
        <f t="shared" si="1"/>
        <v>23.425863236289775</v>
      </c>
      <c r="G13" s="243">
        <v>763</v>
      </c>
      <c r="H13" s="244">
        <f t="shared" si="2"/>
        <v>51.658767772511851</v>
      </c>
      <c r="I13" s="243">
        <v>455</v>
      </c>
      <c r="J13" s="245">
        <f t="shared" si="5"/>
        <v>30.805687203791472</v>
      </c>
      <c r="K13" s="243">
        <v>255</v>
      </c>
      <c r="L13" s="244">
        <f t="shared" si="3"/>
        <v>17.264725795531483</v>
      </c>
      <c r="M13" s="243">
        <v>95</v>
      </c>
      <c r="N13" s="244">
        <f t="shared" si="4"/>
        <v>6.4319566689234939</v>
      </c>
    </row>
    <row r="14" spans="1:14">
      <c r="A14" s="15" t="s">
        <v>13</v>
      </c>
      <c r="B14" s="242">
        <v>1369</v>
      </c>
      <c r="C14" s="159">
        <v>732</v>
      </c>
      <c r="D14" s="97">
        <f t="shared" si="0"/>
        <v>53.469685902118336</v>
      </c>
      <c r="E14" s="242">
        <v>299</v>
      </c>
      <c r="F14" s="238">
        <f t="shared" si="1"/>
        <v>21.840759678597514</v>
      </c>
      <c r="G14" s="243">
        <v>705</v>
      </c>
      <c r="H14" s="244">
        <f t="shared" si="2"/>
        <v>51.497443389335288</v>
      </c>
      <c r="I14" s="243">
        <v>521</v>
      </c>
      <c r="J14" s="245">
        <f t="shared" si="5"/>
        <v>38.056975894813732</v>
      </c>
      <c r="K14" s="243">
        <v>364</v>
      </c>
      <c r="L14" s="244">
        <f t="shared" si="3"/>
        <v>26.588750913075238</v>
      </c>
      <c r="M14" s="243">
        <v>185</v>
      </c>
      <c r="N14" s="244">
        <f t="shared" si="4"/>
        <v>13.513513513513514</v>
      </c>
    </row>
    <row r="15" spans="1:14" ht="13.8" thickBot="1">
      <c r="A15" s="17" t="s">
        <v>28</v>
      </c>
      <c r="B15" s="118">
        <v>1803</v>
      </c>
      <c r="C15" s="247">
        <v>967</v>
      </c>
      <c r="D15" s="248">
        <f t="shared" si="0"/>
        <v>53.632834165280087</v>
      </c>
      <c r="E15" s="118">
        <v>451</v>
      </c>
      <c r="F15" s="249">
        <f t="shared" si="1"/>
        <v>25.013865779256793</v>
      </c>
      <c r="G15" s="250">
        <v>1012</v>
      </c>
      <c r="H15" s="251">
        <f t="shared" si="2"/>
        <v>56.128674431503043</v>
      </c>
      <c r="I15" s="250">
        <v>500</v>
      </c>
      <c r="J15" s="252">
        <f t="shared" si="5"/>
        <v>27.73155851358846</v>
      </c>
      <c r="K15" s="250">
        <v>408</v>
      </c>
      <c r="L15" s="251">
        <f t="shared" si="3"/>
        <v>22.628951747088184</v>
      </c>
      <c r="M15" s="250">
        <v>135</v>
      </c>
      <c r="N15" s="251">
        <f t="shared" si="4"/>
        <v>7.4875207986688856</v>
      </c>
    </row>
    <row r="16" spans="1:14" ht="13.8" thickBot="1">
      <c r="A16" s="253" t="s">
        <v>36</v>
      </c>
      <c r="B16" s="235">
        <v>10243</v>
      </c>
      <c r="C16" s="235">
        <v>6234</v>
      </c>
      <c r="D16" s="199">
        <f t="shared" si="0"/>
        <v>60.861075856682611</v>
      </c>
      <c r="E16" s="235">
        <v>2303</v>
      </c>
      <c r="F16" s="197">
        <f t="shared" si="1"/>
        <v>22.483647368934882</v>
      </c>
      <c r="G16" s="191">
        <v>5358</v>
      </c>
      <c r="H16" s="195">
        <f t="shared" si="2"/>
        <v>52.308893878746467</v>
      </c>
      <c r="I16" s="191">
        <v>2705</v>
      </c>
      <c r="J16" s="197">
        <f>I16/B16*100</f>
        <v>26.408278824563112</v>
      </c>
      <c r="K16" s="191">
        <v>2471</v>
      </c>
      <c r="L16" s="195">
        <f t="shared" si="3"/>
        <v>24.123791857854144</v>
      </c>
      <c r="M16" s="191">
        <v>893</v>
      </c>
      <c r="N16" s="195">
        <f t="shared" si="4"/>
        <v>8.7181489797910761</v>
      </c>
    </row>
    <row r="17" spans="1:14">
      <c r="A17" s="158" t="s">
        <v>1</v>
      </c>
      <c r="B17" s="236">
        <v>2036</v>
      </c>
      <c r="C17" s="237">
        <v>1318</v>
      </c>
      <c r="D17" s="97">
        <f t="shared" si="0"/>
        <v>64.734774066797641</v>
      </c>
      <c r="E17" s="236">
        <v>451</v>
      </c>
      <c r="F17" s="238">
        <f t="shared" si="1"/>
        <v>22.151277013752456</v>
      </c>
      <c r="G17" s="239">
        <v>1091</v>
      </c>
      <c r="H17" s="240">
        <f t="shared" si="2"/>
        <v>53.585461689587419</v>
      </c>
      <c r="I17" s="239">
        <v>494</v>
      </c>
      <c r="J17" s="241">
        <f>I17/B17*100</f>
        <v>24.263261296660119</v>
      </c>
      <c r="K17" s="239">
        <v>519</v>
      </c>
      <c r="L17" s="240">
        <f t="shared" si="3"/>
        <v>25.491159135559922</v>
      </c>
      <c r="M17" s="239">
        <v>182</v>
      </c>
      <c r="N17" s="240">
        <f t="shared" si="4"/>
        <v>8.9390962671905694</v>
      </c>
    </row>
    <row r="18" spans="1:14">
      <c r="A18" s="15" t="s">
        <v>16</v>
      </c>
      <c r="B18" s="242">
        <v>1530</v>
      </c>
      <c r="C18" s="159">
        <v>907</v>
      </c>
      <c r="D18" s="97">
        <f t="shared" si="0"/>
        <v>59.281045751633989</v>
      </c>
      <c r="E18" s="242">
        <v>441</v>
      </c>
      <c r="F18" s="238">
        <f t="shared" si="1"/>
        <v>28.823529411764703</v>
      </c>
      <c r="G18" s="243">
        <v>864</v>
      </c>
      <c r="H18" s="244">
        <f t="shared" si="2"/>
        <v>56.470588235294116</v>
      </c>
      <c r="I18" s="243">
        <v>346</v>
      </c>
      <c r="J18" s="245">
        <f t="shared" ref="J18:J22" si="6">I18/B18*100</f>
        <v>22.614379084967322</v>
      </c>
      <c r="K18" s="243">
        <v>346</v>
      </c>
      <c r="L18" s="244">
        <f t="shared" si="3"/>
        <v>22.614379084967322</v>
      </c>
      <c r="M18" s="243">
        <v>108</v>
      </c>
      <c r="N18" s="244">
        <f t="shared" si="4"/>
        <v>7.0588235294117645</v>
      </c>
    </row>
    <row r="19" spans="1:14">
      <c r="A19" s="16" t="s">
        <v>3</v>
      </c>
      <c r="B19" s="242">
        <v>1908</v>
      </c>
      <c r="C19" s="159">
        <v>1072</v>
      </c>
      <c r="D19" s="97">
        <f t="shared" si="0"/>
        <v>56.184486373165619</v>
      </c>
      <c r="E19" s="242">
        <v>282</v>
      </c>
      <c r="F19" s="238">
        <f t="shared" si="1"/>
        <v>14.779874213836477</v>
      </c>
      <c r="G19" s="243">
        <v>1009</v>
      </c>
      <c r="H19" s="244">
        <f t="shared" si="2"/>
        <v>52.882599580712785</v>
      </c>
      <c r="I19" s="243">
        <v>584</v>
      </c>
      <c r="J19" s="245">
        <f t="shared" si="6"/>
        <v>30.607966457023061</v>
      </c>
      <c r="K19" s="243">
        <v>421</v>
      </c>
      <c r="L19" s="244">
        <f t="shared" si="3"/>
        <v>22.064989517819704</v>
      </c>
      <c r="M19" s="243">
        <v>266</v>
      </c>
      <c r="N19" s="244">
        <f t="shared" si="4"/>
        <v>13.941299790356393</v>
      </c>
    </row>
    <row r="20" spans="1:14">
      <c r="A20" s="16" t="s">
        <v>21</v>
      </c>
      <c r="B20" s="242">
        <v>1643</v>
      </c>
      <c r="C20" s="159">
        <v>931</v>
      </c>
      <c r="D20" s="97">
        <f t="shared" si="0"/>
        <v>56.664637857577603</v>
      </c>
      <c r="E20" s="242">
        <v>324</v>
      </c>
      <c r="F20" s="238">
        <f t="shared" si="1"/>
        <v>19.720024345709071</v>
      </c>
      <c r="G20" s="243">
        <v>985</v>
      </c>
      <c r="H20" s="244">
        <f t="shared" si="2"/>
        <v>59.951308581862449</v>
      </c>
      <c r="I20" s="243">
        <v>473</v>
      </c>
      <c r="J20" s="245">
        <f t="shared" si="6"/>
        <v>28.788800973828359</v>
      </c>
      <c r="K20" s="243">
        <v>404</v>
      </c>
      <c r="L20" s="244">
        <f t="shared" si="3"/>
        <v>24.589166159464394</v>
      </c>
      <c r="M20" s="243">
        <v>96</v>
      </c>
      <c r="N20" s="244">
        <f t="shared" si="4"/>
        <v>5.8429701765063911</v>
      </c>
    </row>
    <row r="21" spans="1:14">
      <c r="A21" s="15" t="s">
        <v>4</v>
      </c>
      <c r="B21" s="242">
        <v>1475</v>
      </c>
      <c r="C21" s="159">
        <v>987</v>
      </c>
      <c r="D21" s="97">
        <f t="shared" si="0"/>
        <v>66.915254237288138</v>
      </c>
      <c r="E21" s="242">
        <v>379</v>
      </c>
      <c r="F21" s="238">
        <f t="shared" si="1"/>
        <v>25.694915254237287</v>
      </c>
      <c r="G21" s="243">
        <v>587</v>
      </c>
      <c r="H21" s="244">
        <f t="shared" si="2"/>
        <v>39.796610169491522</v>
      </c>
      <c r="I21" s="243">
        <v>346</v>
      </c>
      <c r="J21" s="245">
        <f t="shared" si="6"/>
        <v>23.457627118644066</v>
      </c>
      <c r="K21" s="243">
        <v>358</v>
      </c>
      <c r="L21" s="244">
        <f t="shared" si="3"/>
        <v>24.271186440677965</v>
      </c>
      <c r="M21" s="243">
        <v>146</v>
      </c>
      <c r="N21" s="244">
        <f t="shared" si="4"/>
        <v>9.8983050847457612</v>
      </c>
    </row>
    <row r="22" spans="1:14" ht="13.8" thickBot="1">
      <c r="A22" s="17" t="s">
        <v>7</v>
      </c>
      <c r="B22" s="254">
        <v>1651</v>
      </c>
      <c r="C22" s="255">
        <v>1019</v>
      </c>
      <c r="D22" s="248">
        <f t="shared" si="0"/>
        <v>61.720169594185336</v>
      </c>
      <c r="E22" s="254">
        <v>426</v>
      </c>
      <c r="F22" s="249">
        <f t="shared" si="1"/>
        <v>25.802543912780134</v>
      </c>
      <c r="G22" s="250">
        <v>822</v>
      </c>
      <c r="H22" s="251">
        <f t="shared" si="2"/>
        <v>49.788007268322225</v>
      </c>
      <c r="I22" s="250">
        <v>462</v>
      </c>
      <c r="J22" s="252">
        <f t="shared" si="6"/>
        <v>27.983040581465779</v>
      </c>
      <c r="K22" s="250">
        <v>423</v>
      </c>
      <c r="L22" s="251">
        <f t="shared" si="3"/>
        <v>25.620835857056328</v>
      </c>
      <c r="M22" s="250">
        <v>95</v>
      </c>
      <c r="N22" s="251">
        <f t="shared" si="4"/>
        <v>5.7540884312537859</v>
      </c>
    </row>
    <row r="23" spans="1:14" ht="13.8" thickBot="1">
      <c r="A23" s="253" t="s">
        <v>37</v>
      </c>
      <c r="B23" s="235">
        <v>15638</v>
      </c>
      <c r="C23" s="235">
        <v>8348</v>
      </c>
      <c r="D23" s="199">
        <f t="shared" si="0"/>
        <v>53.382785522445332</v>
      </c>
      <c r="E23" s="235">
        <v>3222</v>
      </c>
      <c r="F23" s="197">
        <f t="shared" si="1"/>
        <v>20.603657756746387</v>
      </c>
      <c r="G23" s="191">
        <v>6978</v>
      </c>
      <c r="H23" s="195">
        <f t="shared" si="2"/>
        <v>44.622074434070853</v>
      </c>
      <c r="I23" s="191">
        <v>4898</v>
      </c>
      <c r="J23" s="197">
        <f>I23/B23*100</f>
        <v>31.321140810845378</v>
      </c>
      <c r="K23" s="191">
        <v>3244</v>
      </c>
      <c r="L23" s="195">
        <f t="shared" si="3"/>
        <v>20.744340708530505</v>
      </c>
      <c r="M23" s="191">
        <v>1408</v>
      </c>
      <c r="N23" s="195">
        <f t="shared" si="4"/>
        <v>9.0037089141833988</v>
      </c>
    </row>
    <row r="24" spans="1:14">
      <c r="A24" s="158" t="s">
        <v>15</v>
      </c>
      <c r="B24" s="236">
        <v>1468</v>
      </c>
      <c r="C24" s="237">
        <v>758</v>
      </c>
      <c r="D24" s="97">
        <f t="shared" si="0"/>
        <v>51.634877384196187</v>
      </c>
      <c r="E24" s="236">
        <v>246</v>
      </c>
      <c r="F24" s="238">
        <f t="shared" si="1"/>
        <v>16.757493188010901</v>
      </c>
      <c r="G24" s="239">
        <v>471</v>
      </c>
      <c r="H24" s="240">
        <f t="shared" si="2"/>
        <v>32.084468664850135</v>
      </c>
      <c r="I24" s="239">
        <v>577</v>
      </c>
      <c r="J24" s="241">
        <f>I24/B24*100</f>
        <v>39.305177111716624</v>
      </c>
      <c r="K24" s="239">
        <v>275</v>
      </c>
      <c r="L24" s="240">
        <f t="shared" si="3"/>
        <v>18.732970027247955</v>
      </c>
      <c r="M24" s="239">
        <v>202</v>
      </c>
      <c r="N24" s="240">
        <f t="shared" si="4"/>
        <v>13.760217983651227</v>
      </c>
    </row>
    <row r="25" spans="1:14">
      <c r="A25" s="15" t="s">
        <v>20</v>
      </c>
      <c r="B25" s="242">
        <v>5330</v>
      </c>
      <c r="C25" s="159">
        <v>2773</v>
      </c>
      <c r="D25" s="97">
        <f t="shared" si="0"/>
        <v>52.02626641651031</v>
      </c>
      <c r="E25" s="242">
        <v>1191</v>
      </c>
      <c r="F25" s="120">
        <f t="shared" si="1"/>
        <v>22.345215759849907</v>
      </c>
      <c r="G25" s="243">
        <v>2661</v>
      </c>
      <c r="H25" s="244">
        <f t="shared" si="2"/>
        <v>49.924953095684806</v>
      </c>
      <c r="I25" s="243">
        <v>1534</v>
      </c>
      <c r="J25" s="245">
        <f t="shared" ref="J25:J29" si="7">I25/B25*100</f>
        <v>28.780487804878046</v>
      </c>
      <c r="K25" s="243">
        <v>1008</v>
      </c>
      <c r="L25" s="244">
        <f t="shared" si="3"/>
        <v>18.911819887429644</v>
      </c>
      <c r="M25" s="243">
        <v>375</v>
      </c>
      <c r="N25" s="244">
        <f t="shared" si="4"/>
        <v>7.0356472795497185</v>
      </c>
    </row>
    <row r="26" spans="1:14">
      <c r="A26" s="15" t="s">
        <v>26</v>
      </c>
      <c r="B26" s="242">
        <v>3284</v>
      </c>
      <c r="C26" s="159">
        <v>1737</v>
      </c>
      <c r="D26" s="97">
        <f t="shared" si="0"/>
        <v>52.892813641900126</v>
      </c>
      <c r="E26" s="242">
        <v>637</v>
      </c>
      <c r="F26" s="120">
        <f t="shared" si="1"/>
        <v>19.397076735688184</v>
      </c>
      <c r="G26" s="243">
        <v>1439</v>
      </c>
      <c r="H26" s="244">
        <f t="shared" si="2"/>
        <v>43.81851400730816</v>
      </c>
      <c r="I26" s="243">
        <v>1152</v>
      </c>
      <c r="J26" s="245">
        <f t="shared" si="7"/>
        <v>35.079171741778318</v>
      </c>
      <c r="K26" s="243">
        <v>710</v>
      </c>
      <c r="L26" s="244">
        <f t="shared" si="3"/>
        <v>21.619975639464066</v>
      </c>
      <c r="M26" s="243">
        <v>275</v>
      </c>
      <c r="N26" s="244">
        <f t="shared" si="4"/>
        <v>8.3739342265529846</v>
      </c>
    </row>
    <row r="27" spans="1:14">
      <c r="A27" s="16" t="s">
        <v>104</v>
      </c>
      <c r="B27" s="242">
        <v>1547</v>
      </c>
      <c r="C27" s="159">
        <v>865</v>
      </c>
      <c r="D27" s="97">
        <f t="shared" si="0"/>
        <v>55.914673561732386</v>
      </c>
      <c r="E27" s="242">
        <v>298</v>
      </c>
      <c r="F27" s="120">
        <f t="shared" si="1"/>
        <v>19.263089851325148</v>
      </c>
      <c r="G27" s="243">
        <v>681</v>
      </c>
      <c r="H27" s="244">
        <f t="shared" si="2"/>
        <v>44.020685197155785</v>
      </c>
      <c r="I27" s="243">
        <v>462</v>
      </c>
      <c r="J27" s="245">
        <f t="shared" si="7"/>
        <v>29.864253393665159</v>
      </c>
      <c r="K27" s="243">
        <v>350</v>
      </c>
      <c r="L27" s="244">
        <f t="shared" si="3"/>
        <v>22.624434389140273</v>
      </c>
      <c r="M27" s="243">
        <v>152</v>
      </c>
      <c r="N27" s="244">
        <f t="shared" si="4"/>
        <v>9.8254686489980614</v>
      </c>
    </row>
    <row r="28" spans="1:14">
      <c r="A28" s="16" t="s">
        <v>105</v>
      </c>
      <c r="B28" s="100">
        <v>1974</v>
      </c>
      <c r="C28" s="246">
        <v>1138</v>
      </c>
      <c r="D28" s="97">
        <f t="shared" si="0"/>
        <v>57.649442755825731</v>
      </c>
      <c r="E28" s="100">
        <v>386</v>
      </c>
      <c r="F28" s="120">
        <f t="shared" si="1"/>
        <v>19.55420466058764</v>
      </c>
      <c r="G28" s="243">
        <v>752</v>
      </c>
      <c r="H28" s="244">
        <f t="shared" si="2"/>
        <v>38.095238095238095</v>
      </c>
      <c r="I28" s="243">
        <v>555</v>
      </c>
      <c r="J28" s="245">
        <f t="shared" si="7"/>
        <v>28.11550151975684</v>
      </c>
      <c r="K28" s="243">
        <v>516</v>
      </c>
      <c r="L28" s="244">
        <f t="shared" si="3"/>
        <v>26.13981762917933</v>
      </c>
      <c r="M28" s="243">
        <v>225</v>
      </c>
      <c r="N28" s="244">
        <f t="shared" si="4"/>
        <v>11.398176291793312</v>
      </c>
    </row>
    <row r="29" spans="1:14" ht="13.8" thickBot="1">
      <c r="A29" s="17" t="s">
        <v>27</v>
      </c>
      <c r="B29" s="118">
        <v>2035</v>
      </c>
      <c r="C29" s="247">
        <v>1077</v>
      </c>
      <c r="D29" s="248">
        <f t="shared" si="0"/>
        <v>52.923832923832926</v>
      </c>
      <c r="E29" s="118">
        <v>464</v>
      </c>
      <c r="F29" s="122">
        <f t="shared" si="1"/>
        <v>22.800982800982801</v>
      </c>
      <c r="G29" s="250">
        <v>974</v>
      </c>
      <c r="H29" s="251">
        <f t="shared" si="2"/>
        <v>47.862407862407863</v>
      </c>
      <c r="I29" s="250">
        <v>618</v>
      </c>
      <c r="J29" s="252">
        <f t="shared" si="7"/>
        <v>30.368550368550366</v>
      </c>
      <c r="K29" s="250">
        <v>385</v>
      </c>
      <c r="L29" s="251">
        <f t="shared" si="3"/>
        <v>18.918918918918919</v>
      </c>
      <c r="M29" s="250">
        <v>179</v>
      </c>
      <c r="N29" s="251">
        <f t="shared" si="4"/>
        <v>8.7960687960687949</v>
      </c>
    </row>
    <row r="30" spans="1:14" ht="13.8" thickBot="1">
      <c r="A30" s="253" t="s">
        <v>33</v>
      </c>
      <c r="B30" s="235">
        <v>11439</v>
      </c>
      <c r="C30" s="235">
        <v>6467</v>
      </c>
      <c r="D30" s="199">
        <f t="shared" si="0"/>
        <v>56.534662120814758</v>
      </c>
      <c r="E30" s="235">
        <v>2674</v>
      </c>
      <c r="F30" s="199">
        <f t="shared" si="1"/>
        <v>23.376169245563425</v>
      </c>
      <c r="G30" s="235">
        <v>5672</v>
      </c>
      <c r="H30" s="199">
        <f t="shared" si="2"/>
        <v>49.584753912055248</v>
      </c>
      <c r="I30" s="235">
        <v>3447</v>
      </c>
      <c r="J30" s="199">
        <f>I30/B30*100</f>
        <v>30.133752950432729</v>
      </c>
      <c r="K30" s="235">
        <v>1970</v>
      </c>
      <c r="L30" s="199">
        <f t="shared" si="3"/>
        <v>17.221785121077019</v>
      </c>
      <c r="M30" s="235">
        <v>927</v>
      </c>
      <c r="N30" s="195">
        <f t="shared" si="4"/>
        <v>8.1038552321007078</v>
      </c>
    </row>
    <row r="31" spans="1:14">
      <c r="A31" s="256" t="s">
        <v>5</v>
      </c>
      <c r="B31" s="239">
        <v>854</v>
      </c>
      <c r="C31" s="257">
        <v>511</v>
      </c>
      <c r="D31" s="240">
        <f t="shared" si="0"/>
        <v>59.83606557377049</v>
      </c>
      <c r="E31" s="239">
        <v>221</v>
      </c>
      <c r="F31" s="241">
        <f t="shared" si="1"/>
        <v>25.878220140515225</v>
      </c>
      <c r="G31" s="239">
        <v>424</v>
      </c>
      <c r="H31" s="240">
        <f t="shared" si="2"/>
        <v>49.648711943793913</v>
      </c>
      <c r="I31" s="239">
        <v>255</v>
      </c>
      <c r="J31" s="241">
        <f>I31/B31*100</f>
        <v>29.859484777517565</v>
      </c>
      <c r="K31" s="239">
        <v>128</v>
      </c>
      <c r="L31" s="240">
        <f t="shared" si="3"/>
        <v>14.988290398126464</v>
      </c>
      <c r="M31" s="239">
        <v>91</v>
      </c>
      <c r="N31" s="240">
        <f t="shared" si="4"/>
        <v>10.655737704918032</v>
      </c>
    </row>
    <row r="32" spans="1:14">
      <c r="A32" s="258" t="s">
        <v>24</v>
      </c>
      <c r="B32" s="243">
        <v>1971</v>
      </c>
      <c r="C32" s="259">
        <v>1146</v>
      </c>
      <c r="D32" s="240">
        <f t="shared" si="0"/>
        <v>58.143074581430746</v>
      </c>
      <c r="E32" s="243">
        <v>480</v>
      </c>
      <c r="F32" s="245">
        <f t="shared" si="1"/>
        <v>24.353120243531201</v>
      </c>
      <c r="G32" s="243">
        <v>803</v>
      </c>
      <c r="H32" s="244">
        <f t="shared" si="2"/>
        <v>40.74074074074074</v>
      </c>
      <c r="I32" s="243">
        <v>558</v>
      </c>
      <c r="J32" s="245">
        <f t="shared" ref="J32:J38" si="8">I32/B32*100</f>
        <v>28.31050228310502</v>
      </c>
      <c r="K32" s="243">
        <v>285</v>
      </c>
      <c r="L32" s="244">
        <f t="shared" si="3"/>
        <v>14.45966514459665</v>
      </c>
      <c r="M32" s="243">
        <v>233</v>
      </c>
      <c r="N32" s="244">
        <f t="shared" si="4"/>
        <v>11.821410451547438</v>
      </c>
    </row>
    <row r="33" spans="1:14">
      <c r="A33" s="258" t="s">
        <v>6</v>
      </c>
      <c r="B33" s="243">
        <v>1622</v>
      </c>
      <c r="C33" s="259">
        <v>807</v>
      </c>
      <c r="D33" s="240">
        <f t="shared" si="0"/>
        <v>49.753390875462394</v>
      </c>
      <c r="E33" s="243">
        <v>325</v>
      </c>
      <c r="F33" s="245">
        <f t="shared" si="1"/>
        <v>20.036991368680638</v>
      </c>
      <c r="G33" s="243">
        <v>843</v>
      </c>
      <c r="H33" s="244">
        <f t="shared" si="2"/>
        <v>51.972872996300865</v>
      </c>
      <c r="I33" s="243">
        <v>535</v>
      </c>
      <c r="J33" s="245">
        <f t="shared" si="8"/>
        <v>32.983970406905058</v>
      </c>
      <c r="K33" s="243">
        <v>212</v>
      </c>
      <c r="L33" s="244">
        <f t="shared" si="3"/>
        <v>13.070283600493218</v>
      </c>
      <c r="M33" s="243">
        <v>113</v>
      </c>
      <c r="N33" s="244">
        <f t="shared" si="4"/>
        <v>6.9667077681874234</v>
      </c>
    </row>
    <row r="34" spans="1:14">
      <c r="A34" s="258" t="s">
        <v>25</v>
      </c>
      <c r="B34" s="243">
        <v>1408</v>
      </c>
      <c r="C34" s="259">
        <v>777</v>
      </c>
      <c r="D34" s="240">
        <f t="shared" si="0"/>
        <v>55.184659090909093</v>
      </c>
      <c r="E34" s="243">
        <v>319</v>
      </c>
      <c r="F34" s="245">
        <f t="shared" si="1"/>
        <v>22.65625</v>
      </c>
      <c r="G34" s="243">
        <v>771</v>
      </c>
      <c r="H34" s="244">
        <f t="shared" si="2"/>
        <v>54.758522727272727</v>
      </c>
      <c r="I34" s="243">
        <v>400</v>
      </c>
      <c r="J34" s="245">
        <f t="shared" si="8"/>
        <v>28.40909090909091</v>
      </c>
      <c r="K34" s="243">
        <v>348</v>
      </c>
      <c r="L34" s="244">
        <f t="shared" si="3"/>
        <v>24.71590909090909</v>
      </c>
      <c r="M34" s="243">
        <v>89</v>
      </c>
      <c r="N34" s="244">
        <f t="shared" si="4"/>
        <v>6.3210227272727275</v>
      </c>
    </row>
    <row r="35" spans="1:14">
      <c r="A35" s="258" t="s">
        <v>8</v>
      </c>
      <c r="B35" s="243">
        <v>1068</v>
      </c>
      <c r="C35" s="259">
        <v>565</v>
      </c>
      <c r="D35" s="240">
        <f t="shared" si="0"/>
        <v>52.90262172284644</v>
      </c>
      <c r="E35" s="243">
        <v>264</v>
      </c>
      <c r="F35" s="245">
        <f t="shared" si="1"/>
        <v>24.719101123595504</v>
      </c>
      <c r="G35" s="243">
        <v>492</v>
      </c>
      <c r="H35" s="244">
        <f t="shared" si="2"/>
        <v>46.067415730337082</v>
      </c>
      <c r="I35" s="243">
        <v>345</v>
      </c>
      <c r="J35" s="245">
        <f t="shared" si="8"/>
        <v>32.303370786516858</v>
      </c>
      <c r="K35" s="243">
        <v>218</v>
      </c>
      <c r="L35" s="244">
        <f t="shared" si="3"/>
        <v>20.411985018726593</v>
      </c>
      <c r="M35" s="243">
        <v>113</v>
      </c>
      <c r="N35" s="244">
        <f t="shared" si="4"/>
        <v>10.580524344569287</v>
      </c>
    </row>
    <row r="36" spans="1:14">
      <c r="A36" s="258" t="s">
        <v>9</v>
      </c>
      <c r="B36" s="243">
        <v>1526</v>
      </c>
      <c r="C36" s="260">
        <v>963</v>
      </c>
      <c r="D36" s="240">
        <f t="shared" si="0"/>
        <v>63.106159895150725</v>
      </c>
      <c r="E36" s="261">
        <v>415</v>
      </c>
      <c r="F36" s="245">
        <f t="shared" si="1"/>
        <v>27.195281782437746</v>
      </c>
      <c r="G36" s="243">
        <v>757</v>
      </c>
      <c r="H36" s="244">
        <f t="shared" si="2"/>
        <v>49.60681520314548</v>
      </c>
      <c r="I36" s="243">
        <v>418</v>
      </c>
      <c r="J36" s="245">
        <f t="shared" si="8"/>
        <v>27.391874180865006</v>
      </c>
      <c r="K36" s="243">
        <v>284</v>
      </c>
      <c r="L36" s="244">
        <f t="shared" si="3"/>
        <v>18.610747051114025</v>
      </c>
      <c r="M36" s="243">
        <v>136</v>
      </c>
      <c r="N36" s="244">
        <f t="shared" si="4"/>
        <v>8.9121887287024908</v>
      </c>
    </row>
    <row r="37" spans="1:14" ht="13.8" customHeight="1">
      <c r="A37" s="258" t="s">
        <v>10</v>
      </c>
      <c r="B37" s="243">
        <v>1795</v>
      </c>
      <c r="C37" s="260">
        <v>1013</v>
      </c>
      <c r="D37" s="240">
        <f t="shared" si="0"/>
        <v>56.434540389972142</v>
      </c>
      <c r="E37" s="243">
        <v>431</v>
      </c>
      <c r="F37" s="245">
        <f t="shared" si="1"/>
        <v>24.011142061281337</v>
      </c>
      <c r="G37" s="243">
        <v>1104</v>
      </c>
      <c r="H37" s="244">
        <f t="shared" si="2"/>
        <v>61.504178272980504</v>
      </c>
      <c r="I37" s="243">
        <v>538</v>
      </c>
      <c r="J37" s="245">
        <f t="shared" si="8"/>
        <v>29.972144846796656</v>
      </c>
      <c r="K37" s="243">
        <v>267</v>
      </c>
      <c r="L37" s="244">
        <f t="shared" si="3"/>
        <v>14.874651810584957</v>
      </c>
      <c r="M37" s="243">
        <v>73</v>
      </c>
      <c r="N37" s="244">
        <f t="shared" si="4"/>
        <v>4.0668523676880222</v>
      </c>
    </row>
    <row r="38" spans="1:14" ht="13.8" thickBot="1">
      <c r="A38" s="262" t="s">
        <v>12</v>
      </c>
      <c r="B38" s="250">
        <v>1195</v>
      </c>
      <c r="C38" s="263">
        <v>685</v>
      </c>
      <c r="D38" s="264">
        <f t="shared" si="0"/>
        <v>57.322175732217573</v>
      </c>
      <c r="E38" s="250">
        <v>219</v>
      </c>
      <c r="F38" s="252">
        <f t="shared" si="1"/>
        <v>18.326359832635983</v>
      </c>
      <c r="G38" s="250">
        <v>478</v>
      </c>
      <c r="H38" s="251">
        <f t="shared" si="2"/>
        <v>40</v>
      </c>
      <c r="I38" s="250">
        <v>398</v>
      </c>
      <c r="J38" s="252">
        <f t="shared" si="8"/>
        <v>33.305439330543933</v>
      </c>
      <c r="K38" s="250">
        <v>228</v>
      </c>
      <c r="L38" s="251">
        <f t="shared" si="3"/>
        <v>19.07949790794979</v>
      </c>
      <c r="M38" s="250">
        <v>79</v>
      </c>
      <c r="N38" s="251">
        <f t="shared" si="4"/>
        <v>6.6108786610878658</v>
      </c>
    </row>
    <row r="39" spans="1:14" ht="13.8" thickBot="1">
      <c r="A39" s="180" t="s">
        <v>34</v>
      </c>
      <c r="B39" s="191">
        <v>6429</v>
      </c>
      <c r="C39" s="235">
        <v>3214</v>
      </c>
      <c r="D39" s="195">
        <f t="shared" si="0"/>
        <v>49.992222740706175</v>
      </c>
      <c r="E39" s="191">
        <v>963</v>
      </c>
      <c r="F39" s="265">
        <f t="shared" si="1"/>
        <v>14.979001399906672</v>
      </c>
      <c r="G39" s="191">
        <v>2780</v>
      </c>
      <c r="H39" s="195">
        <f t="shared" si="2"/>
        <v>43.241561673666205</v>
      </c>
      <c r="I39" s="191">
        <v>2307</v>
      </c>
      <c r="J39" s="197">
        <f>I39/B39*100</f>
        <v>35.88427438170789</v>
      </c>
      <c r="K39" s="191">
        <v>871</v>
      </c>
      <c r="L39" s="195">
        <f t="shared" si="3"/>
        <v>13.5479856898429</v>
      </c>
      <c r="M39" s="191">
        <v>554</v>
      </c>
      <c r="N39" s="195">
        <f t="shared" si="4"/>
        <v>8.6172032975579409</v>
      </c>
    </row>
    <row r="40" spans="1:14" ht="13.8" thickBot="1">
      <c r="A40" s="20" t="s">
        <v>11</v>
      </c>
      <c r="B40" s="266">
        <v>6429</v>
      </c>
      <c r="C40" s="267">
        <v>3214</v>
      </c>
      <c r="D40" s="248">
        <f t="shared" si="0"/>
        <v>49.992222740706175</v>
      </c>
      <c r="E40" s="266">
        <v>963</v>
      </c>
      <c r="F40" s="249">
        <f t="shared" si="1"/>
        <v>14.979001399906672</v>
      </c>
      <c r="G40" s="266">
        <v>2780</v>
      </c>
      <c r="H40" s="264">
        <f t="shared" si="2"/>
        <v>43.241561673666205</v>
      </c>
      <c r="I40" s="266">
        <v>2307</v>
      </c>
      <c r="J40" s="249">
        <f>I40/B40*100</f>
        <v>35.88427438170789</v>
      </c>
      <c r="K40" s="236">
        <v>871</v>
      </c>
      <c r="L40" s="240">
        <f t="shared" si="3"/>
        <v>13.5479856898429</v>
      </c>
      <c r="M40" s="266">
        <v>554</v>
      </c>
      <c r="N40" s="264">
        <f t="shared" si="4"/>
        <v>8.6172032975579409</v>
      </c>
    </row>
    <row r="41" spans="1:14" ht="23.4" thickBot="1">
      <c r="A41" s="222" t="s">
        <v>31</v>
      </c>
      <c r="B41" s="235">
        <v>56022</v>
      </c>
      <c r="C41" s="235">
        <v>30735</v>
      </c>
      <c r="D41" s="199">
        <f t="shared" si="0"/>
        <v>54.862375495341119</v>
      </c>
      <c r="E41" s="235">
        <v>11948</v>
      </c>
      <c r="F41" s="197">
        <f t="shared" si="1"/>
        <v>21.327335689550534</v>
      </c>
      <c r="G41" s="191">
        <v>26783</v>
      </c>
      <c r="H41" s="195">
        <f t="shared" si="2"/>
        <v>47.808003998429186</v>
      </c>
      <c r="I41" s="191">
        <v>17269</v>
      </c>
      <c r="J41" s="197">
        <f>I41/B41*100</f>
        <v>30.825390025347183</v>
      </c>
      <c r="K41" s="268">
        <v>11360</v>
      </c>
      <c r="L41" s="223">
        <f t="shared" si="3"/>
        <v>20.277748027560602</v>
      </c>
      <c r="M41" s="191">
        <v>4893</v>
      </c>
      <c r="N41" s="195">
        <f t="shared" si="4"/>
        <v>8.7340687587019392</v>
      </c>
    </row>
    <row r="43" spans="1:14">
      <c r="A43" s="21" t="s">
        <v>170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J28" sqref="J28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7" customWidth="1"/>
    <col min="8" max="8" width="13.5546875" customWidth="1"/>
  </cols>
  <sheetData>
    <row r="1" spans="1:8" ht="18.600000000000001" customHeight="1">
      <c r="A1" s="464" t="s">
        <v>183</v>
      </c>
      <c r="B1" s="464"/>
      <c r="C1" s="464"/>
      <c r="D1" s="464"/>
      <c r="E1" s="464"/>
      <c r="F1" s="464"/>
      <c r="G1" s="464"/>
      <c r="H1" s="464"/>
    </row>
    <row r="2" spans="1:8" s="12" customFormat="1" ht="25.8" customHeight="1">
      <c r="A2" s="518" t="s">
        <v>334</v>
      </c>
      <c r="B2" s="518"/>
      <c r="C2" s="518"/>
      <c r="D2" s="518"/>
      <c r="E2" s="518"/>
      <c r="F2" s="518"/>
      <c r="G2" s="518"/>
      <c r="H2" s="518"/>
    </row>
    <row r="3" spans="1:8" ht="5.4" customHeight="1" thickBot="1">
      <c r="A3" s="526"/>
      <c r="B3" s="526"/>
      <c r="C3" s="526"/>
      <c r="D3" s="526"/>
      <c r="E3" s="526"/>
      <c r="F3" s="13"/>
      <c r="G3" s="200"/>
      <c r="H3" s="13"/>
    </row>
    <row r="4" spans="1:8" ht="57" customHeight="1" thickBot="1">
      <c r="A4" s="511" t="s">
        <v>43</v>
      </c>
      <c r="B4" s="470"/>
      <c r="C4" s="470"/>
      <c r="D4" s="471"/>
      <c r="E4" s="55" t="s">
        <v>180</v>
      </c>
      <c r="F4" s="55" t="s">
        <v>335</v>
      </c>
      <c r="G4" s="301" t="s">
        <v>336</v>
      </c>
      <c r="H4" s="55" t="s">
        <v>337</v>
      </c>
    </row>
    <row r="5" spans="1:8" ht="13.8" thickBot="1">
      <c r="A5" s="519" t="s">
        <v>44</v>
      </c>
      <c r="B5" s="520"/>
      <c r="C5" s="520"/>
      <c r="D5" s="521"/>
      <c r="E5" s="205">
        <v>9238</v>
      </c>
      <c r="F5" s="205">
        <v>8062</v>
      </c>
      <c r="G5" s="205">
        <v>104793</v>
      </c>
      <c r="H5" s="205">
        <f>F5-E5</f>
        <v>-1176</v>
      </c>
    </row>
    <row r="6" spans="1:8" ht="12.75" customHeight="1">
      <c r="A6" s="527" t="s">
        <v>45</v>
      </c>
      <c r="B6" s="46" t="s">
        <v>46</v>
      </c>
      <c r="C6" s="47"/>
      <c r="D6" s="47"/>
      <c r="E6" s="56">
        <v>4556</v>
      </c>
      <c r="F6" s="56">
        <v>3809</v>
      </c>
      <c r="G6" s="75">
        <v>53215</v>
      </c>
      <c r="H6" s="56">
        <f>F6-E6</f>
        <v>-747</v>
      </c>
    </row>
    <row r="7" spans="1:8" ht="12.75" customHeight="1">
      <c r="A7" s="528"/>
      <c r="B7" s="48" t="s">
        <v>47</v>
      </c>
      <c r="C7" s="49"/>
      <c r="D7" s="49"/>
      <c r="E7" s="57">
        <v>1077</v>
      </c>
      <c r="F7" s="57">
        <v>1018</v>
      </c>
      <c r="G7" s="74">
        <v>18812</v>
      </c>
      <c r="H7" s="56">
        <f t="shared" ref="H7:H17" si="0">F7-E7</f>
        <v>-59</v>
      </c>
    </row>
    <row r="8" spans="1:8" ht="12.75" customHeight="1">
      <c r="A8" s="528"/>
      <c r="B8" s="48" t="s">
        <v>48</v>
      </c>
      <c r="C8" s="49"/>
      <c r="D8" s="49"/>
      <c r="E8" s="57">
        <v>8161</v>
      </c>
      <c r="F8" s="57">
        <v>7044</v>
      </c>
      <c r="G8" s="74">
        <v>85981</v>
      </c>
      <c r="H8" s="56">
        <f t="shared" si="0"/>
        <v>-1117</v>
      </c>
    </row>
    <row r="9" spans="1:8" ht="12.75" customHeight="1">
      <c r="A9" s="528"/>
      <c r="B9" s="48" t="s">
        <v>49</v>
      </c>
      <c r="C9" s="49"/>
      <c r="D9" s="49"/>
      <c r="E9" s="57">
        <v>606</v>
      </c>
      <c r="F9" s="57">
        <v>468</v>
      </c>
      <c r="G9" s="74">
        <v>7098</v>
      </c>
      <c r="H9" s="56">
        <f t="shared" si="0"/>
        <v>-138</v>
      </c>
    </row>
    <row r="10" spans="1:8" ht="12.75" customHeight="1">
      <c r="A10" s="528"/>
      <c r="B10" s="48" t="s">
        <v>50</v>
      </c>
      <c r="C10" s="49"/>
      <c r="D10" s="49"/>
      <c r="E10" s="57">
        <v>8367</v>
      </c>
      <c r="F10" s="57">
        <v>7365</v>
      </c>
      <c r="G10" s="74">
        <v>95312</v>
      </c>
      <c r="H10" s="56">
        <f t="shared" si="0"/>
        <v>-1002</v>
      </c>
    </row>
    <row r="11" spans="1:8" ht="12.75" customHeight="1">
      <c r="A11" s="528"/>
      <c r="B11" s="48" t="s">
        <v>51</v>
      </c>
      <c r="C11" s="49"/>
      <c r="D11" s="49"/>
      <c r="E11" s="57">
        <v>258</v>
      </c>
      <c r="F11" s="57">
        <v>241</v>
      </c>
      <c r="G11" s="74">
        <v>3721</v>
      </c>
      <c r="H11" s="56">
        <f t="shared" si="0"/>
        <v>-17</v>
      </c>
    </row>
    <row r="12" spans="1:8" ht="12.75" customHeight="1">
      <c r="A12" s="528"/>
      <c r="B12" s="48" t="s">
        <v>52</v>
      </c>
      <c r="C12" s="49"/>
      <c r="D12" s="49"/>
      <c r="E12" s="57">
        <v>14</v>
      </c>
      <c r="F12" s="57">
        <v>7</v>
      </c>
      <c r="G12" s="74">
        <v>92</v>
      </c>
      <c r="H12" s="56">
        <f t="shared" si="0"/>
        <v>-7</v>
      </c>
    </row>
    <row r="13" spans="1:8" ht="12.75" customHeight="1">
      <c r="A13" s="528"/>
      <c r="B13" s="48" t="s">
        <v>53</v>
      </c>
      <c r="C13" s="49"/>
      <c r="D13" s="49"/>
      <c r="E13" s="57">
        <v>31</v>
      </c>
      <c r="F13" s="57">
        <v>22</v>
      </c>
      <c r="G13" s="74">
        <v>161</v>
      </c>
      <c r="H13" s="56">
        <f t="shared" si="0"/>
        <v>-9</v>
      </c>
    </row>
    <row r="14" spans="1:8" ht="12.75" customHeight="1">
      <c r="A14" s="528"/>
      <c r="B14" s="48" t="s">
        <v>54</v>
      </c>
      <c r="C14" s="49"/>
      <c r="D14" s="49"/>
      <c r="E14" s="57">
        <v>1529</v>
      </c>
      <c r="F14" s="57">
        <v>995</v>
      </c>
      <c r="G14" s="74">
        <v>5637</v>
      </c>
      <c r="H14" s="56">
        <f t="shared" si="0"/>
        <v>-534</v>
      </c>
    </row>
    <row r="15" spans="1:8" ht="12.75" customHeight="1">
      <c r="A15" s="528"/>
      <c r="B15" s="48" t="s">
        <v>55</v>
      </c>
      <c r="C15" s="49"/>
      <c r="D15" s="49"/>
      <c r="E15" s="57">
        <v>0</v>
      </c>
      <c r="F15" s="57">
        <v>0</v>
      </c>
      <c r="G15" s="74">
        <v>1</v>
      </c>
      <c r="H15" s="56">
        <f t="shared" si="0"/>
        <v>0</v>
      </c>
    </row>
    <row r="16" spans="1:8" ht="12.75" customHeight="1">
      <c r="A16" s="528"/>
      <c r="B16" s="48" t="s">
        <v>56</v>
      </c>
      <c r="C16" s="49"/>
      <c r="D16" s="49"/>
      <c r="E16" s="57">
        <v>157</v>
      </c>
      <c r="F16" s="57">
        <v>102</v>
      </c>
      <c r="G16" s="74">
        <v>1870</v>
      </c>
      <c r="H16" s="56">
        <f t="shared" si="0"/>
        <v>-55</v>
      </c>
    </row>
    <row r="17" spans="1:8" ht="12.75" customHeight="1" thickBot="1">
      <c r="A17" s="529"/>
      <c r="B17" s="50" t="s">
        <v>57</v>
      </c>
      <c r="C17" s="51"/>
      <c r="D17" s="51"/>
      <c r="E17" s="58">
        <v>565</v>
      </c>
      <c r="F17" s="58">
        <v>467</v>
      </c>
      <c r="G17" s="80">
        <v>1154</v>
      </c>
      <c r="H17" s="56">
        <f t="shared" si="0"/>
        <v>-98</v>
      </c>
    </row>
    <row r="18" spans="1:8" ht="15.75" customHeight="1" thickBot="1">
      <c r="A18" s="519" t="s">
        <v>58</v>
      </c>
      <c r="B18" s="520"/>
      <c r="C18" s="520"/>
      <c r="D18" s="521"/>
      <c r="E18" s="205">
        <v>8329</v>
      </c>
      <c r="F18" s="205">
        <v>7487</v>
      </c>
      <c r="G18" s="205">
        <v>111613</v>
      </c>
      <c r="H18" s="205">
        <f>F18-E18</f>
        <v>-842</v>
      </c>
    </row>
    <row r="19" spans="1:8" ht="16.5" customHeight="1">
      <c r="A19" s="530" t="s">
        <v>125</v>
      </c>
      <c r="B19" s="533" t="s">
        <v>126</v>
      </c>
      <c r="C19" s="534"/>
      <c r="D19" s="534"/>
      <c r="E19" s="56">
        <v>4925</v>
      </c>
      <c r="F19" s="56">
        <v>4089</v>
      </c>
      <c r="G19" s="75">
        <v>55925</v>
      </c>
      <c r="H19" s="56">
        <f>F19-E19</f>
        <v>-836</v>
      </c>
    </row>
    <row r="20" spans="1:8" ht="13.5" customHeight="1">
      <c r="A20" s="531"/>
      <c r="B20" s="512" t="s">
        <v>59</v>
      </c>
      <c r="C20" s="503" t="s">
        <v>60</v>
      </c>
      <c r="D20" s="503"/>
      <c r="E20" s="57">
        <v>4064</v>
      </c>
      <c r="F20" s="57">
        <v>3636</v>
      </c>
      <c r="G20" s="74">
        <v>47465</v>
      </c>
      <c r="H20" s="56">
        <f t="shared" ref="H20:H52" si="1">F20-E20</f>
        <v>-428</v>
      </c>
    </row>
    <row r="21" spans="1:8" ht="12.75" customHeight="1">
      <c r="A21" s="531"/>
      <c r="B21" s="513"/>
      <c r="C21" s="508" t="s">
        <v>59</v>
      </c>
      <c r="D21" s="52" t="s">
        <v>138</v>
      </c>
      <c r="E21" s="57">
        <v>154</v>
      </c>
      <c r="F21" s="57">
        <v>95</v>
      </c>
      <c r="G21" s="74">
        <v>1850</v>
      </c>
      <c r="H21" s="56">
        <f t="shared" si="1"/>
        <v>-59</v>
      </c>
    </row>
    <row r="22" spans="1:8">
      <c r="A22" s="531"/>
      <c r="B22" s="513"/>
      <c r="C22" s="509"/>
      <c r="D22" s="52" t="s">
        <v>139</v>
      </c>
      <c r="E22" s="57">
        <v>332</v>
      </c>
      <c r="F22" s="57">
        <v>426</v>
      </c>
      <c r="G22" s="74">
        <v>5555</v>
      </c>
      <c r="H22" s="56">
        <f t="shared" si="1"/>
        <v>94</v>
      </c>
    </row>
    <row r="23" spans="1:8">
      <c r="A23" s="531"/>
      <c r="B23" s="513"/>
      <c r="C23" s="510" t="s">
        <v>61</v>
      </c>
      <c r="D23" s="510"/>
      <c r="E23" s="74">
        <v>861</v>
      </c>
      <c r="F23" s="74">
        <v>453</v>
      </c>
      <c r="G23" s="74">
        <v>8460</v>
      </c>
      <c r="H23" s="56">
        <f t="shared" si="1"/>
        <v>-408</v>
      </c>
    </row>
    <row r="24" spans="1:8" ht="12.75" customHeight="1">
      <c r="A24" s="531"/>
      <c r="B24" s="513"/>
      <c r="C24" s="522" t="s">
        <v>59</v>
      </c>
      <c r="D24" s="52" t="s">
        <v>62</v>
      </c>
      <c r="E24" s="57">
        <v>52</v>
      </c>
      <c r="F24" s="57">
        <v>40</v>
      </c>
      <c r="G24" s="74">
        <v>2047</v>
      </c>
      <c r="H24" s="56">
        <f t="shared" si="1"/>
        <v>-12</v>
      </c>
    </row>
    <row r="25" spans="1:8" ht="12.75" customHeight="1">
      <c r="A25" s="531"/>
      <c r="B25" s="513"/>
      <c r="C25" s="523"/>
      <c r="D25" s="52" t="s">
        <v>63</v>
      </c>
      <c r="E25" s="57">
        <v>15</v>
      </c>
      <c r="F25" s="57">
        <v>7</v>
      </c>
      <c r="G25" s="74">
        <v>715</v>
      </c>
      <c r="H25" s="56">
        <f t="shared" si="1"/>
        <v>-8</v>
      </c>
    </row>
    <row r="26" spans="1:8" ht="15" customHeight="1">
      <c r="A26" s="531"/>
      <c r="B26" s="513"/>
      <c r="C26" s="523"/>
      <c r="D26" s="53" t="s">
        <v>140</v>
      </c>
      <c r="E26" s="57">
        <v>409</v>
      </c>
      <c r="F26" s="57">
        <v>172</v>
      </c>
      <c r="G26" s="74">
        <v>2865</v>
      </c>
      <c r="H26" s="56">
        <f t="shared" si="1"/>
        <v>-237</v>
      </c>
    </row>
    <row r="27" spans="1:8" ht="15" customHeight="1">
      <c r="A27" s="531"/>
      <c r="B27" s="513"/>
      <c r="C27" s="523"/>
      <c r="D27" s="53" t="s">
        <v>141</v>
      </c>
      <c r="E27" s="57">
        <v>1</v>
      </c>
      <c r="F27" s="57">
        <v>4</v>
      </c>
      <c r="G27" s="74">
        <v>29</v>
      </c>
      <c r="H27" s="56">
        <f t="shared" si="1"/>
        <v>3</v>
      </c>
    </row>
    <row r="28" spans="1:8" ht="24.75" customHeight="1">
      <c r="A28" s="531"/>
      <c r="B28" s="513"/>
      <c r="C28" s="523"/>
      <c r="D28" s="53" t="s">
        <v>64</v>
      </c>
      <c r="E28" s="57">
        <v>251</v>
      </c>
      <c r="F28" s="57">
        <v>152</v>
      </c>
      <c r="G28" s="74">
        <v>1555</v>
      </c>
      <c r="H28" s="56">
        <f t="shared" si="1"/>
        <v>-99</v>
      </c>
    </row>
    <row r="29" spans="1:8" ht="24.75" customHeight="1">
      <c r="A29" s="531"/>
      <c r="B29" s="513"/>
      <c r="C29" s="523"/>
      <c r="D29" s="53" t="s">
        <v>142</v>
      </c>
      <c r="E29" s="57">
        <v>47</v>
      </c>
      <c r="F29" s="57">
        <v>60</v>
      </c>
      <c r="G29" s="74">
        <v>689</v>
      </c>
      <c r="H29" s="56">
        <f t="shared" si="1"/>
        <v>13</v>
      </c>
    </row>
    <row r="30" spans="1:8" ht="12.75" customHeight="1">
      <c r="A30" s="531"/>
      <c r="B30" s="513"/>
      <c r="C30" s="524"/>
      <c r="D30" s="53" t="s">
        <v>143</v>
      </c>
      <c r="E30" s="57">
        <v>0</v>
      </c>
      <c r="F30" s="57">
        <v>0</v>
      </c>
      <c r="G30" s="74">
        <v>12</v>
      </c>
      <c r="H30" s="56">
        <f t="shared" si="1"/>
        <v>0</v>
      </c>
    </row>
    <row r="31" spans="1:8" ht="21" customHeight="1">
      <c r="A31" s="531"/>
      <c r="B31" s="513"/>
      <c r="C31" s="524"/>
      <c r="D31" s="53" t="s">
        <v>144</v>
      </c>
      <c r="E31" s="57">
        <v>0</v>
      </c>
      <c r="F31" s="57">
        <v>0</v>
      </c>
      <c r="G31" s="74">
        <v>0</v>
      </c>
      <c r="H31" s="56">
        <f t="shared" si="1"/>
        <v>0</v>
      </c>
    </row>
    <row r="32" spans="1:8" ht="12.75" customHeight="1">
      <c r="A32" s="531"/>
      <c r="B32" s="513"/>
      <c r="C32" s="524"/>
      <c r="D32" s="53" t="s">
        <v>145</v>
      </c>
      <c r="E32" s="57">
        <v>0</v>
      </c>
      <c r="F32" s="57">
        <v>0</v>
      </c>
      <c r="G32" s="74">
        <v>0</v>
      </c>
      <c r="H32" s="56">
        <f t="shared" si="1"/>
        <v>0</v>
      </c>
    </row>
    <row r="33" spans="1:8" ht="27.75" customHeight="1">
      <c r="A33" s="531"/>
      <c r="B33" s="513"/>
      <c r="C33" s="524"/>
      <c r="D33" s="53" t="s">
        <v>146</v>
      </c>
      <c r="E33" s="57">
        <v>0</v>
      </c>
      <c r="F33" s="57">
        <v>0</v>
      </c>
      <c r="G33" s="74">
        <v>2</v>
      </c>
      <c r="H33" s="56">
        <f t="shared" si="1"/>
        <v>0</v>
      </c>
    </row>
    <row r="34" spans="1:8" ht="49.2" customHeight="1">
      <c r="A34" s="531"/>
      <c r="B34" s="513"/>
      <c r="C34" s="524"/>
      <c r="D34" s="53" t="s">
        <v>147</v>
      </c>
      <c r="E34" s="57">
        <v>7</v>
      </c>
      <c r="F34" s="57">
        <v>5</v>
      </c>
      <c r="G34" s="74">
        <v>106</v>
      </c>
      <c r="H34" s="56">
        <f t="shared" si="1"/>
        <v>-2</v>
      </c>
    </row>
    <row r="35" spans="1:8" ht="12.75" customHeight="1">
      <c r="A35" s="531"/>
      <c r="B35" s="514"/>
      <c r="C35" s="525"/>
      <c r="D35" s="53" t="s">
        <v>73</v>
      </c>
      <c r="E35" s="57">
        <v>80</v>
      </c>
      <c r="F35" s="57">
        <v>17</v>
      </c>
      <c r="G35" s="74">
        <v>469</v>
      </c>
      <c r="H35" s="56">
        <f t="shared" si="1"/>
        <v>-63</v>
      </c>
    </row>
    <row r="36" spans="1:8" ht="12.75" customHeight="1">
      <c r="A36" s="531"/>
      <c r="B36" s="502" t="s">
        <v>65</v>
      </c>
      <c r="C36" s="503"/>
      <c r="D36" s="503"/>
      <c r="E36" s="57">
        <v>61</v>
      </c>
      <c r="F36" s="57">
        <v>27</v>
      </c>
      <c r="G36" s="74">
        <v>1861</v>
      </c>
      <c r="H36" s="56">
        <f t="shared" si="1"/>
        <v>-34</v>
      </c>
    </row>
    <row r="37" spans="1:8" ht="12.75" customHeight="1">
      <c r="A37" s="531"/>
      <c r="B37" s="502" t="s">
        <v>148</v>
      </c>
      <c r="C37" s="503"/>
      <c r="D37" s="503"/>
      <c r="E37" s="57">
        <v>0</v>
      </c>
      <c r="F37" s="57">
        <v>2</v>
      </c>
      <c r="G37" s="74">
        <v>143</v>
      </c>
      <c r="H37" s="56">
        <f t="shared" si="1"/>
        <v>2</v>
      </c>
    </row>
    <row r="38" spans="1:8" ht="12.75" customHeight="1">
      <c r="A38" s="531"/>
      <c r="B38" s="502" t="s">
        <v>66</v>
      </c>
      <c r="C38" s="503"/>
      <c r="D38" s="503"/>
      <c r="E38" s="57">
        <v>103</v>
      </c>
      <c r="F38" s="57">
        <v>59</v>
      </c>
      <c r="G38" s="74">
        <v>6265</v>
      </c>
      <c r="H38" s="56">
        <f t="shared" si="1"/>
        <v>-44</v>
      </c>
    </row>
    <row r="39" spans="1:8" ht="13.5" customHeight="1">
      <c r="A39" s="531"/>
      <c r="B39" s="502" t="s">
        <v>149</v>
      </c>
      <c r="C39" s="503"/>
      <c r="D39" s="503"/>
      <c r="E39" s="57">
        <v>0</v>
      </c>
      <c r="F39" s="57">
        <v>0</v>
      </c>
      <c r="G39" s="74">
        <v>18</v>
      </c>
      <c r="H39" s="56">
        <f t="shared" si="1"/>
        <v>0</v>
      </c>
    </row>
    <row r="40" spans="1:8" ht="13.5" customHeight="1">
      <c r="A40" s="531"/>
      <c r="B40" s="502" t="s">
        <v>67</v>
      </c>
      <c r="C40" s="503"/>
      <c r="D40" s="503"/>
      <c r="E40" s="57">
        <v>0</v>
      </c>
      <c r="F40" s="57">
        <v>0</v>
      </c>
      <c r="G40" s="74">
        <v>2</v>
      </c>
      <c r="H40" s="56">
        <f t="shared" si="1"/>
        <v>0</v>
      </c>
    </row>
    <row r="41" spans="1:8" ht="15.75" customHeight="1">
      <c r="A41" s="531"/>
      <c r="B41" s="502" t="s">
        <v>68</v>
      </c>
      <c r="C41" s="503"/>
      <c r="D41" s="503"/>
      <c r="E41" s="57">
        <v>22</v>
      </c>
      <c r="F41" s="57">
        <v>2</v>
      </c>
      <c r="G41" s="74">
        <v>1385</v>
      </c>
      <c r="H41" s="56">
        <f t="shared" si="1"/>
        <v>-20</v>
      </c>
    </row>
    <row r="42" spans="1:8" ht="13.5" customHeight="1">
      <c r="A42" s="531"/>
      <c r="B42" s="506" t="s">
        <v>150</v>
      </c>
      <c r="C42" s="507"/>
      <c r="D42" s="507"/>
      <c r="E42" s="57">
        <v>14</v>
      </c>
      <c r="F42" s="57">
        <v>0</v>
      </c>
      <c r="G42" s="74">
        <v>55</v>
      </c>
      <c r="H42" s="56">
        <f t="shared" si="1"/>
        <v>-14</v>
      </c>
    </row>
    <row r="43" spans="1:8" ht="24.75" customHeight="1">
      <c r="A43" s="531"/>
      <c r="B43" s="500" t="s">
        <v>151</v>
      </c>
      <c r="C43" s="501"/>
      <c r="D43" s="501"/>
      <c r="E43" s="57">
        <v>0</v>
      </c>
      <c r="F43" s="57">
        <v>0</v>
      </c>
      <c r="G43" s="74">
        <v>0</v>
      </c>
      <c r="H43" s="56">
        <f t="shared" si="1"/>
        <v>0</v>
      </c>
    </row>
    <row r="44" spans="1:8" ht="36" customHeight="1">
      <c r="A44" s="531"/>
      <c r="B44" s="500" t="s">
        <v>160</v>
      </c>
      <c r="C44" s="501"/>
      <c r="D44" s="501"/>
      <c r="E44" s="57">
        <v>228</v>
      </c>
      <c r="F44" s="57">
        <v>179</v>
      </c>
      <c r="G44" s="74">
        <v>2691</v>
      </c>
      <c r="H44" s="56">
        <f t="shared" si="1"/>
        <v>-49</v>
      </c>
    </row>
    <row r="45" spans="1:8">
      <c r="A45" s="531"/>
      <c r="B45" s="502" t="s">
        <v>152</v>
      </c>
      <c r="C45" s="503"/>
      <c r="D45" s="503"/>
      <c r="E45" s="57">
        <v>0</v>
      </c>
      <c r="F45" s="57">
        <v>0</v>
      </c>
      <c r="G45" s="74">
        <v>0</v>
      </c>
      <c r="H45" s="56">
        <f t="shared" si="1"/>
        <v>0</v>
      </c>
    </row>
    <row r="46" spans="1:8">
      <c r="A46" s="531"/>
      <c r="B46" s="502" t="s">
        <v>153</v>
      </c>
      <c r="C46" s="503"/>
      <c r="D46" s="503"/>
      <c r="E46" s="57">
        <v>1794</v>
      </c>
      <c r="F46" s="57">
        <v>1758</v>
      </c>
      <c r="G46" s="74">
        <v>24011</v>
      </c>
      <c r="H46" s="56">
        <f t="shared" si="1"/>
        <v>-36</v>
      </c>
    </row>
    <row r="47" spans="1:8">
      <c r="A47" s="531"/>
      <c r="B47" s="502" t="s">
        <v>69</v>
      </c>
      <c r="C47" s="503"/>
      <c r="D47" s="503"/>
      <c r="E47" s="57">
        <v>436</v>
      </c>
      <c r="F47" s="57">
        <v>482</v>
      </c>
      <c r="G47" s="74">
        <v>9104</v>
      </c>
      <c r="H47" s="56">
        <f t="shared" si="1"/>
        <v>46</v>
      </c>
    </row>
    <row r="48" spans="1:8">
      <c r="A48" s="531"/>
      <c r="B48" s="502" t="s">
        <v>70</v>
      </c>
      <c r="C48" s="503"/>
      <c r="D48" s="503"/>
      <c r="E48" s="57">
        <v>1</v>
      </c>
      <c r="F48" s="57">
        <v>2</v>
      </c>
      <c r="G48" s="74">
        <v>87</v>
      </c>
      <c r="H48" s="56">
        <f t="shared" si="1"/>
        <v>1</v>
      </c>
    </row>
    <row r="49" spans="1:8">
      <c r="A49" s="531"/>
      <c r="B49" s="502" t="s">
        <v>154</v>
      </c>
      <c r="C49" s="503"/>
      <c r="D49" s="503"/>
      <c r="E49" s="57">
        <v>143</v>
      </c>
      <c r="F49" s="57">
        <v>124</v>
      </c>
      <c r="G49" s="74">
        <v>1888</v>
      </c>
      <c r="H49" s="56">
        <f t="shared" si="1"/>
        <v>-19</v>
      </c>
    </row>
    <row r="50" spans="1:8">
      <c r="A50" s="531"/>
      <c r="B50" s="502" t="s">
        <v>71</v>
      </c>
      <c r="C50" s="503"/>
      <c r="D50" s="503"/>
      <c r="E50" s="57">
        <v>37</v>
      </c>
      <c r="F50" s="57">
        <v>28</v>
      </c>
      <c r="G50" s="74">
        <v>446</v>
      </c>
      <c r="H50" s="56">
        <f t="shared" si="1"/>
        <v>-9</v>
      </c>
    </row>
    <row r="51" spans="1:8">
      <c r="A51" s="531"/>
      <c r="B51" s="502" t="s">
        <v>72</v>
      </c>
      <c r="C51" s="503"/>
      <c r="D51" s="503"/>
      <c r="E51" s="57">
        <v>71</v>
      </c>
      <c r="F51" s="57">
        <v>65</v>
      </c>
      <c r="G51" s="74">
        <v>905</v>
      </c>
      <c r="H51" s="56">
        <f t="shared" si="1"/>
        <v>-6</v>
      </c>
    </row>
    <row r="52" spans="1:8" ht="13.8" thickBot="1">
      <c r="A52" s="532"/>
      <c r="B52" s="504" t="s">
        <v>73</v>
      </c>
      <c r="C52" s="505"/>
      <c r="D52" s="505"/>
      <c r="E52" s="58">
        <v>508</v>
      </c>
      <c r="F52" s="58">
        <v>672</v>
      </c>
      <c r="G52" s="80">
        <v>7043</v>
      </c>
      <c r="H52" s="56">
        <f t="shared" si="1"/>
        <v>164</v>
      </c>
    </row>
    <row r="53" spans="1:8" ht="13.8" thickBot="1">
      <c r="A53" s="497" t="s">
        <v>74</v>
      </c>
      <c r="B53" s="498"/>
      <c r="C53" s="498"/>
      <c r="D53" s="499"/>
      <c r="E53" s="206">
        <v>62842</v>
      </c>
      <c r="F53" s="206">
        <v>56022</v>
      </c>
      <c r="G53" s="206">
        <v>56022</v>
      </c>
      <c r="H53" s="206">
        <f>F53-E53</f>
        <v>-6820</v>
      </c>
    </row>
    <row r="54" spans="1:8" ht="25.95" customHeight="1">
      <c r="A54" s="515" t="s">
        <v>75</v>
      </c>
      <c r="B54" s="516"/>
      <c r="C54" s="516"/>
      <c r="D54" s="517"/>
      <c r="E54" s="56">
        <v>9867</v>
      </c>
      <c r="F54" s="56">
        <v>10495</v>
      </c>
      <c r="G54" s="75">
        <v>159493</v>
      </c>
      <c r="H54" s="56">
        <f>F54-E54</f>
        <v>628</v>
      </c>
    </row>
    <row r="55" spans="1:8" ht="13.8" thickBot="1">
      <c r="A55" s="494" t="s">
        <v>155</v>
      </c>
      <c r="B55" s="495"/>
      <c r="C55" s="495"/>
      <c r="D55" s="496"/>
      <c r="E55" s="59">
        <v>356</v>
      </c>
      <c r="F55" s="59">
        <v>190</v>
      </c>
      <c r="G55" s="79">
        <v>15003</v>
      </c>
      <c r="H55" s="59">
        <f>F55-E55</f>
        <v>-166</v>
      </c>
    </row>
    <row r="56" spans="1:8">
      <c r="A56" s="21" t="s">
        <v>170</v>
      </c>
      <c r="B56" s="54"/>
      <c r="C56" s="54"/>
      <c r="D56" s="54"/>
      <c r="E56" s="13"/>
      <c r="F56" s="13"/>
      <c r="G56" s="200"/>
      <c r="H56" s="13"/>
    </row>
    <row r="57" spans="1:8">
      <c r="A57" s="13"/>
      <c r="B57" s="13"/>
      <c r="C57" s="13"/>
      <c r="D57" s="13"/>
      <c r="E57" s="13"/>
      <c r="F57" s="13"/>
      <c r="G57" s="200"/>
      <c r="H57" s="13"/>
    </row>
  </sheetData>
  <mergeCells count="34"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  <mergeCell ref="C20:D20"/>
    <mergeCell ref="C21:C22"/>
    <mergeCell ref="B37:D37"/>
    <mergeCell ref="B38:D38"/>
    <mergeCell ref="C23:D23"/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Normal="100" workbookViewId="0">
      <selection activeCell="P18" sqref="P18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535" t="s">
        <v>164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</row>
    <row r="2" spans="1:12" ht="36.75" customHeight="1" thickBot="1">
      <c r="A2" s="546" t="s">
        <v>338</v>
      </c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</row>
    <row r="3" spans="1:12" ht="13.5" customHeight="1">
      <c r="A3" s="490" t="s">
        <v>43</v>
      </c>
      <c r="B3" s="536"/>
      <c r="C3" s="536" t="s">
        <v>156</v>
      </c>
      <c r="D3" s="536"/>
      <c r="E3" s="536"/>
      <c r="F3" s="536"/>
      <c r="G3" s="536"/>
      <c r="H3" s="536"/>
      <c r="I3" s="536"/>
      <c r="J3" s="536"/>
      <c r="K3" s="536"/>
      <c r="L3" s="541"/>
    </row>
    <row r="4" spans="1:12">
      <c r="A4" s="537"/>
      <c r="B4" s="538"/>
      <c r="C4" s="538" t="s">
        <v>76</v>
      </c>
      <c r="D4" s="538" t="s">
        <v>114</v>
      </c>
      <c r="E4" s="542" t="s">
        <v>339</v>
      </c>
      <c r="F4" s="542"/>
      <c r="G4" s="542"/>
      <c r="H4" s="542"/>
      <c r="I4" s="542"/>
      <c r="J4" s="542"/>
      <c r="K4" s="542"/>
      <c r="L4" s="543"/>
    </row>
    <row r="5" spans="1:12" ht="30" customHeight="1">
      <c r="A5" s="537"/>
      <c r="B5" s="538"/>
      <c r="C5" s="538"/>
      <c r="D5" s="538"/>
      <c r="E5" s="538" t="s">
        <v>111</v>
      </c>
      <c r="F5" s="538"/>
      <c r="G5" s="538" t="s">
        <v>161</v>
      </c>
      <c r="H5" s="538"/>
      <c r="I5" s="538" t="s">
        <v>77</v>
      </c>
      <c r="J5" s="538"/>
      <c r="K5" s="538" t="s">
        <v>78</v>
      </c>
      <c r="L5" s="549"/>
    </row>
    <row r="6" spans="1:12" ht="22.8" customHeight="1" thickBot="1">
      <c r="A6" s="539"/>
      <c r="B6" s="540"/>
      <c r="C6" s="540"/>
      <c r="D6" s="540"/>
      <c r="E6" s="270" t="s">
        <v>76</v>
      </c>
      <c r="F6" s="270" t="s">
        <v>114</v>
      </c>
      <c r="G6" s="270" t="s">
        <v>76</v>
      </c>
      <c r="H6" s="270" t="s">
        <v>114</v>
      </c>
      <c r="I6" s="270" t="s">
        <v>76</v>
      </c>
      <c r="J6" s="270" t="s">
        <v>114</v>
      </c>
      <c r="K6" s="270" t="s">
        <v>76</v>
      </c>
      <c r="L6" s="271" t="s">
        <v>114</v>
      </c>
    </row>
    <row r="7" spans="1:12" ht="13.8" thickBot="1">
      <c r="A7" s="550" t="s">
        <v>115</v>
      </c>
      <c r="B7" s="551"/>
      <c r="C7" s="282">
        <v>453</v>
      </c>
      <c r="D7" s="282">
        <v>209</v>
      </c>
      <c r="E7" s="282">
        <v>127</v>
      </c>
      <c r="F7" s="282">
        <v>61</v>
      </c>
      <c r="G7" s="282">
        <v>253</v>
      </c>
      <c r="H7" s="282">
        <v>125</v>
      </c>
      <c r="I7" s="282">
        <v>33</v>
      </c>
      <c r="J7" s="282">
        <v>14</v>
      </c>
      <c r="K7" s="282">
        <v>47</v>
      </c>
      <c r="L7" s="283">
        <v>21</v>
      </c>
    </row>
    <row r="8" spans="1:12">
      <c r="A8" s="552" t="s">
        <v>59</v>
      </c>
      <c r="B8" s="275" t="s">
        <v>116</v>
      </c>
      <c r="C8" s="276">
        <v>40</v>
      </c>
      <c r="D8" s="276">
        <v>30</v>
      </c>
      <c r="E8" s="276">
        <v>12</v>
      </c>
      <c r="F8" s="276">
        <v>9</v>
      </c>
      <c r="G8" s="276">
        <v>16</v>
      </c>
      <c r="H8" s="276">
        <v>14</v>
      </c>
      <c r="I8" s="276">
        <v>6</v>
      </c>
      <c r="J8" s="276">
        <v>4</v>
      </c>
      <c r="K8" s="276">
        <v>3</v>
      </c>
      <c r="L8" s="277">
        <v>2</v>
      </c>
    </row>
    <row r="9" spans="1:12">
      <c r="A9" s="553"/>
      <c r="B9" s="201" t="s">
        <v>117</v>
      </c>
      <c r="C9" s="202">
        <v>7</v>
      </c>
      <c r="D9" s="202">
        <v>5</v>
      </c>
      <c r="E9" s="202">
        <v>2</v>
      </c>
      <c r="F9" s="202">
        <v>2</v>
      </c>
      <c r="G9" s="202">
        <v>6</v>
      </c>
      <c r="H9" s="202">
        <v>4</v>
      </c>
      <c r="I9" s="202">
        <v>1</v>
      </c>
      <c r="J9" s="202">
        <v>1</v>
      </c>
      <c r="K9" s="202">
        <v>2</v>
      </c>
      <c r="L9" s="76">
        <v>1</v>
      </c>
    </row>
    <row r="10" spans="1:12">
      <c r="A10" s="553"/>
      <c r="B10" s="201" t="s">
        <v>138</v>
      </c>
      <c r="C10" s="202">
        <v>172</v>
      </c>
      <c r="D10" s="202">
        <v>71</v>
      </c>
      <c r="E10" s="202">
        <v>44</v>
      </c>
      <c r="F10" s="202">
        <v>15</v>
      </c>
      <c r="G10" s="202">
        <v>89</v>
      </c>
      <c r="H10" s="202">
        <v>44</v>
      </c>
      <c r="I10" s="202">
        <v>7</v>
      </c>
      <c r="J10" s="202">
        <v>3</v>
      </c>
      <c r="K10" s="202">
        <v>18</v>
      </c>
      <c r="L10" s="76">
        <v>3</v>
      </c>
    </row>
    <row r="11" spans="1:12">
      <c r="A11" s="553"/>
      <c r="B11" s="201" t="s">
        <v>141</v>
      </c>
      <c r="C11" s="202">
        <v>4</v>
      </c>
      <c r="D11" s="202">
        <v>2</v>
      </c>
      <c r="E11" s="202">
        <v>0</v>
      </c>
      <c r="F11" s="202">
        <v>0</v>
      </c>
      <c r="G11" s="202">
        <v>4</v>
      </c>
      <c r="H11" s="202">
        <v>2</v>
      </c>
      <c r="I11" s="202">
        <v>0</v>
      </c>
      <c r="J11" s="202">
        <v>0</v>
      </c>
      <c r="K11" s="202">
        <v>0</v>
      </c>
      <c r="L11" s="76">
        <v>0</v>
      </c>
    </row>
    <row r="12" spans="1:12" ht="22.8">
      <c r="A12" s="553"/>
      <c r="B12" s="203" t="s">
        <v>157</v>
      </c>
      <c r="C12" s="202">
        <v>152</v>
      </c>
      <c r="D12" s="202">
        <v>68</v>
      </c>
      <c r="E12" s="202">
        <v>48</v>
      </c>
      <c r="F12" s="202">
        <v>24</v>
      </c>
      <c r="G12" s="202">
        <v>68</v>
      </c>
      <c r="H12" s="202">
        <v>31</v>
      </c>
      <c r="I12" s="202">
        <v>14</v>
      </c>
      <c r="J12" s="202">
        <v>5</v>
      </c>
      <c r="K12" s="202">
        <v>18</v>
      </c>
      <c r="L12" s="76">
        <v>12</v>
      </c>
    </row>
    <row r="13" spans="1:12" ht="22.8">
      <c r="A13" s="553"/>
      <c r="B13" s="204" t="s">
        <v>142</v>
      </c>
      <c r="C13" s="202">
        <v>60</v>
      </c>
      <c r="D13" s="202">
        <v>25</v>
      </c>
      <c r="E13" s="202">
        <v>15</v>
      </c>
      <c r="F13" s="202">
        <v>9</v>
      </c>
      <c r="G13" s="202">
        <v>60</v>
      </c>
      <c r="H13" s="202">
        <v>25</v>
      </c>
      <c r="I13" s="202">
        <v>0</v>
      </c>
      <c r="J13" s="202">
        <v>0</v>
      </c>
      <c r="K13" s="202">
        <v>1</v>
      </c>
      <c r="L13" s="76">
        <v>1</v>
      </c>
    </row>
    <row r="14" spans="1:12">
      <c r="A14" s="553"/>
      <c r="B14" s="204" t="s">
        <v>143</v>
      </c>
      <c r="C14" s="202">
        <v>0</v>
      </c>
      <c r="D14" s="202">
        <v>0</v>
      </c>
      <c r="E14" s="202">
        <v>0</v>
      </c>
      <c r="F14" s="202">
        <v>0</v>
      </c>
      <c r="G14" s="202">
        <v>0</v>
      </c>
      <c r="H14" s="202">
        <v>0</v>
      </c>
      <c r="I14" s="202">
        <v>0</v>
      </c>
      <c r="J14" s="202">
        <v>0</v>
      </c>
      <c r="K14" s="202">
        <v>0</v>
      </c>
      <c r="L14" s="76">
        <v>0</v>
      </c>
    </row>
    <row r="15" spans="1:12">
      <c r="A15" s="553"/>
      <c r="B15" s="204" t="s">
        <v>144</v>
      </c>
      <c r="C15" s="202">
        <v>0</v>
      </c>
      <c r="D15" s="202">
        <v>0</v>
      </c>
      <c r="E15" s="202">
        <v>0</v>
      </c>
      <c r="F15" s="202">
        <v>0</v>
      </c>
      <c r="G15" s="202">
        <v>0</v>
      </c>
      <c r="H15" s="202">
        <v>0</v>
      </c>
      <c r="I15" s="202">
        <v>0</v>
      </c>
      <c r="J15" s="202">
        <v>0</v>
      </c>
      <c r="K15" s="202">
        <v>0</v>
      </c>
      <c r="L15" s="76">
        <v>0</v>
      </c>
    </row>
    <row r="16" spans="1:12">
      <c r="A16" s="553"/>
      <c r="B16" s="204" t="s">
        <v>145</v>
      </c>
      <c r="C16" s="202">
        <v>0</v>
      </c>
      <c r="D16" s="202">
        <v>0</v>
      </c>
      <c r="E16" s="202">
        <v>0</v>
      </c>
      <c r="F16" s="202">
        <v>0</v>
      </c>
      <c r="G16" s="202">
        <v>0</v>
      </c>
      <c r="H16" s="202">
        <v>0</v>
      </c>
      <c r="I16" s="202">
        <v>0</v>
      </c>
      <c r="J16" s="202">
        <v>0</v>
      </c>
      <c r="K16" s="202">
        <v>0</v>
      </c>
      <c r="L16" s="76">
        <v>0</v>
      </c>
    </row>
    <row r="17" spans="1:12" ht="22.8">
      <c r="A17" s="553"/>
      <c r="B17" s="204" t="s">
        <v>146</v>
      </c>
      <c r="C17" s="202">
        <v>0</v>
      </c>
      <c r="D17" s="202">
        <v>0</v>
      </c>
      <c r="E17" s="202">
        <v>0</v>
      </c>
      <c r="F17" s="202">
        <v>0</v>
      </c>
      <c r="G17" s="202">
        <v>0</v>
      </c>
      <c r="H17" s="202">
        <v>0</v>
      </c>
      <c r="I17" s="202">
        <v>0</v>
      </c>
      <c r="J17" s="202">
        <v>0</v>
      </c>
      <c r="K17" s="202">
        <v>0</v>
      </c>
      <c r="L17" s="76">
        <v>0</v>
      </c>
    </row>
    <row r="18" spans="1:12" ht="36" customHeight="1">
      <c r="A18" s="553"/>
      <c r="B18" s="204" t="s">
        <v>147</v>
      </c>
      <c r="C18" s="202">
        <v>5</v>
      </c>
      <c r="D18" s="202">
        <v>1</v>
      </c>
      <c r="E18" s="202">
        <v>0</v>
      </c>
      <c r="F18" s="202">
        <v>0</v>
      </c>
      <c r="G18" s="202">
        <v>0</v>
      </c>
      <c r="H18" s="202">
        <v>0</v>
      </c>
      <c r="I18" s="202">
        <v>5</v>
      </c>
      <c r="J18" s="202">
        <v>1</v>
      </c>
      <c r="K18" s="202">
        <v>3</v>
      </c>
      <c r="L18" s="76">
        <v>0</v>
      </c>
    </row>
    <row r="19" spans="1:12" ht="13.8" thickBot="1">
      <c r="A19" s="554"/>
      <c r="B19" s="272" t="s">
        <v>118</v>
      </c>
      <c r="C19" s="273">
        <v>17</v>
      </c>
      <c r="D19" s="273">
        <v>9</v>
      </c>
      <c r="E19" s="273">
        <v>6</v>
      </c>
      <c r="F19" s="273">
        <v>2</v>
      </c>
      <c r="G19" s="273">
        <v>14</v>
      </c>
      <c r="H19" s="273">
        <v>7</v>
      </c>
      <c r="I19" s="273">
        <v>0</v>
      </c>
      <c r="J19" s="273">
        <v>0</v>
      </c>
      <c r="K19" s="273">
        <v>2</v>
      </c>
      <c r="L19" s="274">
        <v>2</v>
      </c>
    </row>
    <row r="20" spans="1:12" ht="13.8" thickBot="1">
      <c r="A20" s="544" t="s">
        <v>119</v>
      </c>
      <c r="B20" s="545"/>
      <c r="C20" s="282">
        <v>27</v>
      </c>
      <c r="D20" s="282">
        <v>10</v>
      </c>
      <c r="E20" s="282">
        <v>12</v>
      </c>
      <c r="F20" s="282">
        <v>6</v>
      </c>
      <c r="G20" s="282">
        <v>10</v>
      </c>
      <c r="H20" s="282">
        <v>4</v>
      </c>
      <c r="I20" s="282">
        <v>3</v>
      </c>
      <c r="J20" s="282">
        <v>1</v>
      </c>
      <c r="K20" s="282">
        <v>5</v>
      </c>
      <c r="L20" s="283">
        <v>2</v>
      </c>
    </row>
    <row r="21" spans="1:12" ht="13.8" thickBot="1">
      <c r="A21" s="547" t="s">
        <v>148</v>
      </c>
      <c r="B21" s="548"/>
      <c r="C21" s="278">
        <v>2</v>
      </c>
      <c r="D21" s="278">
        <v>2</v>
      </c>
      <c r="E21" s="278">
        <v>2</v>
      </c>
      <c r="F21" s="278">
        <v>2</v>
      </c>
      <c r="G21" s="278">
        <v>2</v>
      </c>
      <c r="H21" s="278">
        <v>2</v>
      </c>
      <c r="I21" s="278">
        <v>0</v>
      </c>
      <c r="J21" s="278">
        <v>0</v>
      </c>
      <c r="K21" s="278">
        <v>1</v>
      </c>
      <c r="L21" s="78">
        <v>1</v>
      </c>
    </row>
    <row r="22" spans="1:12" ht="13.8" thickBot="1">
      <c r="A22" s="544" t="s">
        <v>120</v>
      </c>
      <c r="B22" s="545"/>
      <c r="C22" s="282">
        <v>59</v>
      </c>
      <c r="D22" s="282">
        <v>44</v>
      </c>
      <c r="E22" s="282">
        <v>28</v>
      </c>
      <c r="F22" s="282">
        <v>22</v>
      </c>
      <c r="G22" s="282">
        <v>34</v>
      </c>
      <c r="H22" s="282">
        <v>25</v>
      </c>
      <c r="I22" s="282">
        <v>5</v>
      </c>
      <c r="J22" s="282">
        <v>3</v>
      </c>
      <c r="K22" s="282">
        <v>14</v>
      </c>
      <c r="L22" s="283">
        <v>11</v>
      </c>
    </row>
    <row r="23" spans="1:12" ht="13.8" thickBot="1">
      <c r="A23" s="547" t="s">
        <v>158</v>
      </c>
      <c r="B23" s="548"/>
      <c r="C23" s="278">
        <v>0</v>
      </c>
      <c r="D23" s="278">
        <v>0</v>
      </c>
      <c r="E23" s="278">
        <v>0</v>
      </c>
      <c r="F23" s="278">
        <v>0</v>
      </c>
      <c r="G23" s="278">
        <v>0</v>
      </c>
      <c r="H23" s="278">
        <v>0</v>
      </c>
      <c r="I23" s="278">
        <v>0</v>
      </c>
      <c r="J23" s="278">
        <v>0</v>
      </c>
      <c r="K23" s="278">
        <v>0</v>
      </c>
      <c r="L23" s="78">
        <v>0</v>
      </c>
    </row>
    <row r="24" spans="1:12" ht="25.5" customHeight="1" thickBot="1">
      <c r="A24" s="544" t="s">
        <v>121</v>
      </c>
      <c r="B24" s="545"/>
      <c r="C24" s="282">
        <v>0</v>
      </c>
      <c r="D24" s="282">
        <v>0</v>
      </c>
      <c r="E24" s="282">
        <v>0</v>
      </c>
      <c r="F24" s="282">
        <v>0</v>
      </c>
      <c r="G24" s="282">
        <v>0</v>
      </c>
      <c r="H24" s="282">
        <v>0</v>
      </c>
      <c r="I24" s="282">
        <v>0</v>
      </c>
      <c r="J24" s="282">
        <v>0</v>
      </c>
      <c r="K24" s="282">
        <v>0</v>
      </c>
      <c r="L24" s="283">
        <v>0</v>
      </c>
    </row>
    <row r="25" spans="1:12" ht="25.95" customHeight="1" thickBot="1">
      <c r="A25" s="544" t="s">
        <v>122</v>
      </c>
      <c r="B25" s="545"/>
      <c r="C25" s="282">
        <v>2</v>
      </c>
      <c r="D25" s="282">
        <v>1</v>
      </c>
      <c r="E25" s="282">
        <v>1</v>
      </c>
      <c r="F25" s="282">
        <v>1</v>
      </c>
      <c r="G25" s="282">
        <v>0</v>
      </c>
      <c r="H25" s="282">
        <v>0</v>
      </c>
      <c r="I25" s="282">
        <v>1</v>
      </c>
      <c r="J25" s="282">
        <v>0</v>
      </c>
      <c r="K25" s="282">
        <v>0</v>
      </c>
      <c r="L25" s="283">
        <v>0</v>
      </c>
    </row>
    <row r="26" spans="1:12" ht="13.8" thickBot="1">
      <c r="A26" s="547" t="s">
        <v>150</v>
      </c>
      <c r="B26" s="548"/>
      <c r="C26" s="278">
        <v>0</v>
      </c>
      <c r="D26" s="278">
        <v>0</v>
      </c>
      <c r="E26" s="278">
        <v>0</v>
      </c>
      <c r="F26" s="278">
        <v>0</v>
      </c>
      <c r="G26" s="278">
        <v>0</v>
      </c>
      <c r="H26" s="278">
        <v>0</v>
      </c>
      <c r="I26" s="278">
        <v>0</v>
      </c>
      <c r="J26" s="278">
        <v>0</v>
      </c>
      <c r="K26" s="278">
        <v>0</v>
      </c>
      <c r="L26" s="78">
        <v>0</v>
      </c>
    </row>
    <row r="27" spans="1:12" ht="26.25" customHeight="1" thickBot="1">
      <c r="A27" s="544" t="s">
        <v>159</v>
      </c>
      <c r="B27" s="545"/>
      <c r="C27" s="282">
        <v>0</v>
      </c>
      <c r="D27" s="282">
        <v>0</v>
      </c>
      <c r="E27" s="282">
        <v>0</v>
      </c>
      <c r="F27" s="282">
        <v>0</v>
      </c>
      <c r="G27" s="282">
        <v>0</v>
      </c>
      <c r="H27" s="282">
        <v>0</v>
      </c>
      <c r="I27" s="282">
        <v>0</v>
      </c>
      <c r="J27" s="282">
        <v>0</v>
      </c>
      <c r="K27" s="282">
        <v>0</v>
      </c>
      <c r="L27" s="283">
        <v>0</v>
      </c>
    </row>
    <row r="28" spans="1:12" ht="13.8" thickBot="1">
      <c r="A28" s="519" t="s">
        <v>123</v>
      </c>
      <c r="B28" s="520"/>
      <c r="C28" s="284">
        <v>541</v>
      </c>
      <c r="D28" s="284">
        <v>264</v>
      </c>
      <c r="E28" s="284">
        <v>168</v>
      </c>
      <c r="F28" s="284">
        <v>90</v>
      </c>
      <c r="G28" s="284">
        <v>297</v>
      </c>
      <c r="H28" s="284">
        <v>154</v>
      </c>
      <c r="I28" s="284">
        <v>42</v>
      </c>
      <c r="J28" s="282">
        <v>18</v>
      </c>
      <c r="K28" s="284">
        <v>66</v>
      </c>
      <c r="L28" s="285">
        <v>34</v>
      </c>
    </row>
    <row r="29" spans="1:12" ht="13.8" thickBot="1">
      <c r="A29" s="519" t="s">
        <v>124</v>
      </c>
      <c r="B29" s="520"/>
      <c r="C29" s="199">
        <v>100</v>
      </c>
      <c r="D29" s="199">
        <v>48.798521256931608</v>
      </c>
      <c r="E29" s="199">
        <v>31.053604436229204</v>
      </c>
      <c r="F29" s="199">
        <v>34.090909090909086</v>
      </c>
      <c r="G29" s="199">
        <v>54.898336414048053</v>
      </c>
      <c r="H29" s="199">
        <v>28.465804066543438</v>
      </c>
      <c r="I29" s="199">
        <v>7.763401109057301</v>
      </c>
      <c r="J29" s="286">
        <v>6.8181818181818175</v>
      </c>
      <c r="K29" s="199">
        <v>12.199630314232902</v>
      </c>
      <c r="L29" s="195">
        <v>12.878787878787879</v>
      </c>
    </row>
    <row r="30" spans="1:12">
      <c r="A30" s="21" t="s">
        <v>173</v>
      </c>
      <c r="B30" s="54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25" sqref="N25"/>
    </sheetView>
  </sheetViews>
  <sheetFormatPr defaultRowHeight="13.2"/>
  <cols>
    <col min="1" max="1" width="5.109375" customWidth="1"/>
    <col min="2" max="2" width="46" customWidth="1"/>
    <col min="3" max="3" width="9.441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535" t="s">
        <v>165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</row>
    <row r="2" spans="1:12" ht="36.75" customHeight="1" thickBot="1">
      <c r="A2" s="546" t="s">
        <v>340</v>
      </c>
      <c r="B2" s="546"/>
      <c r="C2" s="546"/>
      <c r="D2" s="546"/>
      <c r="E2" s="546"/>
      <c r="F2" s="546"/>
      <c r="G2" s="546"/>
      <c r="H2" s="546"/>
      <c r="I2" s="546"/>
      <c r="J2" s="546"/>
      <c r="K2" s="546"/>
      <c r="L2" s="546"/>
    </row>
    <row r="3" spans="1:12" ht="13.5" customHeight="1">
      <c r="A3" s="490" t="s">
        <v>43</v>
      </c>
      <c r="B3" s="536"/>
      <c r="C3" s="536" t="s">
        <v>156</v>
      </c>
      <c r="D3" s="536"/>
      <c r="E3" s="536"/>
      <c r="F3" s="536"/>
      <c r="G3" s="536"/>
      <c r="H3" s="536"/>
      <c r="I3" s="536"/>
      <c r="J3" s="536"/>
      <c r="K3" s="536"/>
      <c r="L3" s="541"/>
    </row>
    <row r="4" spans="1:12">
      <c r="A4" s="537"/>
      <c r="B4" s="538"/>
      <c r="C4" s="538" t="s">
        <v>76</v>
      </c>
      <c r="D4" s="538" t="s">
        <v>114</v>
      </c>
      <c r="E4" s="542" t="s">
        <v>341</v>
      </c>
      <c r="F4" s="542"/>
      <c r="G4" s="542"/>
      <c r="H4" s="542"/>
      <c r="I4" s="542"/>
      <c r="J4" s="542"/>
      <c r="K4" s="542"/>
      <c r="L4" s="543"/>
    </row>
    <row r="5" spans="1:12" ht="44.4" customHeight="1">
      <c r="A5" s="537"/>
      <c r="B5" s="538"/>
      <c r="C5" s="538"/>
      <c r="D5" s="538"/>
      <c r="E5" s="538" t="s">
        <v>111</v>
      </c>
      <c r="F5" s="538"/>
      <c r="G5" s="538" t="s">
        <v>161</v>
      </c>
      <c r="H5" s="538"/>
      <c r="I5" s="538" t="s">
        <v>77</v>
      </c>
      <c r="J5" s="538"/>
      <c r="K5" s="538" t="s">
        <v>78</v>
      </c>
      <c r="L5" s="549"/>
    </row>
    <row r="6" spans="1:12" ht="22.8" customHeight="1" thickBot="1">
      <c r="A6" s="539"/>
      <c r="B6" s="540"/>
      <c r="C6" s="540"/>
      <c r="D6" s="540"/>
      <c r="E6" s="270" t="s">
        <v>76</v>
      </c>
      <c r="F6" s="270" t="s">
        <v>114</v>
      </c>
      <c r="G6" s="270" t="s">
        <v>76</v>
      </c>
      <c r="H6" s="270" t="s">
        <v>114</v>
      </c>
      <c r="I6" s="270" t="s">
        <v>76</v>
      </c>
      <c r="J6" s="270" t="s">
        <v>114</v>
      </c>
      <c r="K6" s="270" t="s">
        <v>76</v>
      </c>
      <c r="L6" s="271" t="s">
        <v>114</v>
      </c>
    </row>
    <row r="7" spans="1:12" ht="13.8" thickBot="1">
      <c r="A7" s="550" t="s">
        <v>115</v>
      </c>
      <c r="B7" s="551"/>
      <c r="C7" s="282">
        <v>8460</v>
      </c>
      <c r="D7" s="282">
        <v>4112</v>
      </c>
      <c r="E7" s="282">
        <v>3097</v>
      </c>
      <c r="F7" s="282">
        <v>1381</v>
      </c>
      <c r="G7" s="282">
        <v>3860</v>
      </c>
      <c r="H7" s="282">
        <v>1973</v>
      </c>
      <c r="I7" s="282">
        <v>1199</v>
      </c>
      <c r="J7" s="282">
        <v>379</v>
      </c>
      <c r="K7" s="282">
        <v>1200</v>
      </c>
      <c r="L7" s="283">
        <v>579</v>
      </c>
    </row>
    <row r="8" spans="1:12">
      <c r="A8" s="552" t="s">
        <v>59</v>
      </c>
      <c r="B8" s="275" t="s">
        <v>116</v>
      </c>
      <c r="C8" s="276">
        <v>2047</v>
      </c>
      <c r="D8" s="276">
        <v>1204</v>
      </c>
      <c r="E8" s="276">
        <v>843</v>
      </c>
      <c r="F8" s="276">
        <v>457</v>
      </c>
      <c r="G8" s="276">
        <v>695</v>
      </c>
      <c r="H8" s="276">
        <v>401</v>
      </c>
      <c r="I8" s="276">
        <v>374</v>
      </c>
      <c r="J8" s="276">
        <v>150</v>
      </c>
      <c r="K8" s="276">
        <v>339</v>
      </c>
      <c r="L8" s="277">
        <v>205</v>
      </c>
    </row>
    <row r="9" spans="1:12">
      <c r="A9" s="553"/>
      <c r="B9" s="201" t="s">
        <v>117</v>
      </c>
      <c r="C9" s="202">
        <v>715</v>
      </c>
      <c r="D9" s="202">
        <v>298</v>
      </c>
      <c r="E9" s="202">
        <v>337</v>
      </c>
      <c r="F9" s="202">
        <v>133</v>
      </c>
      <c r="G9" s="202">
        <v>87</v>
      </c>
      <c r="H9" s="202">
        <v>64</v>
      </c>
      <c r="I9" s="202">
        <v>333</v>
      </c>
      <c r="J9" s="202">
        <v>76</v>
      </c>
      <c r="K9" s="202">
        <v>220</v>
      </c>
      <c r="L9" s="76">
        <v>77</v>
      </c>
    </row>
    <row r="10" spans="1:12">
      <c r="A10" s="553"/>
      <c r="B10" s="201" t="s">
        <v>138</v>
      </c>
      <c r="C10" s="202">
        <v>2865</v>
      </c>
      <c r="D10" s="202">
        <v>1304</v>
      </c>
      <c r="E10" s="202">
        <v>986</v>
      </c>
      <c r="F10" s="202">
        <v>383</v>
      </c>
      <c r="G10" s="202">
        <v>1276</v>
      </c>
      <c r="H10" s="202">
        <v>624</v>
      </c>
      <c r="I10" s="202">
        <v>168</v>
      </c>
      <c r="J10" s="202">
        <v>52</v>
      </c>
      <c r="K10" s="202">
        <v>345</v>
      </c>
      <c r="L10" s="76">
        <v>165</v>
      </c>
    </row>
    <row r="11" spans="1:12">
      <c r="A11" s="553"/>
      <c r="B11" s="201" t="s">
        <v>141</v>
      </c>
      <c r="C11" s="202">
        <v>29</v>
      </c>
      <c r="D11" s="202">
        <v>11</v>
      </c>
      <c r="E11" s="202">
        <v>6</v>
      </c>
      <c r="F11" s="202">
        <v>1</v>
      </c>
      <c r="G11" s="202">
        <v>29</v>
      </c>
      <c r="H11" s="202">
        <v>11</v>
      </c>
      <c r="I11" s="202">
        <v>0</v>
      </c>
      <c r="J11" s="202">
        <v>0</v>
      </c>
      <c r="K11" s="202">
        <v>1</v>
      </c>
      <c r="L11" s="76">
        <v>0</v>
      </c>
    </row>
    <row r="12" spans="1:12" ht="22.8">
      <c r="A12" s="553"/>
      <c r="B12" s="203" t="s">
        <v>157</v>
      </c>
      <c r="C12" s="202">
        <v>1555</v>
      </c>
      <c r="D12" s="202">
        <v>658</v>
      </c>
      <c r="E12" s="202">
        <v>505</v>
      </c>
      <c r="F12" s="202">
        <v>192</v>
      </c>
      <c r="G12" s="202">
        <v>704</v>
      </c>
      <c r="H12" s="202">
        <v>315</v>
      </c>
      <c r="I12" s="202">
        <v>195</v>
      </c>
      <c r="J12" s="202">
        <v>52</v>
      </c>
      <c r="K12" s="202">
        <v>211</v>
      </c>
      <c r="L12" s="76">
        <v>92</v>
      </c>
    </row>
    <row r="13" spans="1:12" ht="22.8">
      <c r="A13" s="553"/>
      <c r="B13" s="204" t="s">
        <v>142</v>
      </c>
      <c r="C13" s="202">
        <v>689</v>
      </c>
      <c r="D13" s="202">
        <v>362</v>
      </c>
      <c r="E13" s="202">
        <v>207</v>
      </c>
      <c r="F13" s="202">
        <v>111</v>
      </c>
      <c r="G13" s="202">
        <v>684</v>
      </c>
      <c r="H13" s="202">
        <v>360</v>
      </c>
      <c r="I13" s="202">
        <v>0</v>
      </c>
      <c r="J13" s="202">
        <v>0</v>
      </c>
      <c r="K13" s="202">
        <v>4</v>
      </c>
      <c r="L13" s="76">
        <v>2</v>
      </c>
    </row>
    <row r="14" spans="1:12">
      <c r="A14" s="553"/>
      <c r="B14" s="204" t="s">
        <v>143</v>
      </c>
      <c r="C14" s="202">
        <v>12</v>
      </c>
      <c r="D14" s="202">
        <v>11</v>
      </c>
      <c r="E14" s="202">
        <v>5</v>
      </c>
      <c r="F14" s="202">
        <v>5</v>
      </c>
      <c r="G14" s="202">
        <v>12</v>
      </c>
      <c r="H14" s="202">
        <v>11</v>
      </c>
      <c r="I14" s="202">
        <v>0</v>
      </c>
      <c r="J14" s="202">
        <v>0</v>
      </c>
      <c r="K14" s="202">
        <v>1</v>
      </c>
      <c r="L14" s="76">
        <v>1</v>
      </c>
    </row>
    <row r="15" spans="1:12">
      <c r="A15" s="553"/>
      <c r="B15" s="204" t="s">
        <v>144</v>
      </c>
      <c r="C15" s="202">
        <v>0</v>
      </c>
      <c r="D15" s="202">
        <v>0</v>
      </c>
      <c r="E15" s="202">
        <v>0</v>
      </c>
      <c r="F15" s="202">
        <v>0</v>
      </c>
      <c r="G15" s="202">
        <v>0</v>
      </c>
      <c r="H15" s="202">
        <v>0</v>
      </c>
      <c r="I15" s="202">
        <v>0</v>
      </c>
      <c r="J15" s="202">
        <v>0</v>
      </c>
      <c r="K15" s="202">
        <v>0</v>
      </c>
      <c r="L15" s="76">
        <v>0</v>
      </c>
    </row>
    <row r="16" spans="1:12">
      <c r="A16" s="553"/>
      <c r="B16" s="204" t="s">
        <v>145</v>
      </c>
      <c r="C16" s="202">
        <v>0</v>
      </c>
      <c r="D16" s="202">
        <v>0</v>
      </c>
      <c r="E16" s="202">
        <v>0</v>
      </c>
      <c r="F16" s="202">
        <v>0</v>
      </c>
      <c r="G16" s="202">
        <v>0</v>
      </c>
      <c r="H16" s="202">
        <v>0</v>
      </c>
      <c r="I16" s="202">
        <v>0</v>
      </c>
      <c r="J16" s="202">
        <v>0</v>
      </c>
      <c r="K16" s="202">
        <v>0</v>
      </c>
      <c r="L16" s="76">
        <v>0</v>
      </c>
    </row>
    <row r="17" spans="1:12" ht="22.8">
      <c r="A17" s="553"/>
      <c r="B17" s="204" t="s">
        <v>146</v>
      </c>
      <c r="C17" s="202">
        <v>2</v>
      </c>
      <c r="D17" s="202">
        <v>1</v>
      </c>
      <c r="E17" s="202">
        <v>0</v>
      </c>
      <c r="F17" s="202">
        <v>0</v>
      </c>
      <c r="G17" s="202">
        <v>2</v>
      </c>
      <c r="H17" s="202">
        <v>1</v>
      </c>
      <c r="I17" s="202">
        <v>0</v>
      </c>
      <c r="J17" s="202">
        <v>0</v>
      </c>
      <c r="K17" s="202">
        <v>1</v>
      </c>
      <c r="L17" s="76">
        <v>0</v>
      </c>
    </row>
    <row r="18" spans="1:12" ht="36" customHeight="1">
      <c r="A18" s="553"/>
      <c r="B18" s="204" t="s">
        <v>147</v>
      </c>
      <c r="C18" s="202">
        <v>106</v>
      </c>
      <c r="D18" s="202">
        <v>42</v>
      </c>
      <c r="E18" s="202">
        <v>42</v>
      </c>
      <c r="F18" s="202">
        <v>16</v>
      </c>
      <c r="G18" s="202">
        <v>0</v>
      </c>
      <c r="H18" s="202">
        <v>0</v>
      </c>
      <c r="I18" s="202">
        <v>106</v>
      </c>
      <c r="J18" s="202">
        <v>42</v>
      </c>
      <c r="K18" s="202">
        <v>22</v>
      </c>
      <c r="L18" s="76">
        <v>6</v>
      </c>
    </row>
    <row r="19" spans="1:12" ht="13.8" thickBot="1">
      <c r="A19" s="554"/>
      <c r="B19" s="272" t="s">
        <v>118</v>
      </c>
      <c r="C19" s="273">
        <v>469</v>
      </c>
      <c r="D19" s="273">
        <v>232</v>
      </c>
      <c r="E19" s="273">
        <v>172</v>
      </c>
      <c r="F19" s="273">
        <v>84</v>
      </c>
      <c r="G19" s="273">
        <v>400</v>
      </c>
      <c r="H19" s="273">
        <v>197</v>
      </c>
      <c r="I19" s="273">
        <v>23</v>
      </c>
      <c r="J19" s="273">
        <v>7</v>
      </c>
      <c r="K19" s="273">
        <v>57</v>
      </c>
      <c r="L19" s="274">
        <v>31</v>
      </c>
    </row>
    <row r="20" spans="1:12" ht="13.8" thickBot="1">
      <c r="A20" s="544" t="s">
        <v>119</v>
      </c>
      <c r="B20" s="545"/>
      <c r="C20" s="282">
        <v>1861</v>
      </c>
      <c r="D20" s="282">
        <v>563</v>
      </c>
      <c r="E20" s="282">
        <v>744</v>
      </c>
      <c r="F20" s="282">
        <v>209</v>
      </c>
      <c r="G20" s="282">
        <v>843</v>
      </c>
      <c r="H20" s="282">
        <v>240</v>
      </c>
      <c r="I20" s="282">
        <v>164</v>
      </c>
      <c r="J20" s="282">
        <v>35</v>
      </c>
      <c r="K20" s="282">
        <v>251</v>
      </c>
      <c r="L20" s="283">
        <v>117</v>
      </c>
    </row>
    <row r="21" spans="1:12" ht="13.8" thickBot="1">
      <c r="A21" s="547" t="s">
        <v>148</v>
      </c>
      <c r="B21" s="548"/>
      <c r="C21" s="278">
        <v>143</v>
      </c>
      <c r="D21" s="278">
        <v>35</v>
      </c>
      <c r="E21" s="278">
        <v>57</v>
      </c>
      <c r="F21" s="278">
        <v>9</v>
      </c>
      <c r="G21" s="278">
        <v>143</v>
      </c>
      <c r="H21" s="278">
        <v>35</v>
      </c>
      <c r="I21" s="278">
        <v>0</v>
      </c>
      <c r="J21" s="278">
        <v>0</v>
      </c>
      <c r="K21" s="278">
        <v>10</v>
      </c>
      <c r="L21" s="78">
        <v>7</v>
      </c>
    </row>
    <row r="22" spans="1:12" ht="13.8" thickBot="1">
      <c r="A22" s="544" t="s">
        <v>120</v>
      </c>
      <c r="B22" s="545"/>
      <c r="C22" s="282">
        <v>6265</v>
      </c>
      <c r="D22" s="282">
        <v>4533</v>
      </c>
      <c r="E22" s="282">
        <v>2358</v>
      </c>
      <c r="F22" s="282">
        <v>1726</v>
      </c>
      <c r="G22" s="282">
        <v>3415</v>
      </c>
      <c r="H22" s="282">
        <v>2427</v>
      </c>
      <c r="I22" s="282">
        <v>491</v>
      </c>
      <c r="J22" s="282">
        <v>259</v>
      </c>
      <c r="K22" s="282">
        <v>1262</v>
      </c>
      <c r="L22" s="283">
        <v>986</v>
      </c>
    </row>
    <row r="23" spans="1:12" ht="13.8" thickBot="1">
      <c r="A23" s="547" t="s">
        <v>158</v>
      </c>
      <c r="B23" s="548"/>
      <c r="C23" s="278">
        <v>18</v>
      </c>
      <c r="D23" s="278">
        <v>10</v>
      </c>
      <c r="E23" s="278">
        <v>6</v>
      </c>
      <c r="F23" s="278">
        <v>3</v>
      </c>
      <c r="G23" s="278">
        <v>18</v>
      </c>
      <c r="H23" s="278">
        <v>10</v>
      </c>
      <c r="I23" s="278">
        <v>0</v>
      </c>
      <c r="J23" s="278">
        <v>0</v>
      </c>
      <c r="K23" s="278">
        <v>0</v>
      </c>
      <c r="L23" s="78">
        <v>0</v>
      </c>
    </row>
    <row r="24" spans="1:12" ht="25.5" customHeight="1" thickBot="1">
      <c r="A24" s="544" t="s">
        <v>121</v>
      </c>
      <c r="B24" s="545"/>
      <c r="C24" s="282">
        <v>2</v>
      </c>
      <c r="D24" s="282">
        <v>0</v>
      </c>
      <c r="E24" s="282">
        <v>1</v>
      </c>
      <c r="F24" s="282">
        <v>0</v>
      </c>
      <c r="G24" s="282">
        <v>2</v>
      </c>
      <c r="H24" s="282">
        <v>0</v>
      </c>
      <c r="I24" s="282">
        <v>0</v>
      </c>
      <c r="J24" s="282">
        <v>0</v>
      </c>
      <c r="K24" s="282">
        <v>0</v>
      </c>
      <c r="L24" s="283">
        <v>0</v>
      </c>
    </row>
    <row r="25" spans="1:12" ht="25.95" customHeight="1" thickBot="1">
      <c r="A25" s="544" t="s">
        <v>122</v>
      </c>
      <c r="B25" s="545"/>
      <c r="C25" s="282">
        <v>1385</v>
      </c>
      <c r="D25" s="282">
        <v>602</v>
      </c>
      <c r="E25" s="282">
        <v>546</v>
      </c>
      <c r="F25" s="282">
        <v>259</v>
      </c>
      <c r="G25" s="282">
        <v>80</v>
      </c>
      <c r="H25" s="282">
        <v>69</v>
      </c>
      <c r="I25" s="282">
        <v>772</v>
      </c>
      <c r="J25" s="282">
        <v>191</v>
      </c>
      <c r="K25" s="282">
        <v>1044</v>
      </c>
      <c r="L25" s="283">
        <v>453</v>
      </c>
    </row>
    <row r="26" spans="1:12" ht="13.8" thickBot="1">
      <c r="A26" s="547" t="s">
        <v>150</v>
      </c>
      <c r="B26" s="548"/>
      <c r="C26" s="278">
        <v>55</v>
      </c>
      <c r="D26" s="278">
        <v>23</v>
      </c>
      <c r="E26" s="278">
        <v>20</v>
      </c>
      <c r="F26" s="278">
        <v>8</v>
      </c>
      <c r="G26" s="278">
        <v>2</v>
      </c>
      <c r="H26" s="278">
        <v>2</v>
      </c>
      <c r="I26" s="278">
        <v>34</v>
      </c>
      <c r="J26" s="278">
        <v>6</v>
      </c>
      <c r="K26" s="278">
        <v>36</v>
      </c>
      <c r="L26" s="78">
        <v>16</v>
      </c>
    </row>
    <row r="27" spans="1:12" ht="26.25" customHeight="1" thickBot="1">
      <c r="A27" s="544" t="s">
        <v>159</v>
      </c>
      <c r="B27" s="545"/>
      <c r="C27" s="282">
        <v>0</v>
      </c>
      <c r="D27" s="282">
        <v>0</v>
      </c>
      <c r="E27" s="282">
        <v>0</v>
      </c>
      <c r="F27" s="282">
        <v>0</v>
      </c>
      <c r="G27" s="282">
        <v>0</v>
      </c>
      <c r="H27" s="282">
        <v>0</v>
      </c>
      <c r="I27" s="282">
        <v>0</v>
      </c>
      <c r="J27" s="282">
        <v>0</v>
      </c>
      <c r="K27" s="282">
        <v>0</v>
      </c>
      <c r="L27" s="283">
        <v>0</v>
      </c>
    </row>
    <row r="28" spans="1:12" ht="13.8" thickBot="1">
      <c r="A28" s="519" t="s">
        <v>123</v>
      </c>
      <c r="B28" s="520"/>
      <c r="C28" s="284">
        <v>17973</v>
      </c>
      <c r="D28" s="284">
        <v>9810</v>
      </c>
      <c r="E28" s="284">
        <v>6746</v>
      </c>
      <c r="F28" s="284">
        <v>3575</v>
      </c>
      <c r="G28" s="284">
        <v>8200</v>
      </c>
      <c r="H28" s="284">
        <v>4709</v>
      </c>
      <c r="I28" s="284">
        <v>2626</v>
      </c>
      <c r="J28" s="282">
        <v>864</v>
      </c>
      <c r="K28" s="284">
        <v>3757</v>
      </c>
      <c r="L28" s="285">
        <v>2135</v>
      </c>
    </row>
    <row r="29" spans="1:12" ht="13.8" thickBot="1">
      <c r="A29" s="555" t="s">
        <v>124</v>
      </c>
      <c r="B29" s="556"/>
      <c r="C29" s="279">
        <v>100</v>
      </c>
      <c r="D29" s="279">
        <v>54.581872809213813</v>
      </c>
      <c r="E29" s="279">
        <v>37.534078896121962</v>
      </c>
      <c r="F29" s="279">
        <v>36.442405708460754</v>
      </c>
      <c r="G29" s="279">
        <v>45.623991542869859</v>
      </c>
      <c r="H29" s="279">
        <v>26.200411728704164</v>
      </c>
      <c r="I29" s="279">
        <v>14.610805096533689</v>
      </c>
      <c r="J29" s="280">
        <v>8.8073394495412849</v>
      </c>
      <c r="K29" s="279">
        <v>20.903577588605131</v>
      </c>
      <c r="L29" s="281">
        <v>21.763506625891946</v>
      </c>
    </row>
    <row r="30" spans="1:12">
      <c r="A30" s="21" t="s">
        <v>173</v>
      </c>
      <c r="B30" s="54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8:A19"/>
    <mergeCell ref="A21:B21"/>
    <mergeCell ref="A7:B7"/>
    <mergeCell ref="C4:C6"/>
    <mergeCell ref="D4:D6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K5:L5"/>
    <mergeCell ref="C3:L3"/>
    <mergeCell ref="E4:L4"/>
    <mergeCell ref="A1:L1"/>
    <mergeCell ref="A3:B6"/>
    <mergeCell ref="I5:J5"/>
    <mergeCell ref="G5:H5"/>
    <mergeCell ref="A2:L2"/>
    <mergeCell ref="E5:F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view="pageBreakPreview" zoomScale="122" zoomScaleNormal="120" zoomScaleSheetLayoutView="122" workbookViewId="0">
      <selection activeCell="D25" sqref="D25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557" t="s">
        <v>184</v>
      </c>
      <c r="B1" s="557"/>
      <c r="C1" s="557"/>
      <c r="D1" s="557"/>
      <c r="E1" s="557"/>
    </row>
    <row r="2" spans="1:9" s="4" customFormat="1" ht="32.4" customHeight="1" thickBot="1">
      <c r="A2" s="461" t="s">
        <v>343</v>
      </c>
      <c r="B2" s="461"/>
      <c r="C2" s="461"/>
      <c r="D2" s="461"/>
      <c r="E2" s="461"/>
    </row>
    <row r="3" spans="1:9" ht="17.25" customHeight="1">
      <c r="A3" s="564" t="s">
        <v>79</v>
      </c>
      <c r="B3" s="536" t="s">
        <v>113</v>
      </c>
      <c r="C3" s="536"/>
      <c r="D3" s="536"/>
      <c r="E3" s="541"/>
    </row>
    <row r="4" spans="1:9" ht="15.75" customHeight="1">
      <c r="A4" s="565"/>
      <c r="B4" s="558" t="s">
        <v>342</v>
      </c>
      <c r="C4" s="558"/>
      <c r="D4" s="558" t="s">
        <v>339</v>
      </c>
      <c r="E4" s="561"/>
    </row>
    <row r="5" spans="1:9" ht="16.5" customHeight="1">
      <c r="A5" s="565"/>
      <c r="B5" s="558" t="s">
        <v>80</v>
      </c>
      <c r="C5" s="558" t="s">
        <v>81</v>
      </c>
      <c r="D5" s="558" t="s">
        <v>82</v>
      </c>
      <c r="E5" s="561" t="s">
        <v>81</v>
      </c>
      <c r="G5" s="5"/>
    </row>
    <row r="6" spans="1:9">
      <c r="A6" s="565"/>
      <c r="B6" s="559"/>
      <c r="C6" s="559"/>
      <c r="D6" s="559"/>
      <c r="E6" s="562"/>
    </row>
    <row r="7" spans="1:9" ht="8.25" customHeight="1" thickBot="1">
      <c r="A7" s="566"/>
      <c r="B7" s="560"/>
      <c r="C7" s="560"/>
      <c r="D7" s="560"/>
      <c r="E7" s="563"/>
    </row>
    <row r="8" spans="1:9" ht="16.5" customHeight="1" thickBot="1">
      <c r="A8" s="207" t="s">
        <v>83</v>
      </c>
      <c r="B8" s="208">
        <v>4.5</v>
      </c>
      <c r="C8" s="208">
        <f t="shared" ref="C8:C24" si="0">B8/$B$24*100</f>
        <v>88.235294117647072</v>
      </c>
      <c r="D8" s="208">
        <v>4.5999999999999996</v>
      </c>
      <c r="E8" s="302">
        <f>D8/$D$24*100</f>
        <v>88.461538461538453</v>
      </c>
      <c r="I8" t="s">
        <v>38</v>
      </c>
    </row>
    <row r="9" spans="1:9" ht="16.5" customHeight="1">
      <c r="A9" s="209" t="s">
        <v>84</v>
      </c>
      <c r="B9" s="210">
        <v>7.6</v>
      </c>
      <c r="C9" s="210">
        <f t="shared" si="0"/>
        <v>149.01960784313727</v>
      </c>
      <c r="D9" s="210">
        <v>7.8</v>
      </c>
      <c r="E9" s="303">
        <f t="shared" ref="E9:E24" si="1">D9/$D$24*100</f>
        <v>150</v>
      </c>
    </row>
    <row r="10" spans="1:9">
      <c r="A10" s="211" t="s">
        <v>85</v>
      </c>
      <c r="B10" s="212">
        <v>7.2</v>
      </c>
      <c r="C10" s="212">
        <f t="shared" si="0"/>
        <v>141.1764705882353</v>
      </c>
      <c r="D10" s="212">
        <v>7.4</v>
      </c>
      <c r="E10" s="304">
        <f t="shared" si="1"/>
        <v>142.30769230769232</v>
      </c>
    </row>
    <row r="11" spans="1:9">
      <c r="A11" s="211" t="s">
        <v>86</v>
      </c>
      <c r="B11" s="212">
        <v>4.7</v>
      </c>
      <c r="C11" s="212">
        <f t="shared" si="0"/>
        <v>92.156862745098039</v>
      </c>
      <c r="D11" s="212">
        <v>4.9000000000000004</v>
      </c>
      <c r="E11" s="304">
        <f t="shared" si="1"/>
        <v>94.230769230769226</v>
      </c>
    </row>
    <row r="12" spans="1:9">
      <c r="A12" s="211" t="s">
        <v>87</v>
      </c>
      <c r="B12" s="212">
        <v>5.3</v>
      </c>
      <c r="C12" s="212">
        <f t="shared" si="0"/>
        <v>103.92156862745099</v>
      </c>
      <c r="D12" s="212">
        <v>5.4</v>
      </c>
      <c r="E12" s="304">
        <f t="shared" si="1"/>
        <v>103.84615384615385</v>
      </c>
    </row>
    <row r="13" spans="1:9">
      <c r="A13" s="213" t="s">
        <v>88</v>
      </c>
      <c r="B13" s="212">
        <v>4</v>
      </c>
      <c r="C13" s="212">
        <f t="shared" si="0"/>
        <v>78.431372549019613</v>
      </c>
      <c r="D13" s="212">
        <v>4.0999999999999996</v>
      </c>
      <c r="E13" s="304">
        <f t="shared" si="1"/>
        <v>78.84615384615384</v>
      </c>
    </row>
    <row r="14" spans="1:9">
      <c r="A14" s="213" t="s">
        <v>89</v>
      </c>
      <c r="B14" s="212">
        <v>4.3</v>
      </c>
      <c r="C14" s="212">
        <f t="shared" si="0"/>
        <v>84.313725490196077</v>
      </c>
      <c r="D14" s="212">
        <v>4.4000000000000004</v>
      </c>
      <c r="E14" s="304">
        <f t="shared" si="1"/>
        <v>84.615384615384613</v>
      </c>
    </row>
    <row r="15" spans="1:9">
      <c r="A15" s="211" t="s">
        <v>90</v>
      </c>
      <c r="B15" s="212">
        <v>5.5</v>
      </c>
      <c r="C15" s="212">
        <f t="shared" si="0"/>
        <v>107.84313725490198</v>
      </c>
      <c r="D15" s="212">
        <v>5.8</v>
      </c>
      <c r="E15" s="304">
        <f t="shared" si="1"/>
        <v>111.53846153846155</v>
      </c>
    </row>
    <row r="16" spans="1:9">
      <c r="A16" s="211" t="s">
        <v>91</v>
      </c>
      <c r="B16" s="212">
        <v>7.7</v>
      </c>
      <c r="C16" s="212">
        <f t="shared" si="0"/>
        <v>150.98039215686276</v>
      </c>
      <c r="D16" s="212">
        <v>7.9</v>
      </c>
      <c r="E16" s="304">
        <f t="shared" si="1"/>
        <v>151.92307692307691</v>
      </c>
    </row>
    <row r="17" spans="1:5">
      <c r="A17" s="213" t="s">
        <v>92</v>
      </c>
      <c r="B17" s="212">
        <v>6.9</v>
      </c>
      <c r="C17" s="212">
        <f t="shared" si="0"/>
        <v>135.29411764705884</v>
      </c>
      <c r="D17" s="212">
        <v>6.9</v>
      </c>
      <c r="E17" s="304">
        <f t="shared" si="1"/>
        <v>132.69230769230768</v>
      </c>
    </row>
    <row r="18" spans="1:5">
      <c r="A18" s="213" t="s">
        <v>93</v>
      </c>
      <c r="B18" s="212">
        <v>4.4000000000000004</v>
      </c>
      <c r="C18" s="212">
        <f t="shared" si="0"/>
        <v>86.274509803921589</v>
      </c>
      <c r="D18" s="212">
        <v>4.4000000000000004</v>
      </c>
      <c r="E18" s="304">
        <f t="shared" si="1"/>
        <v>84.615384615384613</v>
      </c>
    </row>
    <row r="19" spans="1:5">
      <c r="A19" s="211" t="s">
        <v>94</v>
      </c>
      <c r="B19" s="212">
        <v>3.6</v>
      </c>
      <c r="C19" s="212">
        <f t="shared" si="0"/>
        <v>70.588235294117652</v>
      </c>
      <c r="D19" s="212">
        <v>3.6</v>
      </c>
      <c r="E19" s="304">
        <f t="shared" si="1"/>
        <v>69.230769230769226</v>
      </c>
    </row>
    <row r="20" spans="1:5">
      <c r="A20" s="211" t="s">
        <v>95</v>
      </c>
      <c r="B20" s="212">
        <v>7.7</v>
      </c>
      <c r="C20" s="212">
        <f t="shared" si="0"/>
        <v>150.98039215686276</v>
      </c>
      <c r="D20" s="212">
        <v>7.9</v>
      </c>
      <c r="E20" s="304">
        <f t="shared" si="1"/>
        <v>151.92307692307691</v>
      </c>
    </row>
    <row r="21" spans="1:5">
      <c r="A21" s="211" t="s">
        <v>96</v>
      </c>
      <c r="B21" s="212">
        <v>8.6999999999999993</v>
      </c>
      <c r="C21" s="212">
        <f t="shared" si="0"/>
        <v>170.58823529411765</v>
      </c>
      <c r="D21" s="212">
        <v>9</v>
      </c>
      <c r="E21" s="304">
        <f t="shared" si="1"/>
        <v>173.07692307692307</v>
      </c>
    </row>
    <row r="22" spans="1:5">
      <c r="A22" s="211" t="s">
        <v>97</v>
      </c>
      <c r="B22" s="212">
        <v>2.8</v>
      </c>
      <c r="C22" s="212">
        <f t="shared" si="0"/>
        <v>54.901960784313729</v>
      </c>
      <c r="D22" s="212">
        <v>2.8</v>
      </c>
      <c r="E22" s="304">
        <f t="shared" si="1"/>
        <v>53.846153846153847</v>
      </c>
    </row>
    <row r="23" spans="1:5" ht="13.8" thickBot="1">
      <c r="A23" s="214" t="s">
        <v>98</v>
      </c>
      <c r="B23" s="215">
        <v>6.6</v>
      </c>
      <c r="C23" s="215">
        <f t="shared" si="0"/>
        <v>129.41176470588235</v>
      </c>
      <c r="D23" s="215">
        <v>6.7</v>
      </c>
      <c r="E23" s="305">
        <f t="shared" si="1"/>
        <v>128.84615384615387</v>
      </c>
    </row>
    <row r="24" spans="1:5" ht="13.8" thickBot="1">
      <c r="A24" s="216" t="s">
        <v>99</v>
      </c>
      <c r="B24" s="217">
        <v>5.0999999999999996</v>
      </c>
      <c r="C24" s="217">
        <f t="shared" si="0"/>
        <v>100</v>
      </c>
      <c r="D24" s="217">
        <v>5.2</v>
      </c>
      <c r="E24" s="306">
        <f t="shared" si="1"/>
        <v>100</v>
      </c>
    </row>
    <row r="25" spans="1:5" ht="9" customHeight="1">
      <c r="A25" s="62"/>
      <c r="B25" s="63"/>
      <c r="C25" s="64"/>
      <c r="D25" s="64"/>
      <c r="E25" s="64"/>
    </row>
    <row r="26" spans="1:5" ht="13.5" customHeight="1">
      <c r="A26" s="21" t="s">
        <v>100</v>
      </c>
      <c r="B26" s="38"/>
      <c r="C26" s="60"/>
      <c r="D26" s="65"/>
      <c r="E26" s="65"/>
    </row>
    <row r="27" spans="1:5">
      <c r="A27" s="66"/>
      <c r="B27" s="39"/>
      <c r="C27" s="67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E37" sqref="E37"/>
    </sheetView>
  </sheetViews>
  <sheetFormatPr defaultRowHeight="11.4"/>
  <cols>
    <col min="1" max="1" width="8.88671875" style="287"/>
    <col min="2" max="2" width="29.21875" style="287" customWidth="1"/>
    <col min="3" max="5" width="15.6640625" style="287" customWidth="1"/>
    <col min="6" max="232" width="8.88671875" style="287"/>
    <col min="233" max="233" width="23.44140625" style="287" customWidth="1"/>
    <col min="234" max="234" width="13.5546875" style="287" customWidth="1"/>
    <col min="235" max="235" width="14.44140625" style="287" customWidth="1"/>
    <col min="236" max="236" width="8.88671875" style="287"/>
    <col min="237" max="237" width="26.6640625" style="287" customWidth="1"/>
    <col min="238" max="240" width="8.88671875" style="287"/>
    <col min="241" max="241" width="22.88671875" style="287" customWidth="1"/>
    <col min="242" max="242" width="8.88671875" style="287"/>
    <col min="243" max="243" width="13.6640625" style="287" customWidth="1"/>
    <col min="244" max="244" width="9.109375" style="287" customWidth="1"/>
    <col min="245" max="488" width="8.88671875" style="287"/>
    <col min="489" max="489" width="23.44140625" style="287" customWidth="1"/>
    <col min="490" max="490" width="13.5546875" style="287" customWidth="1"/>
    <col min="491" max="491" width="14.44140625" style="287" customWidth="1"/>
    <col min="492" max="492" width="8.88671875" style="287"/>
    <col min="493" max="493" width="26.6640625" style="287" customWidth="1"/>
    <col min="494" max="496" width="8.88671875" style="287"/>
    <col min="497" max="497" width="22.88671875" style="287" customWidth="1"/>
    <col min="498" max="498" width="8.88671875" style="287"/>
    <col min="499" max="499" width="13.6640625" style="287" customWidth="1"/>
    <col min="500" max="500" width="9.109375" style="287" customWidth="1"/>
    <col min="501" max="744" width="8.88671875" style="287"/>
    <col min="745" max="745" width="23.44140625" style="287" customWidth="1"/>
    <col min="746" max="746" width="13.5546875" style="287" customWidth="1"/>
    <col min="747" max="747" width="14.44140625" style="287" customWidth="1"/>
    <col min="748" max="748" width="8.88671875" style="287"/>
    <col min="749" max="749" width="26.6640625" style="287" customWidth="1"/>
    <col min="750" max="752" width="8.88671875" style="287"/>
    <col min="753" max="753" width="22.88671875" style="287" customWidth="1"/>
    <col min="754" max="754" width="8.88671875" style="287"/>
    <col min="755" max="755" width="13.6640625" style="287" customWidth="1"/>
    <col min="756" max="756" width="9.109375" style="287" customWidth="1"/>
    <col min="757" max="1000" width="8.88671875" style="287"/>
    <col min="1001" max="1001" width="23.44140625" style="287" customWidth="1"/>
    <col min="1002" max="1002" width="13.5546875" style="287" customWidth="1"/>
    <col min="1003" max="1003" width="14.44140625" style="287" customWidth="1"/>
    <col min="1004" max="1004" width="8.88671875" style="287"/>
    <col min="1005" max="1005" width="26.6640625" style="287" customWidth="1"/>
    <col min="1006" max="1008" width="8.88671875" style="287"/>
    <col min="1009" max="1009" width="22.88671875" style="287" customWidth="1"/>
    <col min="1010" max="1010" width="8.88671875" style="287"/>
    <col min="1011" max="1011" width="13.6640625" style="287" customWidth="1"/>
    <col min="1012" max="1012" width="9.109375" style="287" customWidth="1"/>
    <col min="1013" max="1256" width="8.88671875" style="287"/>
    <col min="1257" max="1257" width="23.44140625" style="287" customWidth="1"/>
    <col min="1258" max="1258" width="13.5546875" style="287" customWidth="1"/>
    <col min="1259" max="1259" width="14.44140625" style="287" customWidth="1"/>
    <col min="1260" max="1260" width="8.88671875" style="287"/>
    <col min="1261" max="1261" width="26.6640625" style="287" customWidth="1"/>
    <col min="1262" max="1264" width="8.88671875" style="287"/>
    <col min="1265" max="1265" width="22.88671875" style="287" customWidth="1"/>
    <col min="1266" max="1266" width="8.88671875" style="287"/>
    <col min="1267" max="1267" width="13.6640625" style="287" customWidth="1"/>
    <col min="1268" max="1268" width="9.109375" style="287" customWidth="1"/>
    <col min="1269" max="1512" width="8.88671875" style="287"/>
    <col min="1513" max="1513" width="23.44140625" style="287" customWidth="1"/>
    <col min="1514" max="1514" width="13.5546875" style="287" customWidth="1"/>
    <col min="1515" max="1515" width="14.44140625" style="287" customWidth="1"/>
    <col min="1516" max="1516" width="8.88671875" style="287"/>
    <col min="1517" max="1517" width="26.6640625" style="287" customWidth="1"/>
    <col min="1518" max="1520" width="8.88671875" style="287"/>
    <col min="1521" max="1521" width="22.88671875" style="287" customWidth="1"/>
    <col min="1522" max="1522" width="8.88671875" style="287"/>
    <col min="1523" max="1523" width="13.6640625" style="287" customWidth="1"/>
    <col min="1524" max="1524" width="9.109375" style="287" customWidth="1"/>
    <col min="1525" max="1768" width="8.88671875" style="287"/>
    <col min="1769" max="1769" width="23.44140625" style="287" customWidth="1"/>
    <col min="1770" max="1770" width="13.5546875" style="287" customWidth="1"/>
    <col min="1771" max="1771" width="14.44140625" style="287" customWidth="1"/>
    <col min="1772" max="1772" width="8.88671875" style="287"/>
    <col min="1773" max="1773" width="26.6640625" style="287" customWidth="1"/>
    <col min="1774" max="1776" width="8.88671875" style="287"/>
    <col min="1777" max="1777" width="22.88671875" style="287" customWidth="1"/>
    <col min="1778" max="1778" width="8.88671875" style="287"/>
    <col min="1779" max="1779" width="13.6640625" style="287" customWidth="1"/>
    <col min="1780" max="1780" width="9.109375" style="287" customWidth="1"/>
    <col min="1781" max="2024" width="8.88671875" style="287"/>
    <col min="2025" max="2025" width="23.44140625" style="287" customWidth="1"/>
    <col min="2026" max="2026" width="13.5546875" style="287" customWidth="1"/>
    <col min="2027" max="2027" width="14.44140625" style="287" customWidth="1"/>
    <col min="2028" max="2028" width="8.88671875" style="287"/>
    <col min="2029" max="2029" width="26.6640625" style="287" customWidth="1"/>
    <col min="2030" max="2032" width="8.88671875" style="287"/>
    <col min="2033" max="2033" width="22.88671875" style="287" customWidth="1"/>
    <col min="2034" max="2034" width="8.88671875" style="287"/>
    <col min="2035" max="2035" width="13.6640625" style="287" customWidth="1"/>
    <col min="2036" max="2036" width="9.109375" style="287" customWidth="1"/>
    <col min="2037" max="2280" width="8.88671875" style="287"/>
    <col min="2281" max="2281" width="23.44140625" style="287" customWidth="1"/>
    <col min="2282" max="2282" width="13.5546875" style="287" customWidth="1"/>
    <col min="2283" max="2283" width="14.44140625" style="287" customWidth="1"/>
    <col min="2284" max="2284" width="8.88671875" style="287"/>
    <col min="2285" max="2285" width="26.6640625" style="287" customWidth="1"/>
    <col min="2286" max="2288" width="8.88671875" style="287"/>
    <col min="2289" max="2289" width="22.88671875" style="287" customWidth="1"/>
    <col min="2290" max="2290" width="8.88671875" style="287"/>
    <col min="2291" max="2291" width="13.6640625" style="287" customWidth="1"/>
    <col min="2292" max="2292" width="9.109375" style="287" customWidth="1"/>
    <col min="2293" max="2536" width="8.88671875" style="287"/>
    <col min="2537" max="2537" width="23.44140625" style="287" customWidth="1"/>
    <col min="2538" max="2538" width="13.5546875" style="287" customWidth="1"/>
    <col min="2539" max="2539" width="14.44140625" style="287" customWidth="1"/>
    <col min="2540" max="2540" width="8.88671875" style="287"/>
    <col min="2541" max="2541" width="26.6640625" style="287" customWidth="1"/>
    <col min="2542" max="2544" width="8.88671875" style="287"/>
    <col min="2545" max="2545" width="22.88671875" style="287" customWidth="1"/>
    <col min="2546" max="2546" width="8.88671875" style="287"/>
    <col min="2547" max="2547" width="13.6640625" style="287" customWidth="1"/>
    <col min="2548" max="2548" width="9.109375" style="287" customWidth="1"/>
    <col min="2549" max="2792" width="8.88671875" style="287"/>
    <col min="2793" max="2793" width="23.44140625" style="287" customWidth="1"/>
    <col min="2794" max="2794" width="13.5546875" style="287" customWidth="1"/>
    <col min="2795" max="2795" width="14.44140625" style="287" customWidth="1"/>
    <col min="2796" max="2796" width="8.88671875" style="287"/>
    <col min="2797" max="2797" width="26.6640625" style="287" customWidth="1"/>
    <col min="2798" max="2800" width="8.88671875" style="287"/>
    <col min="2801" max="2801" width="22.88671875" style="287" customWidth="1"/>
    <col min="2802" max="2802" width="8.88671875" style="287"/>
    <col min="2803" max="2803" width="13.6640625" style="287" customWidth="1"/>
    <col min="2804" max="2804" width="9.109375" style="287" customWidth="1"/>
    <col min="2805" max="3048" width="8.88671875" style="287"/>
    <col min="3049" max="3049" width="23.44140625" style="287" customWidth="1"/>
    <col min="3050" max="3050" width="13.5546875" style="287" customWidth="1"/>
    <col min="3051" max="3051" width="14.44140625" style="287" customWidth="1"/>
    <col min="3052" max="3052" width="8.88671875" style="287"/>
    <col min="3053" max="3053" width="26.6640625" style="287" customWidth="1"/>
    <col min="3054" max="3056" width="8.88671875" style="287"/>
    <col min="3057" max="3057" width="22.88671875" style="287" customWidth="1"/>
    <col min="3058" max="3058" width="8.88671875" style="287"/>
    <col min="3059" max="3059" width="13.6640625" style="287" customWidth="1"/>
    <col min="3060" max="3060" width="9.109375" style="287" customWidth="1"/>
    <col min="3061" max="3304" width="8.88671875" style="287"/>
    <col min="3305" max="3305" width="23.44140625" style="287" customWidth="1"/>
    <col min="3306" max="3306" width="13.5546875" style="287" customWidth="1"/>
    <col min="3307" max="3307" width="14.44140625" style="287" customWidth="1"/>
    <col min="3308" max="3308" width="8.88671875" style="287"/>
    <col min="3309" max="3309" width="26.6640625" style="287" customWidth="1"/>
    <col min="3310" max="3312" width="8.88671875" style="287"/>
    <col min="3313" max="3313" width="22.88671875" style="287" customWidth="1"/>
    <col min="3314" max="3314" width="8.88671875" style="287"/>
    <col min="3315" max="3315" width="13.6640625" style="287" customWidth="1"/>
    <col min="3316" max="3316" width="9.109375" style="287" customWidth="1"/>
    <col min="3317" max="3560" width="8.88671875" style="287"/>
    <col min="3561" max="3561" width="23.44140625" style="287" customWidth="1"/>
    <col min="3562" max="3562" width="13.5546875" style="287" customWidth="1"/>
    <col min="3563" max="3563" width="14.44140625" style="287" customWidth="1"/>
    <col min="3564" max="3564" width="8.88671875" style="287"/>
    <col min="3565" max="3565" width="26.6640625" style="287" customWidth="1"/>
    <col min="3566" max="3568" width="8.88671875" style="287"/>
    <col min="3569" max="3569" width="22.88671875" style="287" customWidth="1"/>
    <col min="3570" max="3570" width="8.88671875" style="287"/>
    <col min="3571" max="3571" width="13.6640625" style="287" customWidth="1"/>
    <col min="3572" max="3572" width="9.109375" style="287" customWidth="1"/>
    <col min="3573" max="3816" width="8.88671875" style="287"/>
    <col min="3817" max="3817" width="23.44140625" style="287" customWidth="1"/>
    <col min="3818" max="3818" width="13.5546875" style="287" customWidth="1"/>
    <col min="3819" max="3819" width="14.44140625" style="287" customWidth="1"/>
    <col min="3820" max="3820" width="8.88671875" style="287"/>
    <col min="3821" max="3821" width="26.6640625" style="287" customWidth="1"/>
    <col min="3822" max="3824" width="8.88671875" style="287"/>
    <col min="3825" max="3825" width="22.88671875" style="287" customWidth="1"/>
    <col min="3826" max="3826" width="8.88671875" style="287"/>
    <col min="3827" max="3827" width="13.6640625" style="287" customWidth="1"/>
    <col min="3828" max="3828" width="9.109375" style="287" customWidth="1"/>
    <col min="3829" max="4072" width="8.88671875" style="287"/>
    <col min="4073" max="4073" width="23.44140625" style="287" customWidth="1"/>
    <col min="4074" max="4074" width="13.5546875" style="287" customWidth="1"/>
    <col min="4075" max="4075" width="14.44140625" style="287" customWidth="1"/>
    <col min="4076" max="4076" width="8.88671875" style="287"/>
    <col min="4077" max="4077" width="26.6640625" style="287" customWidth="1"/>
    <col min="4078" max="4080" width="8.88671875" style="287"/>
    <col min="4081" max="4081" width="22.88671875" style="287" customWidth="1"/>
    <col min="4082" max="4082" width="8.88671875" style="287"/>
    <col min="4083" max="4083" width="13.6640625" style="287" customWidth="1"/>
    <col min="4084" max="4084" width="9.109375" style="287" customWidth="1"/>
    <col min="4085" max="4328" width="8.88671875" style="287"/>
    <col min="4329" max="4329" width="23.44140625" style="287" customWidth="1"/>
    <col min="4330" max="4330" width="13.5546875" style="287" customWidth="1"/>
    <col min="4331" max="4331" width="14.44140625" style="287" customWidth="1"/>
    <col min="4332" max="4332" width="8.88671875" style="287"/>
    <col min="4333" max="4333" width="26.6640625" style="287" customWidth="1"/>
    <col min="4334" max="4336" width="8.88671875" style="287"/>
    <col min="4337" max="4337" width="22.88671875" style="287" customWidth="1"/>
    <col min="4338" max="4338" width="8.88671875" style="287"/>
    <col min="4339" max="4339" width="13.6640625" style="287" customWidth="1"/>
    <col min="4340" max="4340" width="9.109375" style="287" customWidth="1"/>
    <col min="4341" max="4584" width="8.88671875" style="287"/>
    <col min="4585" max="4585" width="23.44140625" style="287" customWidth="1"/>
    <col min="4586" max="4586" width="13.5546875" style="287" customWidth="1"/>
    <col min="4587" max="4587" width="14.44140625" style="287" customWidth="1"/>
    <col min="4588" max="4588" width="8.88671875" style="287"/>
    <col min="4589" max="4589" width="26.6640625" style="287" customWidth="1"/>
    <col min="4590" max="4592" width="8.88671875" style="287"/>
    <col min="4593" max="4593" width="22.88671875" style="287" customWidth="1"/>
    <col min="4594" max="4594" width="8.88671875" style="287"/>
    <col min="4595" max="4595" width="13.6640625" style="287" customWidth="1"/>
    <col min="4596" max="4596" width="9.109375" style="287" customWidth="1"/>
    <col min="4597" max="4840" width="8.88671875" style="287"/>
    <col min="4841" max="4841" width="23.44140625" style="287" customWidth="1"/>
    <col min="4842" max="4842" width="13.5546875" style="287" customWidth="1"/>
    <col min="4843" max="4843" width="14.44140625" style="287" customWidth="1"/>
    <col min="4844" max="4844" width="8.88671875" style="287"/>
    <col min="4845" max="4845" width="26.6640625" style="287" customWidth="1"/>
    <col min="4846" max="4848" width="8.88671875" style="287"/>
    <col min="4849" max="4849" width="22.88671875" style="287" customWidth="1"/>
    <col min="4850" max="4850" width="8.88671875" style="287"/>
    <col min="4851" max="4851" width="13.6640625" style="287" customWidth="1"/>
    <col min="4852" max="4852" width="9.109375" style="287" customWidth="1"/>
    <col min="4853" max="5096" width="8.88671875" style="287"/>
    <col min="5097" max="5097" width="23.44140625" style="287" customWidth="1"/>
    <col min="5098" max="5098" width="13.5546875" style="287" customWidth="1"/>
    <col min="5099" max="5099" width="14.44140625" style="287" customWidth="1"/>
    <col min="5100" max="5100" width="8.88671875" style="287"/>
    <col min="5101" max="5101" width="26.6640625" style="287" customWidth="1"/>
    <col min="5102" max="5104" width="8.88671875" style="287"/>
    <col min="5105" max="5105" width="22.88671875" style="287" customWidth="1"/>
    <col min="5106" max="5106" width="8.88671875" style="287"/>
    <col min="5107" max="5107" width="13.6640625" style="287" customWidth="1"/>
    <col min="5108" max="5108" width="9.109375" style="287" customWidth="1"/>
    <col min="5109" max="5352" width="8.88671875" style="287"/>
    <col min="5353" max="5353" width="23.44140625" style="287" customWidth="1"/>
    <col min="5354" max="5354" width="13.5546875" style="287" customWidth="1"/>
    <col min="5355" max="5355" width="14.44140625" style="287" customWidth="1"/>
    <col min="5356" max="5356" width="8.88671875" style="287"/>
    <col min="5357" max="5357" width="26.6640625" style="287" customWidth="1"/>
    <col min="5358" max="5360" width="8.88671875" style="287"/>
    <col min="5361" max="5361" width="22.88671875" style="287" customWidth="1"/>
    <col min="5362" max="5362" width="8.88671875" style="287"/>
    <col min="5363" max="5363" width="13.6640625" style="287" customWidth="1"/>
    <col min="5364" max="5364" width="9.109375" style="287" customWidth="1"/>
    <col min="5365" max="5608" width="8.88671875" style="287"/>
    <col min="5609" max="5609" width="23.44140625" style="287" customWidth="1"/>
    <col min="5610" max="5610" width="13.5546875" style="287" customWidth="1"/>
    <col min="5611" max="5611" width="14.44140625" style="287" customWidth="1"/>
    <col min="5612" max="5612" width="8.88671875" style="287"/>
    <col min="5613" max="5613" width="26.6640625" style="287" customWidth="1"/>
    <col min="5614" max="5616" width="8.88671875" style="287"/>
    <col min="5617" max="5617" width="22.88671875" style="287" customWidth="1"/>
    <col min="5618" max="5618" width="8.88671875" style="287"/>
    <col min="5619" max="5619" width="13.6640625" style="287" customWidth="1"/>
    <col min="5620" max="5620" width="9.109375" style="287" customWidth="1"/>
    <col min="5621" max="5864" width="8.88671875" style="287"/>
    <col min="5865" max="5865" width="23.44140625" style="287" customWidth="1"/>
    <col min="5866" max="5866" width="13.5546875" style="287" customWidth="1"/>
    <col min="5867" max="5867" width="14.44140625" style="287" customWidth="1"/>
    <col min="5868" max="5868" width="8.88671875" style="287"/>
    <col min="5869" max="5869" width="26.6640625" style="287" customWidth="1"/>
    <col min="5870" max="5872" width="8.88671875" style="287"/>
    <col min="5873" max="5873" width="22.88671875" style="287" customWidth="1"/>
    <col min="5874" max="5874" width="8.88671875" style="287"/>
    <col min="5875" max="5875" width="13.6640625" style="287" customWidth="1"/>
    <col min="5876" max="5876" width="9.109375" style="287" customWidth="1"/>
    <col min="5877" max="6120" width="8.88671875" style="287"/>
    <col min="6121" max="6121" width="23.44140625" style="287" customWidth="1"/>
    <col min="6122" max="6122" width="13.5546875" style="287" customWidth="1"/>
    <col min="6123" max="6123" width="14.44140625" style="287" customWidth="1"/>
    <col min="6124" max="6124" width="8.88671875" style="287"/>
    <col min="6125" max="6125" width="26.6640625" style="287" customWidth="1"/>
    <col min="6126" max="6128" width="8.88671875" style="287"/>
    <col min="6129" max="6129" width="22.88671875" style="287" customWidth="1"/>
    <col min="6130" max="6130" width="8.88671875" style="287"/>
    <col min="6131" max="6131" width="13.6640625" style="287" customWidth="1"/>
    <col min="6132" max="6132" width="9.109375" style="287" customWidth="1"/>
    <col min="6133" max="6376" width="8.88671875" style="287"/>
    <col min="6377" max="6377" width="23.44140625" style="287" customWidth="1"/>
    <col min="6378" max="6378" width="13.5546875" style="287" customWidth="1"/>
    <col min="6379" max="6379" width="14.44140625" style="287" customWidth="1"/>
    <col min="6380" max="6380" width="8.88671875" style="287"/>
    <col min="6381" max="6381" width="26.6640625" style="287" customWidth="1"/>
    <col min="6382" max="6384" width="8.88671875" style="287"/>
    <col min="6385" max="6385" width="22.88671875" style="287" customWidth="1"/>
    <col min="6386" max="6386" width="8.88671875" style="287"/>
    <col min="6387" max="6387" width="13.6640625" style="287" customWidth="1"/>
    <col min="6388" max="6388" width="9.109375" style="287" customWidth="1"/>
    <col min="6389" max="6632" width="8.88671875" style="287"/>
    <col min="6633" max="6633" width="23.44140625" style="287" customWidth="1"/>
    <col min="6634" max="6634" width="13.5546875" style="287" customWidth="1"/>
    <col min="6635" max="6635" width="14.44140625" style="287" customWidth="1"/>
    <col min="6636" max="6636" width="8.88671875" style="287"/>
    <col min="6637" max="6637" width="26.6640625" style="287" customWidth="1"/>
    <col min="6638" max="6640" width="8.88671875" style="287"/>
    <col min="6641" max="6641" width="22.88671875" style="287" customWidth="1"/>
    <col min="6642" max="6642" width="8.88671875" style="287"/>
    <col min="6643" max="6643" width="13.6640625" style="287" customWidth="1"/>
    <col min="6644" max="6644" width="9.109375" style="287" customWidth="1"/>
    <col min="6645" max="6888" width="8.88671875" style="287"/>
    <col min="6889" max="6889" width="23.44140625" style="287" customWidth="1"/>
    <col min="6890" max="6890" width="13.5546875" style="287" customWidth="1"/>
    <col min="6891" max="6891" width="14.44140625" style="287" customWidth="1"/>
    <col min="6892" max="6892" width="8.88671875" style="287"/>
    <col min="6893" max="6893" width="26.6640625" style="287" customWidth="1"/>
    <col min="6894" max="6896" width="8.88671875" style="287"/>
    <col min="6897" max="6897" width="22.88671875" style="287" customWidth="1"/>
    <col min="6898" max="6898" width="8.88671875" style="287"/>
    <col min="6899" max="6899" width="13.6640625" style="287" customWidth="1"/>
    <col min="6900" max="6900" width="9.109375" style="287" customWidth="1"/>
    <col min="6901" max="7144" width="8.88671875" style="287"/>
    <col min="7145" max="7145" width="23.44140625" style="287" customWidth="1"/>
    <col min="7146" max="7146" width="13.5546875" style="287" customWidth="1"/>
    <col min="7147" max="7147" width="14.44140625" style="287" customWidth="1"/>
    <col min="7148" max="7148" width="8.88671875" style="287"/>
    <col min="7149" max="7149" width="26.6640625" style="287" customWidth="1"/>
    <col min="7150" max="7152" width="8.88671875" style="287"/>
    <col min="7153" max="7153" width="22.88671875" style="287" customWidth="1"/>
    <col min="7154" max="7154" width="8.88671875" style="287"/>
    <col min="7155" max="7155" width="13.6640625" style="287" customWidth="1"/>
    <col min="7156" max="7156" width="9.109375" style="287" customWidth="1"/>
    <col min="7157" max="7400" width="8.88671875" style="287"/>
    <col min="7401" max="7401" width="23.44140625" style="287" customWidth="1"/>
    <col min="7402" max="7402" width="13.5546875" style="287" customWidth="1"/>
    <col min="7403" max="7403" width="14.44140625" style="287" customWidth="1"/>
    <col min="7404" max="7404" width="8.88671875" style="287"/>
    <col min="7405" max="7405" width="26.6640625" style="287" customWidth="1"/>
    <col min="7406" max="7408" width="8.88671875" style="287"/>
    <col min="7409" max="7409" width="22.88671875" style="287" customWidth="1"/>
    <col min="7410" max="7410" width="8.88671875" style="287"/>
    <col min="7411" max="7411" width="13.6640625" style="287" customWidth="1"/>
    <col min="7412" max="7412" width="9.109375" style="287" customWidth="1"/>
    <col min="7413" max="7656" width="8.88671875" style="287"/>
    <col min="7657" max="7657" width="23.44140625" style="287" customWidth="1"/>
    <col min="7658" max="7658" width="13.5546875" style="287" customWidth="1"/>
    <col min="7659" max="7659" width="14.44140625" style="287" customWidth="1"/>
    <col min="7660" max="7660" width="8.88671875" style="287"/>
    <col min="7661" max="7661" width="26.6640625" style="287" customWidth="1"/>
    <col min="7662" max="7664" width="8.88671875" style="287"/>
    <col min="7665" max="7665" width="22.88671875" style="287" customWidth="1"/>
    <col min="7666" max="7666" width="8.88671875" style="287"/>
    <col min="7667" max="7667" width="13.6640625" style="287" customWidth="1"/>
    <col min="7668" max="7668" width="9.109375" style="287" customWidth="1"/>
    <col min="7669" max="7912" width="8.88671875" style="287"/>
    <col min="7913" max="7913" width="23.44140625" style="287" customWidth="1"/>
    <col min="7914" max="7914" width="13.5546875" style="287" customWidth="1"/>
    <col min="7915" max="7915" width="14.44140625" style="287" customWidth="1"/>
    <col min="7916" max="7916" width="8.88671875" style="287"/>
    <col min="7917" max="7917" width="26.6640625" style="287" customWidth="1"/>
    <col min="7918" max="7920" width="8.88671875" style="287"/>
    <col min="7921" max="7921" width="22.88671875" style="287" customWidth="1"/>
    <col min="7922" max="7922" width="8.88671875" style="287"/>
    <col min="7923" max="7923" width="13.6640625" style="287" customWidth="1"/>
    <col min="7924" max="7924" width="9.109375" style="287" customWidth="1"/>
    <col min="7925" max="8168" width="8.88671875" style="287"/>
    <col min="8169" max="8169" width="23.44140625" style="287" customWidth="1"/>
    <col min="8170" max="8170" width="13.5546875" style="287" customWidth="1"/>
    <col min="8171" max="8171" width="14.44140625" style="287" customWidth="1"/>
    <col min="8172" max="8172" width="8.88671875" style="287"/>
    <col min="8173" max="8173" width="26.6640625" style="287" customWidth="1"/>
    <col min="8174" max="8176" width="8.88671875" style="287"/>
    <col min="8177" max="8177" width="22.88671875" style="287" customWidth="1"/>
    <col min="8178" max="8178" width="8.88671875" style="287"/>
    <col min="8179" max="8179" width="13.6640625" style="287" customWidth="1"/>
    <col min="8180" max="8180" width="9.109375" style="287" customWidth="1"/>
    <col min="8181" max="8424" width="8.88671875" style="287"/>
    <col min="8425" max="8425" width="23.44140625" style="287" customWidth="1"/>
    <col min="8426" max="8426" width="13.5546875" style="287" customWidth="1"/>
    <col min="8427" max="8427" width="14.44140625" style="287" customWidth="1"/>
    <col min="8428" max="8428" width="8.88671875" style="287"/>
    <col min="8429" max="8429" width="26.6640625" style="287" customWidth="1"/>
    <col min="8430" max="8432" width="8.88671875" style="287"/>
    <col min="8433" max="8433" width="22.88671875" style="287" customWidth="1"/>
    <col min="8434" max="8434" width="8.88671875" style="287"/>
    <col min="8435" max="8435" width="13.6640625" style="287" customWidth="1"/>
    <col min="8436" max="8436" width="9.109375" style="287" customWidth="1"/>
    <col min="8437" max="8680" width="8.88671875" style="287"/>
    <col min="8681" max="8681" width="23.44140625" style="287" customWidth="1"/>
    <col min="8682" max="8682" width="13.5546875" style="287" customWidth="1"/>
    <col min="8683" max="8683" width="14.44140625" style="287" customWidth="1"/>
    <col min="8684" max="8684" width="8.88671875" style="287"/>
    <col min="8685" max="8685" width="26.6640625" style="287" customWidth="1"/>
    <col min="8686" max="8688" width="8.88671875" style="287"/>
    <col min="8689" max="8689" width="22.88671875" style="287" customWidth="1"/>
    <col min="8690" max="8690" width="8.88671875" style="287"/>
    <col min="8691" max="8691" width="13.6640625" style="287" customWidth="1"/>
    <col min="8692" max="8692" width="9.109375" style="287" customWidth="1"/>
    <col min="8693" max="8936" width="8.88671875" style="287"/>
    <col min="8937" max="8937" width="23.44140625" style="287" customWidth="1"/>
    <col min="8938" max="8938" width="13.5546875" style="287" customWidth="1"/>
    <col min="8939" max="8939" width="14.44140625" style="287" customWidth="1"/>
    <col min="8940" max="8940" width="8.88671875" style="287"/>
    <col min="8941" max="8941" width="26.6640625" style="287" customWidth="1"/>
    <col min="8942" max="8944" width="8.88671875" style="287"/>
    <col min="8945" max="8945" width="22.88671875" style="287" customWidth="1"/>
    <col min="8946" max="8946" width="8.88671875" style="287"/>
    <col min="8947" max="8947" width="13.6640625" style="287" customWidth="1"/>
    <col min="8948" max="8948" width="9.109375" style="287" customWidth="1"/>
    <col min="8949" max="9192" width="8.88671875" style="287"/>
    <col min="9193" max="9193" width="23.44140625" style="287" customWidth="1"/>
    <col min="9194" max="9194" width="13.5546875" style="287" customWidth="1"/>
    <col min="9195" max="9195" width="14.44140625" style="287" customWidth="1"/>
    <col min="9196" max="9196" width="8.88671875" style="287"/>
    <col min="9197" max="9197" width="26.6640625" style="287" customWidth="1"/>
    <col min="9198" max="9200" width="8.88671875" style="287"/>
    <col min="9201" max="9201" width="22.88671875" style="287" customWidth="1"/>
    <col min="9202" max="9202" width="8.88671875" style="287"/>
    <col min="9203" max="9203" width="13.6640625" style="287" customWidth="1"/>
    <col min="9204" max="9204" width="9.109375" style="287" customWidth="1"/>
    <col min="9205" max="9448" width="8.88671875" style="287"/>
    <col min="9449" max="9449" width="23.44140625" style="287" customWidth="1"/>
    <col min="9450" max="9450" width="13.5546875" style="287" customWidth="1"/>
    <col min="9451" max="9451" width="14.44140625" style="287" customWidth="1"/>
    <col min="9452" max="9452" width="8.88671875" style="287"/>
    <col min="9453" max="9453" width="26.6640625" style="287" customWidth="1"/>
    <col min="9454" max="9456" width="8.88671875" style="287"/>
    <col min="9457" max="9457" width="22.88671875" style="287" customWidth="1"/>
    <col min="9458" max="9458" width="8.88671875" style="287"/>
    <col min="9459" max="9459" width="13.6640625" style="287" customWidth="1"/>
    <col min="9460" max="9460" width="9.109375" style="287" customWidth="1"/>
    <col min="9461" max="9704" width="8.88671875" style="287"/>
    <col min="9705" max="9705" width="23.44140625" style="287" customWidth="1"/>
    <col min="9706" max="9706" width="13.5546875" style="287" customWidth="1"/>
    <col min="9707" max="9707" width="14.44140625" style="287" customWidth="1"/>
    <col min="9708" max="9708" width="8.88671875" style="287"/>
    <col min="9709" max="9709" width="26.6640625" style="287" customWidth="1"/>
    <col min="9710" max="9712" width="8.88671875" style="287"/>
    <col min="9713" max="9713" width="22.88671875" style="287" customWidth="1"/>
    <col min="9714" max="9714" width="8.88671875" style="287"/>
    <col min="9715" max="9715" width="13.6640625" style="287" customWidth="1"/>
    <col min="9716" max="9716" width="9.109375" style="287" customWidth="1"/>
    <col min="9717" max="9960" width="8.88671875" style="287"/>
    <col min="9961" max="9961" width="23.44140625" style="287" customWidth="1"/>
    <col min="9962" max="9962" width="13.5546875" style="287" customWidth="1"/>
    <col min="9963" max="9963" width="14.44140625" style="287" customWidth="1"/>
    <col min="9964" max="9964" width="8.88671875" style="287"/>
    <col min="9965" max="9965" width="26.6640625" style="287" customWidth="1"/>
    <col min="9966" max="9968" width="8.88671875" style="287"/>
    <col min="9969" max="9969" width="22.88671875" style="287" customWidth="1"/>
    <col min="9970" max="9970" width="8.88671875" style="287"/>
    <col min="9971" max="9971" width="13.6640625" style="287" customWidth="1"/>
    <col min="9972" max="9972" width="9.109375" style="287" customWidth="1"/>
    <col min="9973" max="10216" width="8.88671875" style="287"/>
    <col min="10217" max="10217" width="23.44140625" style="287" customWidth="1"/>
    <col min="10218" max="10218" width="13.5546875" style="287" customWidth="1"/>
    <col min="10219" max="10219" width="14.44140625" style="287" customWidth="1"/>
    <col min="10220" max="10220" width="8.88671875" style="287"/>
    <col min="10221" max="10221" width="26.6640625" style="287" customWidth="1"/>
    <col min="10222" max="10224" width="8.88671875" style="287"/>
    <col min="10225" max="10225" width="22.88671875" style="287" customWidth="1"/>
    <col min="10226" max="10226" width="8.88671875" style="287"/>
    <col min="10227" max="10227" width="13.6640625" style="287" customWidth="1"/>
    <col min="10228" max="10228" width="9.109375" style="287" customWidth="1"/>
    <col min="10229" max="10472" width="8.88671875" style="287"/>
    <col min="10473" max="10473" width="23.44140625" style="287" customWidth="1"/>
    <col min="10474" max="10474" width="13.5546875" style="287" customWidth="1"/>
    <col min="10475" max="10475" width="14.44140625" style="287" customWidth="1"/>
    <col min="10476" max="10476" width="8.88671875" style="287"/>
    <col min="10477" max="10477" width="26.6640625" style="287" customWidth="1"/>
    <col min="10478" max="10480" width="8.88671875" style="287"/>
    <col min="10481" max="10481" width="22.88671875" style="287" customWidth="1"/>
    <col min="10482" max="10482" width="8.88671875" style="287"/>
    <col min="10483" max="10483" width="13.6640625" style="287" customWidth="1"/>
    <col min="10484" max="10484" width="9.109375" style="287" customWidth="1"/>
    <col min="10485" max="10728" width="8.88671875" style="287"/>
    <col min="10729" max="10729" width="23.44140625" style="287" customWidth="1"/>
    <col min="10730" max="10730" width="13.5546875" style="287" customWidth="1"/>
    <col min="10731" max="10731" width="14.44140625" style="287" customWidth="1"/>
    <col min="10732" max="10732" width="8.88671875" style="287"/>
    <col min="10733" max="10733" width="26.6640625" style="287" customWidth="1"/>
    <col min="10734" max="10736" width="8.88671875" style="287"/>
    <col min="10737" max="10737" width="22.88671875" style="287" customWidth="1"/>
    <col min="10738" max="10738" width="8.88671875" style="287"/>
    <col min="10739" max="10739" width="13.6640625" style="287" customWidth="1"/>
    <col min="10740" max="10740" width="9.109375" style="287" customWidth="1"/>
    <col min="10741" max="10984" width="8.88671875" style="287"/>
    <col min="10985" max="10985" width="23.44140625" style="287" customWidth="1"/>
    <col min="10986" max="10986" width="13.5546875" style="287" customWidth="1"/>
    <col min="10987" max="10987" width="14.44140625" style="287" customWidth="1"/>
    <col min="10988" max="10988" width="8.88671875" style="287"/>
    <col min="10989" max="10989" width="26.6640625" style="287" customWidth="1"/>
    <col min="10990" max="10992" width="8.88671875" style="287"/>
    <col min="10993" max="10993" width="22.88671875" style="287" customWidth="1"/>
    <col min="10994" max="10994" width="8.88671875" style="287"/>
    <col min="10995" max="10995" width="13.6640625" style="287" customWidth="1"/>
    <col min="10996" max="10996" width="9.109375" style="287" customWidth="1"/>
    <col min="10997" max="11240" width="8.88671875" style="287"/>
    <col min="11241" max="11241" width="23.44140625" style="287" customWidth="1"/>
    <col min="11242" max="11242" width="13.5546875" style="287" customWidth="1"/>
    <col min="11243" max="11243" width="14.44140625" style="287" customWidth="1"/>
    <col min="11244" max="11244" width="8.88671875" style="287"/>
    <col min="11245" max="11245" width="26.6640625" style="287" customWidth="1"/>
    <col min="11246" max="11248" width="8.88671875" style="287"/>
    <col min="11249" max="11249" width="22.88671875" style="287" customWidth="1"/>
    <col min="11250" max="11250" width="8.88671875" style="287"/>
    <col min="11251" max="11251" width="13.6640625" style="287" customWidth="1"/>
    <col min="11252" max="11252" width="9.109375" style="287" customWidth="1"/>
    <col min="11253" max="11496" width="8.88671875" style="287"/>
    <col min="11497" max="11497" width="23.44140625" style="287" customWidth="1"/>
    <col min="11498" max="11498" width="13.5546875" style="287" customWidth="1"/>
    <col min="11499" max="11499" width="14.44140625" style="287" customWidth="1"/>
    <col min="11500" max="11500" width="8.88671875" style="287"/>
    <col min="11501" max="11501" width="26.6640625" style="287" customWidth="1"/>
    <col min="11502" max="11504" width="8.88671875" style="287"/>
    <col min="11505" max="11505" width="22.88671875" style="287" customWidth="1"/>
    <col min="11506" max="11506" width="8.88671875" style="287"/>
    <col min="11507" max="11507" width="13.6640625" style="287" customWidth="1"/>
    <col min="11508" max="11508" width="9.109375" style="287" customWidth="1"/>
    <col min="11509" max="11752" width="8.88671875" style="287"/>
    <col min="11753" max="11753" width="23.44140625" style="287" customWidth="1"/>
    <col min="11754" max="11754" width="13.5546875" style="287" customWidth="1"/>
    <col min="11755" max="11755" width="14.44140625" style="287" customWidth="1"/>
    <col min="11756" max="11756" width="8.88671875" style="287"/>
    <col min="11757" max="11757" width="26.6640625" style="287" customWidth="1"/>
    <col min="11758" max="11760" width="8.88671875" style="287"/>
    <col min="11761" max="11761" width="22.88671875" style="287" customWidth="1"/>
    <col min="11762" max="11762" width="8.88671875" style="287"/>
    <col min="11763" max="11763" width="13.6640625" style="287" customWidth="1"/>
    <col min="11764" max="11764" width="9.109375" style="287" customWidth="1"/>
    <col min="11765" max="12008" width="8.88671875" style="287"/>
    <col min="12009" max="12009" width="23.44140625" style="287" customWidth="1"/>
    <col min="12010" max="12010" width="13.5546875" style="287" customWidth="1"/>
    <col min="12011" max="12011" width="14.44140625" style="287" customWidth="1"/>
    <col min="12012" max="12012" width="8.88671875" style="287"/>
    <col min="12013" max="12013" width="26.6640625" style="287" customWidth="1"/>
    <col min="12014" max="12016" width="8.88671875" style="287"/>
    <col min="12017" max="12017" width="22.88671875" style="287" customWidth="1"/>
    <col min="12018" max="12018" width="8.88671875" style="287"/>
    <col min="12019" max="12019" width="13.6640625" style="287" customWidth="1"/>
    <col min="12020" max="12020" width="9.109375" style="287" customWidth="1"/>
    <col min="12021" max="12264" width="8.88671875" style="287"/>
    <col min="12265" max="12265" width="23.44140625" style="287" customWidth="1"/>
    <col min="12266" max="12266" width="13.5546875" style="287" customWidth="1"/>
    <col min="12267" max="12267" width="14.44140625" style="287" customWidth="1"/>
    <col min="12268" max="12268" width="8.88671875" style="287"/>
    <col min="12269" max="12269" width="26.6640625" style="287" customWidth="1"/>
    <col min="12270" max="12272" width="8.88671875" style="287"/>
    <col min="12273" max="12273" width="22.88671875" style="287" customWidth="1"/>
    <col min="12274" max="12274" width="8.88671875" style="287"/>
    <col min="12275" max="12275" width="13.6640625" style="287" customWidth="1"/>
    <col min="12276" max="12276" width="9.109375" style="287" customWidth="1"/>
    <col min="12277" max="12520" width="8.88671875" style="287"/>
    <col min="12521" max="12521" width="23.44140625" style="287" customWidth="1"/>
    <col min="12522" max="12522" width="13.5546875" style="287" customWidth="1"/>
    <col min="12523" max="12523" width="14.44140625" style="287" customWidth="1"/>
    <col min="12524" max="12524" width="8.88671875" style="287"/>
    <col min="12525" max="12525" width="26.6640625" style="287" customWidth="1"/>
    <col min="12526" max="12528" width="8.88671875" style="287"/>
    <col min="12529" max="12529" width="22.88671875" style="287" customWidth="1"/>
    <col min="12530" max="12530" width="8.88671875" style="287"/>
    <col min="12531" max="12531" width="13.6640625" style="287" customWidth="1"/>
    <col min="12532" max="12532" width="9.109375" style="287" customWidth="1"/>
    <col min="12533" max="12776" width="8.88671875" style="287"/>
    <col min="12777" max="12777" width="23.44140625" style="287" customWidth="1"/>
    <col min="12778" max="12778" width="13.5546875" style="287" customWidth="1"/>
    <col min="12779" max="12779" width="14.44140625" style="287" customWidth="1"/>
    <col min="12780" max="12780" width="8.88671875" style="287"/>
    <col min="12781" max="12781" width="26.6640625" style="287" customWidth="1"/>
    <col min="12782" max="12784" width="8.88671875" style="287"/>
    <col min="12785" max="12785" width="22.88671875" style="287" customWidth="1"/>
    <col min="12786" max="12786" width="8.88671875" style="287"/>
    <col min="12787" max="12787" width="13.6640625" style="287" customWidth="1"/>
    <col min="12788" max="12788" width="9.109375" style="287" customWidth="1"/>
    <col min="12789" max="13032" width="8.88671875" style="287"/>
    <col min="13033" max="13033" width="23.44140625" style="287" customWidth="1"/>
    <col min="13034" max="13034" width="13.5546875" style="287" customWidth="1"/>
    <col min="13035" max="13035" width="14.44140625" style="287" customWidth="1"/>
    <col min="13036" max="13036" width="8.88671875" style="287"/>
    <col min="13037" max="13037" width="26.6640625" style="287" customWidth="1"/>
    <col min="13038" max="13040" width="8.88671875" style="287"/>
    <col min="13041" max="13041" width="22.88671875" style="287" customWidth="1"/>
    <col min="13042" max="13042" width="8.88671875" style="287"/>
    <col min="13043" max="13043" width="13.6640625" style="287" customWidth="1"/>
    <col min="13044" max="13044" width="9.109375" style="287" customWidth="1"/>
    <col min="13045" max="13288" width="8.88671875" style="287"/>
    <col min="13289" max="13289" width="23.44140625" style="287" customWidth="1"/>
    <col min="13290" max="13290" width="13.5546875" style="287" customWidth="1"/>
    <col min="13291" max="13291" width="14.44140625" style="287" customWidth="1"/>
    <col min="13292" max="13292" width="8.88671875" style="287"/>
    <col min="13293" max="13293" width="26.6640625" style="287" customWidth="1"/>
    <col min="13294" max="13296" width="8.88671875" style="287"/>
    <col min="13297" max="13297" width="22.88671875" style="287" customWidth="1"/>
    <col min="13298" max="13298" width="8.88671875" style="287"/>
    <col min="13299" max="13299" width="13.6640625" style="287" customWidth="1"/>
    <col min="13300" max="13300" width="9.109375" style="287" customWidth="1"/>
    <col min="13301" max="13544" width="8.88671875" style="287"/>
    <col min="13545" max="13545" width="23.44140625" style="287" customWidth="1"/>
    <col min="13546" max="13546" width="13.5546875" style="287" customWidth="1"/>
    <col min="13547" max="13547" width="14.44140625" style="287" customWidth="1"/>
    <col min="13548" max="13548" width="8.88671875" style="287"/>
    <col min="13549" max="13549" width="26.6640625" style="287" customWidth="1"/>
    <col min="13550" max="13552" width="8.88671875" style="287"/>
    <col min="13553" max="13553" width="22.88671875" style="287" customWidth="1"/>
    <col min="13554" max="13554" width="8.88671875" style="287"/>
    <col min="13555" max="13555" width="13.6640625" style="287" customWidth="1"/>
    <col min="13556" max="13556" width="9.109375" style="287" customWidth="1"/>
    <col min="13557" max="13800" width="8.88671875" style="287"/>
    <col min="13801" max="13801" width="23.44140625" style="287" customWidth="1"/>
    <col min="13802" max="13802" width="13.5546875" style="287" customWidth="1"/>
    <col min="13803" max="13803" width="14.44140625" style="287" customWidth="1"/>
    <col min="13804" max="13804" width="8.88671875" style="287"/>
    <col min="13805" max="13805" width="26.6640625" style="287" customWidth="1"/>
    <col min="13806" max="13808" width="8.88671875" style="287"/>
    <col min="13809" max="13809" width="22.88671875" style="287" customWidth="1"/>
    <col min="13810" max="13810" width="8.88671875" style="287"/>
    <col min="13811" max="13811" width="13.6640625" style="287" customWidth="1"/>
    <col min="13812" max="13812" width="9.109375" style="287" customWidth="1"/>
    <col min="13813" max="14056" width="8.88671875" style="287"/>
    <col min="14057" max="14057" width="23.44140625" style="287" customWidth="1"/>
    <col min="14058" max="14058" width="13.5546875" style="287" customWidth="1"/>
    <col min="14059" max="14059" width="14.44140625" style="287" customWidth="1"/>
    <col min="14060" max="14060" width="8.88671875" style="287"/>
    <col min="14061" max="14061" width="26.6640625" style="287" customWidth="1"/>
    <col min="14062" max="14064" width="8.88671875" style="287"/>
    <col min="14065" max="14065" width="22.88671875" style="287" customWidth="1"/>
    <col min="14066" max="14066" width="8.88671875" style="287"/>
    <col min="14067" max="14067" width="13.6640625" style="287" customWidth="1"/>
    <col min="14068" max="14068" width="9.109375" style="287" customWidth="1"/>
    <col min="14069" max="14312" width="8.88671875" style="287"/>
    <col min="14313" max="14313" width="23.44140625" style="287" customWidth="1"/>
    <col min="14314" max="14314" width="13.5546875" style="287" customWidth="1"/>
    <col min="14315" max="14315" width="14.44140625" style="287" customWidth="1"/>
    <col min="14316" max="14316" width="8.88671875" style="287"/>
    <col min="14317" max="14317" width="26.6640625" style="287" customWidth="1"/>
    <col min="14318" max="14320" width="8.88671875" style="287"/>
    <col min="14321" max="14321" width="22.88671875" style="287" customWidth="1"/>
    <col min="14322" max="14322" width="8.88671875" style="287"/>
    <col min="14323" max="14323" width="13.6640625" style="287" customWidth="1"/>
    <col min="14324" max="14324" width="9.109375" style="287" customWidth="1"/>
    <col min="14325" max="14568" width="8.88671875" style="287"/>
    <col min="14569" max="14569" width="23.44140625" style="287" customWidth="1"/>
    <col min="14570" max="14570" width="13.5546875" style="287" customWidth="1"/>
    <col min="14571" max="14571" width="14.44140625" style="287" customWidth="1"/>
    <col min="14572" max="14572" width="8.88671875" style="287"/>
    <col min="14573" max="14573" width="26.6640625" style="287" customWidth="1"/>
    <col min="14574" max="14576" width="8.88671875" style="287"/>
    <col min="14577" max="14577" width="22.88671875" style="287" customWidth="1"/>
    <col min="14578" max="14578" width="8.88671875" style="287"/>
    <col min="14579" max="14579" width="13.6640625" style="287" customWidth="1"/>
    <col min="14580" max="14580" width="9.109375" style="287" customWidth="1"/>
    <col min="14581" max="14824" width="8.88671875" style="287"/>
    <col min="14825" max="14825" width="23.44140625" style="287" customWidth="1"/>
    <col min="14826" max="14826" width="13.5546875" style="287" customWidth="1"/>
    <col min="14827" max="14827" width="14.44140625" style="287" customWidth="1"/>
    <col min="14828" max="14828" width="8.88671875" style="287"/>
    <col min="14829" max="14829" width="26.6640625" style="287" customWidth="1"/>
    <col min="14830" max="14832" width="8.88671875" style="287"/>
    <col min="14833" max="14833" width="22.88671875" style="287" customWidth="1"/>
    <col min="14834" max="14834" width="8.88671875" style="287"/>
    <col min="14835" max="14835" width="13.6640625" style="287" customWidth="1"/>
    <col min="14836" max="14836" width="9.109375" style="287" customWidth="1"/>
    <col min="14837" max="15080" width="8.88671875" style="287"/>
    <col min="15081" max="15081" width="23.44140625" style="287" customWidth="1"/>
    <col min="15082" max="15082" width="13.5546875" style="287" customWidth="1"/>
    <col min="15083" max="15083" width="14.44140625" style="287" customWidth="1"/>
    <col min="15084" max="15084" width="8.88671875" style="287"/>
    <col min="15085" max="15085" width="26.6640625" style="287" customWidth="1"/>
    <col min="15086" max="15088" width="8.88671875" style="287"/>
    <col min="15089" max="15089" width="22.88671875" style="287" customWidth="1"/>
    <col min="15090" max="15090" width="8.88671875" style="287"/>
    <col min="15091" max="15091" width="13.6640625" style="287" customWidth="1"/>
    <col min="15092" max="15092" width="9.109375" style="287" customWidth="1"/>
    <col min="15093" max="15336" width="8.88671875" style="287"/>
    <col min="15337" max="15337" width="23.44140625" style="287" customWidth="1"/>
    <col min="15338" max="15338" width="13.5546875" style="287" customWidth="1"/>
    <col min="15339" max="15339" width="14.44140625" style="287" customWidth="1"/>
    <col min="15340" max="15340" width="8.88671875" style="287"/>
    <col min="15341" max="15341" width="26.6640625" style="287" customWidth="1"/>
    <col min="15342" max="15344" width="8.88671875" style="287"/>
    <col min="15345" max="15345" width="22.88671875" style="287" customWidth="1"/>
    <col min="15346" max="15346" width="8.88671875" style="287"/>
    <col min="15347" max="15347" width="13.6640625" style="287" customWidth="1"/>
    <col min="15348" max="15348" width="9.109375" style="287" customWidth="1"/>
    <col min="15349" max="15592" width="8.88671875" style="287"/>
    <col min="15593" max="15593" width="23.44140625" style="287" customWidth="1"/>
    <col min="15594" max="15594" width="13.5546875" style="287" customWidth="1"/>
    <col min="15595" max="15595" width="14.44140625" style="287" customWidth="1"/>
    <col min="15596" max="15596" width="8.88671875" style="287"/>
    <col min="15597" max="15597" width="26.6640625" style="287" customWidth="1"/>
    <col min="15598" max="15600" width="8.88671875" style="287"/>
    <col min="15601" max="15601" width="22.88671875" style="287" customWidth="1"/>
    <col min="15602" max="15602" width="8.88671875" style="287"/>
    <col min="15603" max="15603" width="13.6640625" style="287" customWidth="1"/>
    <col min="15604" max="15604" width="9.109375" style="287" customWidth="1"/>
    <col min="15605" max="15848" width="8.88671875" style="287"/>
    <col min="15849" max="15849" width="23.44140625" style="287" customWidth="1"/>
    <col min="15850" max="15850" width="13.5546875" style="287" customWidth="1"/>
    <col min="15851" max="15851" width="14.44140625" style="287" customWidth="1"/>
    <col min="15852" max="15852" width="8.88671875" style="287"/>
    <col min="15853" max="15853" width="26.6640625" style="287" customWidth="1"/>
    <col min="15854" max="15856" width="8.88671875" style="287"/>
    <col min="15857" max="15857" width="22.88671875" style="287" customWidth="1"/>
    <col min="15858" max="15858" width="8.88671875" style="287"/>
    <col min="15859" max="15859" width="13.6640625" style="287" customWidth="1"/>
    <col min="15860" max="15860" width="9.109375" style="287" customWidth="1"/>
    <col min="15861" max="16104" width="8.88671875" style="287"/>
    <col min="16105" max="16105" width="23.44140625" style="287" customWidth="1"/>
    <col min="16106" max="16106" width="13.5546875" style="287" customWidth="1"/>
    <col min="16107" max="16107" width="14.44140625" style="287" customWidth="1"/>
    <col min="16108" max="16108" width="8.88671875" style="287"/>
    <col min="16109" max="16109" width="26.6640625" style="287" customWidth="1"/>
    <col min="16110" max="16112" width="8.88671875" style="287"/>
    <col min="16113" max="16113" width="22.88671875" style="287" customWidth="1"/>
    <col min="16114" max="16114" width="8.88671875" style="287"/>
    <col min="16115" max="16115" width="13.6640625" style="287" customWidth="1"/>
    <col min="16116" max="16116" width="9.109375" style="287" customWidth="1"/>
    <col min="16117" max="16384" width="8.88671875" style="287"/>
  </cols>
  <sheetData>
    <row r="1" spans="2:5" ht="16.8" customHeight="1">
      <c r="B1" s="567" t="s">
        <v>193</v>
      </c>
      <c r="C1" s="567"/>
      <c r="D1" s="567"/>
      <c r="E1" s="567"/>
    </row>
    <row r="2" spans="2:5" ht="29.4" customHeight="1" thickBot="1">
      <c r="B2" s="568" t="s">
        <v>344</v>
      </c>
      <c r="C2" s="568"/>
      <c r="D2" s="568"/>
      <c r="E2" s="568"/>
    </row>
    <row r="3" spans="2:5" ht="11.4" customHeight="1">
      <c r="B3" s="569" t="s">
        <v>194</v>
      </c>
      <c r="C3" s="571" t="s">
        <v>113</v>
      </c>
      <c r="D3" s="572"/>
      <c r="E3" s="573"/>
    </row>
    <row r="4" spans="2:5" ht="16.8" customHeight="1" thickBot="1">
      <c r="B4" s="570"/>
      <c r="C4" s="288" t="s">
        <v>195</v>
      </c>
      <c r="D4" s="290" t="s">
        <v>342</v>
      </c>
      <c r="E4" s="417" t="s">
        <v>339</v>
      </c>
    </row>
    <row r="5" spans="2:5" ht="12" thickBot="1">
      <c r="B5" s="292" t="s">
        <v>35</v>
      </c>
      <c r="C5" s="293">
        <v>7.1</v>
      </c>
      <c r="D5" s="294">
        <v>6.3</v>
      </c>
      <c r="E5" s="311">
        <v>6.5</v>
      </c>
    </row>
    <row r="6" spans="2:5">
      <c r="B6" s="291" t="s">
        <v>14</v>
      </c>
      <c r="C6" s="312">
        <v>3.8</v>
      </c>
      <c r="D6" s="313">
        <v>3.7</v>
      </c>
      <c r="E6" s="307">
        <v>3.8</v>
      </c>
    </row>
    <row r="7" spans="2:5">
      <c r="B7" s="289" t="s">
        <v>17</v>
      </c>
      <c r="C7" s="314">
        <v>12.4</v>
      </c>
      <c r="D7" s="315">
        <v>10.6</v>
      </c>
      <c r="E7" s="308">
        <v>10.8</v>
      </c>
    </row>
    <row r="8" spans="2:5">
      <c r="B8" s="289" t="s">
        <v>196</v>
      </c>
      <c r="C8" s="314">
        <v>3.6</v>
      </c>
      <c r="D8" s="315">
        <v>3</v>
      </c>
      <c r="E8" s="308">
        <v>3.2</v>
      </c>
    </row>
    <row r="9" spans="2:5">
      <c r="B9" s="289" t="s">
        <v>197</v>
      </c>
      <c r="C9" s="314">
        <v>8.9</v>
      </c>
      <c r="D9" s="315">
        <v>8.1</v>
      </c>
      <c r="E9" s="308">
        <v>8.1</v>
      </c>
    </row>
    <row r="10" spans="2:5">
      <c r="B10" s="289" t="s">
        <v>19</v>
      </c>
      <c r="C10" s="314">
        <v>6.2</v>
      </c>
      <c r="D10" s="315">
        <v>5.6</v>
      </c>
      <c r="E10" s="308">
        <v>5.8</v>
      </c>
    </row>
    <row r="11" spans="2:5">
      <c r="B11" s="289" t="s">
        <v>22</v>
      </c>
      <c r="C11" s="314">
        <v>7.3</v>
      </c>
      <c r="D11" s="315">
        <v>6.2</v>
      </c>
      <c r="E11" s="308">
        <v>6.9</v>
      </c>
    </row>
    <row r="12" spans="2:5">
      <c r="B12" s="289" t="s">
        <v>23</v>
      </c>
      <c r="C12" s="314">
        <v>12.2</v>
      </c>
      <c r="D12" s="315">
        <v>10.8</v>
      </c>
      <c r="E12" s="308">
        <v>10.9</v>
      </c>
    </row>
    <row r="13" spans="2:5">
      <c r="B13" s="289" t="s">
        <v>13</v>
      </c>
      <c r="C13" s="314">
        <v>5.0999999999999996</v>
      </c>
      <c r="D13" s="315">
        <v>4.9000000000000004</v>
      </c>
      <c r="E13" s="308">
        <v>4.8</v>
      </c>
    </row>
    <row r="14" spans="2:5" ht="12" thickBot="1">
      <c r="B14" s="295" t="s">
        <v>28</v>
      </c>
      <c r="C14" s="316">
        <v>14.8</v>
      </c>
      <c r="D14" s="317">
        <v>12.9</v>
      </c>
      <c r="E14" s="309">
        <v>13.2</v>
      </c>
    </row>
    <row r="15" spans="2:5" ht="12" thickBot="1">
      <c r="B15" s="296" t="s">
        <v>36</v>
      </c>
      <c r="C15" s="297">
        <v>6.6</v>
      </c>
      <c r="D15" s="298">
        <v>5.7</v>
      </c>
      <c r="E15" s="311">
        <v>5.7</v>
      </c>
    </row>
    <row r="16" spans="2:5">
      <c r="B16" s="291" t="s">
        <v>1</v>
      </c>
      <c r="C16" s="312">
        <v>8.9</v>
      </c>
      <c r="D16" s="313">
        <v>7.3</v>
      </c>
      <c r="E16" s="307">
        <v>7</v>
      </c>
    </row>
    <row r="17" spans="2:5">
      <c r="B17" s="289" t="s">
        <v>16</v>
      </c>
      <c r="C17" s="314">
        <v>15.3</v>
      </c>
      <c r="D17" s="315">
        <v>13.9</v>
      </c>
      <c r="E17" s="308">
        <v>14.1</v>
      </c>
    </row>
    <row r="18" spans="2:5">
      <c r="B18" s="289" t="s">
        <v>198</v>
      </c>
      <c r="C18" s="314">
        <v>5</v>
      </c>
      <c r="D18" s="315">
        <v>4.2</v>
      </c>
      <c r="E18" s="308">
        <v>4.0999999999999996</v>
      </c>
    </row>
    <row r="19" spans="2:5">
      <c r="B19" s="289" t="s">
        <v>199</v>
      </c>
      <c r="C19" s="314">
        <v>10.1</v>
      </c>
      <c r="D19" s="315">
        <v>8.6</v>
      </c>
      <c r="E19" s="308">
        <v>8.6999999999999993</v>
      </c>
    </row>
    <row r="20" spans="2:5">
      <c r="B20" s="289" t="s">
        <v>4</v>
      </c>
      <c r="C20" s="314">
        <v>4.8</v>
      </c>
      <c r="D20" s="315">
        <v>4</v>
      </c>
      <c r="E20" s="308">
        <v>4</v>
      </c>
    </row>
    <row r="21" spans="2:5" ht="12" thickBot="1">
      <c r="B21" s="295" t="s">
        <v>7</v>
      </c>
      <c r="C21" s="316">
        <v>4.5</v>
      </c>
      <c r="D21" s="317">
        <v>4.2</v>
      </c>
      <c r="E21" s="309">
        <v>4.3</v>
      </c>
    </row>
    <row r="22" spans="2:5" ht="12" thickBot="1">
      <c r="B22" s="299" t="s">
        <v>37</v>
      </c>
      <c r="C22" s="297">
        <v>8.3000000000000007</v>
      </c>
      <c r="D22" s="298">
        <v>7.2</v>
      </c>
      <c r="E22" s="311">
        <v>7.3</v>
      </c>
    </row>
    <row r="23" spans="2:5">
      <c r="B23" s="291" t="s">
        <v>15</v>
      </c>
      <c r="C23" s="312">
        <v>6.1</v>
      </c>
      <c r="D23" s="313">
        <v>4.9000000000000004</v>
      </c>
      <c r="E23" s="307">
        <v>5.0999999999999996</v>
      </c>
    </row>
    <row r="24" spans="2:5">
      <c r="B24" s="289" t="s">
        <v>20</v>
      </c>
      <c r="C24" s="314">
        <v>11.8</v>
      </c>
      <c r="D24" s="315">
        <v>10.8</v>
      </c>
      <c r="E24" s="308">
        <v>10.9</v>
      </c>
    </row>
    <row r="25" spans="2:5">
      <c r="B25" s="289" t="s">
        <v>26</v>
      </c>
      <c r="C25" s="314">
        <v>6.2</v>
      </c>
      <c r="D25" s="315">
        <v>5.4</v>
      </c>
      <c r="E25" s="308">
        <v>5.6</v>
      </c>
    </row>
    <row r="26" spans="2:5">
      <c r="B26" s="289" t="s">
        <v>104</v>
      </c>
      <c r="C26" s="314">
        <v>13.6</v>
      </c>
      <c r="D26" s="315">
        <v>12</v>
      </c>
      <c r="E26" s="308">
        <v>12.3</v>
      </c>
    </row>
    <row r="27" spans="2:5">
      <c r="B27" s="289" t="s">
        <v>105</v>
      </c>
      <c r="C27" s="314">
        <v>6</v>
      </c>
      <c r="D27" s="315">
        <v>4.7</v>
      </c>
      <c r="E27" s="308">
        <v>4.7</v>
      </c>
    </row>
    <row r="28" spans="2:5" ht="12" thickBot="1">
      <c r="B28" s="295" t="s">
        <v>27</v>
      </c>
      <c r="C28" s="316">
        <v>10.9</v>
      </c>
      <c r="D28" s="317">
        <v>9</v>
      </c>
      <c r="E28" s="309">
        <v>9.3000000000000007</v>
      </c>
    </row>
    <row r="29" spans="2:5" ht="12" thickBot="1">
      <c r="B29" s="296" t="s">
        <v>33</v>
      </c>
      <c r="C29" s="297">
        <v>5.2</v>
      </c>
      <c r="D29" s="298">
        <v>4.5999999999999996</v>
      </c>
      <c r="E29" s="311">
        <v>4.7</v>
      </c>
    </row>
    <row r="30" spans="2:5">
      <c r="B30" s="291" t="s">
        <v>5</v>
      </c>
      <c r="C30" s="312">
        <v>6.8</v>
      </c>
      <c r="D30" s="313">
        <v>6.4</v>
      </c>
      <c r="E30" s="307">
        <v>6.4</v>
      </c>
    </row>
    <row r="31" spans="2:5">
      <c r="B31" s="289" t="s">
        <v>24</v>
      </c>
      <c r="C31" s="314">
        <v>5.4</v>
      </c>
      <c r="D31" s="315">
        <v>5.2</v>
      </c>
      <c r="E31" s="308">
        <v>5.2</v>
      </c>
    </row>
    <row r="32" spans="2:5">
      <c r="B32" s="289" t="s">
        <v>6</v>
      </c>
      <c r="C32" s="314">
        <v>5.4</v>
      </c>
      <c r="D32" s="315">
        <v>4.4000000000000004</v>
      </c>
      <c r="E32" s="308">
        <v>4.3</v>
      </c>
    </row>
    <row r="33" spans="2:5">
      <c r="B33" s="289" t="s">
        <v>25</v>
      </c>
      <c r="C33" s="314">
        <v>10.5</v>
      </c>
      <c r="D33" s="315">
        <v>9.4</v>
      </c>
      <c r="E33" s="308">
        <v>9.6</v>
      </c>
    </row>
    <row r="34" spans="2:5">
      <c r="B34" s="289" t="s">
        <v>8</v>
      </c>
      <c r="C34" s="314">
        <v>5.5</v>
      </c>
      <c r="D34" s="315">
        <v>4.8</v>
      </c>
      <c r="E34" s="308">
        <v>5</v>
      </c>
    </row>
    <row r="35" spans="2:5">
      <c r="B35" s="289" t="s">
        <v>9</v>
      </c>
      <c r="C35" s="314">
        <v>5.8</v>
      </c>
      <c r="D35" s="315">
        <v>5</v>
      </c>
      <c r="E35" s="308">
        <v>5.0999999999999996</v>
      </c>
    </row>
    <row r="36" spans="2:5">
      <c r="B36" s="289" t="s">
        <v>10</v>
      </c>
      <c r="C36" s="314">
        <v>11.3</v>
      </c>
      <c r="D36" s="315">
        <v>10.6</v>
      </c>
      <c r="E36" s="308">
        <v>10.6</v>
      </c>
    </row>
    <row r="37" spans="2:5" ht="12" thickBot="1">
      <c r="B37" s="295" t="s">
        <v>200</v>
      </c>
      <c r="C37" s="316">
        <v>1.8</v>
      </c>
      <c r="D37" s="317">
        <v>1.6</v>
      </c>
      <c r="E37" s="309">
        <v>1.6</v>
      </c>
    </row>
    <row r="38" spans="2:5" ht="12" thickBot="1">
      <c r="B38" s="296" t="s">
        <v>34</v>
      </c>
      <c r="C38" s="297">
        <v>1.9</v>
      </c>
      <c r="D38" s="298">
        <v>1.7</v>
      </c>
      <c r="E38" s="311">
        <v>1.6</v>
      </c>
    </row>
    <row r="39" spans="2:5" ht="12" thickBot="1">
      <c r="B39" s="300" t="s">
        <v>201</v>
      </c>
      <c r="C39" s="318">
        <v>1.9</v>
      </c>
      <c r="D39" s="319">
        <v>1.7</v>
      </c>
      <c r="E39" s="310">
        <v>1.6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11</vt:i4>
      </vt:variant>
    </vt:vector>
  </HeadingPairs>
  <TitlesOfParts>
    <vt:vector size="24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Tabela 11</vt:lpstr>
      <vt:lpstr>'Tabela 1 '!Obszar_wydruku</vt:lpstr>
      <vt:lpstr>'Tabela 10'!Obszar_wydruku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2020-02-04T10:02:49Z</cp:lastPrinted>
  <dcterms:created xsi:type="dcterms:W3CDTF">1999-08-03T15:46:10Z</dcterms:created>
  <dcterms:modified xsi:type="dcterms:W3CDTF">2020-02-04T10:08:56Z</dcterms:modified>
</cp:coreProperties>
</file>