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19\10-2019\Tabele inf_10_2019\"/>
    </mc:Choice>
  </mc:AlternateContent>
  <bookViews>
    <workbookView xWindow="52128" yWindow="108" windowWidth="9720" windowHeight="6756" firstSheet="1" activeTab="8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F6" i="98" l="1"/>
  <c r="F7" i="98"/>
  <c r="F8" i="98"/>
  <c r="F9" i="98"/>
  <c r="F10" i="98"/>
  <c r="F11" i="98"/>
  <c r="F12" i="98"/>
  <c r="F13" i="98"/>
  <c r="F14" i="98"/>
  <c r="F15" i="98"/>
  <c r="F16" i="98"/>
  <c r="F17" i="98"/>
  <c r="F18" i="98"/>
  <c r="F19" i="98"/>
  <c r="F20" i="98"/>
  <c r="F21" i="98"/>
  <c r="F22" i="98"/>
  <c r="F23" i="98"/>
  <c r="F24" i="98"/>
  <c r="F25" i="98"/>
  <c r="F26" i="98"/>
  <c r="F27" i="98"/>
  <c r="F28" i="98"/>
  <c r="F29" i="98"/>
  <c r="F30" i="98"/>
  <c r="F31" i="98"/>
  <c r="F32" i="98"/>
  <c r="F33" i="98"/>
  <c r="F34" i="98"/>
  <c r="F35" i="98"/>
  <c r="F36" i="98"/>
  <c r="F37" i="98"/>
  <c r="F38" i="98"/>
  <c r="F39" i="98"/>
  <c r="F40" i="98"/>
  <c r="F41" i="98"/>
  <c r="L32" i="41" l="1"/>
  <c r="E10" i="76" l="1"/>
  <c r="E11" i="76" l="1"/>
  <c r="E8" i="45" l="1"/>
  <c r="N40" i="98" l="1"/>
  <c r="L40" i="98"/>
  <c r="J40" i="98"/>
  <c r="H40" i="98"/>
  <c r="D40" i="98"/>
  <c r="N39" i="98"/>
  <c r="L39" i="98"/>
  <c r="J39" i="98"/>
  <c r="H39" i="98"/>
  <c r="D39" i="98"/>
  <c r="N38" i="98"/>
  <c r="L38" i="98"/>
  <c r="J38" i="98"/>
  <c r="H38" i="98"/>
  <c r="D38" i="98"/>
  <c r="N37" i="98"/>
  <c r="L37" i="98"/>
  <c r="J37" i="98"/>
  <c r="H37" i="98"/>
  <c r="D37" i="98"/>
  <c r="N36" i="98"/>
  <c r="L36" i="98"/>
  <c r="J36" i="98"/>
  <c r="H36" i="98"/>
  <c r="D36" i="98"/>
  <c r="N35" i="98"/>
  <c r="L35" i="98"/>
  <c r="J35" i="98"/>
  <c r="H35" i="98"/>
  <c r="D35" i="98"/>
  <c r="N34" i="98"/>
  <c r="L34" i="98"/>
  <c r="J34" i="98"/>
  <c r="H34" i="98"/>
  <c r="D34" i="98"/>
  <c r="N33" i="98"/>
  <c r="L33" i="98"/>
  <c r="J33" i="98"/>
  <c r="H33" i="98"/>
  <c r="D33" i="98"/>
  <c r="N32" i="98"/>
  <c r="L32" i="98"/>
  <c r="J32" i="98"/>
  <c r="H32" i="98"/>
  <c r="D32" i="98"/>
  <c r="N31" i="98"/>
  <c r="L31" i="98"/>
  <c r="J31" i="98"/>
  <c r="H31" i="98"/>
  <c r="D31" i="98"/>
  <c r="L30" i="98"/>
  <c r="H30" i="98"/>
  <c r="D30" i="98"/>
  <c r="N30" i="98"/>
  <c r="N29" i="98"/>
  <c r="L29" i="98"/>
  <c r="J29" i="98"/>
  <c r="H29" i="98"/>
  <c r="D29" i="98"/>
  <c r="N28" i="98"/>
  <c r="L28" i="98"/>
  <c r="J28" i="98"/>
  <c r="H28" i="98"/>
  <c r="D28" i="98"/>
  <c r="N27" i="98"/>
  <c r="L27" i="98"/>
  <c r="J27" i="98"/>
  <c r="H27" i="98"/>
  <c r="D27" i="98"/>
  <c r="N26" i="98"/>
  <c r="L26" i="98"/>
  <c r="J26" i="98"/>
  <c r="H26" i="98"/>
  <c r="D26" i="98"/>
  <c r="N25" i="98"/>
  <c r="L25" i="98"/>
  <c r="J25" i="98"/>
  <c r="H25" i="98"/>
  <c r="D25" i="98"/>
  <c r="N24" i="98"/>
  <c r="L24" i="98"/>
  <c r="J24" i="98"/>
  <c r="H24" i="98"/>
  <c r="D24" i="98"/>
  <c r="L23" i="98"/>
  <c r="H23" i="98"/>
  <c r="D23" i="98"/>
  <c r="N23" i="98"/>
  <c r="N22" i="98"/>
  <c r="L22" i="98"/>
  <c r="J22" i="98"/>
  <c r="H22" i="98"/>
  <c r="D22" i="98"/>
  <c r="N21" i="98"/>
  <c r="L21" i="98"/>
  <c r="J21" i="98"/>
  <c r="H21" i="98"/>
  <c r="D21" i="98"/>
  <c r="N20" i="98"/>
  <c r="L20" i="98"/>
  <c r="J20" i="98"/>
  <c r="H20" i="98"/>
  <c r="D20" i="98"/>
  <c r="N19" i="98"/>
  <c r="L19" i="98"/>
  <c r="J19" i="98"/>
  <c r="H19" i="98"/>
  <c r="D19" i="98"/>
  <c r="N18" i="98"/>
  <c r="L18" i="98"/>
  <c r="J18" i="98"/>
  <c r="H18" i="98"/>
  <c r="D18" i="98"/>
  <c r="N17" i="98"/>
  <c r="L17" i="98"/>
  <c r="J17" i="98"/>
  <c r="H17" i="98"/>
  <c r="D17" i="98"/>
  <c r="N16" i="98"/>
  <c r="L16" i="98"/>
  <c r="J16" i="98"/>
  <c r="H16" i="98"/>
  <c r="D16" i="98"/>
  <c r="N15" i="98"/>
  <c r="L15" i="98"/>
  <c r="J15" i="98"/>
  <c r="H15" i="98"/>
  <c r="D15" i="98"/>
  <c r="N14" i="98"/>
  <c r="L14" i="98"/>
  <c r="J14" i="98"/>
  <c r="H14" i="98"/>
  <c r="D14" i="98"/>
  <c r="N13" i="98"/>
  <c r="L13" i="98"/>
  <c r="J13" i="98"/>
  <c r="H13" i="98"/>
  <c r="D13" i="98"/>
  <c r="N12" i="98"/>
  <c r="L12" i="98"/>
  <c r="J12" i="98"/>
  <c r="H12" i="98"/>
  <c r="D12" i="98"/>
  <c r="N11" i="98"/>
  <c r="L11" i="98"/>
  <c r="J11" i="98"/>
  <c r="H11" i="98"/>
  <c r="D11" i="98"/>
  <c r="N10" i="98"/>
  <c r="L10" i="98"/>
  <c r="J10" i="98"/>
  <c r="H10" i="98"/>
  <c r="D10" i="98"/>
  <c r="N9" i="98"/>
  <c r="L9" i="98"/>
  <c r="J9" i="98"/>
  <c r="H9" i="98"/>
  <c r="D9" i="98"/>
  <c r="N8" i="98"/>
  <c r="L8" i="98"/>
  <c r="J8" i="98"/>
  <c r="H8" i="98"/>
  <c r="D8" i="98"/>
  <c r="N7" i="98"/>
  <c r="L7" i="98"/>
  <c r="J7" i="98"/>
  <c r="H7" i="98"/>
  <c r="D7" i="98"/>
  <c r="L6" i="98"/>
  <c r="H6" i="98"/>
  <c r="D6" i="98"/>
  <c r="N6" i="98"/>
  <c r="D41" i="98" l="1"/>
  <c r="J30" i="98"/>
  <c r="J6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<sst xmlns="http://schemas.openxmlformats.org/spreadsheetml/2006/main" count="432" uniqueCount="229">
  <si>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</si>
  <si>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</si>
  <si>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</si>
  <si>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</si>
  <si>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</si>
  <si>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</si>
  <si>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</si>
  <si>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</si>
  <si>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</si>
  <si>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</si>
  <si>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</si>
  <si>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</si>
  <si>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</si>
  <si>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</si>
  <si>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</si>
  <si>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</si>
  <si>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</si>
  <si>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</si>
  <si>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</si>
  <si>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</si>
  <si>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</si>
  <si>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</si>
  <si>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</si>
  <si>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</si>
  <si>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</si>
  <si>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</si>
  <si>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</si>
  <si>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</si>
  <si>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</si>
  <si>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</si>
  <si>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</si>
  <si>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</si>
  <si>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</si>
  <si>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</si>
  <si>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</si>
  <si>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</si>
  <si>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</si>
  <si>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</si>
  <si>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</si>
  <si>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</si>
  <si>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</si>
  <si>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</si>
  <si>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</si>
  <si>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</si>
  <si>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</si>
  <si>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</si>
  <si>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</si>
  <si>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</si>
  <si>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</si>
  <si>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</si>
  <si>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</si>
  <si>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</si>
  <si>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</si>
  <si>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</si>
  <si>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</si>
  <si>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</si>
  <si>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</si>
  <si>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</si>
  <si>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</si>
  <si>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</si>
  <si>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</si>
  <si>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</si>
  <si>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</si>
  <si>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</si>
  <si>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</si>
  <si>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</si>
  <si>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</si>
  <si>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</si>
  <si>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</si>
  <si>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</si>
  <si>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</si>
  <si>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</si>
  <si>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</si>
  <si>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</si>
  <si>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</si>
  <si>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</si>
  <si>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</si>
  <si>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</si>
  <si>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</si>
  <si>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</si>
  <si>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</si>
  <si>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</si>
  <si>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</si>
  <si>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</si>
  <si>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</si>
  <si>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</si>
  <si>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</si>
  <si>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</si>
  <si>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</si>
  <si>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</si>
  <si>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</si>
  <si>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</si>
  <si>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</si>
  <si>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</si>
  <si>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</si>
  <si>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</si>
  <si>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</si>
  <si>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</si>
  <si>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</si>
  <si>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</si>
  <si>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</si>
  <si>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</si>
  <si>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</si>
  <si>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</si>
  <si>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</si>
  <si>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</si>
  <si>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</si>
  <si>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</si>
  <si>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</si>
  <si>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</si>
  <si>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</si>
  <si>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</si>
  <si>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</si>
  <si>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</si>
  <si>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</si>
  <si>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</si>
  <si>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</si>
  <si>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</si>
  <si>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</si>
  <si>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</si>
  <si>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</si>
  <si>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</si>
  <si>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</si>
  <si>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</si>
  <si>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</si>
  <si>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</si>
  <si>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</si>
  <si>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</si>
  <si>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</si>
  <si>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</si>
  <si>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</si>
  <si>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</si>
  <si>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</si>
  <si>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</si>
  <si>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</si>
  <si>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</si>
  <si>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</si>
  <si>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</si>
  <si>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</si>
  <si>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</si>
  <si>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</si>
  <si>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</si>
  <si>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</si>
  <si>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</si>
  <si>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</si>
  <si>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</si>
  <si>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</si>
  <si>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</si>
  <si>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</si>
  <si>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</si>
  <si>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</si>
  <si>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</si>
  <si>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</si>
  <si>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</si>
  <si>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</si>
  <si>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</si>
  <si>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</si>
  <si>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</si>
  <si>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</si>
  <si>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</si>
  <si>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</si>
  <si>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</si>
  <si>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</si>
  <si>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</si>
  <si>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</si>
  <si>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</si>
  <si>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</si>
  <si>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</si>
  <si>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</si>
  <si>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>2018 roku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</si>
  <si>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</si>
  <si>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</si>
  <si>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</si>
  <si>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</si>
  <si>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</si>
  <si>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</si>
  <si>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</si>
  <si>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</si>
  <si>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</si>
  <si>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</si>
  <si>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grudzień
2018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</si>
  <si>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</si>
  <si>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</si>
  <si>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</si>
  <si>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</si>
  <si>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</si>
  <si>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</si>
  <si>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</si>
  <si>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</si>
  <si>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</si>
  <si>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</si>
  <si>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</si>
  <si>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</si>
  <si>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</si>
  <si>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</si>
  <si>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grudzień 2018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</si>
  <si>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</si>
  <si>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</si>
  <si>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</si>
  <si>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</si>
  <si>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</si>
  <si>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</si>
  <si>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30.09. 
2019</t>
  </si>
  <si>
    <t>wrzesień 2019</t>
  </si>
  <si>
    <t>październik 2019</t>
  </si>
  <si>
    <t xml:space="preserve">
Zestawienie porównawcze stopy bezrobocia według województw  we wrześniu i padzierniku 2019
w odniesieniu do średniej stopy bezrobocia w kraju
</t>
  </si>
  <si>
    <t>Liczba zarejestrowanych bezrobotnych w województwie dolnośląskim 
w październiku 2018 i 2019 w porównaniu z miesiącem poprzednim</t>
  </si>
  <si>
    <t xml:space="preserve">w październiku 2018 </t>
  </si>
  <si>
    <t>w październiku</t>
  </si>
  <si>
    <t>/stan na 30.09.2018 = 100/</t>
  </si>
  <si>
    <t xml:space="preserve">w październiku
2019 </t>
  </si>
  <si>
    <t>/stan na
30.09.2019 = 100/</t>
  </si>
  <si>
    <t>Zestawienie porównawcze zmian poziomu bezrobocia w województwie dolnośląskim
w październiku 2018 i 2019 w porównaniu z miesiącem poprzednim</t>
  </si>
  <si>
    <t>w październiku
2018</t>
  </si>
  <si>
    <t>/stan na 
30.09.2018 = 100/</t>
  </si>
  <si>
    <t>w październiku
2019</t>
  </si>
  <si>
    <t>31.10.
2018</t>
  </si>
  <si>
    <t>31.10. 
2019</t>
  </si>
  <si>
    <t>Udział % wybranych grup bezrobotnych w ogólnej liczbie bezrobotnych w województwie dolnośląskim w październiku 2019 r.</t>
  </si>
  <si>
    <t>Zestawienie porównawcze napływu i odpływu bezrobotnych w województwie dolnośląskim 
w grudniu 2018, październiku 2019 oraz narastająco w roku 2019</t>
  </si>
  <si>
    <t>październik
2019</t>
  </si>
  <si>
    <t>styczeń -październik
2019</t>
  </si>
  <si>
    <t>wzrost/spadek
[+/-]  w październiku
w porównaniu do grudnia 2018</t>
  </si>
  <si>
    <t>Zestawienie liczby bezrobotnych objętych subsydiowanymi programami rynku pracy w województwie dolnośląskim w październiku 2019 roku
z uwzględnieniem wybranych grup znajdujących się w szczególnej sytuacji na rynku pracy.</t>
  </si>
  <si>
    <t>paździerik  2019</t>
  </si>
  <si>
    <t>Zestawienie liczby bezrobotnych objętych subsydiowanymi programami rynku pracy w województwie dolnośląskim w okresie styczeń-październik 2019 roku
z uwzględnieniem wybranych grup znajdujących się w szczególnej sytuacji na rynku pracy.</t>
  </si>
  <si>
    <t>styczeń-październik 2019</t>
  </si>
  <si>
    <t>Zestawienie porównawcze stopy bezrobocia w województwie dolnośląskim
 w grudniu 2018 r. oraz  wrześniu i październiku 2019 r.</t>
  </si>
  <si>
    <t>Napływ bezrobotnych w woj. dolnośląskim według podregionów i powiatów
przypadający na 1 zgłoszone wolne miejsce pracy w październiku 2019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</si>
</sst>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30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8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3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4" xfId="0" applyNumberFormat="1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165" fontId="27" fillId="6" borderId="59" xfId="0" applyNumberFormat="1" applyFont="1" applyFill="1" applyBorder="1" applyAlignment="1">
      <alignment horizontal="center" vertical="center"/>
    </xf>
    <xf numFmtId="0" fontId="27" fillId="6" borderId="59" xfId="0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52" xfId="0" applyFont="1" applyFill="1" applyBorder="1"/>
    <xf numFmtId="165" fontId="27" fillId="6" borderId="77" xfId="0" applyNumberFormat="1" applyFont="1" applyFill="1" applyBorder="1" applyAlignment="1">
      <alignment horizontal="center"/>
    </xf>
    <xf numFmtId="0" fontId="27" fillId="0" borderId="66" xfId="0" applyFont="1" applyBorder="1"/>
    <xf numFmtId="165" fontId="31" fillId="0" borderId="75" xfId="0" applyNumberFormat="1" applyFont="1" applyFill="1" applyBorder="1" applyAlignment="1">
      <alignment horizontal="center"/>
    </xf>
    <xf numFmtId="0" fontId="27" fillId="0" borderId="46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6" xfId="0" applyFont="1" applyFill="1" applyBorder="1"/>
    <xf numFmtId="0" fontId="27" fillId="0" borderId="47" xfId="0" applyFont="1" applyBorder="1"/>
    <xf numFmtId="165" fontId="31" fillId="0" borderId="68" xfId="0" applyNumberFormat="1" applyFont="1" applyFill="1" applyBorder="1" applyAlignment="1">
      <alignment horizontal="center"/>
    </xf>
    <xf numFmtId="0" fontId="27" fillId="6" borderId="53" xfId="0" applyFont="1" applyFill="1" applyBorder="1"/>
    <xf numFmtId="165" fontId="27" fillId="6" borderId="56" xfId="0" applyNumberFormat="1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/>
    </xf>
    <xf numFmtId="0" fontId="27" fillId="6" borderId="45" xfId="0" applyFont="1" applyFill="1" applyBorder="1" applyAlignment="1">
      <alignment horizontal="center" vertical="center" wrapText="1"/>
    </xf>
    <xf numFmtId="165" fontId="27" fillId="6" borderId="6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49" fontId="27" fillId="0" borderId="77" xfId="0" applyNumberFormat="1" applyFont="1" applyBorder="1" applyAlignment="1">
      <alignment horizontal="center" vertical="center" wrapText="1"/>
    </xf>
    <xf numFmtId="165" fontId="27" fillId="0" borderId="74" xfId="0" applyNumberFormat="1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27" fillId="6" borderId="57" xfId="0" applyFont="1" applyFill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27" fillId="6" borderId="45" xfId="0" applyFont="1" applyFill="1" applyBorder="1"/>
    <xf numFmtId="0" fontId="31" fillId="0" borderId="55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9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6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9" fontId="27" fillId="6" borderId="56" xfId="0" applyNumberFormat="1" applyFont="1" applyFill="1" applyBorder="1" applyAlignment="1">
      <alignment horizontal="center" vertical="center"/>
    </xf>
    <xf numFmtId="165" fontId="27" fillId="6" borderId="73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8" fontId="27" fillId="6" borderId="58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4" fontId="27" fillId="6" borderId="58" xfId="0" applyNumberFormat="1" applyFont="1" applyFill="1" applyBorder="1" applyAlignment="1">
      <alignment horizontal="center" vertical="center"/>
    </xf>
    <xf numFmtId="169" fontId="27" fillId="6" borderId="57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8" xfId="25" applyNumberFormat="1" applyFont="1" applyFill="1" applyBorder="1" applyAlignment="1">
      <alignment horizontal="center" vertical="center" wrapText="1"/>
    </xf>
    <xf numFmtId="0" fontId="27" fillId="5" borderId="39" xfId="25" applyFont="1" applyFill="1" applyBorder="1"/>
    <xf numFmtId="0" fontId="27" fillId="6" borderId="7" xfId="25" applyFont="1" applyFill="1" applyBorder="1" applyAlignment="1">
      <alignment horizontal="left" vertical="center" wrapText="1"/>
    </xf>
    <xf numFmtId="170" fontId="27" fillId="6" borderId="45" xfId="25" applyNumberFormat="1" applyFont="1" applyFill="1" applyBorder="1" applyAlignment="1">
      <alignment horizontal="center" vertical="center"/>
    </xf>
    <xf numFmtId="170" fontId="27" fillId="6" borderId="57" xfId="25" applyNumberFormat="1" applyFont="1" applyFill="1" applyBorder="1" applyAlignment="1">
      <alignment horizontal="center" vertical="center"/>
    </xf>
    <xf numFmtId="0" fontId="27" fillId="5" borderId="10" xfId="25" applyFont="1" applyFill="1" applyBorder="1"/>
    <xf numFmtId="0" fontId="27" fillId="6" borderId="7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57" xfId="25" applyNumberFormat="1" applyFont="1" applyFill="1" applyBorder="1" applyAlignment="1">
      <alignment horizontal="center"/>
    </xf>
    <xf numFmtId="0" fontId="27" fillId="6" borderId="7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27" fillId="6" borderId="74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165" fontId="27" fillId="6" borderId="73" xfId="0" applyNumberFormat="1" applyFont="1" applyFill="1" applyBorder="1" applyAlignment="1">
      <alignment horizontal="center"/>
    </xf>
    <xf numFmtId="170" fontId="31" fillId="5" borderId="60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5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56" xfId="25" applyNumberFormat="1" applyFont="1" applyFill="1" applyBorder="1" applyAlignment="1">
      <alignment horizontal="center"/>
    </xf>
    <xf numFmtId="0" fontId="27" fillId="6" borderId="58" xfId="25" applyFont="1" applyFill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62" xfId="25" applyFont="1" applyBorder="1" applyAlignment="1">
      <alignment horizontal="center"/>
    </xf>
    <xf numFmtId="0" fontId="31" fillId="0" borderId="63" xfId="25" applyFont="1" applyBorder="1" applyAlignment="1">
      <alignment horizontal="center"/>
    </xf>
    <xf numFmtId="0" fontId="31" fillId="0" borderId="73" xfId="25" applyFont="1" applyBorder="1" applyAlignment="1">
      <alignment horizontal="center"/>
    </xf>
    <xf numFmtId="14" fontId="27" fillId="5" borderId="5" xfId="0" applyNumberFormat="1" applyFont="1" applyFill="1" applyBorder="1" applyAlignment="1">
      <alignment horizontal="center" vertical="center" wrapText="1"/>
    </xf>
    <xf numFmtId="14" fontId="27" fillId="5" borderId="58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28" fillId="0" borderId="0" xfId="0" applyFont="1" applyBorder="1" applyAlignment="1">
      <alignment horizontal="center" wrapText="1"/>
    </xf>
    <xf numFmtId="0" fontId="27" fillId="6" borderId="4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27" fillId="6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7" fillId="6" borderId="45" xfId="0" applyFont="1" applyFill="1" applyBorder="1" applyAlignment="1">
      <alignment horizontal="left" vertical="top" wrapText="1"/>
    </xf>
    <xf numFmtId="0" fontId="27" fillId="6" borderId="57" xfId="0" applyFont="1" applyFill="1" applyBorder="1" applyAlignment="1">
      <alignment horizontal="left" vertical="top" wrapText="1"/>
    </xf>
    <xf numFmtId="0" fontId="28" fillId="0" borderId="40" xfId="0" applyFont="1" applyBorder="1" applyAlignment="1">
      <alignment horizontal="center" vertical="center" wrapText="1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wrapText="1"/>
    </xf>
    <xf numFmtId="0" fontId="27" fillId="6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6" xfId="25" applyFont="1" applyFill="1" applyBorder="1" applyAlignment="1">
      <alignment horizontal="center" vertical="center" wrapText="1"/>
    </xf>
    <xf numFmtId="0" fontId="27" fillId="5" borderId="75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49" fontId="27" fillId="5" borderId="69" xfId="25" applyNumberFormat="1" applyFont="1" applyFill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1"/>
      <c r="B1" s="141"/>
      <c r="C1" s="141"/>
      <c r="D1" s="142" t="s">
        <v>192</v>
      </c>
    </row>
    <row r="2" spans="1:4" ht="6" customHeight="1">
      <c r="A2" s="330" t="s">
        <v>228</v>
      </c>
      <c r="B2" s="330"/>
      <c r="C2" s="330"/>
      <c r="D2" s="330"/>
    </row>
    <row r="3" spans="1:4" ht="12.75" customHeight="1">
      <c r="A3" s="330"/>
      <c r="B3" s="330"/>
      <c r="C3" s="330"/>
      <c r="D3" s="330"/>
    </row>
    <row r="4" spans="1:4" ht="13.5" customHeight="1">
      <c r="A4" s="330"/>
      <c r="B4" s="330"/>
      <c r="C4" s="330"/>
      <c r="D4" s="330"/>
    </row>
    <row r="5" spans="1:4" ht="9" customHeight="1" thickBot="1">
      <c r="A5" s="13"/>
      <c r="B5" s="13"/>
      <c r="C5" s="13"/>
      <c r="D5" s="67"/>
    </row>
    <row r="6" spans="1:4" ht="12.75" customHeight="1">
      <c r="A6" s="348" t="s">
        <v>32</v>
      </c>
      <c r="B6" s="319" t="s">
        <v>102</v>
      </c>
      <c r="C6" s="319" t="s">
        <v>106</v>
      </c>
      <c r="D6" s="319" t="s">
        <v>103</v>
      </c>
    </row>
    <row r="7" spans="1:4" ht="48.75" customHeight="1">
      <c r="A7" s="428"/>
      <c r="B7" s="320"/>
      <c r="C7" s="320"/>
      <c r="D7" s="320"/>
    </row>
    <row r="8" spans="1:4" ht="2.25" customHeight="1" thickBot="1">
      <c r="A8" s="428"/>
      <c r="B8" s="332"/>
      <c r="C8" s="329"/>
      <c r="D8" s="332"/>
    </row>
    <row r="9" spans="1:4" ht="17.25" customHeight="1" thickBot="1">
      <c r="A9" s="167" t="s">
        <v>35</v>
      </c>
      <c r="B9" s="172">
        <v>1901</v>
      </c>
      <c r="C9" s="211">
        <v>1783</v>
      </c>
      <c r="D9" s="212">
        <f>B9/C9</f>
        <v>1.0661805945036456</v>
      </c>
    </row>
    <row r="10" spans="1:4">
      <c r="A10" s="14" t="s">
        <v>14</v>
      </c>
      <c r="B10" s="68">
        <v>288</v>
      </c>
      <c r="C10" s="143">
        <v>513</v>
      </c>
      <c r="D10" s="144">
        <f t="shared" ref="D10:D43" si="0">B10/C10</f>
        <v>0.56140350877192979</v>
      </c>
    </row>
    <row r="11" spans="1:4">
      <c r="A11" s="15" t="s">
        <v>17</v>
      </c>
      <c r="B11" s="69">
        <v>226</v>
      </c>
      <c r="C11" s="145">
        <v>78</v>
      </c>
      <c r="D11" s="146">
        <f t="shared" si="0"/>
        <v>2.8974358974358974</v>
      </c>
    </row>
    <row r="12" spans="1:4">
      <c r="A12" s="16" t="s">
        <v>2</v>
      </c>
      <c r="B12" s="69">
        <v>209</v>
      </c>
      <c r="C12" s="145">
        <v>124</v>
      </c>
      <c r="D12" s="147">
        <f t="shared" si="0"/>
        <v>1.685483870967742</v>
      </c>
    </row>
    <row r="13" spans="1:4">
      <c r="A13" s="16" t="s">
        <v>18</v>
      </c>
      <c r="B13" s="69">
        <v>151</v>
      </c>
      <c r="C13" s="143">
        <v>119</v>
      </c>
      <c r="D13" s="146">
        <f t="shared" si="0"/>
        <v>1.26890756302521</v>
      </c>
    </row>
    <row r="14" spans="1:4">
      <c r="A14" s="15" t="s">
        <v>19</v>
      </c>
      <c r="B14" s="69">
        <v>192</v>
      </c>
      <c r="C14" s="145">
        <v>379</v>
      </c>
      <c r="D14" s="147">
        <f t="shared" si="0"/>
        <v>0.50659630606860162</v>
      </c>
    </row>
    <row r="15" spans="1:4">
      <c r="A15" s="15" t="s">
        <v>22</v>
      </c>
      <c r="B15" s="69">
        <v>201</v>
      </c>
      <c r="C15" s="145">
        <v>286</v>
      </c>
      <c r="D15" s="146">
        <f t="shared" si="0"/>
        <v>0.70279720279720281</v>
      </c>
    </row>
    <row r="16" spans="1:4">
      <c r="A16" s="15" t="s">
        <v>23</v>
      </c>
      <c r="B16" s="69">
        <v>204</v>
      </c>
      <c r="C16" s="145">
        <v>99</v>
      </c>
      <c r="D16" s="147">
        <f t="shared" si="0"/>
        <v>2.0606060606060606</v>
      </c>
    </row>
    <row r="17" spans="1:10">
      <c r="A17" s="15" t="s">
        <v>13</v>
      </c>
      <c r="B17" s="69">
        <v>190</v>
      </c>
      <c r="C17" s="145">
        <v>95</v>
      </c>
      <c r="D17" s="146">
        <f t="shared" si="0"/>
        <v>2</v>
      </c>
    </row>
    <row r="18" spans="1:10" ht="13.8" thickBot="1">
      <c r="A18" s="17" t="s">
        <v>28</v>
      </c>
      <c r="B18" s="70">
        <v>240</v>
      </c>
      <c r="C18" s="143">
        <v>90</v>
      </c>
      <c r="D18" s="148">
        <f t="shared" si="0"/>
        <v>2.6666666666666665</v>
      </c>
    </row>
    <row r="19" spans="1:10" ht="13.8" thickBot="1">
      <c r="A19" s="214" t="s">
        <v>36</v>
      </c>
      <c r="B19" s="177">
        <v>1676</v>
      </c>
      <c r="C19" s="213">
        <v>2022</v>
      </c>
      <c r="D19" s="212">
        <f t="shared" si="0"/>
        <v>0.82888229475766573</v>
      </c>
      <c r="J19" t="s">
        <v>38</v>
      </c>
    </row>
    <row r="20" spans="1:10">
      <c r="A20" s="20" t="s">
        <v>1</v>
      </c>
      <c r="B20" s="68">
        <v>301</v>
      </c>
      <c r="C20" s="143">
        <v>127</v>
      </c>
      <c r="D20" s="144">
        <f t="shared" si="0"/>
        <v>2.3700787401574801</v>
      </c>
    </row>
    <row r="21" spans="1:10">
      <c r="A21" s="15" t="s">
        <v>16</v>
      </c>
      <c r="B21" s="69">
        <v>220</v>
      </c>
      <c r="C21" s="145">
        <v>69</v>
      </c>
      <c r="D21" s="146">
        <f t="shared" si="0"/>
        <v>3.1884057971014492</v>
      </c>
    </row>
    <row r="22" spans="1:10">
      <c r="A22" s="16" t="s">
        <v>3</v>
      </c>
      <c r="B22" s="69">
        <v>360</v>
      </c>
      <c r="C22" s="145">
        <v>754</v>
      </c>
      <c r="D22" s="146">
        <f t="shared" si="0"/>
        <v>0.47745358090185674</v>
      </c>
    </row>
    <row r="23" spans="1:10">
      <c r="A23" s="18" t="s">
        <v>21</v>
      </c>
      <c r="B23" s="70">
        <v>227</v>
      </c>
      <c r="C23" s="143">
        <v>475</v>
      </c>
      <c r="D23" s="147">
        <f t="shared" si="0"/>
        <v>0.47789473684210526</v>
      </c>
    </row>
    <row r="24" spans="1:10">
      <c r="A24" s="15" t="s">
        <v>4</v>
      </c>
      <c r="B24" s="69">
        <v>309</v>
      </c>
      <c r="C24" s="145">
        <v>360</v>
      </c>
      <c r="D24" s="146">
        <f t="shared" si="0"/>
        <v>0.85833333333333328</v>
      </c>
    </row>
    <row r="25" spans="1:10" ht="13.8" thickBot="1">
      <c r="A25" s="19" t="s">
        <v>7</v>
      </c>
      <c r="B25" s="71">
        <v>259</v>
      </c>
      <c r="C25" s="149">
        <v>237</v>
      </c>
      <c r="D25" s="148">
        <f t="shared" si="0"/>
        <v>1.0928270042194093</v>
      </c>
    </row>
    <row r="26" spans="1:10" ht="13.8" thickBot="1">
      <c r="A26" s="179" t="s">
        <v>37</v>
      </c>
      <c r="B26" s="177">
        <v>2814</v>
      </c>
      <c r="C26" s="177">
        <v>1801</v>
      </c>
      <c r="D26" s="212">
        <f t="shared" si="0"/>
        <v>1.5624652970571904</v>
      </c>
    </row>
    <row r="27" spans="1:10">
      <c r="A27" s="15" t="s">
        <v>15</v>
      </c>
      <c r="B27" s="69">
        <v>352</v>
      </c>
      <c r="C27" s="145">
        <v>166</v>
      </c>
      <c r="D27" s="144">
        <f t="shared" si="0"/>
        <v>2.1204819277108435</v>
      </c>
    </row>
    <row r="28" spans="1:10">
      <c r="A28" s="14" t="s">
        <v>20</v>
      </c>
      <c r="B28" s="68">
        <v>742</v>
      </c>
      <c r="C28" s="143">
        <v>250</v>
      </c>
      <c r="D28" s="146">
        <f t="shared" si="0"/>
        <v>2.968</v>
      </c>
    </row>
    <row r="29" spans="1:10">
      <c r="A29" s="17" t="s">
        <v>26</v>
      </c>
      <c r="B29" s="70">
        <v>625</v>
      </c>
      <c r="C29" s="149">
        <v>636</v>
      </c>
      <c r="D29" s="146">
        <f t="shared" si="0"/>
        <v>0.98270440251572322</v>
      </c>
    </row>
    <row r="30" spans="1:10">
      <c r="A30" s="154" t="s">
        <v>104</v>
      </c>
      <c r="B30" s="69">
        <v>245</v>
      </c>
      <c r="C30" s="145">
        <v>85</v>
      </c>
      <c r="D30" s="147">
        <f t="shared" si="0"/>
        <v>2.8823529411764706</v>
      </c>
    </row>
    <row r="31" spans="1:10">
      <c r="A31" s="20" t="s">
        <v>105</v>
      </c>
      <c r="B31" s="68">
        <v>474</v>
      </c>
      <c r="C31" s="143">
        <v>538</v>
      </c>
      <c r="D31" s="146">
        <f t="shared" si="0"/>
        <v>0.8810408921933085</v>
      </c>
    </row>
    <row r="32" spans="1:10" ht="13.8" thickBot="1">
      <c r="A32" s="15" t="s">
        <v>27</v>
      </c>
      <c r="B32" s="69">
        <v>376</v>
      </c>
      <c r="C32" s="145">
        <v>126</v>
      </c>
      <c r="D32" s="148">
        <f t="shared" si="0"/>
        <v>2.9841269841269842</v>
      </c>
    </row>
    <row r="33" spans="1:5" ht="13.8" thickBot="1">
      <c r="A33" s="214" t="s">
        <v>33</v>
      </c>
      <c r="B33" s="177">
        <v>1758</v>
      </c>
      <c r="C33" s="213">
        <v>3338</v>
      </c>
      <c r="D33" s="212">
        <f t="shared" si="0"/>
        <v>0.52666267225883767</v>
      </c>
    </row>
    <row r="34" spans="1:5">
      <c r="A34" s="14" t="s">
        <v>5</v>
      </c>
      <c r="B34" s="68">
        <v>125</v>
      </c>
      <c r="C34" s="143">
        <v>79</v>
      </c>
      <c r="D34" s="144">
        <f t="shared" si="0"/>
        <v>1.5822784810126582</v>
      </c>
    </row>
    <row r="35" spans="1:5">
      <c r="A35" s="15" t="s">
        <v>24</v>
      </c>
      <c r="B35" s="69">
        <v>418</v>
      </c>
      <c r="C35" s="145">
        <v>201</v>
      </c>
      <c r="D35" s="146">
        <f t="shared" si="0"/>
        <v>2.0796019900497513</v>
      </c>
    </row>
    <row r="36" spans="1:5">
      <c r="A36" s="14" t="s">
        <v>6</v>
      </c>
      <c r="B36" s="68">
        <v>250</v>
      </c>
      <c r="C36" s="143">
        <v>974</v>
      </c>
      <c r="D36" s="146">
        <f t="shared" si="0"/>
        <v>0.25667351129363447</v>
      </c>
    </row>
    <row r="37" spans="1:5">
      <c r="A37" s="15" t="s">
        <v>25</v>
      </c>
      <c r="B37" s="69">
        <v>204</v>
      </c>
      <c r="C37" s="145">
        <v>101</v>
      </c>
      <c r="D37" s="147">
        <f t="shared" si="0"/>
        <v>2.0198019801980198</v>
      </c>
    </row>
    <row r="38" spans="1:5">
      <c r="A38" s="16" t="s">
        <v>8</v>
      </c>
      <c r="B38" s="69">
        <v>151</v>
      </c>
      <c r="C38" s="145">
        <v>327</v>
      </c>
      <c r="D38" s="146">
        <f t="shared" si="0"/>
        <v>0.46177370030581039</v>
      </c>
    </row>
    <row r="39" spans="1:5">
      <c r="A39" s="15" t="s">
        <v>9</v>
      </c>
      <c r="B39" s="69">
        <v>239</v>
      </c>
      <c r="C39" s="145">
        <v>151</v>
      </c>
      <c r="D39" s="147">
        <f t="shared" si="0"/>
        <v>1.5827814569536425</v>
      </c>
    </row>
    <row r="40" spans="1:5">
      <c r="A40" s="15" t="s">
        <v>10</v>
      </c>
      <c r="B40" s="69">
        <v>165</v>
      </c>
      <c r="C40" s="145">
        <v>184</v>
      </c>
      <c r="D40" s="146">
        <f t="shared" si="0"/>
        <v>0.89673913043478259</v>
      </c>
    </row>
    <row r="41" spans="1:5" ht="13.8" thickBot="1">
      <c r="A41" s="20" t="s">
        <v>12</v>
      </c>
      <c r="B41" s="68">
        <v>206</v>
      </c>
      <c r="C41" s="143">
        <v>1321</v>
      </c>
      <c r="D41" s="148">
        <f t="shared" si="0"/>
        <v>0.15594246782740348</v>
      </c>
    </row>
    <row r="42" spans="1:5" ht="13.8" thickBot="1">
      <c r="A42" s="214" t="s">
        <v>191</v>
      </c>
      <c r="B42" s="177">
        <v>1152</v>
      </c>
      <c r="C42" s="213">
        <v>4585</v>
      </c>
      <c r="D42" s="212">
        <f t="shared" si="0"/>
        <v>0.25125408942202837</v>
      </c>
    </row>
    <row r="43" spans="1:5" ht="13.8" thickBot="1">
      <c r="A43" s="155" t="s">
        <v>11</v>
      </c>
      <c r="B43" s="150">
        <v>1152</v>
      </c>
      <c r="C43" s="72">
        <v>4585</v>
      </c>
      <c r="D43" s="151">
        <f t="shared" si="0"/>
        <v>0.25125408942202837</v>
      </c>
    </row>
    <row r="44" spans="1:5" ht="29.25" customHeight="1" thickBot="1">
      <c r="A44" s="171" t="s">
        <v>101</v>
      </c>
      <c r="B44" s="215">
        <v>9301</v>
      </c>
      <c r="C44" s="215">
        <v>13529</v>
      </c>
      <c r="D44" s="212">
        <f>B44/C44</f>
        <v>0.68748614088254856</v>
      </c>
    </row>
    <row r="45" spans="1:5" ht="15" customHeight="1">
      <c r="A45" s="21" t="s">
        <v>173</v>
      </c>
      <c r="B45" s="13"/>
      <c r="C45" s="44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25" zoomScale="110" zoomScaleNormal="110" workbookViewId="0">
      <selection activeCell="J17" sqref="J17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18" t="s">
        <v>167</v>
      </c>
      <c r="B1" s="318"/>
      <c r="C1" s="318"/>
      <c r="D1" s="318"/>
      <c r="E1" s="318"/>
      <c r="F1" s="318"/>
      <c r="G1" s="318"/>
      <c r="H1" s="318"/>
      <c r="I1" s="318"/>
    </row>
    <row r="2" spans="1:14" ht="18" customHeight="1">
      <c r="A2" s="315" t="s">
        <v>206</v>
      </c>
      <c r="B2" s="316"/>
      <c r="C2" s="316"/>
      <c r="D2" s="316"/>
      <c r="E2" s="316"/>
      <c r="F2" s="316"/>
      <c r="G2" s="316"/>
      <c r="H2" s="316"/>
      <c r="I2" s="316"/>
    </row>
    <row r="3" spans="1:14" ht="16.5" customHeight="1">
      <c r="A3" s="316"/>
      <c r="B3" s="316"/>
      <c r="C3" s="316"/>
      <c r="D3" s="316"/>
      <c r="E3" s="316"/>
      <c r="F3" s="316"/>
      <c r="G3" s="316"/>
      <c r="H3" s="316"/>
      <c r="I3" s="316"/>
    </row>
    <row r="4" spans="1:14" ht="13.8" thickBot="1">
      <c r="A4" s="317"/>
      <c r="B4" s="317"/>
      <c r="C4" s="317"/>
      <c r="D4" s="317"/>
      <c r="E4" s="317"/>
      <c r="F4" s="317"/>
      <c r="G4" s="317"/>
      <c r="H4" s="317"/>
      <c r="I4" s="317"/>
      <c r="N4" t="s">
        <v>38</v>
      </c>
    </row>
    <row r="5" spans="1:14" ht="13.8" thickBot="1">
      <c r="A5" s="319" t="s">
        <v>32</v>
      </c>
      <c r="B5" s="322">
        <v>2018</v>
      </c>
      <c r="C5" s="322"/>
      <c r="D5" s="322"/>
      <c r="E5" s="323"/>
      <c r="F5" s="322">
        <v>2019</v>
      </c>
      <c r="G5" s="322"/>
      <c r="H5" s="322"/>
      <c r="I5" s="323"/>
    </row>
    <row r="6" spans="1:14" ht="15.6" customHeight="1">
      <c r="A6" s="320"/>
      <c r="B6" s="324" t="s">
        <v>30</v>
      </c>
      <c r="C6" s="325"/>
      <c r="D6" s="22" t="s">
        <v>177</v>
      </c>
      <c r="E6" s="23" t="s">
        <v>29</v>
      </c>
      <c r="F6" s="324" t="s">
        <v>30</v>
      </c>
      <c r="G6" s="325"/>
      <c r="H6" s="22" t="s">
        <v>177</v>
      </c>
      <c r="I6" s="23" t="s">
        <v>29</v>
      </c>
    </row>
    <row r="7" spans="1:14">
      <c r="A7" s="320"/>
      <c r="B7" s="326"/>
      <c r="C7" s="327"/>
      <c r="D7" s="24" t="s">
        <v>178</v>
      </c>
      <c r="E7" s="23" t="s">
        <v>208</v>
      </c>
      <c r="F7" s="326"/>
      <c r="G7" s="327"/>
      <c r="H7" s="24" t="s">
        <v>178</v>
      </c>
      <c r="I7" s="23" t="s">
        <v>208</v>
      </c>
    </row>
    <row r="8" spans="1:14" ht="9" customHeight="1" thickBot="1">
      <c r="A8" s="320"/>
      <c r="B8" s="326"/>
      <c r="C8" s="327"/>
      <c r="D8" s="24" t="s">
        <v>0</v>
      </c>
      <c r="E8" s="23" t="s">
        <v>169</v>
      </c>
      <c r="F8" s="328"/>
      <c r="G8" s="329"/>
      <c r="H8" s="24" t="s">
        <v>0</v>
      </c>
      <c r="I8" s="23" t="s">
        <v>176</v>
      </c>
    </row>
    <row r="9" spans="1:14" ht="34.799999999999997" thickBot="1">
      <c r="A9" s="321"/>
      <c r="B9" s="25">
        <v>43373</v>
      </c>
      <c r="C9" s="314">
        <v>43404</v>
      </c>
      <c r="D9" s="24" t="s">
        <v>207</v>
      </c>
      <c r="E9" s="23" t="s">
        <v>209</v>
      </c>
      <c r="F9" s="25">
        <v>43738</v>
      </c>
      <c r="G9" s="314">
        <v>43769</v>
      </c>
      <c r="H9" s="24" t="s">
        <v>210</v>
      </c>
      <c r="I9" s="23" t="s">
        <v>211</v>
      </c>
    </row>
    <row r="10" spans="1:14" ht="13.8" thickBot="1">
      <c r="A10" s="167" t="s">
        <v>35</v>
      </c>
      <c r="B10" s="168">
        <v>12647</v>
      </c>
      <c r="C10" s="168">
        <v>12703</v>
      </c>
      <c r="D10" s="169">
        <f>C10-B10</f>
        <v>56</v>
      </c>
      <c r="E10" s="170">
        <f>C10/B10*100</f>
        <v>100.44279275717562</v>
      </c>
      <c r="F10" s="168">
        <v>12020</v>
      </c>
      <c r="G10" s="168">
        <v>11916</v>
      </c>
      <c r="H10" s="172">
        <f>G10-F10</f>
        <v>-104</v>
      </c>
      <c r="I10" s="173">
        <f t="shared" ref="I10:I32" si="0">G10/F10*100</f>
        <v>99.134775374376034</v>
      </c>
    </row>
    <row r="11" spans="1:14">
      <c r="A11" s="14" t="s">
        <v>14</v>
      </c>
      <c r="B11" s="80">
        <v>1249</v>
      </c>
      <c r="C11" s="80">
        <v>1253</v>
      </c>
      <c r="D11" s="81">
        <f>C11-B11</f>
        <v>4</v>
      </c>
      <c r="E11" s="82">
        <f>C11/B11*100</f>
        <v>100.32025620496397</v>
      </c>
      <c r="F11" s="80">
        <v>1247</v>
      </c>
      <c r="G11" s="80">
        <v>1277</v>
      </c>
      <c r="H11" s="68">
        <f>G11-F11</f>
        <v>30</v>
      </c>
      <c r="I11" s="82">
        <f t="shared" si="0"/>
        <v>102.40577385725742</v>
      </c>
    </row>
    <row r="12" spans="1:14">
      <c r="A12" s="15" t="s">
        <v>17</v>
      </c>
      <c r="B12" s="83">
        <v>1802</v>
      </c>
      <c r="C12" s="83">
        <v>1825</v>
      </c>
      <c r="D12" s="69">
        <f>C12-B12</f>
        <v>23</v>
      </c>
      <c r="E12" s="84">
        <f t="shared" ref="E12:E45" si="1">C12/B12*100</f>
        <v>101.27635960044394</v>
      </c>
      <c r="F12" s="83">
        <v>1760</v>
      </c>
      <c r="G12" s="83">
        <v>1672</v>
      </c>
      <c r="H12" s="69">
        <f>G12-F12</f>
        <v>-88</v>
      </c>
      <c r="I12" s="84">
        <f t="shared" si="0"/>
        <v>95</v>
      </c>
    </row>
    <row r="13" spans="1:14">
      <c r="A13" s="16" t="s">
        <v>2</v>
      </c>
      <c r="B13" s="83">
        <v>1087</v>
      </c>
      <c r="C13" s="83">
        <v>1074</v>
      </c>
      <c r="D13" s="69">
        <f t="shared" ref="D13:D19" si="2">C13-B13</f>
        <v>-13</v>
      </c>
      <c r="E13" s="84">
        <f t="shared" si="1"/>
        <v>98.804047838086476</v>
      </c>
      <c r="F13" s="83">
        <v>1064</v>
      </c>
      <c r="G13" s="83">
        <v>1033</v>
      </c>
      <c r="H13" s="69">
        <f t="shared" ref="H13:H19" si="3">G13-F13</f>
        <v>-31</v>
      </c>
      <c r="I13" s="84">
        <f t="shared" si="0"/>
        <v>97.086466165413526</v>
      </c>
    </row>
    <row r="14" spans="1:14">
      <c r="A14" s="16" t="s">
        <v>18</v>
      </c>
      <c r="B14" s="80">
        <v>1638</v>
      </c>
      <c r="C14" s="80">
        <v>1640</v>
      </c>
      <c r="D14" s="69">
        <f t="shared" si="2"/>
        <v>2</v>
      </c>
      <c r="E14" s="82">
        <f t="shared" si="1"/>
        <v>100.12210012210012</v>
      </c>
      <c r="F14" s="80">
        <v>1558</v>
      </c>
      <c r="G14" s="80">
        <v>1555</v>
      </c>
      <c r="H14" s="68">
        <f t="shared" si="3"/>
        <v>-3</v>
      </c>
      <c r="I14" s="82">
        <f t="shared" si="0"/>
        <v>99.80744544287549</v>
      </c>
    </row>
    <row r="15" spans="1:14">
      <c r="A15" s="15" t="s">
        <v>19</v>
      </c>
      <c r="B15" s="83">
        <v>713</v>
      </c>
      <c r="C15" s="83">
        <v>719</v>
      </c>
      <c r="D15" s="69">
        <f t="shared" si="2"/>
        <v>6</v>
      </c>
      <c r="E15" s="84">
        <f t="shared" si="1"/>
        <v>100.84151472650771</v>
      </c>
      <c r="F15" s="83">
        <v>751</v>
      </c>
      <c r="G15" s="83">
        <v>765</v>
      </c>
      <c r="H15" s="69">
        <f t="shared" si="3"/>
        <v>14</v>
      </c>
      <c r="I15" s="84">
        <f t="shared" si="0"/>
        <v>101.8641810918775</v>
      </c>
    </row>
    <row r="16" spans="1:14">
      <c r="A16" s="15" t="s">
        <v>22</v>
      </c>
      <c r="B16" s="83">
        <v>1219</v>
      </c>
      <c r="C16" s="83">
        <v>1240</v>
      </c>
      <c r="D16" s="69">
        <f t="shared" si="2"/>
        <v>21</v>
      </c>
      <c r="E16" s="84">
        <f t="shared" si="1"/>
        <v>101.72272354388842</v>
      </c>
      <c r="F16" s="83">
        <v>1010</v>
      </c>
      <c r="G16" s="83">
        <v>1042</v>
      </c>
      <c r="H16" s="69">
        <f t="shared" si="3"/>
        <v>32</v>
      </c>
      <c r="I16" s="84">
        <f t="shared" si="0"/>
        <v>103.16831683168317</v>
      </c>
    </row>
    <row r="17" spans="1:17">
      <c r="A17" s="15" t="s">
        <v>23</v>
      </c>
      <c r="B17" s="83">
        <v>1616</v>
      </c>
      <c r="C17" s="83">
        <v>1618</v>
      </c>
      <c r="D17" s="69">
        <f t="shared" si="2"/>
        <v>2</v>
      </c>
      <c r="E17" s="84">
        <f t="shared" si="1"/>
        <v>100.12376237623761</v>
      </c>
      <c r="F17" s="83">
        <v>1478</v>
      </c>
      <c r="G17" s="83">
        <v>1455</v>
      </c>
      <c r="H17" s="69">
        <f t="shared" si="3"/>
        <v>-23</v>
      </c>
      <c r="I17" s="84">
        <f t="shared" si="0"/>
        <v>98.443843031123137</v>
      </c>
    </row>
    <row r="18" spans="1:17">
      <c r="A18" s="15" t="s">
        <v>13</v>
      </c>
      <c r="B18" s="83">
        <v>1362</v>
      </c>
      <c r="C18" s="83">
        <v>1343</v>
      </c>
      <c r="D18" s="69">
        <f t="shared" si="2"/>
        <v>-19</v>
      </c>
      <c r="E18" s="84">
        <f t="shared" si="1"/>
        <v>98.604992657856087</v>
      </c>
      <c r="F18" s="83">
        <v>1418</v>
      </c>
      <c r="G18" s="83">
        <v>1414</v>
      </c>
      <c r="H18" s="69">
        <f t="shared" si="3"/>
        <v>-4</v>
      </c>
      <c r="I18" s="84">
        <f t="shared" si="0"/>
        <v>99.717912552891391</v>
      </c>
      <c r="Q18" t="s">
        <v>162</v>
      </c>
    </row>
    <row r="19" spans="1:17" ht="13.8" thickBot="1">
      <c r="A19" s="17" t="s">
        <v>28</v>
      </c>
      <c r="B19" s="80">
        <v>1961</v>
      </c>
      <c r="C19" s="80">
        <v>1991</v>
      </c>
      <c r="D19" s="69">
        <f t="shared" si="2"/>
        <v>30</v>
      </c>
      <c r="E19" s="82">
        <f t="shared" si="1"/>
        <v>101.52983171851095</v>
      </c>
      <c r="F19" s="80">
        <v>1734</v>
      </c>
      <c r="G19" s="80">
        <v>1703</v>
      </c>
      <c r="H19" s="68">
        <f t="shared" si="3"/>
        <v>-31</v>
      </c>
      <c r="I19" s="82">
        <f t="shared" si="0"/>
        <v>98.212226066897344</v>
      </c>
    </row>
    <row r="20" spans="1:17" ht="13.8" thickBot="1">
      <c r="A20" s="174" t="s">
        <v>36</v>
      </c>
      <c r="B20" s="175">
        <v>12191</v>
      </c>
      <c r="C20" s="175">
        <v>12073</v>
      </c>
      <c r="D20" s="172">
        <f>C20-B20</f>
        <v>-118</v>
      </c>
      <c r="E20" s="176">
        <f t="shared" si="1"/>
        <v>99.032072840620131</v>
      </c>
      <c r="F20" s="175">
        <v>10663</v>
      </c>
      <c r="G20" s="175">
        <v>10339</v>
      </c>
      <c r="H20" s="177">
        <f>G20-F20</f>
        <v>-324</v>
      </c>
      <c r="I20" s="178">
        <f t="shared" si="0"/>
        <v>96.961455500328242</v>
      </c>
    </row>
    <row r="21" spans="1:17">
      <c r="A21" s="14" t="s">
        <v>1</v>
      </c>
      <c r="B21" s="80">
        <v>2730</v>
      </c>
      <c r="C21" s="80">
        <v>2729</v>
      </c>
      <c r="D21" s="68">
        <f>C21-B21</f>
        <v>-1</v>
      </c>
      <c r="E21" s="82">
        <f t="shared" si="1"/>
        <v>99.963369963369956</v>
      </c>
      <c r="F21" s="80">
        <v>2167</v>
      </c>
      <c r="G21" s="80">
        <v>2092</v>
      </c>
      <c r="H21" s="68">
        <f>G21-F21</f>
        <v>-75</v>
      </c>
      <c r="I21" s="82">
        <f t="shared" si="0"/>
        <v>96.538994000922941</v>
      </c>
    </row>
    <row r="22" spans="1:17">
      <c r="A22" s="15" t="s">
        <v>16</v>
      </c>
      <c r="B22" s="83">
        <v>1609</v>
      </c>
      <c r="C22" s="83">
        <v>1597</v>
      </c>
      <c r="D22" s="69">
        <f>C22-B22</f>
        <v>-12</v>
      </c>
      <c r="E22" s="84">
        <f t="shared" si="1"/>
        <v>99.254195152268494</v>
      </c>
      <c r="F22" s="83">
        <v>1464</v>
      </c>
      <c r="G22" s="83">
        <v>1435</v>
      </c>
      <c r="H22" s="69">
        <f>G22-F22</f>
        <v>-29</v>
      </c>
      <c r="I22" s="84">
        <f t="shared" si="0"/>
        <v>98.019125683060111</v>
      </c>
    </row>
    <row r="23" spans="1:17">
      <c r="A23" s="16" t="s">
        <v>3</v>
      </c>
      <c r="B23" s="83">
        <v>2383</v>
      </c>
      <c r="C23" s="83">
        <v>2365</v>
      </c>
      <c r="D23" s="69">
        <f t="shared" ref="D23:D26" si="4">C23-B23</f>
        <v>-18</v>
      </c>
      <c r="E23" s="84">
        <f t="shared" si="1"/>
        <v>99.244649601342843</v>
      </c>
      <c r="F23" s="83">
        <v>2116</v>
      </c>
      <c r="G23" s="83">
        <v>2032</v>
      </c>
      <c r="H23" s="69">
        <f t="shared" ref="H23:H26" si="5">G23-F23</f>
        <v>-84</v>
      </c>
      <c r="I23" s="84">
        <f t="shared" si="0"/>
        <v>96.030245746691861</v>
      </c>
    </row>
    <row r="24" spans="1:17">
      <c r="A24" s="18" t="s">
        <v>21</v>
      </c>
      <c r="B24" s="80">
        <v>1988</v>
      </c>
      <c r="C24" s="80">
        <v>1975</v>
      </c>
      <c r="D24" s="69">
        <f t="shared" si="4"/>
        <v>-13</v>
      </c>
      <c r="E24" s="82">
        <f t="shared" si="1"/>
        <v>99.34607645875252</v>
      </c>
      <c r="F24" s="80">
        <v>1763</v>
      </c>
      <c r="G24" s="80">
        <v>1692</v>
      </c>
      <c r="H24" s="68">
        <f t="shared" si="5"/>
        <v>-71</v>
      </c>
      <c r="I24" s="82">
        <f t="shared" si="0"/>
        <v>95.972773681225192</v>
      </c>
    </row>
    <row r="25" spans="1:17">
      <c r="A25" s="15" t="s">
        <v>4</v>
      </c>
      <c r="B25" s="83">
        <v>1806</v>
      </c>
      <c r="C25" s="83">
        <v>1783</v>
      </c>
      <c r="D25" s="69">
        <f t="shared" si="4"/>
        <v>-23</v>
      </c>
      <c r="E25" s="84">
        <f t="shared" si="1"/>
        <v>98.726467331118499</v>
      </c>
      <c r="F25" s="83">
        <v>1558</v>
      </c>
      <c r="G25" s="83">
        <v>1477</v>
      </c>
      <c r="H25" s="69">
        <f t="shared" si="5"/>
        <v>-81</v>
      </c>
      <c r="I25" s="84">
        <f t="shared" si="0"/>
        <v>94.801026957638001</v>
      </c>
    </row>
    <row r="26" spans="1:17" ht="13.8" thickBot="1">
      <c r="A26" s="19" t="s">
        <v>7</v>
      </c>
      <c r="B26" s="85">
        <v>1675</v>
      </c>
      <c r="C26" s="85">
        <v>1624</v>
      </c>
      <c r="D26" s="71">
        <f t="shared" si="4"/>
        <v>-51</v>
      </c>
      <c r="E26" s="86">
        <f t="shared" si="1"/>
        <v>96.955223880597018</v>
      </c>
      <c r="F26" s="85">
        <v>1595</v>
      </c>
      <c r="G26" s="85">
        <v>1611</v>
      </c>
      <c r="H26" s="71">
        <f t="shared" si="5"/>
        <v>16</v>
      </c>
      <c r="I26" s="86">
        <f t="shared" si="0"/>
        <v>101.00313479623824</v>
      </c>
    </row>
    <row r="27" spans="1:17" ht="13.8" thickBot="1">
      <c r="A27" s="179" t="s">
        <v>37</v>
      </c>
      <c r="B27" s="180">
        <v>16973</v>
      </c>
      <c r="C27" s="180">
        <v>16820</v>
      </c>
      <c r="D27" s="177">
        <f>C27-B27</f>
        <v>-153</v>
      </c>
      <c r="E27" s="176">
        <f t="shared" si="1"/>
        <v>99.098568314381666</v>
      </c>
      <c r="F27" s="180">
        <v>15118</v>
      </c>
      <c r="G27" s="180">
        <v>15014</v>
      </c>
      <c r="H27" s="177">
        <f>G27-F27</f>
        <v>-104</v>
      </c>
      <c r="I27" s="178">
        <f t="shared" si="0"/>
        <v>99.312078317237734</v>
      </c>
    </row>
    <row r="28" spans="1:17">
      <c r="A28" s="15" t="s">
        <v>15</v>
      </c>
      <c r="B28" s="83">
        <v>1730</v>
      </c>
      <c r="C28" s="83">
        <v>1719</v>
      </c>
      <c r="D28" s="69">
        <f>C28-B28</f>
        <v>-11</v>
      </c>
      <c r="E28" s="84">
        <f t="shared" si="1"/>
        <v>99.364161849710982</v>
      </c>
      <c r="F28" s="83">
        <v>1427</v>
      </c>
      <c r="G28" s="83">
        <v>1397</v>
      </c>
      <c r="H28" s="69">
        <f>G28-F28</f>
        <v>-30</v>
      </c>
      <c r="I28" s="84">
        <f t="shared" si="0"/>
        <v>97.897687456201822</v>
      </c>
    </row>
    <row r="29" spans="1:17">
      <c r="A29" s="15" t="s">
        <v>20</v>
      </c>
      <c r="B29" s="83">
        <v>5405</v>
      </c>
      <c r="C29" s="83">
        <v>5438</v>
      </c>
      <c r="D29" s="69">
        <f>C29-B29</f>
        <v>33</v>
      </c>
      <c r="E29" s="84">
        <f t="shared" si="1"/>
        <v>100.61054579093431</v>
      </c>
      <c r="F29" s="83">
        <v>5228</v>
      </c>
      <c r="G29" s="83">
        <v>5171</v>
      </c>
      <c r="H29" s="69">
        <f>G29-F29</f>
        <v>-57</v>
      </c>
      <c r="I29" s="84">
        <f t="shared" si="0"/>
        <v>98.909716908951793</v>
      </c>
    </row>
    <row r="30" spans="1:17">
      <c r="A30" s="14" t="s">
        <v>26</v>
      </c>
      <c r="B30" s="80">
        <v>3467</v>
      </c>
      <c r="C30" s="80">
        <v>3395</v>
      </c>
      <c r="D30" s="68">
        <f t="shared" ref="D30:D36" si="6">C30-B30</f>
        <v>-72</v>
      </c>
      <c r="E30" s="82">
        <f t="shared" si="1"/>
        <v>97.923276608018455</v>
      </c>
      <c r="F30" s="80">
        <v>3060</v>
      </c>
      <c r="G30" s="80">
        <v>3062</v>
      </c>
      <c r="H30" s="68">
        <f t="shared" ref="H30:H36" si="7">G30-F30</f>
        <v>2</v>
      </c>
      <c r="I30" s="82">
        <f t="shared" si="0"/>
        <v>100.06535947712419</v>
      </c>
    </row>
    <row r="31" spans="1:17">
      <c r="A31" s="16" t="s">
        <v>104</v>
      </c>
      <c r="B31" s="83">
        <v>1619</v>
      </c>
      <c r="C31" s="83">
        <v>1609</v>
      </c>
      <c r="D31" s="69">
        <f t="shared" si="6"/>
        <v>-10</v>
      </c>
      <c r="E31" s="84">
        <f t="shared" si="1"/>
        <v>99.382334774552191</v>
      </c>
      <c r="F31" s="83">
        <v>1483</v>
      </c>
      <c r="G31" s="83">
        <v>1474</v>
      </c>
      <c r="H31" s="69">
        <f t="shared" si="7"/>
        <v>-9</v>
      </c>
      <c r="I31" s="84">
        <f t="shared" si="0"/>
        <v>99.393122049898849</v>
      </c>
    </row>
    <row r="32" spans="1:17">
      <c r="A32" s="16" t="s">
        <v>105</v>
      </c>
      <c r="B32" s="83">
        <v>2454</v>
      </c>
      <c r="C32" s="83">
        <v>2378</v>
      </c>
      <c r="D32" s="69">
        <f t="shared" si="6"/>
        <v>-76</v>
      </c>
      <c r="E32" s="84">
        <f t="shared" si="1"/>
        <v>96.903015484922577</v>
      </c>
      <c r="F32" s="83">
        <v>1925</v>
      </c>
      <c r="G32" s="83">
        <v>1945</v>
      </c>
      <c r="H32" s="69">
        <f t="shared" si="7"/>
        <v>20</v>
      </c>
      <c r="I32" s="84">
        <f t="shared" si="0"/>
        <v>101.03896103896103</v>
      </c>
    </row>
    <row r="33" spans="1:9" ht="13.8" thickBot="1">
      <c r="A33" s="14" t="s">
        <v>27</v>
      </c>
      <c r="B33" s="80">
        <v>2298</v>
      </c>
      <c r="C33" s="80">
        <v>2281</v>
      </c>
      <c r="D33" s="68">
        <f t="shared" si="6"/>
        <v>-17</v>
      </c>
      <c r="E33" s="82">
        <f t="shared" si="1"/>
        <v>99.260226283724975</v>
      </c>
      <c r="F33" s="80">
        <v>1995</v>
      </c>
      <c r="G33" s="80">
        <v>1965</v>
      </c>
      <c r="H33" s="68">
        <f t="shared" si="7"/>
        <v>-30</v>
      </c>
      <c r="I33" s="82">
        <f t="shared" ref="I33:I45" si="8">G33/F33*100</f>
        <v>98.496240601503757</v>
      </c>
    </row>
    <row r="34" spans="1:9" ht="13.8" thickBot="1">
      <c r="A34" s="174" t="s">
        <v>33</v>
      </c>
      <c r="B34" s="175">
        <v>12636</v>
      </c>
      <c r="C34" s="175">
        <v>12287</v>
      </c>
      <c r="D34" s="177">
        <f t="shared" si="6"/>
        <v>-349</v>
      </c>
      <c r="E34" s="176">
        <f t="shared" si="1"/>
        <v>97.238050015827795</v>
      </c>
      <c r="F34" s="175">
        <v>11868</v>
      </c>
      <c r="G34" s="175">
        <v>11478</v>
      </c>
      <c r="H34" s="177">
        <f t="shared" si="7"/>
        <v>-390</v>
      </c>
      <c r="I34" s="178">
        <f t="shared" si="8"/>
        <v>96.71385237613751</v>
      </c>
    </row>
    <row r="35" spans="1:9">
      <c r="A35" s="14" t="s">
        <v>5</v>
      </c>
      <c r="B35" s="80">
        <v>863</v>
      </c>
      <c r="C35" s="80">
        <v>840</v>
      </c>
      <c r="D35" s="68">
        <f t="shared" si="6"/>
        <v>-23</v>
      </c>
      <c r="E35" s="82">
        <f t="shared" si="1"/>
        <v>97.334878331402081</v>
      </c>
      <c r="F35" s="80">
        <v>866</v>
      </c>
      <c r="G35" s="80">
        <v>816</v>
      </c>
      <c r="H35" s="68">
        <f t="shared" si="7"/>
        <v>-50</v>
      </c>
      <c r="I35" s="82">
        <f t="shared" si="8"/>
        <v>94.226327944572745</v>
      </c>
    </row>
    <row r="36" spans="1:9">
      <c r="A36" s="15" t="s">
        <v>24</v>
      </c>
      <c r="B36" s="83">
        <v>2047</v>
      </c>
      <c r="C36" s="83">
        <v>1983</v>
      </c>
      <c r="D36" s="69">
        <f t="shared" si="6"/>
        <v>-64</v>
      </c>
      <c r="E36" s="84">
        <f t="shared" si="1"/>
        <v>96.873473375671722</v>
      </c>
      <c r="F36" s="83">
        <v>1947</v>
      </c>
      <c r="G36" s="83">
        <v>1964</v>
      </c>
      <c r="H36" s="69">
        <f t="shared" si="7"/>
        <v>17</v>
      </c>
      <c r="I36" s="84">
        <f t="shared" si="8"/>
        <v>100.87313816127374</v>
      </c>
    </row>
    <row r="37" spans="1:9">
      <c r="A37" s="14" t="s">
        <v>6</v>
      </c>
      <c r="B37" s="80">
        <v>2041</v>
      </c>
      <c r="C37" s="80">
        <v>1948</v>
      </c>
      <c r="D37" s="68">
        <f>C37-B37</f>
        <v>-93</v>
      </c>
      <c r="E37" s="82">
        <f t="shared" si="1"/>
        <v>95.443410093091614</v>
      </c>
      <c r="F37" s="80">
        <v>1975</v>
      </c>
      <c r="G37" s="80">
        <v>1795</v>
      </c>
      <c r="H37" s="68">
        <f>G37-F37</f>
        <v>-180</v>
      </c>
      <c r="I37" s="82">
        <f t="shared" si="8"/>
        <v>90.886075949367083</v>
      </c>
    </row>
    <row r="38" spans="1:9">
      <c r="A38" s="15" t="s">
        <v>25</v>
      </c>
      <c r="B38" s="83">
        <v>1546</v>
      </c>
      <c r="C38" s="83">
        <v>1507</v>
      </c>
      <c r="D38" s="69">
        <f>C38-B38</f>
        <v>-39</v>
      </c>
      <c r="E38" s="84">
        <f t="shared" si="1"/>
        <v>97.477360931435967</v>
      </c>
      <c r="F38" s="83">
        <v>1409</v>
      </c>
      <c r="G38" s="83">
        <v>1385</v>
      </c>
      <c r="H38" s="69">
        <f>G38-F38</f>
        <v>-24</v>
      </c>
      <c r="I38" s="84">
        <f t="shared" si="8"/>
        <v>98.296664300922643</v>
      </c>
    </row>
    <row r="39" spans="1:9">
      <c r="A39" s="15" t="s">
        <v>8</v>
      </c>
      <c r="B39" s="83">
        <v>1178</v>
      </c>
      <c r="C39" s="83">
        <v>1160</v>
      </c>
      <c r="D39" s="69">
        <f>C39-B39</f>
        <v>-18</v>
      </c>
      <c r="E39" s="84">
        <f t="shared" si="1"/>
        <v>98.471986417657035</v>
      </c>
      <c r="F39" s="83">
        <v>1067</v>
      </c>
      <c r="G39" s="83">
        <v>1007</v>
      </c>
      <c r="H39" s="69">
        <f>G39-F39</f>
        <v>-60</v>
      </c>
      <c r="I39" s="84">
        <f t="shared" si="8"/>
        <v>94.376757263355202</v>
      </c>
    </row>
    <row r="40" spans="1:9">
      <c r="A40" s="15" t="s">
        <v>9</v>
      </c>
      <c r="B40" s="83">
        <v>1713</v>
      </c>
      <c r="C40" s="83">
        <v>1692</v>
      </c>
      <c r="D40" s="69">
        <f t="shared" ref="D40:D44" si="9">C40-B40</f>
        <v>-21</v>
      </c>
      <c r="E40" s="84">
        <f t="shared" si="1"/>
        <v>98.774080560420316</v>
      </c>
      <c r="F40" s="83">
        <v>1587</v>
      </c>
      <c r="G40" s="83">
        <v>1531</v>
      </c>
      <c r="H40" s="69">
        <f t="shared" ref="H40:H44" si="10">G40-F40</f>
        <v>-56</v>
      </c>
      <c r="I40" s="84">
        <f t="shared" si="8"/>
        <v>96.471329552614989</v>
      </c>
    </row>
    <row r="41" spans="1:9">
      <c r="A41" s="15" t="s">
        <v>10</v>
      </c>
      <c r="B41" s="83">
        <v>1885</v>
      </c>
      <c r="C41" s="83">
        <v>1853</v>
      </c>
      <c r="D41" s="69">
        <f t="shared" si="9"/>
        <v>-32</v>
      </c>
      <c r="E41" s="84">
        <f t="shared" si="1"/>
        <v>98.302387267904507</v>
      </c>
      <c r="F41" s="83">
        <v>1789</v>
      </c>
      <c r="G41" s="83">
        <v>1782</v>
      </c>
      <c r="H41" s="69">
        <f t="shared" si="10"/>
        <v>-7</v>
      </c>
      <c r="I41" s="84">
        <f t="shared" si="8"/>
        <v>99.608719955282282</v>
      </c>
    </row>
    <row r="42" spans="1:9" ht="13.8" thickBot="1">
      <c r="A42" s="20" t="s">
        <v>12</v>
      </c>
      <c r="B42" s="80">
        <v>1363</v>
      </c>
      <c r="C42" s="80">
        <v>1304</v>
      </c>
      <c r="D42" s="68">
        <f t="shared" si="9"/>
        <v>-59</v>
      </c>
      <c r="E42" s="82">
        <f t="shared" si="1"/>
        <v>95.671313279530452</v>
      </c>
      <c r="F42" s="80">
        <v>1228</v>
      </c>
      <c r="G42" s="80">
        <v>1198</v>
      </c>
      <c r="H42" s="68">
        <f t="shared" si="10"/>
        <v>-30</v>
      </c>
      <c r="I42" s="82">
        <f t="shared" si="8"/>
        <v>97.557003257328986</v>
      </c>
    </row>
    <row r="43" spans="1:9" ht="13.8" thickBot="1">
      <c r="A43" s="174" t="s">
        <v>34</v>
      </c>
      <c r="B43" s="175">
        <v>7359</v>
      </c>
      <c r="C43" s="175">
        <v>7204</v>
      </c>
      <c r="D43" s="177">
        <f t="shared" si="9"/>
        <v>-155</v>
      </c>
      <c r="E43" s="176">
        <f t="shared" si="1"/>
        <v>97.893735561897003</v>
      </c>
      <c r="F43" s="175">
        <v>6424</v>
      </c>
      <c r="G43" s="175">
        <v>6392</v>
      </c>
      <c r="H43" s="177">
        <f t="shared" si="10"/>
        <v>-32</v>
      </c>
      <c r="I43" s="178">
        <f t="shared" si="8"/>
        <v>99.501867995018671</v>
      </c>
    </row>
    <row r="44" spans="1:9" ht="14.25" customHeight="1" thickBot="1">
      <c r="A44" s="20" t="s">
        <v>11</v>
      </c>
      <c r="B44" s="80">
        <v>7359</v>
      </c>
      <c r="C44" s="80">
        <v>7204</v>
      </c>
      <c r="D44" s="68">
        <f t="shared" si="9"/>
        <v>-155</v>
      </c>
      <c r="E44" s="82">
        <f t="shared" si="1"/>
        <v>97.893735561897003</v>
      </c>
      <c r="F44" s="80">
        <v>6424</v>
      </c>
      <c r="G44" s="80">
        <v>6392</v>
      </c>
      <c r="H44" s="68">
        <f t="shared" si="10"/>
        <v>-32</v>
      </c>
      <c r="I44" s="82">
        <f t="shared" si="8"/>
        <v>99.501867995018671</v>
      </c>
    </row>
    <row r="45" spans="1:9" ht="23.4" thickBot="1">
      <c r="A45" s="171" t="s">
        <v>31</v>
      </c>
      <c r="B45" s="168">
        <v>61806</v>
      </c>
      <c r="C45" s="168">
        <v>61087</v>
      </c>
      <c r="D45" s="172">
        <f>D43+D34+D27+D20+D10</f>
        <v>-719</v>
      </c>
      <c r="E45" s="173">
        <f t="shared" si="1"/>
        <v>98.836682522732417</v>
      </c>
      <c r="F45" s="168">
        <v>56093</v>
      </c>
      <c r="G45" s="168">
        <v>55139</v>
      </c>
      <c r="H45" s="172">
        <f t="shared" ref="H45" si="11">H43+H34+H27+H20+H10</f>
        <v>-954</v>
      </c>
      <c r="I45" s="173">
        <f t="shared" si="8"/>
        <v>98.299253026224306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170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N13" sqref="N1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141"/>
      <c r="B1" s="141"/>
      <c r="C1" s="141"/>
      <c r="D1" s="141"/>
      <c r="E1" s="141"/>
      <c r="F1" s="141"/>
      <c r="G1" s="141"/>
      <c r="H1" s="141"/>
      <c r="I1" s="165"/>
      <c r="J1" s="165" t="s">
        <v>166</v>
      </c>
      <c r="K1" s="165"/>
      <c r="L1" s="165"/>
    </row>
    <row r="2" spans="1:13" ht="18" customHeight="1">
      <c r="A2" s="330" t="s">
        <v>212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</row>
    <row r="3" spans="1:13" ht="16.5" customHeight="1">
      <c r="A3" s="331"/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19" t="s">
        <v>171</v>
      </c>
      <c r="B5" s="322">
        <v>2018</v>
      </c>
      <c r="C5" s="322"/>
      <c r="D5" s="322"/>
      <c r="E5" s="323"/>
      <c r="F5" s="322">
        <v>2019</v>
      </c>
      <c r="G5" s="322"/>
      <c r="H5" s="322"/>
      <c r="I5" s="323"/>
      <c r="J5" s="333" t="s">
        <v>42</v>
      </c>
      <c r="K5" s="333"/>
      <c r="L5" s="334"/>
    </row>
    <row r="6" spans="1:13" ht="12.75" customHeight="1">
      <c r="A6" s="320"/>
      <c r="B6" s="324" t="s">
        <v>30</v>
      </c>
      <c r="C6" s="325"/>
      <c r="D6" s="22" t="s">
        <v>175</v>
      </c>
      <c r="E6" s="23" t="s">
        <v>29</v>
      </c>
      <c r="F6" s="324" t="s">
        <v>30</v>
      </c>
      <c r="G6" s="325"/>
      <c r="H6" s="22" t="s">
        <v>175</v>
      </c>
      <c r="I6" s="23" t="s">
        <v>29</v>
      </c>
      <c r="J6" s="335" t="s">
        <v>41</v>
      </c>
      <c r="K6" s="336"/>
      <c r="L6" s="337"/>
    </row>
    <row r="7" spans="1:13">
      <c r="A7" s="320"/>
      <c r="B7" s="326"/>
      <c r="C7" s="327"/>
      <c r="D7" s="24" t="s">
        <v>179</v>
      </c>
      <c r="E7" s="23" t="s">
        <v>208</v>
      </c>
      <c r="F7" s="326"/>
      <c r="G7" s="327"/>
      <c r="H7" s="24" t="s">
        <v>179</v>
      </c>
      <c r="I7" s="23" t="s">
        <v>208</v>
      </c>
      <c r="J7" s="338"/>
      <c r="K7" s="339"/>
      <c r="L7" s="340"/>
    </row>
    <row r="8" spans="1:13" ht="18" customHeight="1" thickBot="1">
      <c r="A8" s="320"/>
      <c r="B8" s="326"/>
      <c r="C8" s="327"/>
      <c r="D8" s="24" t="s">
        <v>0</v>
      </c>
      <c r="E8" s="23">
        <v>2018</v>
      </c>
      <c r="F8" s="328"/>
      <c r="G8" s="329"/>
      <c r="H8" s="24" t="s">
        <v>0</v>
      </c>
      <c r="I8" s="23">
        <v>2019</v>
      </c>
      <c r="J8" s="341"/>
      <c r="K8" s="342"/>
      <c r="L8" s="343"/>
    </row>
    <row r="9" spans="1:13" ht="36.6" customHeight="1" thickBot="1">
      <c r="A9" s="332"/>
      <c r="B9" s="43">
        <v>43373</v>
      </c>
      <c r="C9" s="313">
        <v>43404</v>
      </c>
      <c r="D9" s="24" t="s">
        <v>213</v>
      </c>
      <c r="E9" s="23" t="s">
        <v>214</v>
      </c>
      <c r="F9" s="43">
        <v>43738</v>
      </c>
      <c r="G9" s="313">
        <v>43769</v>
      </c>
      <c r="H9" s="24" t="s">
        <v>215</v>
      </c>
      <c r="I9" s="23" t="s">
        <v>211</v>
      </c>
      <c r="J9" s="40" t="s">
        <v>216</v>
      </c>
      <c r="K9" s="41" t="s">
        <v>202</v>
      </c>
      <c r="L9" s="42" t="s">
        <v>217</v>
      </c>
    </row>
    <row r="10" spans="1:13" ht="23.25" customHeight="1" thickBot="1">
      <c r="A10" s="171" t="s">
        <v>40</v>
      </c>
      <c r="B10" s="181">
        <v>61806</v>
      </c>
      <c r="C10" s="181">
        <v>61087</v>
      </c>
      <c r="D10" s="182">
        <f t="shared" ref="D10:D33" si="0">C10-B10</f>
        <v>-719</v>
      </c>
      <c r="E10" s="183">
        <f t="shared" ref="E10:E25" si="1">C10/B10*100</f>
        <v>98.836682522732417</v>
      </c>
      <c r="F10" s="184">
        <v>56093</v>
      </c>
      <c r="G10" s="185">
        <v>55139</v>
      </c>
      <c r="H10" s="184">
        <f t="shared" ref="H10:H25" si="2">G10-F10</f>
        <v>-954</v>
      </c>
      <c r="I10" s="186">
        <f t="shared" ref="I10:I25" si="3">G10/F10*100</f>
        <v>98.299253026224306</v>
      </c>
      <c r="J10" s="187">
        <v>100</v>
      </c>
      <c r="K10" s="183">
        <v>100</v>
      </c>
      <c r="L10" s="188">
        <v>100</v>
      </c>
    </row>
    <row r="11" spans="1:13" ht="16.5" customHeight="1">
      <c r="A11" s="26" t="s">
        <v>46</v>
      </c>
      <c r="B11" s="87">
        <v>34903</v>
      </c>
      <c r="C11" s="87">
        <v>34455</v>
      </c>
      <c r="D11" s="88">
        <f t="shared" si="0"/>
        <v>-448</v>
      </c>
      <c r="E11" s="89">
        <f t="shared" si="1"/>
        <v>98.716442712660808</v>
      </c>
      <c r="F11" s="90">
        <v>31543</v>
      </c>
      <c r="G11" s="157">
        <v>30959</v>
      </c>
      <c r="H11" s="91">
        <f t="shared" si="2"/>
        <v>-584</v>
      </c>
      <c r="I11" s="92">
        <f t="shared" si="3"/>
        <v>98.148559109786632</v>
      </c>
      <c r="J11" s="93">
        <f>C11/$C$10*100</f>
        <v>56.403162702375297</v>
      </c>
      <c r="K11" s="94">
        <f t="shared" ref="K11:K25" si="4">F11/$F$10*100</f>
        <v>56.23339810671564</v>
      </c>
      <c r="L11" s="95">
        <f>G11/G10*100</f>
        <v>56.147191642938751</v>
      </c>
      <c r="M11" s="2"/>
    </row>
    <row r="12" spans="1:13" ht="16.5" customHeight="1">
      <c r="A12" s="26" t="s">
        <v>107</v>
      </c>
      <c r="B12" s="96">
        <v>26903</v>
      </c>
      <c r="C12" s="96">
        <v>26632</v>
      </c>
      <c r="D12" s="88">
        <f t="shared" si="0"/>
        <v>-271</v>
      </c>
      <c r="E12" s="89">
        <f t="shared" si="1"/>
        <v>98.992677396572873</v>
      </c>
      <c r="F12" s="97">
        <v>24550</v>
      </c>
      <c r="G12" s="158">
        <v>24180</v>
      </c>
      <c r="H12" s="98">
        <f t="shared" si="2"/>
        <v>-370</v>
      </c>
      <c r="I12" s="92">
        <f t="shared" si="3"/>
        <v>98.492871690427691</v>
      </c>
      <c r="J12" s="99">
        <f t="shared" ref="J12:J25" si="5">C12/$C$10*100</f>
        <v>43.596837297624695</v>
      </c>
      <c r="K12" s="100">
        <f t="shared" si="4"/>
        <v>43.766601893284367</v>
      </c>
      <c r="L12" s="101">
        <f t="shared" ref="L12:L25" si="6">G12/$G$10*100</f>
        <v>43.852808357061249</v>
      </c>
      <c r="M12" s="2"/>
    </row>
    <row r="13" spans="1:13" ht="15.75" customHeight="1">
      <c r="A13" s="26" t="s">
        <v>50</v>
      </c>
      <c r="B13" s="87">
        <v>55969</v>
      </c>
      <c r="C13" s="87">
        <v>55248</v>
      </c>
      <c r="D13" s="88">
        <f t="shared" si="0"/>
        <v>-721</v>
      </c>
      <c r="E13" s="89">
        <f t="shared" si="1"/>
        <v>98.711786882023972</v>
      </c>
      <c r="F13" s="90">
        <v>51082</v>
      </c>
      <c r="G13" s="157">
        <v>50266</v>
      </c>
      <c r="H13" s="98">
        <f t="shared" si="2"/>
        <v>-816</v>
      </c>
      <c r="I13" s="92">
        <f t="shared" si="3"/>
        <v>98.402568419404091</v>
      </c>
      <c r="J13" s="99">
        <f t="shared" si="5"/>
        <v>90.441501465123508</v>
      </c>
      <c r="K13" s="100">
        <f t="shared" si="4"/>
        <v>91.066621503574424</v>
      </c>
      <c r="L13" s="101">
        <f t="shared" si="6"/>
        <v>91.162335189248992</v>
      </c>
      <c r="M13" s="2"/>
    </row>
    <row r="14" spans="1:13" ht="15.75" customHeight="1">
      <c r="A14" s="26" t="s">
        <v>172</v>
      </c>
      <c r="B14" s="87">
        <v>2146</v>
      </c>
      <c r="C14" s="87">
        <v>2102</v>
      </c>
      <c r="D14" s="88">
        <f t="shared" si="0"/>
        <v>-44</v>
      </c>
      <c r="E14" s="89">
        <f t="shared" si="1"/>
        <v>97.94967381174277</v>
      </c>
      <c r="F14" s="90">
        <v>2077</v>
      </c>
      <c r="G14" s="157">
        <v>2059</v>
      </c>
      <c r="H14" s="98">
        <f t="shared" si="2"/>
        <v>-18</v>
      </c>
      <c r="I14" s="92">
        <f t="shared" si="3"/>
        <v>99.133365430909976</v>
      </c>
      <c r="J14" s="99">
        <f t="shared" si="5"/>
        <v>3.4409939921750947</v>
      </c>
      <c r="K14" s="100">
        <f t="shared" si="4"/>
        <v>3.7027793129267468</v>
      </c>
      <c r="L14" s="101">
        <f t="shared" si="6"/>
        <v>3.7341990242840821</v>
      </c>
      <c r="M14" s="2"/>
    </row>
    <row r="15" spans="1:13" ht="16.5" customHeight="1">
      <c r="A15" s="26" t="s">
        <v>108</v>
      </c>
      <c r="B15" s="87">
        <v>5837</v>
      </c>
      <c r="C15" s="87">
        <v>5839</v>
      </c>
      <c r="D15" s="88">
        <f t="shared" si="0"/>
        <v>2</v>
      </c>
      <c r="E15" s="89">
        <f t="shared" si="1"/>
        <v>100.03426417680315</v>
      </c>
      <c r="F15" s="90">
        <v>5011</v>
      </c>
      <c r="G15" s="157">
        <v>4873</v>
      </c>
      <c r="H15" s="98">
        <f t="shared" si="2"/>
        <v>-138</v>
      </c>
      <c r="I15" s="92">
        <f t="shared" si="3"/>
        <v>97.246058670923958</v>
      </c>
      <c r="J15" s="99">
        <f t="shared" si="5"/>
        <v>9.5584985348764882</v>
      </c>
      <c r="K15" s="100">
        <f t="shared" si="4"/>
        <v>8.9333784964255791</v>
      </c>
      <c r="L15" s="101">
        <f t="shared" si="6"/>
        <v>8.8376648107510114</v>
      </c>
      <c r="M15" s="2"/>
    </row>
    <row r="16" spans="1:13" ht="16.5" customHeight="1">
      <c r="A16" s="27" t="s">
        <v>109</v>
      </c>
      <c r="B16" s="87">
        <v>9348</v>
      </c>
      <c r="C16" s="87">
        <v>9253</v>
      </c>
      <c r="D16" s="88">
        <f t="shared" si="0"/>
        <v>-95</v>
      </c>
      <c r="E16" s="89">
        <f t="shared" si="1"/>
        <v>98.983739837398375</v>
      </c>
      <c r="F16" s="90">
        <v>9401</v>
      </c>
      <c r="G16" s="157">
        <v>9357</v>
      </c>
      <c r="H16" s="98">
        <f t="shared" si="2"/>
        <v>-44</v>
      </c>
      <c r="I16" s="92">
        <f t="shared" si="3"/>
        <v>99.531964684608027</v>
      </c>
      <c r="J16" s="99">
        <f t="shared" si="5"/>
        <v>15.147249005516722</v>
      </c>
      <c r="K16" s="100">
        <f t="shared" si="4"/>
        <v>16.759666981619812</v>
      </c>
      <c r="L16" s="101">
        <f t="shared" si="6"/>
        <v>16.969839859264766</v>
      </c>
      <c r="M16" s="2"/>
    </row>
    <row r="17" spans="1:13" ht="16.5" customHeight="1">
      <c r="A17" s="28" t="s">
        <v>110</v>
      </c>
      <c r="B17" s="87">
        <v>52458</v>
      </c>
      <c r="C17" s="87">
        <v>51834</v>
      </c>
      <c r="D17" s="88">
        <f t="shared" si="0"/>
        <v>-624</v>
      </c>
      <c r="E17" s="89">
        <f t="shared" si="1"/>
        <v>98.810476952990967</v>
      </c>
      <c r="F17" s="90">
        <v>46692</v>
      </c>
      <c r="G17" s="157">
        <v>45782</v>
      </c>
      <c r="H17" s="98">
        <f t="shared" si="2"/>
        <v>-910</v>
      </c>
      <c r="I17" s="92">
        <f t="shared" si="3"/>
        <v>98.051057997087298</v>
      </c>
      <c r="J17" s="99">
        <f t="shared" si="5"/>
        <v>84.852750994483273</v>
      </c>
      <c r="K17" s="100">
        <f t="shared" si="4"/>
        <v>83.240333018380184</v>
      </c>
      <c r="L17" s="101">
        <f t="shared" si="6"/>
        <v>83.030160140735234</v>
      </c>
      <c r="M17" s="2"/>
    </row>
    <row r="18" spans="1:13" ht="15.75" customHeight="1">
      <c r="A18" s="26" t="s">
        <v>111</v>
      </c>
      <c r="B18" s="87">
        <v>23814</v>
      </c>
      <c r="C18" s="87">
        <v>23606</v>
      </c>
      <c r="D18" s="88">
        <f t="shared" si="0"/>
        <v>-208</v>
      </c>
      <c r="E18" s="89">
        <f t="shared" si="1"/>
        <v>99.126564205929284</v>
      </c>
      <c r="F18" s="90">
        <v>22001</v>
      </c>
      <c r="G18" s="157">
        <v>21594</v>
      </c>
      <c r="H18" s="98">
        <f t="shared" si="2"/>
        <v>-407</v>
      </c>
      <c r="I18" s="92">
        <f t="shared" si="3"/>
        <v>98.150084087086952</v>
      </c>
      <c r="J18" s="99">
        <f t="shared" si="5"/>
        <v>38.643246517262263</v>
      </c>
      <c r="K18" s="100">
        <f t="shared" si="4"/>
        <v>39.222362861676146</v>
      </c>
      <c r="L18" s="101">
        <f t="shared" si="6"/>
        <v>39.162842996789934</v>
      </c>
      <c r="M18" s="2"/>
    </row>
    <row r="19" spans="1:13" ht="16.5" customHeight="1">
      <c r="A19" s="29" t="s">
        <v>112</v>
      </c>
      <c r="B19" s="102">
        <v>37992</v>
      </c>
      <c r="C19" s="102">
        <v>37481</v>
      </c>
      <c r="D19" s="88">
        <f t="shared" si="0"/>
        <v>-511</v>
      </c>
      <c r="E19" s="103">
        <f t="shared" si="1"/>
        <v>98.65497999578858</v>
      </c>
      <c r="F19" s="104">
        <v>34092</v>
      </c>
      <c r="G19" s="159">
        <v>33545</v>
      </c>
      <c r="H19" s="98">
        <f t="shared" si="2"/>
        <v>-547</v>
      </c>
      <c r="I19" s="105">
        <f t="shared" si="3"/>
        <v>98.395518010090342</v>
      </c>
      <c r="J19" s="106">
        <f t="shared" si="5"/>
        <v>61.356753482737737</v>
      </c>
      <c r="K19" s="107">
        <f t="shared" si="4"/>
        <v>60.777637138323861</v>
      </c>
      <c r="L19" s="108">
        <f t="shared" si="6"/>
        <v>60.837157003210073</v>
      </c>
      <c r="M19" s="2"/>
    </row>
    <row r="20" spans="1:13" ht="28.5" customHeight="1">
      <c r="A20" s="30" t="s">
        <v>49</v>
      </c>
      <c r="B20" s="96">
        <v>1665</v>
      </c>
      <c r="C20" s="96">
        <v>1798</v>
      </c>
      <c r="D20" s="88">
        <f t="shared" si="0"/>
        <v>133</v>
      </c>
      <c r="E20" s="109">
        <f t="shared" si="1"/>
        <v>107.98798798798799</v>
      </c>
      <c r="F20" s="97">
        <v>1396</v>
      </c>
      <c r="G20" s="158">
        <v>1537</v>
      </c>
      <c r="H20" s="98">
        <f t="shared" si="2"/>
        <v>141</v>
      </c>
      <c r="I20" s="110">
        <f t="shared" si="3"/>
        <v>110.1002865329513</v>
      </c>
      <c r="J20" s="99">
        <f t="shared" si="5"/>
        <v>2.9433431008234159</v>
      </c>
      <c r="K20" s="100">
        <f t="shared" si="4"/>
        <v>2.4887240832189397</v>
      </c>
      <c r="L20" s="101">
        <f t="shared" si="6"/>
        <v>2.7875006800993853</v>
      </c>
      <c r="M20" s="2"/>
    </row>
    <row r="21" spans="1:13" ht="15" customHeight="1">
      <c r="A21" s="31" t="s">
        <v>128</v>
      </c>
      <c r="B21" s="111">
        <v>229</v>
      </c>
      <c r="C21" s="111">
        <v>223</v>
      </c>
      <c r="D21" s="88">
        <f t="shared" si="0"/>
        <v>-6</v>
      </c>
      <c r="E21" s="112">
        <f t="shared" si="1"/>
        <v>97.379912663755462</v>
      </c>
      <c r="F21" s="97">
        <v>194</v>
      </c>
      <c r="G21" s="158">
        <v>188</v>
      </c>
      <c r="H21" s="98">
        <f t="shared" si="2"/>
        <v>-6</v>
      </c>
      <c r="I21" s="110">
        <f>G21/F21*100</f>
        <v>96.907216494845358</v>
      </c>
      <c r="J21" s="99">
        <f>C21/$C$10*100</f>
        <v>0.36505312095863279</v>
      </c>
      <c r="K21" s="100">
        <f>F21/$F$10*100</f>
        <v>0.34585420640721659</v>
      </c>
      <c r="L21" s="101">
        <f>G21/$G$10*100</f>
        <v>0.34095649177533144</v>
      </c>
      <c r="M21" s="2"/>
    </row>
    <row r="22" spans="1:13" ht="15" customHeight="1">
      <c r="A22" s="32" t="s">
        <v>127</v>
      </c>
      <c r="B22" s="111">
        <v>19995</v>
      </c>
      <c r="C22" s="111">
        <v>19788</v>
      </c>
      <c r="D22" s="113">
        <f t="shared" si="0"/>
        <v>-207</v>
      </c>
      <c r="E22" s="112">
        <f>C22/B22*100</f>
        <v>98.964741185296319</v>
      </c>
      <c r="F22" s="114">
        <v>17971</v>
      </c>
      <c r="G22" s="160">
        <v>17653</v>
      </c>
      <c r="H22" s="98">
        <f t="shared" si="2"/>
        <v>-318</v>
      </c>
      <c r="I22" s="110">
        <f>G22/F22*100</f>
        <v>98.230482443937447</v>
      </c>
      <c r="J22" s="99">
        <f>C22/$C$10*100</f>
        <v>32.393144204167825</v>
      </c>
      <c r="K22" s="100">
        <f>F22/$F$10*100</f>
        <v>32.03786568734067</v>
      </c>
      <c r="L22" s="101">
        <f>G22/$G$10*100</f>
        <v>32.015451858031518</v>
      </c>
      <c r="M22" s="2"/>
    </row>
    <row r="23" spans="1:13" ht="14.4" customHeight="1">
      <c r="A23" s="33" t="s">
        <v>129</v>
      </c>
      <c r="B23" s="96">
        <v>9593</v>
      </c>
      <c r="C23" s="96">
        <v>9609</v>
      </c>
      <c r="D23" s="115">
        <f t="shared" si="0"/>
        <v>16</v>
      </c>
      <c r="E23" s="116">
        <f>C23/B23*100</f>
        <v>100.16678828312311</v>
      </c>
      <c r="F23" s="97">
        <v>8216</v>
      </c>
      <c r="G23" s="161">
        <v>8111</v>
      </c>
      <c r="H23" s="98">
        <f t="shared" si="2"/>
        <v>-105</v>
      </c>
      <c r="I23" s="110">
        <f>G23/F23*100</f>
        <v>98.722005842259009</v>
      </c>
      <c r="J23" s="99">
        <f>C23/$C$10*100</f>
        <v>15.730024391441713</v>
      </c>
      <c r="K23" s="100">
        <f>F23/$F$10*100</f>
        <v>14.647103916709749</v>
      </c>
      <c r="L23" s="101">
        <f>G23/$G$10*100</f>
        <v>14.710096302072943</v>
      </c>
      <c r="M23" s="2"/>
    </row>
    <row r="24" spans="1:13" ht="28.5" customHeight="1" thickBot="1">
      <c r="A24" s="34" t="s">
        <v>39</v>
      </c>
      <c r="B24" s="111">
        <v>11007</v>
      </c>
      <c r="C24" s="111">
        <v>10935</v>
      </c>
      <c r="D24" s="117">
        <f t="shared" si="0"/>
        <v>-72</v>
      </c>
      <c r="E24" s="118">
        <f>C24/B24*100</f>
        <v>99.345870809484865</v>
      </c>
      <c r="F24" s="114">
        <v>9862</v>
      </c>
      <c r="G24" s="162">
        <v>9636</v>
      </c>
      <c r="H24" s="119">
        <f t="shared" si="2"/>
        <v>-226</v>
      </c>
      <c r="I24" s="120">
        <f>G24/F24*100</f>
        <v>97.708375583046035</v>
      </c>
      <c r="J24" s="106">
        <f>C24/$C$10*100</f>
        <v>17.900699003061206</v>
      </c>
      <c r="K24" s="107">
        <f>F24/$F$10*100</f>
        <v>17.581516410247268</v>
      </c>
      <c r="L24" s="108">
        <f>G24/$G$10*100</f>
        <v>17.475833801846242</v>
      </c>
      <c r="M24" s="2"/>
    </row>
    <row r="25" spans="1:13" ht="24.75" customHeight="1" thickBot="1">
      <c r="A25" s="189" t="s">
        <v>174</v>
      </c>
      <c r="B25" s="181">
        <v>51630</v>
      </c>
      <c r="C25" s="181">
        <v>50960</v>
      </c>
      <c r="D25" s="182">
        <f t="shared" si="0"/>
        <v>-670</v>
      </c>
      <c r="E25" s="190">
        <f t="shared" si="1"/>
        <v>98.702304861514619</v>
      </c>
      <c r="F25" s="184">
        <v>46118</v>
      </c>
      <c r="G25" s="191">
        <v>45314</v>
      </c>
      <c r="H25" s="184">
        <f t="shared" si="2"/>
        <v>-804</v>
      </c>
      <c r="I25" s="188">
        <f t="shared" si="3"/>
        <v>98.256645995056161</v>
      </c>
      <c r="J25" s="187">
        <f t="shared" si="5"/>
        <v>83.422004681847213</v>
      </c>
      <c r="K25" s="192">
        <f t="shared" si="4"/>
        <v>82.217032428288732</v>
      </c>
      <c r="L25" s="188">
        <f t="shared" si="6"/>
        <v>82.181396108017921</v>
      </c>
      <c r="M25" s="2"/>
    </row>
    <row r="26" spans="1:13">
      <c r="A26" s="35" t="s">
        <v>130</v>
      </c>
      <c r="B26" s="121">
        <v>14189</v>
      </c>
      <c r="C26" s="121">
        <v>13970</v>
      </c>
      <c r="D26" s="122">
        <f t="shared" ref="D26" si="7">C26-B26</f>
        <v>-219</v>
      </c>
      <c r="E26" s="123">
        <f>C26/B26*100</f>
        <v>98.45655084924941</v>
      </c>
      <c r="F26" s="124">
        <v>12399</v>
      </c>
      <c r="G26" s="163">
        <v>12212</v>
      </c>
      <c r="H26" s="124">
        <f t="shared" ref="H26:H33" si="8">G26-F26</f>
        <v>-187</v>
      </c>
      <c r="I26" s="125">
        <f t="shared" ref="I26:I33" si="9">G26/F26*100</f>
        <v>98.491813855956124</v>
      </c>
      <c r="J26" s="126">
        <f>C26/$C$10*100</f>
        <v>22.869022869022871</v>
      </c>
      <c r="K26" s="127">
        <f t="shared" ref="K26:K33" si="10">F26/$F$10*100</f>
        <v>22.104362398160198</v>
      </c>
      <c r="L26" s="128">
        <f t="shared" ref="L26:L33" si="11">G26/$G$10*100</f>
        <v>22.147663178512484</v>
      </c>
      <c r="M26" s="2"/>
    </row>
    <row r="27" spans="1:13" ht="17.25" customHeight="1">
      <c r="A27" s="36" t="s">
        <v>131</v>
      </c>
      <c r="B27" s="87">
        <v>6672</v>
      </c>
      <c r="C27" s="87">
        <v>6625</v>
      </c>
      <c r="D27" s="122">
        <f t="shared" si="0"/>
        <v>-47</v>
      </c>
      <c r="E27" s="123">
        <f>C27/B27*100</f>
        <v>99.295563549160676</v>
      </c>
      <c r="F27" s="90">
        <v>5735</v>
      </c>
      <c r="G27" s="157">
        <v>5683</v>
      </c>
      <c r="H27" s="90">
        <f t="shared" si="8"/>
        <v>-52</v>
      </c>
      <c r="I27" s="129">
        <f t="shared" si="9"/>
        <v>99.093286835222315</v>
      </c>
      <c r="J27" s="130">
        <f>C27/$C$10*100</f>
        <v>10.845188010542341</v>
      </c>
      <c r="K27" s="94">
        <f t="shared" si="10"/>
        <v>10.224092132708181</v>
      </c>
      <c r="L27" s="95">
        <f t="shared" si="11"/>
        <v>10.306679482761748</v>
      </c>
      <c r="M27" s="2"/>
    </row>
    <row r="28" spans="1:13" ht="16.5" customHeight="1">
      <c r="A28" s="33" t="s">
        <v>132</v>
      </c>
      <c r="B28" s="96">
        <v>31184</v>
      </c>
      <c r="C28" s="96">
        <v>30670</v>
      </c>
      <c r="D28" s="131">
        <f>C28-B28</f>
        <v>-514</v>
      </c>
      <c r="E28" s="132">
        <f>C28/B28*100</f>
        <v>98.351718830169318</v>
      </c>
      <c r="F28" s="97">
        <v>26910</v>
      </c>
      <c r="G28" s="158">
        <v>26397</v>
      </c>
      <c r="H28" s="90">
        <f t="shared" si="8"/>
        <v>-513</v>
      </c>
      <c r="I28" s="129">
        <f t="shared" si="9"/>
        <v>98.093645484949832</v>
      </c>
      <c r="J28" s="130">
        <f>C28/$C$10*100</f>
        <v>50.207081703144695</v>
      </c>
      <c r="K28" s="94">
        <f t="shared" si="10"/>
        <v>47.973900486691747</v>
      </c>
      <c r="L28" s="95">
        <f t="shared" si="11"/>
        <v>47.873555922305442</v>
      </c>
      <c r="M28" s="2"/>
    </row>
    <row r="29" spans="1:13" ht="15.75" customHeight="1">
      <c r="A29" s="33" t="s">
        <v>133</v>
      </c>
      <c r="B29" s="96">
        <v>18425</v>
      </c>
      <c r="C29" s="96">
        <v>18331</v>
      </c>
      <c r="D29" s="131">
        <f t="shared" si="0"/>
        <v>-94</v>
      </c>
      <c r="E29" s="132">
        <f>C29/B29*100</f>
        <v>99.48982360922659</v>
      </c>
      <c r="F29" s="97">
        <v>16757</v>
      </c>
      <c r="G29" s="158">
        <v>16538</v>
      </c>
      <c r="H29" s="90">
        <f t="shared" si="8"/>
        <v>-219</v>
      </c>
      <c r="I29" s="129">
        <f t="shared" si="9"/>
        <v>98.693083487497759</v>
      </c>
      <c r="J29" s="130">
        <f>C29/$C$10*100</f>
        <v>30.008021346604025</v>
      </c>
      <c r="K29" s="94">
        <f t="shared" si="10"/>
        <v>29.873602766833653</v>
      </c>
      <c r="L29" s="95">
        <f t="shared" si="11"/>
        <v>29.99328968606612</v>
      </c>
      <c r="M29" s="2"/>
    </row>
    <row r="30" spans="1:13" ht="21.75" customHeight="1">
      <c r="A30" s="36" t="s">
        <v>134</v>
      </c>
      <c r="B30" s="96">
        <v>2652</v>
      </c>
      <c r="C30" s="96">
        <v>2610</v>
      </c>
      <c r="D30" s="131">
        <f t="shared" si="0"/>
        <v>-42</v>
      </c>
      <c r="E30" s="132">
        <f t="shared" ref="E30:E32" si="12">C30/B30*100</f>
        <v>98.41628959276018</v>
      </c>
      <c r="F30" s="97">
        <v>1876</v>
      </c>
      <c r="G30" s="158">
        <v>1844</v>
      </c>
      <c r="H30" s="97">
        <f t="shared" si="8"/>
        <v>-32</v>
      </c>
      <c r="I30" s="129">
        <f t="shared" si="9"/>
        <v>98.294243070362469</v>
      </c>
      <c r="J30" s="130">
        <f t="shared" ref="J30:J32" si="13">C30/$C$10*100</f>
        <v>4.2725948237759264</v>
      </c>
      <c r="K30" s="94">
        <f t="shared" si="10"/>
        <v>3.3444458310306096</v>
      </c>
      <c r="L30" s="95">
        <f t="shared" si="11"/>
        <v>3.3442753767750593</v>
      </c>
      <c r="M30" s="2"/>
    </row>
    <row r="31" spans="1:13" ht="23.25" customHeight="1">
      <c r="A31" s="36" t="s">
        <v>135</v>
      </c>
      <c r="B31" s="96">
        <v>13511</v>
      </c>
      <c r="C31" s="96">
        <v>13173</v>
      </c>
      <c r="D31" s="131">
        <f t="shared" si="0"/>
        <v>-338</v>
      </c>
      <c r="E31" s="132">
        <f t="shared" si="12"/>
        <v>97.498334690252392</v>
      </c>
      <c r="F31" s="97">
        <v>11942</v>
      </c>
      <c r="G31" s="161">
        <v>11550</v>
      </c>
      <c r="H31" s="97">
        <f t="shared" si="8"/>
        <v>-392</v>
      </c>
      <c r="I31" s="129">
        <f t="shared" si="9"/>
        <v>96.717467760844073</v>
      </c>
      <c r="J31" s="130">
        <f t="shared" si="13"/>
        <v>21.564326288735739</v>
      </c>
      <c r="K31" s="94">
        <f t="shared" si="10"/>
        <v>21.289643984097836</v>
      </c>
      <c r="L31" s="95">
        <f t="shared" si="11"/>
        <v>20.947061063856797</v>
      </c>
      <c r="M31" s="2"/>
    </row>
    <row r="32" spans="1:13" ht="27.75" customHeight="1">
      <c r="A32" s="33" t="s">
        <v>136</v>
      </c>
      <c r="B32" s="96">
        <v>186</v>
      </c>
      <c r="C32" s="96">
        <v>199</v>
      </c>
      <c r="D32" s="131">
        <f t="shared" si="0"/>
        <v>13</v>
      </c>
      <c r="E32" s="132">
        <f t="shared" si="12"/>
        <v>106.98924731182795</v>
      </c>
      <c r="F32" s="97">
        <v>183</v>
      </c>
      <c r="G32" s="161">
        <v>180</v>
      </c>
      <c r="H32" s="97">
        <f t="shared" si="8"/>
        <v>-3</v>
      </c>
      <c r="I32" s="129">
        <f t="shared" si="9"/>
        <v>98.360655737704917</v>
      </c>
      <c r="J32" s="130">
        <f t="shared" si="13"/>
        <v>0.32576489269402653</v>
      </c>
      <c r="K32" s="94">
        <f t="shared" si="10"/>
        <v>0.32624391635319916</v>
      </c>
      <c r="L32" s="95">
        <f>G32/$G$10*100</f>
        <v>0.32644770489127478</v>
      </c>
      <c r="M32" s="2"/>
    </row>
    <row r="33" spans="1:13" ht="15" customHeight="1" thickBot="1">
      <c r="A33" s="37" t="s">
        <v>137</v>
      </c>
      <c r="B33" s="133">
        <v>4977</v>
      </c>
      <c r="C33" s="133">
        <v>4920</v>
      </c>
      <c r="D33" s="134">
        <f t="shared" si="0"/>
        <v>-57</v>
      </c>
      <c r="E33" s="135">
        <f>C33/B33*100</f>
        <v>98.854731766124175</v>
      </c>
      <c r="F33" s="136">
        <v>4698</v>
      </c>
      <c r="G33" s="164">
        <v>4772</v>
      </c>
      <c r="H33" s="136">
        <f t="shared" si="8"/>
        <v>74</v>
      </c>
      <c r="I33" s="137">
        <f t="shared" si="9"/>
        <v>101.57513835674756</v>
      </c>
      <c r="J33" s="138">
        <f>C33/$C$10*100</f>
        <v>8.0540867942442755</v>
      </c>
      <c r="K33" s="139">
        <f t="shared" si="10"/>
        <v>8.3753766067067197</v>
      </c>
      <c r="L33" s="140">
        <f t="shared" si="11"/>
        <v>8.654491376339795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170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13" zoomScaleNormal="100" workbookViewId="0">
      <selection activeCell="O5" sqref="O5"/>
    </sheetView>
  </sheetViews>
  <sheetFormatPr defaultRowHeight="13.2"/>
  <cols>
    <col min="1" max="1" width="21.88671875" customWidth="1"/>
    <col min="2" max="2" width="12.44140625" style="262" customWidth="1"/>
    <col min="3" max="3" width="12.44140625" style="219" customWidth="1"/>
    <col min="4" max="4" width="6" style="220" customWidth="1"/>
    <col min="5" max="5" width="12.44140625" style="219" customWidth="1"/>
    <col min="6" max="6" width="5.88671875" style="220" customWidth="1"/>
    <col min="7" max="7" width="12.44140625" style="219" customWidth="1"/>
    <col min="8" max="8" width="6.21875" style="220" customWidth="1"/>
    <col min="9" max="9" width="12.44140625" style="219" customWidth="1"/>
    <col min="10" max="10" width="6.21875" style="220" customWidth="1"/>
    <col min="11" max="11" width="12.44140625" style="219" customWidth="1"/>
    <col min="12" max="12" width="6.33203125" style="220" customWidth="1"/>
    <col min="13" max="13" width="14.5546875" style="219" customWidth="1"/>
    <col min="14" max="14" width="6.44140625" style="220" customWidth="1"/>
  </cols>
  <sheetData>
    <row r="1" spans="1:14">
      <c r="A1" s="318" t="s">
        <v>163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</row>
    <row r="2" spans="1:14" ht="19.95" customHeight="1">
      <c r="A2" s="331" t="s">
        <v>218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</row>
    <row r="3" spans="1:14" ht="9.75" customHeight="1" thickBot="1">
      <c r="A3" s="156"/>
      <c r="B3" s="217"/>
      <c r="C3" s="166"/>
      <c r="D3" s="218"/>
    </row>
    <row r="4" spans="1:14" ht="16.2" customHeight="1" thickBot="1">
      <c r="A4" s="344" t="s">
        <v>168</v>
      </c>
      <c r="B4" s="346" t="s">
        <v>185</v>
      </c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7"/>
    </row>
    <row r="5" spans="1:14" ht="52.8" customHeight="1" thickBot="1">
      <c r="A5" s="345"/>
      <c r="B5" s="221" t="s">
        <v>186</v>
      </c>
      <c r="C5" s="222" t="s">
        <v>114</v>
      </c>
      <c r="D5" s="223" t="s">
        <v>187</v>
      </c>
      <c r="E5" s="224" t="s">
        <v>188</v>
      </c>
      <c r="F5" s="225" t="s">
        <v>187</v>
      </c>
      <c r="G5" s="224" t="s">
        <v>189</v>
      </c>
      <c r="H5" s="223" t="s">
        <v>187</v>
      </c>
      <c r="I5" s="224" t="s">
        <v>190</v>
      </c>
      <c r="J5" s="225" t="s">
        <v>187</v>
      </c>
      <c r="K5" s="226" t="s">
        <v>182</v>
      </c>
      <c r="L5" s="223" t="s">
        <v>187</v>
      </c>
      <c r="M5" s="226" t="s">
        <v>181</v>
      </c>
      <c r="N5" s="227" t="s">
        <v>187</v>
      </c>
    </row>
    <row r="6" spans="1:14" ht="13.8" thickBot="1">
      <c r="A6" s="167" t="s">
        <v>35</v>
      </c>
      <c r="B6" s="184">
        <v>11916</v>
      </c>
      <c r="C6" s="228">
        <v>6436</v>
      </c>
      <c r="D6" s="188">
        <f>C6/B6*100</f>
        <v>54.011413225914737</v>
      </c>
      <c r="E6" s="184">
        <v>2807</v>
      </c>
      <c r="F6" s="190">
        <f>E6/B6*100</f>
        <v>23.556562604900975</v>
      </c>
      <c r="G6" s="184">
        <v>5749</v>
      </c>
      <c r="H6" s="188">
        <f>G6/B6*100</f>
        <v>48.246055723397113</v>
      </c>
      <c r="I6" s="184">
        <v>3670</v>
      </c>
      <c r="J6" s="190">
        <f>I6/B6*100</f>
        <v>30.798925814031552</v>
      </c>
      <c r="K6" s="184">
        <v>2786</v>
      </c>
      <c r="L6" s="188">
        <f>K6/B6*100</f>
        <v>23.380328969452837</v>
      </c>
      <c r="M6" s="184">
        <v>1102</v>
      </c>
      <c r="N6" s="188">
        <f>M6/B6*100</f>
        <v>9.2480698220879489</v>
      </c>
    </row>
    <row r="7" spans="1:14">
      <c r="A7" s="152" t="s">
        <v>14</v>
      </c>
      <c r="B7" s="229">
        <v>1277</v>
      </c>
      <c r="C7" s="230">
        <v>786</v>
      </c>
      <c r="D7" s="95">
        <f t="shared" ref="D7:D41" si="0">C7/B7*100</f>
        <v>61.550509005481601</v>
      </c>
      <c r="E7" s="229">
        <v>415</v>
      </c>
      <c r="F7" s="231">
        <f t="shared" ref="F7:F41" si="1">E7/B7*100</f>
        <v>32.498042286609241</v>
      </c>
      <c r="G7" s="232">
        <v>420</v>
      </c>
      <c r="H7" s="233">
        <f t="shared" ref="H7:H41" si="2">G7/B7*100</f>
        <v>32.889584964761163</v>
      </c>
      <c r="I7" s="232">
        <v>280</v>
      </c>
      <c r="J7" s="234">
        <f>I7/B7*100</f>
        <v>21.926389976507441</v>
      </c>
      <c r="K7" s="232">
        <v>425</v>
      </c>
      <c r="L7" s="233">
        <f t="shared" ref="L7:L41" si="3">K7/B7*100</f>
        <v>33.281127642913077</v>
      </c>
      <c r="M7" s="232">
        <v>136</v>
      </c>
      <c r="N7" s="233">
        <f t="shared" ref="N7:N41" si="4">M7/B7*100</f>
        <v>10.649960845732185</v>
      </c>
    </row>
    <row r="8" spans="1:14">
      <c r="A8" s="15" t="s">
        <v>17</v>
      </c>
      <c r="B8" s="235">
        <v>1672</v>
      </c>
      <c r="C8" s="153">
        <v>920</v>
      </c>
      <c r="D8" s="95">
        <f t="shared" si="0"/>
        <v>55.023923444976077</v>
      </c>
      <c r="E8" s="235">
        <v>413</v>
      </c>
      <c r="F8" s="231">
        <f t="shared" si="1"/>
        <v>24.700956937799042</v>
      </c>
      <c r="G8" s="236">
        <v>916</v>
      </c>
      <c r="H8" s="237">
        <f t="shared" si="2"/>
        <v>54.784688995215312</v>
      </c>
      <c r="I8" s="236">
        <v>463</v>
      </c>
      <c r="J8" s="238">
        <f t="shared" ref="J8:J15" si="5">I8/B8*100</f>
        <v>27.691387559808611</v>
      </c>
      <c r="K8" s="236">
        <v>411</v>
      </c>
      <c r="L8" s="237">
        <f t="shared" si="3"/>
        <v>24.581339712918659</v>
      </c>
      <c r="M8" s="236">
        <v>103</v>
      </c>
      <c r="N8" s="237">
        <f t="shared" si="4"/>
        <v>6.160287081339713</v>
      </c>
    </row>
    <row r="9" spans="1:14">
      <c r="A9" s="16" t="s">
        <v>2</v>
      </c>
      <c r="B9" s="235">
        <v>1033</v>
      </c>
      <c r="C9" s="153">
        <v>553</v>
      </c>
      <c r="D9" s="95">
        <f t="shared" si="0"/>
        <v>53.533397870280744</v>
      </c>
      <c r="E9" s="235">
        <v>210</v>
      </c>
      <c r="F9" s="231">
        <f t="shared" si="1"/>
        <v>20.329138431752177</v>
      </c>
      <c r="G9" s="236">
        <v>382</v>
      </c>
      <c r="H9" s="237">
        <f t="shared" si="2"/>
        <v>36.979670861568245</v>
      </c>
      <c r="I9" s="236">
        <v>321</v>
      </c>
      <c r="J9" s="238">
        <f t="shared" si="5"/>
        <v>31.074540174249758</v>
      </c>
      <c r="K9" s="236">
        <v>216</v>
      </c>
      <c r="L9" s="237">
        <f t="shared" si="3"/>
        <v>20.90997095837367</v>
      </c>
      <c r="M9" s="236">
        <v>122</v>
      </c>
      <c r="N9" s="237">
        <f t="shared" si="4"/>
        <v>11.81026137463698</v>
      </c>
    </row>
    <row r="10" spans="1:14">
      <c r="A10" s="16" t="s">
        <v>18</v>
      </c>
      <c r="B10" s="235">
        <v>1555</v>
      </c>
      <c r="C10" s="153">
        <v>782</v>
      </c>
      <c r="D10" s="95">
        <f t="shared" si="0"/>
        <v>50.289389067524112</v>
      </c>
      <c r="E10" s="235">
        <v>238</v>
      </c>
      <c r="F10" s="231">
        <f t="shared" si="1"/>
        <v>15.305466237942122</v>
      </c>
      <c r="G10" s="236">
        <v>873</v>
      </c>
      <c r="H10" s="237">
        <f t="shared" si="2"/>
        <v>56.141479099678463</v>
      </c>
      <c r="I10" s="236">
        <v>532</v>
      </c>
      <c r="J10" s="238">
        <f t="shared" si="5"/>
        <v>34.212218649517681</v>
      </c>
      <c r="K10" s="236">
        <v>314</v>
      </c>
      <c r="L10" s="237">
        <f t="shared" si="3"/>
        <v>20.192926045016076</v>
      </c>
      <c r="M10" s="236">
        <v>78</v>
      </c>
      <c r="N10" s="237">
        <f t="shared" si="4"/>
        <v>5.016077170418006</v>
      </c>
    </row>
    <row r="11" spans="1:14">
      <c r="A11" s="15" t="s">
        <v>19</v>
      </c>
      <c r="B11" s="97">
        <v>765</v>
      </c>
      <c r="C11" s="239">
        <v>383</v>
      </c>
      <c r="D11" s="95">
        <f t="shared" si="0"/>
        <v>50.065359477124183</v>
      </c>
      <c r="E11" s="97">
        <v>173</v>
      </c>
      <c r="F11" s="231">
        <f t="shared" si="1"/>
        <v>22.614379084967322</v>
      </c>
      <c r="G11" s="236">
        <v>245</v>
      </c>
      <c r="H11" s="237">
        <f t="shared" si="2"/>
        <v>32.026143790849673</v>
      </c>
      <c r="I11" s="236">
        <v>280</v>
      </c>
      <c r="J11" s="238">
        <f t="shared" si="5"/>
        <v>36.601307189542482</v>
      </c>
      <c r="K11" s="236">
        <v>153</v>
      </c>
      <c r="L11" s="237">
        <f t="shared" si="3"/>
        <v>20</v>
      </c>
      <c r="M11" s="236">
        <v>104</v>
      </c>
      <c r="N11" s="237">
        <f t="shared" si="4"/>
        <v>13.594771241830065</v>
      </c>
    </row>
    <row r="12" spans="1:14">
      <c r="A12" s="15" t="s">
        <v>22</v>
      </c>
      <c r="B12" s="97">
        <v>1042</v>
      </c>
      <c r="C12" s="239">
        <v>565</v>
      </c>
      <c r="D12" s="95">
        <f t="shared" si="0"/>
        <v>54.22264875239923</v>
      </c>
      <c r="E12" s="97">
        <v>254</v>
      </c>
      <c r="F12" s="231">
        <f t="shared" si="1"/>
        <v>24.37619961612284</v>
      </c>
      <c r="G12" s="236">
        <v>498</v>
      </c>
      <c r="H12" s="237">
        <f t="shared" si="2"/>
        <v>47.792706333973129</v>
      </c>
      <c r="I12" s="236">
        <v>341</v>
      </c>
      <c r="J12" s="238">
        <f t="shared" si="5"/>
        <v>32.725527831094048</v>
      </c>
      <c r="K12" s="236">
        <v>243</v>
      </c>
      <c r="L12" s="237">
        <f t="shared" si="3"/>
        <v>23.320537428023034</v>
      </c>
      <c r="M12" s="236">
        <v>140</v>
      </c>
      <c r="N12" s="237">
        <f t="shared" si="4"/>
        <v>13.435700575815741</v>
      </c>
    </row>
    <row r="13" spans="1:14">
      <c r="A13" s="15" t="s">
        <v>23</v>
      </c>
      <c r="B13" s="235">
        <v>1455</v>
      </c>
      <c r="C13" s="153">
        <v>745</v>
      </c>
      <c r="D13" s="95">
        <f t="shared" si="0"/>
        <v>51.202749140893467</v>
      </c>
      <c r="E13" s="235">
        <v>354</v>
      </c>
      <c r="F13" s="231">
        <f t="shared" si="1"/>
        <v>24.329896907216494</v>
      </c>
      <c r="G13" s="236">
        <v>746</v>
      </c>
      <c r="H13" s="237">
        <f t="shared" si="2"/>
        <v>51.271477663230236</v>
      </c>
      <c r="I13" s="236">
        <v>436</v>
      </c>
      <c r="J13" s="238">
        <f t="shared" si="5"/>
        <v>29.965635738831615</v>
      </c>
      <c r="K13" s="236">
        <v>257</v>
      </c>
      <c r="L13" s="237">
        <f t="shared" si="3"/>
        <v>17.663230240549829</v>
      </c>
      <c r="M13" s="236">
        <v>95</v>
      </c>
      <c r="N13" s="237">
        <f t="shared" si="4"/>
        <v>6.5292096219931279</v>
      </c>
    </row>
    <row r="14" spans="1:14">
      <c r="A14" s="15" t="s">
        <v>13</v>
      </c>
      <c r="B14" s="235">
        <v>1414</v>
      </c>
      <c r="C14" s="153">
        <v>758</v>
      </c>
      <c r="D14" s="95">
        <f t="shared" si="0"/>
        <v>53.6067892503536</v>
      </c>
      <c r="E14" s="235">
        <v>320</v>
      </c>
      <c r="F14" s="231">
        <f t="shared" si="1"/>
        <v>22.630834512022631</v>
      </c>
      <c r="G14" s="236">
        <v>681</v>
      </c>
      <c r="H14" s="237">
        <f t="shared" si="2"/>
        <v>48.161244695898162</v>
      </c>
      <c r="I14" s="236">
        <v>534</v>
      </c>
      <c r="J14" s="238">
        <f t="shared" si="5"/>
        <v>37.765205091937766</v>
      </c>
      <c r="K14" s="236">
        <v>369</v>
      </c>
      <c r="L14" s="237">
        <f t="shared" si="3"/>
        <v>26.096181046676097</v>
      </c>
      <c r="M14" s="236">
        <v>189</v>
      </c>
      <c r="N14" s="237">
        <f t="shared" si="4"/>
        <v>13.366336633663368</v>
      </c>
    </row>
    <row r="15" spans="1:14" ht="13.8" thickBot="1">
      <c r="A15" s="17" t="s">
        <v>28</v>
      </c>
      <c r="B15" s="114">
        <v>1703</v>
      </c>
      <c r="C15" s="240">
        <v>944</v>
      </c>
      <c r="D15" s="241">
        <f t="shared" si="0"/>
        <v>55.431591309453907</v>
      </c>
      <c r="E15" s="114">
        <v>430</v>
      </c>
      <c r="F15" s="242">
        <f t="shared" si="1"/>
        <v>25.249559600704639</v>
      </c>
      <c r="G15" s="243">
        <v>988</v>
      </c>
      <c r="H15" s="244">
        <f t="shared" si="2"/>
        <v>58.015267175572518</v>
      </c>
      <c r="I15" s="243">
        <v>483</v>
      </c>
      <c r="J15" s="245">
        <f t="shared" si="5"/>
        <v>28.361714621256606</v>
      </c>
      <c r="K15" s="243">
        <v>398</v>
      </c>
      <c r="L15" s="244">
        <f t="shared" si="3"/>
        <v>23.370522607163828</v>
      </c>
      <c r="M15" s="243">
        <v>135</v>
      </c>
      <c r="N15" s="244">
        <f t="shared" si="4"/>
        <v>7.9271873165002935</v>
      </c>
    </row>
    <row r="16" spans="1:14" ht="13.8" thickBot="1">
      <c r="A16" s="246" t="s">
        <v>36</v>
      </c>
      <c r="B16" s="228">
        <v>10339</v>
      </c>
      <c r="C16" s="228">
        <v>6408</v>
      </c>
      <c r="D16" s="192">
        <f t="shared" si="0"/>
        <v>61.978914788664284</v>
      </c>
      <c r="E16" s="228">
        <v>2457</v>
      </c>
      <c r="F16" s="190">
        <f t="shared" si="1"/>
        <v>23.764387271496275</v>
      </c>
      <c r="G16" s="184">
        <v>5440</v>
      </c>
      <c r="H16" s="188">
        <f t="shared" si="2"/>
        <v>52.616307186381661</v>
      </c>
      <c r="I16" s="184">
        <v>2659</v>
      </c>
      <c r="J16" s="190">
        <f>I16/B16*100</f>
        <v>25.718154560402361</v>
      </c>
      <c r="K16" s="184">
        <v>2555</v>
      </c>
      <c r="L16" s="188">
        <f t="shared" si="3"/>
        <v>24.712254570074474</v>
      </c>
      <c r="M16" s="184">
        <v>856</v>
      </c>
      <c r="N16" s="188">
        <f t="shared" si="4"/>
        <v>8.2793306896218208</v>
      </c>
    </row>
    <row r="17" spans="1:14">
      <c r="A17" s="152" t="s">
        <v>1</v>
      </c>
      <c r="B17" s="229">
        <v>2092</v>
      </c>
      <c r="C17" s="230">
        <v>1355</v>
      </c>
      <c r="D17" s="95">
        <f t="shared" si="0"/>
        <v>64.770554493307841</v>
      </c>
      <c r="E17" s="229">
        <v>486</v>
      </c>
      <c r="F17" s="231">
        <f t="shared" si="1"/>
        <v>23.231357552581262</v>
      </c>
      <c r="G17" s="232">
        <v>1144</v>
      </c>
      <c r="H17" s="233">
        <f t="shared" si="2"/>
        <v>54.684512428298284</v>
      </c>
      <c r="I17" s="232">
        <v>501</v>
      </c>
      <c r="J17" s="234">
        <f>I17/B17*100</f>
        <v>23.948374760994266</v>
      </c>
      <c r="K17" s="232">
        <v>558</v>
      </c>
      <c r="L17" s="233">
        <f t="shared" si="3"/>
        <v>26.673040152963672</v>
      </c>
      <c r="M17" s="232">
        <v>176</v>
      </c>
      <c r="N17" s="233">
        <f t="shared" si="4"/>
        <v>8.413001912045889</v>
      </c>
    </row>
    <row r="18" spans="1:14">
      <c r="A18" s="15" t="s">
        <v>16</v>
      </c>
      <c r="B18" s="235">
        <v>1435</v>
      </c>
      <c r="C18" s="153">
        <v>883</v>
      </c>
      <c r="D18" s="95">
        <f t="shared" si="0"/>
        <v>61.533101045296171</v>
      </c>
      <c r="E18" s="235">
        <v>436</v>
      </c>
      <c r="F18" s="231">
        <f t="shared" si="1"/>
        <v>30.383275261324044</v>
      </c>
      <c r="G18" s="236">
        <v>834</v>
      </c>
      <c r="H18" s="237">
        <f t="shared" si="2"/>
        <v>58.118466898954701</v>
      </c>
      <c r="I18" s="236">
        <v>303</v>
      </c>
      <c r="J18" s="238">
        <f t="shared" ref="J18:J22" si="6">I18/B18*100</f>
        <v>21.11498257839721</v>
      </c>
      <c r="K18" s="236">
        <v>338</v>
      </c>
      <c r="L18" s="237">
        <f t="shared" si="3"/>
        <v>23.554006968641115</v>
      </c>
      <c r="M18" s="236">
        <v>98</v>
      </c>
      <c r="N18" s="237">
        <f t="shared" si="4"/>
        <v>6.8292682926829276</v>
      </c>
    </row>
    <row r="19" spans="1:14">
      <c r="A19" s="16" t="s">
        <v>3</v>
      </c>
      <c r="B19" s="235">
        <v>2032</v>
      </c>
      <c r="C19" s="153">
        <v>1192</v>
      </c>
      <c r="D19" s="95">
        <f t="shared" si="0"/>
        <v>58.661417322834644</v>
      </c>
      <c r="E19" s="235">
        <v>348</v>
      </c>
      <c r="F19" s="231">
        <f t="shared" si="1"/>
        <v>17.125984251968504</v>
      </c>
      <c r="G19" s="236">
        <v>1078</v>
      </c>
      <c r="H19" s="237">
        <f t="shared" si="2"/>
        <v>53.0511811023622</v>
      </c>
      <c r="I19" s="236">
        <v>593</v>
      </c>
      <c r="J19" s="238">
        <f t="shared" si="6"/>
        <v>29.18307086614173</v>
      </c>
      <c r="K19" s="236">
        <v>463</v>
      </c>
      <c r="L19" s="237">
        <f t="shared" si="3"/>
        <v>22.785433070866144</v>
      </c>
      <c r="M19" s="236">
        <v>264</v>
      </c>
      <c r="N19" s="237">
        <f t="shared" si="4"/>
        <v>12.992125984251967</v>
      </c>
    </row>
    <row r="20" spans="1:14">
      <c r="A20" s="16" t="s">
        <v>21</v>
      </c>
      <c r="B20" s="235">
        <v>1692</v>
      </c>
      <c r="C20" s="153">
        <v>987</v>
      </c>
      <c r="D20" s="95">
        <f t="shared" si="0"/>
        <v>58.333333333333336</v>
      </c>
      <c r="E20" s="235">
        <v>364</v>
      </c>
      <c r="F20" s="231">
        <f t="shared" si="1"/>
        <v>21.513002364066196</v>
      </c>
      <c r="G20" s="236">
        <v>1017</v>
      </c>
      <c r="H20" s="237">
        <f t="shared" si="2"/>
        <v>60.106382978723403</v>
      </c>
      <c r="I20" s="236">
        <v>470</v>
      </c>
      <c r="J20" s="238">
        <f t="shared" si="6"/>
        <v>27.777777777777779</v>
      </c>
      <c r="K20" s="236">
        <v>440</v>
      </c>
      <c r="L20" s="237">
        <f t="shared" si="3"/>
        <v>26.004728132387704</v>
      </c>
      <c r="M20" s="236">
        <v>94</v>
      </c>
      <c r="N20" s="237">
        <f t="shared" si="4"/>
        <v>5.5555555555555554</v>
      </c>
    </row>
    <row r="21" spans="1:14">
      <c r="A21" s="15" t="s">
        <v>4</v>
      </c>
      <c r="B21" s="235">
        <v>1477</v>
      </c>
      <c r="C21" s="153">
        <v>1000</v>
      </c>
      <c r="D21" s="95">
        <f t="shared" si="0"/>
        <v>67.704807041299929</v>
      </c>
      <c r="E21" s="235">
        <v>368</v>
      </c>
      <c r="F21" s="231">
        <f t="shared" si="1"/>
        <v>24.915368991198374</v>
      </c>
      <c r="G21" s="236">
        <v>593</v>
      </c>
      <c r="H21" s="237">
        <f t="shared" si="2"/>
        <v>40.148950575490858</v>
      </c>
      <c r="I21" s="236">
        <v>357</v>
      </c>
      <c r="J21" s="238">
        <f t="shared" si="6"/>
        <v>24.170616113744074</v>
      </c>
      <c r="K21" s="236">
        <v>349</v>
      </c>
      <c r="L21" s="237">
        <f t="shared" si="3"/>
        <v>23.628977657413678</v>
      </c>
      <c r="M21" s="236">
        <v>142</v>
      </c>
      <c r="N21" s="237">
        <f t="shared" si="4"/>
        <v>9.6140825998645898</v>
      </c>
    </row>
    <row r="22" spans="1:14" ht="13.8" thickBot="1">
      <c r="A22" s="17" t="s">
        <v>7</v>
      </c>
      <c r="B22" s="247">
        <v>1611</v>
      </c>
      <c r="C22" s="248">
        <v>991</v>
      </c>
      <c r="D22" s="241">
        <f t="shared" si="0"/>
        <v>61.514587212911231</v>
      </c>
      <c r="E22" s="247">
        <v>455</v>
      </c>
      <c r="F22" s="242">
        <f t="shared" si="1"/>
        <v>28.243327126008687</v>
      </c>
      <c r="G22" s="243">
        <v>774</v>
      </c>
      <c r="H22" s="244">
        <f t="shared" si="2"/>
        <v>48.044692737430168</v>
      </c>
      <c r="I22" s="243">
        <v>435</v>
      </c>
      <c r="J22" s="245">
        <f t="shared" si="6"/>
        <v>27.001862197392924</v>
      </c>
      <c r="K22" s="243">
        <v>407</v>
      </c>
      <c r="L22" s="244">
        <f t="shared" si="3"/>
        <v>25.26381129733085</v>
      </c>
      <c r="M22" s="243">
        <v>82</v>
      </c>
      <c r="N22" s="244">
        <f t="shared" si="4"/>
        <v>5.0900062073246435</v>
      </c>
    </row>
    <row r="23" spans="1:14" ht="13.8" thickBot="1">
      <c r="A23" s="246" t="s">
        <v>37</v>
      </c>
      <c r="B23" s="228">
        <v>15014</v>
      </c>
      <c r="C23" s="228">
        <v>8299</v>
      </c>
      <c r="D23" s="192">
        <f t="shared" si="0"/>
        <v>55.275076595177829</v>
      </c>
      <c r="E23" s="228">
        <v>3234</v>
      </c>
      <c r="F23" s="190">
        <f t="shared" si="1"/>
        <v>21.539896096976154</v>
      </c>
      <c r="G23" s="184">
        <v>6739</v>
      </c>
      <c r="H23" s="188">
        <f t="shared" si="2"/>
        <v>44.884774210736644</v>
      </c>
      <c r="I23" s="184">
        <v>4584</v>
      </c>
      <c r="J23" s="190">
        <f>I23/B23*100</f>
        <v>30.531503929665643</v>
      </c>
      <c r="K23" s="184">
        <v>3256</v>
      </c>
      <c r="L23" s="188">
        <f t="shared" si="3"/>
        <v>21.686426002397763</v>
      </c>
      <c r="M23" s="184">
        <v>1342</v>
      </c>
      <c r="N23" s="188">
        <f t="shared" si="4"/>
        <v>8.9383242307179955</v>
      </c>
    </row>
    <row r="24" spans="1:14">
      <c r="A24" s="152" t="s">
        <v>15</v>
      </c>
      <c r="B24" s="229">
        <v>1397</v>
      </c>
      <c r="C24" s="230">
        <v>781</v>
      </c>
      <c r="D24" s="95">
        <f t="shared" si="0"/>
        <v>55.905511811023622</v>
      </c>
      <c r="E24" s="229">
        <v>280</v>
      </c>
      <c r="F24" s="231">
        <f t="shared" si="1"/>
        <v>20.042949176807447</v>
      </c>
      <c r="G24" s="232">
        <v>456</v>
      </c>
      <c r="H24" s="233">
        <f t="shared" si="2"/>
        <v>32.64137437365784</v>
      </c>
      <c r="I24" s="232">
        <v>511</v>
      </c>
      <c r="J24" s="234">
        <f>I24/B24*100</f>
        <v>36.578382247673588</v>
      </c>
      <c r="K24" s="232">
        <v>287</v>
      </c>
      <c r="L24" s="233">
        <f t="shared" si="3"/>
        <v>20.544022906227628</v>
      </c>
      <c r="M24" s="232">
        <v>177</v>
      </c>
      <c r="N24" s="233">
        <f t="shared" si="4"/>
        <v>12.670007158196134</v>
      </c>
    </row>
    <row r="25" spans="1:14">
      <c r="A25" s="15" t="s">
        <v>20</v>
      </c>
      <c r="B25" s="235">
        <v>5171</v>
      </c>
      <c r="C25" s="153">
        <v>2744</v>
      </c>
      <c r="D25" s="95">
        <f t="shared" si="0"/>
        <v>53.065171146780123</v>
      </c>
      <c r="E25" s="235">
        <v>1158</v>
      </c>
      <c r="F25" s="116">
        <f t="shared" si="1"/>
        <v>22.394121059756333</v>
      </c>
      <c r="G25" s="236">
        <v>2561</v>
      </c>
      <c r="H25" s="237">
        <f t="shared" si="2"/>
        <v>49.526203829046608</v>
      </c>
      <c r="I25" s="236">
        <v>1521</v>
      </c>
      <c r="J25" s="238">
        <f t="shared" ref="J25:J29" si="7">I25/B25*100</f>
        <v>29.414039837555599</v>
      </c>
      <c r="K25" s="236">
        <v>1005</v>
      </c>
      <c r="L25" s="237">
        <f t="shared" si="3"/>
        <v>19.435312318700447</v>
      </c>
      <c r="M25" s="236">
        <v>377</v>
      </c>
      <c r="N25" s="237">
        <f t="shared" si="4"/>
        <v>7.2906594469154902</v>
      </c>
    </row>
    <row r="26" spans="1:14">
      <c r="A26" s="15" t="s">
        <v>26</v>
      </c>
      <c r="B26" s="235">
        <v>3062</v>
      </c>
      <c r="C26" s="153">
        <v>1693</v>
      </c>
      <c r="D26" s="95">
        <f t="shared" si="0"/>
        <v>55.290659699542786</v>
      </c>
      <c r="E26" s="235">
        <v>625</v>
      </c>
      <c r="F26" s="116">
        <f t="shared" si="1"/>
        <v>20.411495754408886</v>
      </c>
      <c r="G26" s="236">
        <v>1362</v>
      </c>
      <c r="H26" s="237">
        <f t="shared" si="2"/>
        <v>44.480731548007839</v>
      </c>
      <c r="I26" s="236">
        <v>1006</v>
      </c>
      <c r="J26" s="238">
        <f t="shared" si="7"/>
        <v>32.854343566296542</v>
      </c>
      <c r="K26" s="236">
        <v>705</v>
      </c>
      <c r="L26" s="237">
        <f t="shared" si="3"/>
        <v>23.024167210973221</v>
      </c>
      <c r="M26" s="236">
        <v>257</v>
      </c>
      <c r="N26" s="237">
        <f t="shared" si="4"/>
        <v>8.3932070542129331</v>
      </c>
    </row>
    <row r="27" spans="1:14">
      <c r="A27" s="16" t="s">
        <v>104</v>
      </c>
      <c r="B27" s="235">
        <v>1474</v>
      </c>
      <c r="C27" s="153">
        <v>852</v>
      </c>
      <c r="D27" s="95">
        <f t="shared" si="0"/>
        <v>57.801899592944373</v>
      </c>
      <c r="E27" s="235">
        <v>307</v>
      </c>
      <c r="F27" s="116">
        <f t="shared" si="1"/>
        <v>20.827679782903662</v>
      </c>
      <c r="G27" s="236">
        <v>646</v>
      </c>
      <c r="H27" s="237">
        <f t="shared" si="2"/>
        <v>43.826322930800544</v>
      </c>
      <c r="I27" s="236">
        <v>431</v>
      </c>
      <c r="J27" s="238">
        <f t="shared" si="7"/>
        <v>29.240162822252376</v>
      </c>
      <c r="K27" s="236">
        <v>346</v>
      </c>
      <c r="L27" s="237">
        <f t="shared" si="3"/>
        <v>23.473541383989144</v>
      </c>
      <c r="M27" s="236">
        <v>141</v>
      </c>
      <c r="N27" s="237">
        <f t="shared" si="4"/>
        <v>9.5658073270013571</v>
      </c>
    </row>
    <row r="28" spans="1:14">
      <c r="A28" s="16" t="s">
        <v>105</v>
      </c>
      <c r="B28" s="97">
        <v>1945</v>
      </c>
      <c r="C28" s="239">
        <v>1154</v>
      </c>
      <c r="D28" s="95">
        <f t="shared" si="0"/>
        <v>59.33161953727506</v>
      </c>
      <c r="E28" s="97">
        <v>388</v>
      </c>
      <c r="F28" s="116">
        <f t="shared" si="1"/>
        <v>19.948586118251928</v>
      </c>
      <c r="G28" s="236">
        <v>767</v>
      </c>
      <c r="H28" s="237">
        <f t="shared" si="2"/>
        <v>39.434447300771211</v>
      </c>
      <c r="I28" s="236">
        <v>515</v>
      </c>
      <c r="J28" s="238">
        <f t="shared" si="7"/>
        <v>26.47814910025707</v>
      </c>
      <c r="K28" s="236">
        <v>514</v>
      </c>
      <c r="L28" s="237">
        <f t="shared" si="3"/>
        <v>26.426735218508995</v>
      </c>
      <c r="M28" s="236">
        <v>221</v>
      </c>
      <c r="N28" s="237">
        <f t="shared" si="4"/>
        <v>11.362467866323907</v>
      </c>
    </row>
    <row r="29" spans="1:14" ht="13.8" thickBot="1">
      <c r="A29" s="17" t="s">
        <v>27</v>
      </c>
      <c r="B29" s="114">
        <v>1965</v>
      </c>
      <c r="C29" s="240">
        <v>1075</v>
      </c>
      <c r="D29" s="241">
        <f t="shared" si="0"/>
        <v>54.707379134860048</v>
      </c>
      <c r="E29" s="114">
        <v>476</v>
      </c>
      <c r="F29" s="118">
        <f t="shared" si="1"/>
        <v>24.223918575063614</v>
      </c>
      <c r="G29" s="243">
        <v>947</v>
      </c>
      <c r="H29" s="244">
        <f t="shared" si="2"/>
        <v>48.193384223918571</v>
      </c>
      <c r="I29" s="243">
        <v>600</v>
      </c>
      <c r="J29" s="245">
        <f t="shared" si="7"/>
        <v>30.534351145038169</v>
      </c>
      <c r="K29" s="243">
        <v>399</v>
      </c>
      <c r="L29" s="244">
        <f t="shared" si="3"/>
        <v>20.305343511450381</v>
      </c>
      <c r="M29" s="243">
        <v>169</v>
      </c>
      <c r="N29" s="244">
        <f t="shared" si="4"/>
        <v>8.6005089058524185</v>
      </c>
    </row>
    <row r="30" spans="1:14" ht="13.8" thickBot="1">
      <c r="A30" s="246" t="s">
        <v>33</v>
      </c>
      <c r="B30" s="228">
        <v>11478</v>
      </c>
      <c r="C30" s="228">
        <v>6592</v>
      </c>
      <c r="D30" s="192">
        <f t="shared" si="0"/>
        <v>57.431608294127898</v>
      </c>
      <c r="E30" s="228">
        <v>2767</v>
      </c>
      <c r="F30" s="192">
        <f t="shared" si="1"/>
        <v>24.106987280013939</v>
      </c>
      <c r="G30" s="228">
        <v>5706</v>
      </c>
      <c r="H30" s="192">
        <f t="shared" si="2"/>
        <v>49.712493465760588</v>
      </c>
      <c r="I30" s="228">
        <v>3371</v>
      </c>
      <c r="J30" s="192">
        <f>I30/B30*100</f>
        <v>29.369228088517161</v>
      </c>
      <c r="K30" s="228">
        <v>2051</v>
      </c>
      <c r="L30" s="192">
        <f t="shared" si="3"/>
        <v>17.868966718940584</v>
      </c>
      <c r="M30" s="228">
        <v>933</v>
      </c>
      <c r="N30" s="188">
        <f t="shared" si="4"/>
        <v>8.1285938316779927</v>
      </c>
    </row>
    <row r="31" spans="1:14">
      <c r="A31" s="249" t="s">
        <v>5</v>
      </c>
      <c r="B31" s="232">
        <v>816</v>
      </c>
      <c r="C31" s="250">
        <v>502</v>
      </c>
      <c r="D31" s="233">
        <f t="shared" si="0"/>
        <v>61.519607843137258</v>
      </c>
      <c r="E31" s="232">
        <v>224</v>
      </c>
      <c r="F31" s="234">
        <f t="shared" si="1"/>
        <v>27.450980392156865</v>
      </c>
      <c r="G31" s="232">
        <v>409</v>
      </c>
      <c r="H31" s="233">
        <f t="shared" si="2"/>
        <v>50.122549019607845</v>
      </c>
      <c r="I31" s="232">
        <v>247</v>
      </c>
      <c r="J31" s="234">
        <f>I31/B31*100</f>
        <v>30.269607843137251</v>
      </c>
      <c r="K31" s="232">
        <v>126</v>
      </c>
      <c r="L31" s="233">
        <f t="shared" si="3"/>
        <v>15.441176470588236</v>
      </c>
      <c r="M31" s="232">
        <v>94</v>
      </c>
      <c r="N31" s="233">
        <f t="shared" si="4"/>
        <v>11.519607843137255</v>
      </c>
    </row>
    <row r="32" spans="1:14">
      <c r="A32" s="251" t="s">
        <v>24</v>
      </c>
      <c r="B32" s="236">
        <v>1964</v>
      </c>
      <c r="C32" s="252">
        <v>1192</v>
      </c>
      <c r="D32" s="233">
        <f t="shared" si="0"/>
        <v>60.692464358452135</v>
      </c>
      <c r="E32" s="236">
        <v>494</v>
      </c>
      <c r="F32" s="238">
        <f t="shared" si="1"/>
        <v>25.152749490835031</v>
      </c>
      <c r="G32" s="236">
        <v>795</v>
      </c>
      <c r="H32" s="237">
        <f t="shared" si="2"/>
        <v>40.478615071283095</v>
      </c>
      <c r="I32" s="236">
        <v>544</v>
      </c>
      <c r="J32" s="238">
        <f t="shared" ref="J32:J38" si="8">I32/B32*100</f>
        <v>27.698574338085542</v>
      </c>
      <c r="K32" s="236">
        <v>290</v>
      </c>
      <c r="L32" s="237">
        <f t="shared" si="3"/>
        <v>14.765784114052954</v>
      </c>
      <c r="M32" s="236">
        <v>228</v>
      </c>
      <c r="N32" s="237">
        <f t="shared" si="4"/>
        <v>11.608961303462321</v>
      </c>
    </row>
    <row r="33" spans="1:14">
      <c r="A33" s="251" t="s">
        <v>6</v>
      </c>
      <c r="B33" s="236">
        <v>1795</v>
      </c>
      <c r="C33" s="252">
        <v>910</v>
      </c>
      <c r="D33" s="233">
        <f t="shared" si="0"/>
        <v>50.696378830083567</v>
      </c>
      <c r="E33" s="236">
        <v>371</v>
      </c>
      <c r="F33" s="238">
        <f t="shared" si="1"/>
        <v>20.668523676880223</v>
      </c>
      <c r="G33" s="236">
        <v>942</v>
      </c>
      <c r="H33" s="237">
        <f t="shared" si="2"/>
        <v>52.479108635097496</v>
      </c>
      <c r="I33" s="236">
        <v>559</v>
      </c>
      <c r="J33" s="238">
        <f t="shared" si="8"/>
        <v>31.142061281337046</v>
      </c>
      <c r="K33" s="236">
        <v>250</v>
      </c>
      <c r="L33" s="237">
        <f t="shared" si="3"/>
        <v>13.92757660167131</v>
      </c>
      <c r="M33" s="236">
        <v>122</v>
      </c>
      <c r="N33" s="237">
        <f t="shared" si="4"/>
        <v>6.7966573816155993</v>
      </c>
    </row>
    <row r="34" spans="1:14">
      <c r="A34" s="251" t="s">
        <v>25</v>
      </c>
      <c r="B34" s="236">
        <v>1385</v>
      </c>
      <c r="C34" s="252">
        <v>761</v>
      </c>
      <c r="D34" s="233">
        <f t="shared" si="0"/>
        <v>54.94584837545127</v>
      </c>
      <c r="E34" s="236">
        <v>324</v>
      </c>
      <c r="F34" s="238">
        <f t="shared" si="1"/>
        <v>23.39350180505415</v>
      </c>
      <c r="G34" s="236">
        <v>757</v>
      </c>
      <c r="H34" s="237">
        <f t="shared" si="2"/>
        <v>54.657039711191338</v>
      </c>
      <c r="I34" s="236">
        <v>389</v>
      </c>
      <c r="J34" s="238">
        <f t="shared" si="8"/>
        <v>28.08664259927798</v>
      </c>
      <c r="K34" s="236">
        <v>350</v>
      </c>
      <c r="L34" s="237">
        <f t="shared" si="3"/>
        <v>25.270758122743679</v>
      </c>
      <c r="M34" s="236">
        <v>92</v>
      </c>
      <c r="N34" s="237">
        <f t="shared" si="4"/>
        <v>6.6425992779783396</v>
      </c>
    </row>
    <row r="35" spans="1:14">
      <c r="A35" s="251" t="s">
        <v>8</v>
      </c>
      <c r="B35" s="236">
        <v>1007</v>
      </c>
      <c r="C35" s="252">
        <v>526</v>
      </c>
      <c r="D35" s="233">
        <f t="shared" si="0"/>
        <v>52.234359483614703</v>
      </c>
      <c r="E35" s="236">
        <v>239</v>
      </c>
      <c r="F35" s="238">
        <f t="shared" si="1"/>
        <v>23.733862959285005</v>
      </c>
      <c r="G35" s="236">
        <v>492</v>
      </c>
      <c r="H35" s="237">
        <f t="shared" si="2"/>
        <v>48.857994041708039</v>
      </c>
      <c r="I35" s="236">
        <v>337</v>
      </c>
      <c r="J35" s="238">
        <f t="shared" si="8"/>
        <v>33.46573982125124</v>
      </c>
      <c r="K35" s="236">
        <v>219</v>
      </c>
      <c r="L35" s="237">
        <f t="shared" si="3"/>
        <v>21.747765640516388</v>
      </c>
      <c r="M35" s="236">
        <v>110</v>
      </c>
      <c r="N35" s="237">
        <f t="shared" si="4"/>
        <v>10.923535253227408</v>
      </c>
    </row>
    <row r="36" spans="1:14">
      <c r="A36" s="251" t="s">
        <v>9</v>
      </c>
      <c r="B36" s="236">
        <v>1531</v>
      </c>
      <c r="C36" s="253">
        <v>992</v>
      </c>
      <c r="D36" s="233">
        <f t="shared" si="0"/>
        <v>64.794252122795555</v>
      </c>
      <c r="E36" s="254">
        <v>427</v>
      </c>
      <c r="F36" s="238">
        <f t="shared" si="1"/>
        <v>27.890267798824297</v>
      </c>
      <c r="G36" s="236">
        <v>743</v>
      </c>
      <c r="H36" s="237">
        <f t="shared" si="2"/>
        <v>48.530372305682562</v>
      </c>
      <c r="I36" s="236">
        <v>398</v>
      </c>
      <c r="J36" s="238">
        <f t="shared" si="8"/>
        <v>25.996080992815152</v>
      </c>
      <c r="K36" s="236">
        <v>297</v>
      </c>
      <c r="L36" s="237">
        <f t="shared" si="3"/>
        <v>19.399085564990205</v>
      </c>
      <c r="M36" s="236">
        <v>133</v>
      </c>
      <c r="N36" s="237">
        <f t="shared" si="4"/>
        <v>8.6871325930764201</v>
      </c>
    </row>
    <row r="37" spans="1:14" ht="13.8" customHeight="1">
      <c r="A37" s="251" t="s">
        <v>10</v>
      </c>
      <c r="B37" s="236">
        <v>1782</v>
      </c>
      <c r="C37" s="253">
        <v>1019</v>
      </c>
      <c r="D37" s="233">
        <f t="shared" si="0"/>
        <v>57.182940516273852</v>
      </c>
      <c r="E37" s="236">
        <v>458</v>
      </c>
      <c r="F37" s="238">
        <f t="shared" si="1"/>
        <v>25.701459034792368</v>
      </c>
      <c r="G37" s="236">
        <v>1081</v>
      </c>
      <c r="H37" s="237">
        <f t="shared" si="2"/>
        <v>60.662177328843988</v>
      </c>
      <c r="I37" s="236">
        <v>504</v>
      </c>
      <c r="J37" s="238">
        <f t="shared" si="8"/>
        <v>28.28282828282828</v>
      </c>
      <c r="K37" s="236">
        <v>278</v>
      </c>
      <c r="L37" s="237">
        <f t="shared" si="3"/>
        <v>15.600448933782268</v>
      </c>
      <c r="M37" s="236">
        <v>74</v>
      </c>
      <c r="N37" s="237">
        <f t="shared" si="4"/>
        <v>4.1526374859708195</v>
      </c>
    </row>
    <row r="38" spans="1:14" ht="13.8" thickBot="1">
      <c r="A38" s="255" t="s">
        <v>12</v>
      </c>
      <c r="B38" s="243">
        <v>1198</v>
      </c>
      <c r="C38" s="256">
        <v>690</v>
      </c>
      <c r="D38" s="257">
        <f t="shared" si="0"/>
        <v>57.595993322203675</v>
      </c>
      <c r="E38" s="243">
        <v>230</v>
      </c>
      <c r="F38" s="245">
        <f t="shared" si="1"/>
        <v>19.198664440734557</v>
      </c>
      <c r="G38" s="243">
        <v>487</v>
      </c>
      <c r="H38" s="244">
        <f t="shared" si="2"/>
        <v>40.651085141903174</v>
      </c>
      <c r="I38" s="243">
        <v>393</v>
      </c>
      <c r="J38" s="245">
        <f t="shared" si="8"/>
        <v>32.804674457429051</v>
      </c>
      <c r="K38" s="243">
        <v>241</v>
      </c>
      <c r="L38" s="244">
        <f t="shared" si="3"/>
        <v>20.116861435726211</v>
      </c>
      <c r="M38" s="243">
        <v>80</v>
      </c>
      <c r="N38" s="244">
        <f t="shared" si="4"/>
        <v>6.67779632721202</v>
      </c>
    </row>
    <row r="39" spans="1:14" ht="13.8" thickBot="1">
      <c r="A39" s="174" t="s">
        <v>34</v>
      </c>
      <c r="B39" s="184">
        <v>6392</v>
      </c>
      <c r="C39" s="228">
        <v>3224</v>
      </c>
      <c r="D39" s="188">
        <f t="shared" si="0"/>
        <v>50.438047559449316</v>
      </c>
      <c r="E39" s="184">
        <v>947</v>
      </c>
      <c r="F39" s="258">
        <f t="shared" si="1"/>
        <v>14.815394242803503</v>
      </c>
      <c r="G39" s="184">
        <v>2763</v>
      </c>
      <c r="H39" s="188">
        <f t="shared" si="2"/>
        <v>43.22590738423029</v>
      </c>
      <c r="I39" s="184">
        <v>2254</v>
      </c>
      <c r="J39" s="190">
        <f>I39/B39*100</f>
        <v>35.262828535669591</v>
      </c>
      <c r="K39" s="184">
        <v>902</v>
      </c>
      <c r="L39" s="188">
        <f t="shared" si="3"/>
        <v>14.111389236545682</v>
      </c>
      <c r="M39" s="184">
        <v>539</v>
      </c>
      <c r="N39" s="188">
        <f t="shared" si="4"/>
        <v>8.4324155193992478</v>
      </c>
    </row>
    <row r="40" spans="1:14" ht="13.8" thickBot="1">
      <c r="A40" s="20" t="s">
        <v>11</v>
      </c>
      <c r="B40" s="259">
        <v>6392</v>
      </c>
      <c r="C40" s="260">
        <v>3224</v>
      </c>
      <c r="D40" s="241">
        <f t="shared" si="0"/>
        <v>50.438047559449316</v>
      </c>
      <c r="E40" s="259">
        <v>947</v>
      </c>
      <c r="F40" s="242">
        <f t="shared" si="1"/>
        <v>14.815394242803503</v>
      </c>
      <c r="G40" s="259">
        <v>2763</v>
      </c>
      <c r="H40" s="257">
        <f t="shared" si="2"/>
        <v>43.22590738423029</v>
      </c>
      <c r="I40" s="259">
        <v>2254</v>
      </c>
      <c r="J40" s="242">
        <f>I40/B40*100</f>
        <v>35.262828535669591</v>
      </c>
      <c r="K40" s="229">
        <v>902</v>
      </c>
      <c r="L40" s="233">
        <f t="shared" si="3"/>
        <v>14.111389236545682</v>
      </c>
      <c r="M40" s="259">
        <v>539</v>
      </c>
      <c r="N40" s="257">
        <f t="shared" si="4"/>
        <v>8.4324155193992478</v>
      </c>
    </row>
    <row r="41" spans="1:14" ht="23.4" thickBot="1">
      <c r="A41" s="215" t="s">
        <v>31</v>
      </c>
      <c r="B41" s="228">
        <v>55139</v>
      </c>
      <c r="C41" s="228">
        <v>30959</v>
      </c>
      <c r="D41" s="192">
        <f t="shared" si="0"/>
        <v>56.147191642938751</v>
      </c>
      <c r="E41" s="228">
        <v>12212</v>
      </c>
      <c r="F41" s="190">
        <f t="shared" si="1"/>
        <v>22.147663178512484</v>
      </c>
      <c r="G41" s="184">
        <v>26397</v>
      </c>
      <c r="H41" s="188">
        <f t="shared" si="2"/>
        <v>47.873555922305442</v>
      </c>
      <c r="I41" s="184">
        <v>16538</v>
      </c>
      <c r="J41" s="190">
        <f>I41/B41*100</f>
        <v>29.99328968606612</v>
      </c>
      <c r="K41" s="261">
        <v>11550</v>
      </c>
      <c r="L41" s="216">
        <f t="shared" si="3"/>
        <v>20.947061063856797</v>
      </c>
      <c r="M41" s="184">
        <v>4772</v>
      </c>
      <c r="N41" s="188">
        <f t="shared" si="4"/>
        <v>8.654491376339795</v>
      </c>
    </row>
    <row r="43" spans="1:14">
      <c r="A43" s="21" t="s">
        <v>170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H5" sqref="H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6" customWidth="1"/>
    <col min="8" max="8" width="13.5546875" customWidth="1"/>
  </cols>
  <sheetData>
    <row r="1" spans="1:8" ht="18.600000000000001" customHeight="1">
      <c r="A1" s="318" t="s">
        <v>183</v>
      </c>
      <c r="B1" s="318"/>
      <c r="C1" s="318"/>
      <c r="D1" s="318"/>
      <c r="E1" s="318"/>
      <c r="F1" s="318"/>
      <c r="G1" s="318"/>
      <c r="H1" s="318"/>
    </row>
    <row r="2" spans="1:8" s="12" customFormat="1" ht="25.8" customHeight="1">
      <c r="A2" s="357" t="s">
        <v>219</v>
      </c>
      <c r="B2" s="357"/>
      <c r="C2" s="357"/>
      <c r="D2" s="357"/>
      <c r="E2" s="357"/>
      <c r="F2" s="357"/>
      <c r="G2" s="357"/>
      <c r="H2" s="357"/>
    </row>
    <row r="3" spans="1:8" ht="5.4" customHeight="1" thickBot="1">
      <c r="A3" s="365"/>
      <c r="B3" s="365"/>
      <c r="C3" s="365"/>
      <c r="D3" s="365"/>
      <c r="E3" s="365"/>
      <c r="F3" s="13"/>
      <c r="G3" s="193"/>
      <c r="H3" s="13"/>
    </row>
    <row r="4" spans="1:8" ht="57" customHeight="1" thickBot="1">
      <c r="A4" s="348" t="s">
        <v>43</v>
      </c>
      <c r="B4" s="324"/>
      <c r="C4" s="324"/>
      <c r="D4" s="325"/>
      <c r="E4" s="54" t="s">
        <v>180</v>
      </c>
      <c r="F4" s="54" t="s">
        <v>220</v>
      </c>
      <c r="G4" s="294" t="s">
        <v>221</v>
      </c>
      <c r="H4" s="54" t="s">
        <v>222</v>
      </c>
    </row>
    <row r="5" spans="1:8" ht="13.8" thickBot="1">
      <c r="A5" s="358" t="s">
        <v>44</v>
      </c>
      <c r="B5" s="359"/>
      <c r="C5" s="359"/>
      <c r="D5" s="360"/>
      <c r="E5" s="198">
        <v>9238</v>
      </c>
      <c r="F5" s="198">
        <v>9301</v>
      </c>
      <c r="G5" s="198">
        <v>88112</v>
      </c>
      <c r="H5" s="198">
        <f>F5-E5</f>
        <v>63</v>
      </c>
    </row>
    <row r="6" spans="1:8" ht="12.75" customHeight="1">
      <c r="A6" s="366" t="s">
        <v>45</v>
      </c>
      <c r="B6" s="45" t="s">
        <v>46</v>
      </c>
      <c r="C6" s="46"/>
      <c r="D6" s="46"/>
      <c r="E6" s="55">
        <v>4556</v>
      </c>
      <c r="F6" s="55">
        <v>4905</v>
      </c>
      <c r="G6" s="74">
        <v>45061</v>
      </c>
      <c r="H6" s="55">
        <f>F6-E6</f>
        <v>349</v>
      </c>
    </row>
    <row r="7" spans="1:8" ht="12.75" customHeight="1">
      <c r="A7" s="367"/>
      <c r="B7" s="47" t="s">
        <v>47</v>
      </c>
      <c r="C7" s="48"/>
      <c r="D7" s="48"/>
      <c r="E7" s="56">
        <v>1077</v>
      </c>
      <c r="F7" s="56">
        <v>1854</v>
      </c>
      <c r="G7" s="73">
        <v>16370</v>
      </c>
      <c r="H7" s="55">
        <f t="shared" ref="H7:H17" si="0">F7-E7</f>
        <v>777</v>
      </c>
    </row>
    <row r="8" spans="1:8" ht="12.75" customHeight="1">
      <c r="A8" s="367"/>
      <c r="B8" s="47" t="s">
        <v>48</v>
      </c>
      <c r="C8" s="48"/>
      <c r="D8" s="48"/>
      <c r="E8" s="56">
        <v>8161</v>
      </c>
      <c r="F8" s="56">
        <v>7447</v>
      </c>
      <c r="G8" s="73">
        <v>71742</v>
      </c>
      <c r="H8" s="55">
        <f t="shared" si="0"/>
        <v>-714</v>
      </c>
    </row>
    <row r="9" spans="1:8" ht="12.75" customHeight="1">
      <c r="A9" s="367"/>
      <c r="B9" s="47" t="s">
        <v>49</v>
      </c>
      <c r="C9" s="48"/>
      <c r="D9" s="48"/>
      <c r="E9" s="56">
        <v>606</v>
      </c>
      <c r="F9" s="56">
        <v>819</v>
      </c>
      <c r="G9" s="73">
        <v>6077</v>
      </c>
      <c r="H9" s="55">
        <f t="shared" si="0"/>
        <v>213</v>
      </c>
    </row>
    <row r="10" spans="1:8" ht="12.75" customHeight="1">
      <c r="A10" s="367"/>
      <c r="B10" s="47" t="s">
        <v>50</v>
      </c>
      <c r="C10" s="48"/>
      <c r="D10" s="48"/>
      <c r="E10" s="56">
        <v>8367</v>
      </c>
      <c r="F10" s="56">
        <v>8342</v>
      </c>
      <c r="G10" s="73">
        <v>80123</v>
      </c>
      <c r="H10" s="55">
        <f t="shared" si="0"/>
        <v>-25</v>
      </c>
    </row>
    <row r="11" spans="1:8" ht="12.75" customHeight="1">
      <c r="A11" s="367"/>
      <c r="B11" s="47" t="s">
        <v>51</v>
      </c>
      <c r="C11" s="48"/>
      <c r="D11" s="48"/>
      <c r="E11" s="56">
        <v>258</v>
      </c>
      <c r="F11" s="56">
        <v>329</v>
      </c>
      <c r="G11" s="73">
        <v>3168</v>
      </c>
      <c r="H11" s="55">
        <f t="shared" si="0"/>
        <v>71</v>
      </c>
    </row>
    <row r="12" spans="1:8" ht="12.75" customHeight="1">
      <c r="A12" s="367"/>
      <c r="B12" s="47" t="s">
        <v>52</v>
      </c>
      <c r="C12" s="48"/>
      <c r="D12" s="48"/>
      <c r="E12" s="56">
        <v>14</v>
      </c>
      <c r="F12" s="56">
        <v>8</v>
      </c>
      <c r="G12" s="73">
        <v>75</v>
      </c>
      <c r="H12" s="55">
        <f t="shared" si="0"/>
        <v>-6</v>
      </c>
    </row>
    <row r="13" spans="1:8" ht="12.75" customHeight="1">
      <c r="A13" s="367"/>
      <c r="B13" s="47" t="s">
        <v>53</v>
      </c>
      <c r="C13" s="48"/>
      <c r="D13" s="48"/>
      <c r="E13" s="56">
        <v>31</v>
      </c>
      <c r="F13" s="56">
        <v>28</v>
      </c>
      <c r="G13" s="73">
        <v>110</v>
      </c>
      <c r="H13" s="55">
        <f t="shared" si="0"/>
        <v>-3</v>
      </c>
    </row>
    <row r="14" spans="1:8" ht="12.75" customHeight="1">
      <c r="A14" s="367"/>
      <c r="B14" s="47" t="s">
        <v>54</v>
      </c>
      <c r="C14" s="48"/>
      <c r="D14" s="48"/>
      <c r="E14" s="56">
        <v>1529</v>
      </c>
      <c r="F14" s="56">
        <v>737</v>
      </c>
      <c r="G14" s="73">
        <v>3664</v>
      </c>
      <c r="H14" s="55">
        <f t="shared" si="0"/>
        <v>-792</v>
      </c>
    </row>
    <row r="15" spans="1:8" ht="12.75" customHeight="1">
      <c r="A15" s="367"/>
      <c r="B15" s="47" t="s">
        <v>55</v>
      </c>
      <c r="C15" s="48"/>
      <c r="D15" s="48"/>
      <c r="E15" s="56">
        <v>0</v>
      </c>
      <c r="F15" s="56">
        <v>0</v>
      </c>
      <c r="G15" s="73">
        <v>1</v>
      </c>
      <c r="H15" s="55">
        <f t="shared" si="0"/>
        <v>0</v>
      </c>
    </row>
    <row r="16" spans="1:8" ht="12.75" customHeight="1">
      <c r="A16" s="367"/>
      <c r="B16" s="47" t="s">
        <v>56</v>
      </c>
      <c r="C16" s="48"/>
      <c r="D16" s="48"/>
      <c r="E16" s="56">
        <v>157</v>
      </c>
      <c r="F16" s="56">
        <v>188</v>
      </c>
      <c r="G16" s="73">
        <v>1601</v>
      </c>
      <c r="H16" s="55">
        <f t="shared" si="0"/>
        <v>31</v>
      </c>
    </row>
    <row r="17" spans="1:8" ht="12.75" customHeight="1" thickBot="1">
      <c r="A17" s="368"/>
      <c r="B17" s="49" t="s">
        <v>57</v>
      </c>
      <c r="C17" s="50"/>
      <c r="D17" s="50"/>
      <c r="E17" s="57">
        <v>565</v>
      </c>
      <c r="F17" s="57">
        <v>88</v>
      </c>
      <c r="G17" s="79">
        <v>542</v>
      </c>
      <c r="H17" s="55">
        <f t="shared" si="0"/>
        <v>-477</v>
      </c>
    </row>
    <row r="18" spans="1:8" ht="15.75" customHeight="1" thickBot="1">
      <c r="A18" s="358" t="s">
        <v>58</v>
      </c>
      <c r="B18" s="359"/>
      <c r="C18" s="359"/>
      <c r="D18" s="360"/>
      <c r="E18" s="198">
        <v>8329</v>
      </c>
      <c r="F18" s="198">
        <v>10255</v>
      </c>
      <c r="G18" s="198">
        <v>95815</v>
      </c>
      <c r="H18" s="198">
        <f>F18-E18</f>
        <v>1926</v>
      </c>
    </row>
    <row r="19" spans="1:8" ht="16.5" customHeight="1">
      <c r="A19" s="369" t="s">
        <v>125</v>
      </c>
      <c r="B19" s="372" t="s">
        <v>126</v>
      </c>
      <c r="C19" s="373"/>
      <c r="D19" s="373"/>
      <c r="E19" s="55">
        <v>4925</v>
      </c>
      <c r="F19" s="55">
        <v>5537</v>
      </c>
      <c r="G19" s="74">
        <v>47316</v>
      </c>
      <c r="H19" s="55">
        <f>F19-E19</f>
        <v>612</v>
      </c>
    </row>
    <row r="20" spans="1:8" ht="13.5" customHeight="1">
      <c r="A20" s="370"/>
      <c r="B20" s="349" t="s">
        <v>59</v>
      </c>
      <c r="C20" s="356" t="s">
        <v>60</v>
      </c>
      <c r="D20" s="356"/>
      <c r="E20" s="56">
        <v>4063</v>
      </c>
      <c r="F20" s="56">
        <v>4762</v>
      </c>
      <c r="G20" s="73">
        <v>39826</v>
      </c>
      <c r="H20" s="55">
        <f t="shared" ref="H20:H52" si="1">F20-E20</f>
        <v>699</v>
      </c>
    </row>
    <row r="21" spans="1:8" ht="12.75" customHeight="1">
      <c r="A21" s="370"/>
      <c r="B21" s="350"/>
      <c r="C21" s="374" t="s">
        <v>59</v>
      </c>
      <c r="D21" s="51" t="s">
        <v>138</v>
      </c>
      <c r="E21" s="56">
        <v>154</v>
      </c>
      <c r="F21" s="56">
        <v>155</v>
      </c>
      <c r="G21" s="73">
        <v>1640</v>
      </c>
      <c r="H21" s="55">
        <f t="shared" si="1"/>
        <v>1</v>
      </c>
    </row>
    <row r="22" spans="1:8">
      <c r="A22" s="370"/>
      <c r="B22" s="350"/>
      <c r="C22" s="375"/>
      <c r="D22" s="51" t="s">
        <v>139</v>
      </c>
      <c r="E22" s="56">
        <v>332</v>
      </c>
      <c r="F22" s="56">
        <v>611</v>
      </c>
      <c r="G22" s="73">
        <v>4660</v>
      </c>
      <c r="H22" s="55">
        <f t="shared" si="1"/>
        <v>279</v>
      </c>
    </row>
    <row r="23" spans="1:8">
      <c r="A23" s="370"/>
      <c r="B23" s="350"/>
      <c r="C23" s="376" t="s">
        <v>61</v>
      </c>
      <c r="D23" s="376"/>
      <c r="E23" s="73">
        <v>862</v>
      </c>
      <c r="F23" s="73">
        <v>775</v>
      </c>
      <c r="G23" s="73">
        <v>7490</v>
      </c>
      <c r="H23" s="55">
        <f t="shared" si="1"/>
        <v>-87</v>
      </c>
    </row>
    <row r="24" spans="1:8" ht="12.75" customHeight="1">
      <c r="A24" s="370"/>
      <c r="B24" s="350"/>
      <c r="C24" s="361" t="s">
        <v>59</v>
      </c>
      <c r="D24" s="51" t="s">
        <v>62</v>
      </c>
      <c r="E24" s="56">
        <v>52</v>
      </c>
      <c r="F24" s="56">
        <v>143</v>
      </c>
      <c r="G24" s="73">
        <v>1925</v>
      </c>
      <c r="H24" s="55">
        <f t="shared" si="1"/>
        <v>91</v>
      </c>
    </row>
    <row r="25" spans="1:8" ht="12.75" customHeight="1">
      <c r="A25" s="370"/>
      <c r="B25" s="350"/>
      <c r="C25" s="362"/>
      <c r="D25" s="51" t="s">
        <v>63</v>
      </c>
      <c r="E25" s="56">
        <v>15</v>
      </c>
      <c r="F25" s="56">
        <v>20</v>
      </c>
      <c r="G25" s="73">
        <v>688</v>
      </c>
      <c r="H25" s="55">
        <f t="shared" si="1"/>
        <v>5</v>
      </c>
    </row>
    <row r="26" spans="1:8" ht="15" customHeight="1">
      <c r="A26" s="370"/>
      <c r="B26" s="350"/>
      <c r="C26" s="362"/>
      <c r="D26" s="52" t="s">
        <v>140</v>
      </c>
      <c r="E26" s="56">
        <v>409</v>
      </c>
      <c r="F26" s="56">
        <v>347</v>
      </c>
      <c r="G26" s="73">
        <v>2466</v>
      </c>
      <c r="H26" s="55">
        <f t="shared" si="1"/>
        <v>-62</v>
      </c>
    </row>
    <row r="27" spans="1:8" ht="15" customHeight="1">
      <c r="A27" s="370"/>
      <c r="B27" s="350"/>
      <c r="C27" s="362"/>
      <c r="D27" s="52" t="s">
        <v>141</v>
      </c>
      <c r="E27" s="56">
        <v>1</v>
      </c>
      <c r="F27" s="56">
        <v>3</v>
      </c>
      <c r="G27" s="73">
        <v>21</v>
      </c>
      <c r="H27" s="55">
        <f t="shared" si="1"/>
        <v>2</v>
      </c>
    </row>
    <row r="28" spans="1:8" ht="24.75" customHeight="1">
      <c r="A28" s="370"/>
      <c r="B28" s="350"/>
      <c r="C28" s="362"/>
      <c r="D28" s="52" t="s">
        <v>64</v>
      </c>
      <c r="E28" s="56">
        <v>251</v>
      </c>
      <c r="F28" s="56">
        <v>144</v>
      </c>
      <c r="G28" s="73">
        <v>1285</v>
      </c>
      <c r="H28" s="55">
        <f t="shared" si="1"/>
        <v>-107</v>
      </c>
    </row>
    <row r="29" spans="1:8" ht="24.75" customHeight="1">
      <c r="A29" s="370"/>
      <c r="B29" s="350"/>
      <c r="C29" s="362"/>
      <c r="D29" s="52" t="s">
        <v>142</v>
      </c>
      <c r="E29" s="56">
        <v>47</v>
      </c>
      <c r="F29" s="56">
        <v>79</v>
      </c>
      <c r="G29" s="73">
        <v>578</v>
      </c>
      <c r="H29" s="55">
        <f t="shared" si="1"/>
        <v>32</v>
      </c>
    </row>
    <row r="30" spans="1:8" ht="12.75" customHeight="1">
      <c r="A30" s="370"/>
      <c r="B30" s="350"/>
      <c r="C30" s="363"/>
      <c r="D30" s="52" t="s">
        <v>143</v>
      </c>
      <c r="E30" s="56">
        <v>1</v>
      </c>
      <c r="F30" s="56">
        <v>1</v>
      </c>
      <c r="G30" s="73">
        <v>12</v>
      </c>
      <c r="H30" s="55">
        <f t="shared" si="1"/>
        <v>0</v>
      </c>
    </row>
    <row r="31" spans="1:8" ht="21" customHeight="1">
      <c r="A31" s="370"/>
      <c r="B31" s="350"/>
      <c r="C31" s="363"/>
      <c r="D31" s="52" t="s">
        <v>144</v>
      </c>
      <c r="E31" s="56">
        <v>0</v>
      </c>
      <c r="F31" s="56">
        <v>0</v>
      </c>
      <c r="G31" s="73">
        <v>0</v>
      </c>
      <c r="H31" s="55">
        <f t="shared" si="1"/>
        <v>0</v>
      </c>
    </row>
    <row r="32" spans="1:8" ht="12.75" customHeight="1">
      <c r="A32" s="370"/>
      <c r="B32" s="350"/>
      <c r="C32" s="363"/>
      <c r="D32" s="52" t="s">
        <v>145</v>
      </c>
      <c r="E32" s="56">
        <v>0</v>
      </c>
      <c r="F32" s="56">
        <v>0</v>
      </c>
      <c r="G32" s="73">
        <v>0</v>
      </c>
      <c r="H32" s="55">
        <f t="shared" si="1"/>
        <v>0</v>
      </c>
    </row>
    <row r="33" spans="1:8" ht="27.75" customHeight="1">
      <c r="A33" s="370"/>
      <c r="B33" s="350"/>
      <c r="C33" s="363"/>
      <c r="D33" s="52" t="s">
        <v>146</v>
      </c>
      <c r="E33" s="56">
        <v>0</v>
      </c>
      <c r="F33" s="56">
        <v>0</v>
      </c>
      <c r="G33" s="73">
        <v>2</v>
      </c>
      <c r="H33" s="55">
        <f t="shared" si="1"/>
        <v>0</v>
      </c>
    </row>
    <row r="34" spans="1:8" ht="49.2" customHeight="1">
      <c r="A34" s="370"/>
      <c r="B34" s="350"/>
      <c r="C34" s="363"/>
      <c r="D34" s="52" t="s">
        <v>147</v>
      </c>
      <c r="E34" s="56">
        <v>7</v>
      </c>
      <c r="F34" s="56">
        <v>9</v>
      </c>
      <c r="G34" s="73">
        <v>100</v>
      </c>
      <c r="H34" s="55">
        <f t="shared" si="1"/>
        <v>2</v>
      </c>
    </row>
    <row r="35" spans="1:8" ht="12.75" customHeight="1">
      <c r="A35" s="370"/>
      <c r="B35" s="351"/>
      <c r="C35" s="364"/>
      <c r="D35" s="52" t="s">
        <v>73</v>
      </c>
      <c r="E35" s="56">
        <v>80</v>
      </c>
      <c r="F35" s="56">
        <v>32</v>
      </c>
      <c r="G35" s="73">
        <v>434</v>
      </c>
      <c r="H35" s="55">
        <f t="shared" si="1"/>
        <v>-48</v>
      </c>
    </row>
    <row r="36" spans="1:8" ht="12.75" customHeight="1">
      <c r="A36" s="370"/>
      <c r="B36" s="355" t="s">
        <v>65</v>
      </c>
      <c r="C36" s="356"/>
      <c r="D36" s="356"/>
      <c r="E36" s="56">
        <v>61</v>
      </c>
      <c r="F36" s="56">
        <v>159</v>
      </c>
      <c r="G36" s="73">
        <v>1686</v>
      </c>
      <c r="H36" s="55">
        <f t="shared" si="1"/>
        <v>98</v>
      </c>
    </row>
    <row r="37" spans="1:8" ht="12.75" customHeight="1">
      <c r="A37" s="370"/>
      <c r="B37" s="355" t="s">
        <v>148</v>
      </c>
      <c r="C37" s="356"/>
      <c r="D37" s="356"/>
      <c r="E37" s="56">
        <v>0</v>
      </c>
      <c r="F37" s="56">
        <v>17</v>
      </c>
      <c r="G37" s="73">
        <v>126</v>
      </c>
      <c r="H37" s="55">
        <f t="shared" si="1"/>
        <v>17</v>
      </c>
    </row>
    <row r="38" spans="1:8" ht="12.75" customHeight="1">
      <c r="A38" s="370"/>
      <c r="B38" s="355" t="s">
        <v>66</v>
      </c>
      <c r="C38" s="356"/>
      <c r="D38" s="356"/>
      <c r="E38" s="56">
        <v>103</v>
      </c>
      <c r="F38" s="56">
        <v>206</v>
      </c>
      <c r="G38" s="73">
        <v>6089</v>
      </c>
      <c r="H38" s="55">
        <f t="shared" si="1"/>
        <v>103</v>
      </c>
    </row>
    <row r="39" spans="1:8" ht="13.5" customHeight="1">
      <c r="A39" s="370"/>
      <c r="B39" s="355" t="s">
        <v>149</v>
      </c>
      <c r="C39" s="356"/>
      <c r="D39" s="356"/>
      <c r="E39" s="56">
        <v>0</v>
      </c>
      <c r="F39" s="56">
        <v>0</v>
      </c>
      <c r="G39" s="73">
        <v>18</v>
      </c>
      <c r="H39" s="55">
        <f t="shared" si="1"/>
        <v>0</v>
      </c>
    </row>
    <row r="40" spans="1:8" ht="13.5" customHeight="1">
      <c r="A40" s="370"/>
      <c r="B40" s="355" t="s">
        <v>67</v>
      </c>
      <c r="C40" s="356"/>
      <c r="D40" s="356"/>
      <c r="E40" s="56">
        <v>0</v>
      </c>
      <c r="F40" s="56">
        <v>0</v>
      </c>
      <c r="G40" s="73">
        <v>2</v>
      </c>
      <c r="H40" s="55">
        <f t="shared" si="1"/>
        <v>0</v>
      </c>
    </row>
    <row r="41" spans="1:8" ht="15.75" customHeight="1">
      <c r="A41" s="370"/>
      <c r="B41" s="355" t="s">
        <v>68</v>
      </c>
      <c r="C41" s="356"/>
      <c r="D41" s="356"/>
      <c r="E41" s="56">
        <v>22</v>
      </c>
      <c r="F41" s="56">
        <v>44</v>
      </c>
      <c r="G41" s="73">
        <v>1342</v>
      </c>
      <c r="H41" s="55">
        <f t="shared" si="1"/>
        <v>22</v>
      </c>
    </row>
    <row r="42" spans="1:8" ht="13.5" customHeight="1">
      <c r="A42" s="370"/>
      <c r="B42" s="387" t="s">
        <v>150</v>
      </c>
      <c r="C42" s="388"/>
      <c r="D42" s="388"/>
      <c r="E42" s="56">
        <v>14</v>
      </c>
      <c r="F42" s="56">
        <v>1</v>
      </c>
      <c r="G42" s="73">
        <v>55</v>
      </c>
      <c r="H42" s="55">
        <f t="shared" si="1"/>
        <v>-13</v>
      </c>
    </row>
    <row r="43" spans="1:8" ht="24.75" customHeight="1">
      <c r="A43" s="370"/>
      <c r="B43" s="383" t="s">
        <v>151</v>
      </c>
      <c r="C43" s="384"/>
      <c r="D43" s="384"/>
      <c r="E43" s="56">
        <v>0</v>
      </c>
      <c r="F43" s="56">
        <v>0</v>
      </c>
      <c r="G43" s="73">
        <v>0</v>
      </c>
      <c r="H43" s="55">
        <f t="shared" si="1"/>
        <v>0</v>
      </c>
    </row>
    <row r="44" spans="1:8" ht="36" customHeight="1">
      <c r="A44" s="370"/>
      <c r="B44" s="383" t="s">
        <v>160</v>
      </c>
      <c r="C44" s="384"/>
      <c r="D44" s="384"/>
      <c r="E44" s="56">
        <v>228</v>
      </c>
      <c r="F44" s="56">
        <v>249</v>
      </c>
      <c r="G44" s="73">
        <v>2298</v>
      </c>
      <c r="H44" s="55">
        <f t="shared" si="1"/>
        <v>21</v>
      </c>
    </row>
    <row r="45" spans="1:8">
      <c r="A45" s="370"/>
      <c r="B45" s="355" t="s">
        <v>152</v>
      </c>
      <c r="C45" s="356"/>
      <c r="D45" s="356"/>
      <c r="E45" s="56">
        <v>0</v>
      </c>
      <c r="F45" s="56">
        <v>0</v>
      </c>
      <c r="G45" s="73">
        <v>0</v>
      </c>
      <c r="H45" s="55">
        <f t="shared" si="1"/>
        <v>0</v>
      </c>
    </row>
    <row r="46" spans="1:8">
      <c r="A46" s="370"/>
      <c r="B46" s="355" t="s">
        <v>153</v>
      </c>
      <c r="C46" s="356"/>
      <c r="D46" s="356"/>
      <c r="E46" s="56">
        <v>1794</v>
      </c>
      <c r="F46" s="56">
        <v>2219</v>
      </c>
      <c r="G46" s="73">
        <v>20472</v>
      </c>
      <c r="H46" s="55">
        <f t="shared" si="1"/>
        <v>425</v>
      </c>
    </row>
    <row r="47" spans="1:8">
      <c r="A47" s="370"/>
      <c r="B47" s="355" t="s">
        <v>69</v>
      </c>
      <c r="C47" s="356"/>
      <c r="D47" s="356"/>
      <c r="E47" s="56">
        <v>436</v>
      </c>
      <c r="F47" s="56">
        <v>768</v>
      </c>
      <c r="G47" s="73">
        <v>8004</v>
      </c>
      <c r="H47" s="55">
        <f t="shared" si="1"/>
        <v>332</v>
      </c>
    </row>
    <row r="48" spans="1:8">
      <c r="A48" s="370"/>
      <c r="B48" s="355" t="s">
        <v>70</v>
      </c>
      <c r="C48" s="356"/>
      <c r="D48" s="356"/>
      <c r="E48" s="56">
        <v>1</v>
      </c>
      <c r="F48" s="56">
        <v>59</v>
      </c>
      <c r="G48" s="73">
        <v>75</v>
      </c>
      <c r="H48" s="55">
        <f t="shared" si="1"/>
        <v>58</v>
      </c>
    </row>
    <row r="49" spans="1:8">
      <c r="A49" s="370"/>
      <c r="B49" s="355" t="s">
        <v>154</v>
      </c>
      <c r="C49" s="356"/>
      <c r="D49" s="356"/>
      <c r="E49" s="56">
        <v>143</v>
      </c>
      <c r="F49" s="56">
        <v>129</v>
      </c>
      <c r="G49" s="73">
        <v>1629</v>
      </c>
      <c r="H49" s="55">
        <f t="shared" si="1"/>
        <v>-14</v>
      </c>
    </row>
    <row r="50" spans="1:8">
      <c r="A50" s="370"/>
      <c r="B50" s="355" t="s">
        <v>71</v>
      </c>
      <c r="C50" s="356"/>
      <c r="D50" s="356"/>
      <c r="E50" s="56">
        <v>37</v>
      </c>
      <c r="F50" s="56">
        <v>37</v>
      </c>
      <c r="G50" s="73">
        <v>390</v>
      </c>
      <c r="H50" s="55">
        <f t="shared" si="1"/>
        <v>0</v>
      </c>
    </row>
    <row r="51" spans="1:8">
      <c r="A51" s="370"/>
      <c r="B51" s="355" t="s">
        <v>72</v>
      </c>
      <c r="C51" s="356"/>
      <c r="D51" s="356"/>
      <c r="E51" s="56">
        <v>71</v>
      </c>
      <c r="F51" s="56">
        <v>99</v>
      </c>
      <c r="G51" s="73">
        <v>772</v>
      </c>
      <c r="H51" s="55">
        <f t="shared" si="1"/>
        <v>28</v>
      </c>
    </row>
    <row r="52" spans="1:8" ht="13.8" thickBot="1">
      <c r="A52" s="371"/>
      <c r="B52" s="385" t="s">
        <v>73</v>
      </c>
      <c r="C52" s="386"/>
      <c r="D52" s="386"/>
      <c r="E52" s="57">
        <v>508</v>
      </c>
      <c r="F52" s="57">
        <v>749</v>
      </c>
      <c r="G52" s="79">
        <v>5740</v>
      </c>
      <c r="H52" s="55">
        <f t="shared" si="1"/>
        <v>241</v>
      </c>
    </row>
    <row r="53" spans="1:8" ht="13.8" thickBot="1">
      <c r="A53" s="380" t="s">
        <v>74</v>
      </c>
      <c r="B53" s="381"/>
      <c r="C53" s="381"/>
      <c r="D53" s="382"/>
      <c r="E53" s="199">
        <v>62842</v>
      </c>
      <c r="F53" s="199">
        <v>55139</v>
      </c>
      <c r="G53" s="199">
        <v>55139</v>
      </c>
      <c r="H53" s="199">
        <f>F53-E53</f>
        <v>-7703</v>
      </c>
    </row>
    <row r="54" spans="1:8" ht="25.95" customHeight="1">
      <c r="A54" s="352" t="s">
        <v>75</v>
      </c>
      <c r="B54" s="353"/>
      <c r="C54" s="353"/>
      <c r="D54" s="354"/>
      <c r="E54" s="55">
        <v>9867</v>
      </c>
      <c r="F54" s="55">
        <v>13529</v>
      </c>
      <c r="G54" s="74">
        <v>136576</v>
      </c>
      <c r="H54" s="55">
        <f>F54-E54</f>
        <v>3662</v>
      </c>
    </row>
    <row r="55" spans="1:8" ht="13.8" thickBot="1">
      <c r="A55" s="377" t="s">
        <v>155</v>
      </c>
      <c r="B55" s="378"/>
      <c r="C55" s="378"/>
      <c r="D55" s="379"/>
      <c r="E55" s="58">
        <v>356</v>
      </c>
      <c r="F55" s="58">
        <v>555</v>
      </c>
      <c r="G55" s="78">
        <v>14474</v>
      </c>
      <c r="H55" s="58">
        <f>F55-E55</f>
        <v>199</v>
      </c>
    </row>
    <row r="56" spans="1:8">
      <c r="A56" s="21" t="s">
        <v>170</v>
      </c>
      <c r="B56" s="53"/>
      <c r="C56" s="53"/>
      <c r="D56" s="53"/>
      <c r="E56" s="13"/>
      <c r="F56" s="13"/>
      <c r="G56" s="193"/>
      <c r="H56" s="13"/>
    </row>
    <row r="57" spans="1:8">
      <c r="A57" s="13"/>
      <c r="B57" s="13"/>
      <c r="C57" s="13"/>
      <c r="D57" s="13"/>
      <c r="E57" s="13"/>
      <c r="F57" s="13"/>
      <c r="G57" s="193"/>
      <c r="H57" s="13"/>
    </row>
  </sheetData>
  <mergeCells count="34"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  <mergeCell ref="C20:D20"/>
    <mergeCell ref="C21:C22"/>
    <mergeCell ref="B37:D37"/>
    <mergeCell ref="B38:D38"/>
    <mergeCell ref="C23:D23"/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401" t="s">
        <v>164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</row>
    <row r="2" spans="1:12" ht="36.75" customHeight="1" thickBot="1">
      <c r="A2" s="391" t="s">
        <v>223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</row>
    <row r="3" spans="1:12" ht="13.5" customHeight="1">
      <c r="A3" s="344" t="s">
        <v>43</v>
      </c>
      <c r="B3" s="402"/>
      <c r="C3" s="402" t="s">
        <v>156</v>
      </c>
      <c r="D3" s="402"/>
      <c r="E3" s="402"/>
      <c r="F3" s="402"/>
      <c r="G3" s="402"/>
      <c r="H3" s="402"/>
      <c r="I3" s="402"/>
      <c r="J3" s="402"/>
      <c r="K3" s="402"/>
      <c r="L3" s="406"/>
    </row>
    <row r="4" spans="1:12">
      <c r="A4" s="403"/>
      <c r="B4" s="394"/>
      <c r="C4" s="394" t="s">
        <v>76</v>
      </c>
      <c r="D4" s="394" t="s">
        <v>114</v>
      </c>
      <c r="E4" s="407" t="s">
        <v>224</v>
      </c>
      <c r="F4" s="407"/>
      <c r="G4" s="407"/>
      <c r="H4" s="407"/>
      <c r="I4" s="407"/>
      <c r="J4" s="407"/>
      <c r="K4" s="407"/>
      <c r="L4" s="408"/>
    </row>
    <row r="5" spans="1:12" ht="30" customHeight="1">
      <c r="A5" s="403"/>
      <c r="B5" s="394"/>
      <c r="C5" s="394"/>
      <c r="D5" s="394"/>
      <c r="E5" s="394" t="s">
        <v>111</v>
      </c>
      <c r="F5" s="394"/>
      <c r="G5" s="394" t="s">
        <v>161</v>
      </c>
      <c r="H5" s="394"/>
      <c r="I5" s="394" t="s">
        <v>77</v>
      </c>
      <c r="J5" s="394"/>
      <c r="K5" s="394" t="s">
        <v>78</v>
      </c>
      <c r="L5" s="395"/>
    </row>
    <row r="6" spans="1:12" ht="22.8" customHeight="1" thickBot="1">
      <c r="A6" s="404"/>
      <c r="B6" s="405"/>
      <c r="C6" s="405"/>
      <c r="D6" s="405"/>
      <c r="E6" s="263" t="s">
        <v>76</v>
      </c>
      <c r="F6" s="263" t="s">
        <v>114</v>
      </c>
      <c r="G6" s="263" t="s">
        <v>76</v>
      </c>
      <c r="H6" s="263" t="s">
        <v>114</v>
      </c>
      <c r="I6" s="263" t="s">
        <v>76</v>
      </c>
      <c r="J6" s="263" t="s">
        <v>114</v>
      </c>
      <c r="K6" s="263" t="s">
        <v>76</v>
      </c>
      <c r="L6" s="264" t="s">
        <v>114</v>
      </c>
    </row>
    <row r="7" spans="1:12" ht="13.8" thickBot="1">
      <c r="A7" s="396" t="s">
        <v>115</v>
      </c>
      <c r="B7" s="397"/>
      <c r="C7" s="275">
        <v>775</v>
      </c>
      <c r="D7" s="275">
        <v>406</v>
      </c>
      <c r="E7" s="275">
        <v>274</v>
      </c>
      <c r="F7" s="275">
        <v>134</v>
      </c>
      <c r="G7" s="275">
        <v>387</v>
      </c>
      <c r="H7" s="275">
        <v>214</v>
      </c>
      <c r="I7" s="275">
        <v>77</v>
      </c>
      <c r="J7" s="275">
        <v>25</v>
      </c>
      <c r="K7" s="275">
        <v>89</v>
      </c>
      <c r="L7" s="276">
        <v>44</v>
      </c>
    </row>
    <row r="8" spans="1:12">
      <c r="A8" s="398" t="s">
        <v>59</v>
      </c>
      <c r="B8" s="268" t="s">
        <v>116</v>
      </c>
      <c r="C8" s="269">
        <v>143</v>
      </c>
      <c r="D8" s="269">
        <v>87</v>
      </c>
      <c r="E8" s="269">
        <v>58</v>
      </c>
      <c r="F8" s="269">
        <v>34</v>
      </c>
      <c r="G8" s="269">
        <v>51</v>
      </c>
      <c r="H8" s="269">
        <v>28</v>
      </c>
      <c r="I8" s="269">
        <v>24</v>
      </c>
      <c r="J8" s="269">
        <v>10</v>
      </c>
      <c r="K8" s="269">
        <v>20</v>
      </c>
      <c r="L8" s="270">
        <v>8</v>
      </c>
    </row>
    <row r="9" spans="1:12">
      <c r="A9" s="399"/>
      <c r="B9" s="194" t="s">
        <v>117</v>
      </c>
      <c r="C9" s="195">
        <v>20</v>
      </c>
      <c r="D9" s="195">
        <v>12</v>
      </c>
      <c r="E9" s="195">
        <v>9</v>
      </c>
      <c r="F9" s="195">
        <v>4</v>
      </c>
      <c r="G9" s="195">
        <v>2</v>
      </c>
      <c r="H9" s="195">
        <v>2</v>
      </c>
      <c r="I9" s="195">
        <v>1</v>
      </c>
      <c r="J9" s="195">
        <v>0</v>
      </c>
      <c r="K9" s="195">
        <v>4</v>
      </c>
      <c r="L9" s="75">
        <v>4</v>
      </c>
    </row>
    <row r="10" spans="1:12">
      <c r="A10" s="399"/>
      <c r="B10" s="194" t="s">
        <v>138</v>
      </c>
      <c r="C10" s="195">
        <v>347</v>
      </c>
      <c r="D10" s="195">
        <v>179</v>
      </c>
      <c r="E10" s="195">
        <v>117</v>
      </c>
      <c r="F10" s="195">
        <v>57</v>
      </c>
      <c r="G10" s="195">
        <v>156</v>
      </c>
      <c r="H10" s="195">
        <v>89</v>
      </c>
      <c r="I10" s="195">
        <v>26</v>
      </c>
      <c r="J10" s="195">
        <v>9</v>
      </c>
      <c r="K10" s="195">
        <v>46</v>
      </c>
      <c r="L10" s="75">
        <v>27</v>
      </c>
    </row>
    <row r="11" spans="1:12">
      <c r="A11" s="399"/>
      <c r="B11" s="194" t="s">
        <v>141</v>
      </c>
      <c r="C11" s="195">
        <v>3</v>
      </c>
      <c r="D11" s="195">
        <v>2</v>
      </c>
      <c r="E11" s="195">
        <v>1</v>
      </c>
      <c r="F11" s="195">
        <v>1</v>
      </c>
      <c r="G11" s="195">
        <v>3</v>
      </c>
      <c r="H11" s="195">
        <v>2</v>
      </c>
      <c r="I11" s="195">
        <v>0</v>
      </c>
      <c r="J11" s="195">
        <v>0</v>
      </c>
      <c r="K11" s="195">
        <v>0</v>
      </c>
      <c r="L11" s="75">
        <v>0</v>
      </c>
    </row>
    <row r="12" spans="1:12" ht="22.8">
      <c r="A12" s="399"/>
      <c r="B12" s="196" t="s">
        <v>157</v>
      </c>
      <c r="C12" s="195">
        <v>144</v>
      </c>
      <c r="D12" s="195">
        <v>68</v>
      </c>
      <c r="E12" s="195">
        <v>45</v>
      </c>
      <c r="F12" s="195">
        <v>20</v>
      </c>
      <c r="G12" s="195">
        <v>74</v>
      </c>
      <c r="H12" s="195">
        <v>39</v>
      </c>
      <c r="I12" s="195">
        <v>14</v>
      </c>
      <c r="J12" s="195">
        <v>5</v>
      </c>
      <c r="K12" s="195">
        <v>12</v>
      </c>
      <c r="L12" s="75">
        <v>4</v>
      </c>
    </row>
    <row r="13" spans="1:12" ht="22.8">
      <c r="A13" s="399"/>
      <c r="B13" s="197" t="s">
        <v>142</v>
      </c>
      <c r="C13" s="195">
        <v>79</v>
      </c>
      <c r="D13" s="195">
        <v>44</v>
      </c>
      <c r="E13" s="195">
        <v>30</v>
      </c>
      <c r="F13" s="195">
        <v>16</v>
      </c>
      <c r="G13" s="195">
        <v>78</v>
      </c>
      <c r="H13" s="195">
        <v>43</v>
      </c>
      <c r="I13" s="195">
        <v>0</v>
      </c>
      <c r="J13" s="195">
        <v>0</v>
      </c>
      <c r="K13" s="195">
        <v>1</v>
      </c>
      <c r="L13" s="75">
        <v>0</v>
      </c>
    </row>
    <row r="14" spans="1:12">
      <c r="A14" s="399"/>
      <c r="B14" s="197" t="s">
        <v>143</v>
      </c>
      <c r="C14" s="195">
        <v>1</v>
      </c>
      <c r="D14" s="195">
        <v>1</v>
      </c>
      <c r="E14" s="195">
        <v>0</v>
      </c>
      <c r="F14" s="195">
        <v>0</v>
      </c>
      <c r="G14" s="195">
        <v>1</v>
      </c>
      <c r="H14" s="195">
        <v>1</v>
      </c>
      <c r="I14" s="195">
        <v>0</v>
      </c>
      <c r="J14" s="195">
        <v>0</v>
      </c>
      <c r="K14" s="195">
        <v>0</v>
      </c>
      <c r="L14" s="75">
        <v>0</v>
      </c>
    </row>
    <row r="15" spans="1:12">
      <c r="A15" s="399"/>
      <c r="B15" s="197" t="s">
        <v>144</v>
      </c>
      <c r="C15" s="195">
        <v>0</v>
      </c>
      <c r="D15" s="195">
        <v>0</v>
      </c>
      <c r="E15" s="195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0</v>
      </c>
      <c r="K15" s="195">
        <v>0</v>
      </c>
      <c r="L15" s="75">
        <v>0</v>
      </c>
    </row>
    <row r="16" spans="1:12">
      <c r="A16" s="399"/>
      <c r="B16" s="197" t="s">
        <v>145</v>
      </c>
      <c r="C16" s="195">
        <v>0</v>
      </c>
      <c r="D16" s="195">
        <v>0</v>
      </c>
      <c r="E16" s="195">
        <v>0</v>
      </c>
      <c r="F16" s="195">
        <v>0</v>
      </c>
      <c r="G16" s="195">
        <v>0</v>
      </c>
      <c r="H16" s="195">
        <v>0</v>
      </c>
      <c r="I16" s="195">
        <v>0</v>
      </c>
      <c r="J16" s="195">
        <v>0</v>
      </c>
      <c r="K16" s="195">
        <v>0</v>
      </c>
      <c r="L16" s="75">
        <v>0</v>
      </c>
    </row>
    <row r="17" spans="1:12" ht="22.8">
      <c r="A17" s="399"/>
      <c r="B17" s="197" t="s">
        <v>146</v>
      </c>
      <c r="C17" s="195">
        <v>0</v>
      </c>
      <c r="D17" s="195">
        <v>0</v>
      </c>
      <c r="E17" s="195">
        <v>0</v>
      </c>
      <c r="F17" s="195">
        <v>0</v>
      </c>
      <c r="G17" s="195">
        <v>0</v>
      </c>
      <c r="H17" s="195">
        <v>0</v>
      </c>
      <c r="I17" s="195">
        <v>0</v>
      </c>
      <c r="J17" s="195">
        <v>0</v>
      </c>
      <c r="K17" s="195">
        <v>0</v>
      </c>
      <c r="L17" s="75">
        <v>0</v>
      </c>
    </row>
    <row r="18" spans="1:12" ht="36" customHeight="1">
      <c r="A18" s="399"/>
      <c r="B18" s="197" t="s">
        <v>147</v>
      </c>
      <c r="C18" s="195">
        <v>9</v>
      </c>
      <c r="D18" s="195">
        <v>1</v>
      </c>
      <c r="E18" s="195">
        <v>4</v>
      </c>
      <c r="F18" s="195">
        <v>0</v>
      </c>
      <c r="G18" s="195">
        <v>0</v>
      </c>
      <c r="H18" s="195">
        <v>0</v>
      </c>
      <c r="I18" s="195">
        <v>9</v>
      </c>
      <c r="J18" s="195">
        <v>1</v>
      </c>
      <c r="K18" s="195">
        <v>1</v>
      </c>
      <c r="L18" s="75">
        <v>0</v>
      </c>
    </row>
    <row r="19" spans="1:12" ht="13.8" thickBot="1">
      <c r="A19" s="400"/>
      <c r="B19" s="265" t="s">
        <v>118</v>
      </c>
      <c r="C19" s="266">
        <v>32</v>
      </c>
      <c r="D19" s="266">
        <v>14</v>
      </c>
      <c r="E19" s="266">
        <v>11</v>
      </c>
      <c r="F19" s="266">
        <v>3</v>
      </c>
      <c r="G19" s="266">
        <v>25</v>
      </c>
      <c r="H19" s="266">
        <v>12</v>
      </c>
      <c r="I19" s="266">
        <v>3</v>
      </c>
      <c r="J19" s="266">
        <v>0</v>
      </c>
      <c r="K19" s="266">
        <v>5</v>
      </c>
      <c r="L19" s="267">
        <v>1</v>
      </c>
    </row>
    <row r="20" spans="1:12" ht="13.8" thickBot="1">
      <c r="A20" s="389" t="s">
        <v>119</v>
      </c>
      <c r="B20" s="390"/>
      <c r="C20" s="275">
        <v>159</v>
      </c>
      <c r="D20" s="275">
        <v>60</v>
      </c>
      <c r="E20" s="275">
        <v>70</v>
      </c>
      <c r="F20" s="275">
        <v>27</v>
      </c>
      <c r="G20" s="275">
        <v>88</v>
      </c>
      <c r="H20" s="275">
        <v>40</v>
      </c>
      <c r="I20" s="275">
        <v>13</v>
      </c>
      <c r="J20" s="275">
        <v>4</v>
      </c>
      <c r="K20" s="275">
        <v>27</v>
      </c>
      <c r="L20" s="276">
        <v>15</v>
      </c>
    </row>
    <row r="21" spans="1:12" ht="13.8" thickBot="1">
      <c r="A21" s="392" t="s">
        <v>148</v>
      </c>
      <c r="B21" s="393"/>
      <c r="C21" s="271">
        <v>17</v>
      </c>
      <c r="D21" s="271">
        <v>1</v>
      </c>
      <c r="E21" s="271">
        <v>7</v>
      </c>
      <c r="F21" s="271">
        <v>0</v>
      </c>
      <c r="G21" s="271">
        <v>17</v>
      </c>
      <c r="H21" s="271">
        <v>1</v>
      </c>
      <c r="I21" s="271">
        <v>0</v>
      </c>
      <c r="J21" s="271">
        <v>0</v>
      </c>
      <c r="K21" s="271">
        <v>0</v>
      </c>
      <c r="L21" s="77">
        <v>0</v>
      </c>
    </row>
    <row r="22" spans="1:12" ht="13.8" thickBot="1">
      <c r="A22" s="389" t="s">
        <v>120</v>
      </c>
      <c r="B22" s="390"/>
      <c r="C22" s="275">
        <v>206</v>
      </c>
      <c r="D22" s="275">
        <v>158</v>
      </c>
      <c r="E22" s="275">
        <v>93</v>
      </c>
      <c r="F22" s="275">
        <v>65</v>
      </c>
      <c r="G22" s="275">
        <v>116</v>
      </c>
      <c r="H22" s="275">
        <v>87</v>
      </c>
      <c r="I22" s="275">
        <v>13</v>
      </c>
      <c r="J22" s="275">
        <v>4</v>
      </c>
      <c r="K22" s="275">
        <v>45</v>
      </c>
      <c r="L22" s="276">
        <v>37</v>
      </c>
    </row>
    <row r="23" spans="1:12" ht="13.8" thickBot="1">
      <c r="A23" s="392" t="s">
        <v>158</v>
      </c>
      <c r="B23" s="393"/>
      <c r="C23" s="271">
        <v>0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77">
        <v>0</v>
      </c>
    </row>
    <row r="24" spans="1:12" ht="25.5" customHeight="1" thickBot="1">
      <c r="A24" s="389" t="s">
        <v>121</v>
      </c>
      <c r="B24" s="390"/>
      <c r="C24" s="275">
        <v>0</v>
      </c>
      <c r="D24" s="275">
        <v>0</v>
      </c>
      <c r="E24" s="275">
        <v>0</v>
      </c>
      <c r="F24" s="275">
        <v>0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6">
        <v>0</v>
      </c>
    </row>
    <row r="25" spans="1:12" ht="25.95" customHeight="1" thickBot="1">
      <c r="A25" s="389" t="s">
        <v>122</v>
      </c>
      <c r="B25" s="390"/>
      <c r="C25" s="275">
        <v>44</v>
      </c>
      <c r="D25" s="275">
        <v>20</v>
      </c>
      <c r="E25" s="275">
        <v>16</v>
      </c>
      <c r="F25" s="275">
        <v>10</v>
      </c>
      <c r="G25" s="275">
        <v>1</v>
      </c>
      <c r="H25" s="275">
        <v>1</v>
      </c>
      <c r="I25" s="275">
        <v>23</v>
      </c>
      <c r="J25" s="275">
        <v>4</v>
      </c>
      <c r="K25" s="275">
        <v>22</v>
      </c>
      <c r="L25" s="276">
        <v>7</v>
      </c>
    </row>
    <row r="26" spans="1:12" ht="13.8" thickBot="1">
      <c r="A26" s="392" t="s">
        <v>150</v>
      </c>
      <c r="B26" s="393"/>
      <c r="C26" s="271">
        <v>1</v>
      </c>
      <c r="D26" s="271">
        <v>1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77">
        <v>0</v>
      </c>
    </row>
    <row r="27" spans="1:12" ht="26.25" customHeight="1" thickBot="1">
      <c r="A27" s="389" t="s">
        <v>159</v>
      </c>
      <c r="B27" s="390"/>
      <c r="C27" s="275">
        <v>0</v>
      </c>
      <c r="D27" s="275">
        <v>0</v>
      </c>
      <c r="E27" s="275">
        <v>0</v>
      </c>
      <c r="F27" s="275">
        <v>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6">
        <v>0</v>
      </c>
    </row>
    <row r="28" spans="1:12" ht="13.8" thickBot="1">
      <c r="A28" s="358" t="s">
        <v>123</v>
      </c>
      <c r="B28" s="359"/>
      <c r="C28" s="277">
        <v>1184</v>
      </c>
      <c r="D28" s="277">
        <v>644</v>
      </c>
      <c r="E28" s="277">
        <v>453</v>
      </c>
      <c r="F28" s="277">
        <v>236</v>
      </c>
      <c r="G28" s="277">
        <v>592</v>
      </c>
      <c r="H28" s="277">
        <v>342</v>
      </c>
      <c r="I28" s="277">
        <v>126</v>
      </c>
      <c r="J28" s="275">
        <v>37</v>
      </c>
      <c r="K28" s="277">
        <v>183</v>
      </c>
      <c r="L28" s="278">
        <v>103</v>
      </c>
    </row>
    <row r="29" spans="1:12" ht="13.8" thickBot="1">
      <c r="A29" s="358" t="s">
        <v>124</v>
      </c>
      <c r="B29" s="359"/>
      <c r="C29" s="192">
        <v>100</v>
      </c>
      <c r="D29" s="192">
        <v>54.391891891891895</v>
      </c>
      <c r="E29" s="192">
        <v>38.260135135135137</v>
      </c>
      <c r="F29" s="192">
        <v>36.645962732919259</v>
      </c>
      <c r="G29" s="192">
        <v>50</v>
      </c>
      <c r="H29" s="192">
        <v>28.885135135135137</v>
      </c>
      <c r="I29" s="192">
        <v>10.641891891891891</v>
      </c>
      <c r="J29" s="279">
        <v>5.7453416149068319</v>
      </c>
      <c r="K29" s="192">
        <v>15.456081081081081</v>
      </c>
      <c r="L29" s="188">
        <v>15.993788819875776</v>
      </c>
    </row>
    <row r="30" spans="1:12">
      <c r="A30" s="21" t="s">
        <v>173</v>
      </c>
      <c r="B30" s="53"/>
      <c r="C30" s="59"/>
      <c r="D30" s="13"/>
      <c r="E30" s="13"/>
      <c r="F30" s="13"/>
      <c r="G30" s="13"/>
      <c r="H30" s="13"/>
      <c r="I30" s="13"/>
      <c r="J30" s="60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Q13" sqref="Q13"/>
    </sheetView>
  </sheetViews>
  <sheetFormatPr defaultRowHeight="13.2"/>
  <cols>
    <col min="1" max="1" width="5.109375" customWidth="1"/>
    <col min="2" max="2" width="46" customWidth="1"/>
    <col min="3" max="3" width="9.441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401" t="s">
        <v>165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</row>
    <row r="2" spans="1:12" ht="36.75" customHeight="1" thickBot="1">
      <c r="A2" s="391" t="s">
        <v>225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</row>
    <row r="3" spans="1:12" ht="13.5" customHeight="1">
      <c r="A3" s="344" t="s">
        <v>43</v>
      </c>
      <c r="B3" s="402"/>
      <c r="C3" s="402" t="s">
        <v>156</v>
      </c>
      <c r="D3" s="402"/>
      <c r="E3" s="402"/>
      <c r="F3" s="402"/>
      <c r="G3" s="402"/>
      <c r="H3" s="402"/>
      <c r="I3" s="402"/>
      <c r="J3" s="402"/>
      <c r="K3" s="402"/>
      <c r="L3" s="406"/>
    </row>
    <row r="4" spans="1:12">
      <c r="A4" s="403"/>
      <c r="B4" s="394"/>
      <c r="C4" s="394" t="s">
        <v>76</v>
      </c>
      <c r="D4" s="394" t="s">
        <v>114</v>
      </c>
      <c r="E4" s="407" t="s">
        <v>226</v>
      </c>
      <c r="F4" s="407"/>
      <c r="G4" s="407"/>
      <c r="H4" s="407"/>
      <c r="I4" s="407"/>
      <c r="J4" s="407"/>
      <c r="K4" s="407"/>
      <c r="L4" s="408"/>
    </row>
    <row r="5" spans="1:12" ht="44.4" customHeight="1">
      <c r="A5" s="403"/>
      <c r="B5" s="394"/>
      <c r="C5" s="394"/>
      <c r="D5" s="394"/>
      <c r="E5" s="394" t="s">
        <v>111</v>
      </c>
      <c r="F5" s="394"/>
      <c r="G5" s="394" t="s">
        <v>161</v>
      </c>
      <c r="H5" s="394"/>
      <c r="I5" s="394" t="s">
        <v>77</v>
      </c>
      <c r="J5" s="394"/>
      <c r="K5" s="394" t="s">
        <v>78</v>
      </c>
      <c r="L5" s="395"/>
    </row>
    <row r="6" spans="1:12" ht="22.8" customHeight="1" thickBot="1">
      <c r="A6" s="404"/>
      <c r="B6" s="405"/>
      <c r="C6" s="405"/>
      <c r="D6" s="405"/>
      <c r="E6" s="263" t="s">
        <v>76</v>
      </c>
      <c r="F6" s="263" t="s">
        <v>114</v>
      </c>
      <c r="G6" s="263" t="s">
        <v>76</v>
      </c>
      <c r="H6" s="263" t="s">
        <v>114</v>
      </c>
      <c r="I6" s="263" t="s">
        <v>76</v>
      </c>
      <c r="J6" s="263" t="s">
        <v>114</v>
      </c>
      <c r="K6" s="263" t="s">
        <v>76</v>
      </c>
      <c r="L6" s="264" t="s">
        <v>114</v>
      </c>
    </row>
    <row r="7" spans="1:12" ht="13.8" thickBot="1">
      <c r="A7" s="396" t="s">
        <v>115</v>
      </c>
      <c r="B7" s="397"/>
      <c r="C7" s="275">
        <v>7490</v>
      </c>
      <c r="D7" s="275">
        <v>3631</v>
      </c>
      <c r="E7" s="275">
        <v>2793</v>
      </c>
      <c r="F7" s="275">
        <v>1235</v>
      </c>
      <c r="G7" s="275">
        <v>3340</v>
      </c>
      <c r="H7" s="275">
        <v>1701</v>
      </c>
      <c r="I7" s="275">
        <v>1120</v>
      </c>
      <c r="J7" s="275">
        <v>347</v>
      </c>
      <c r="K7" s="275">
        <v>1092</v>
      </c>
      <c r="L7" s="276">
        <v>531</v>
      </c>
    </row>
    <row r="8" spans="1:12">
      <c r="A8" s="398" t="s">
        <v>59</v>
      </c>
      <c r="B8" s="268" t="s">
        <v>116</v>
      </c>
      <c r="C8" s="269">
        <v>1925</v>
      </c>
      <c r="D8" s="269">
        <v>1121</v>
      </c>
      <c r="E8" s="269">
        <v>791</v>
      </c>
      <c r="F8" s="269">
        <v>426</v>
      </c>
      <c r="G8" s="269">
        <v>653</v>
      </c>
      <c r="H8" s="269">
        <v>372</v>
      </c>
      <c r="I8" s="269">
        <v>359</v>
      </c>
      <c r="J8" s="269">
        <v>141</v>
      </c>
      <c r="K8" s="269">
        <v>325</v>
      </c>
      <c r="L8" s="270">
        <v>194</v>
      </c>
    </row>
    <row r="9" spans="1:12">
      <c r="A9" s="399"/>
      <c r="B9" s="194" t="s">
        <v>117</v>
      </c>
      <c r="C9" s="195">
        <v>688</v>
      </c>
      <c r="D9" s="195">
        <v>282</v>
      </c>
      <c r="E9" s="195">
        <v>324</v>
      </c>
      <c r="F9" s="195">
        <v>123</v>
      </c>
      <c r="G9" s="195">
        <v>78</v>
      </c>
      <c r="H9" s="195">
        <v>57</v>
      </c>
      <c r="I9" s="195">
        <v>325</v>
      </c>
      <c r="J9" s="195">
        <v>73</v>
      </c>
      <c r="K9" s="195">
        <v>215</v>
      </c>
      <c r="L9" s="75">
        <v>75</v>
      </c>
    </row>
    <row r="10" spans="1:12">
      <c r="A10" s="399"/>
      <c r="B10" s="194" t="s">
        <v>138</v>
      </c>
      <c r="C10" s="195">
        <v>2466</v>
      </c>
      <c r="D10" s="195">
        <v>1119</v>
      </c>
      <c r="E10" s="195">
        <v>871</v>
      </c>
      <c r="F10" s="195">
        <v>335</v>
      </c>
      <c r="G10" s="195">
        <v>1071</v>
      </c>
      <c r="H10" s="195">
        <v>520</v>
      </c>
      <c r="I10" s="195">
        <v>149</v>
      </c>
      <c r="J10" s="195">
        <v>44</v>
      </c>
      <c r="K10" s="195">
        <v>306</v>
      </c>
      <c r="L10" s="75">
        <v>151</v>
      </c>
    </row>
    <row r="11" spans="1:12">
      <c r="A11" s="399"/>
      <c r="B11" s="194" t="s">
        <v>141</v>
      </c>
      <c r="C11" s="195">
        <v>21</v>
      </c>
      <c r="D11" s="195">
        <v>8</v>
      </c>
      <c r="E11" s="195">
        <v>5</v>
      </c>
      <c r="F11" s="195">
        <v>1</v>
      </c>
      <c r="G11" s="195">
        <v>21</v>
      </c>
      <c r="H11" s="195">
        <v>8</v>
      </c>
      <c r="I11" s="195">
        <v>0</v>
      </c>
      <c r="J11" s="195">
        <v>0</v>
      </c>
      <c r="K11" s="195">
        <v>1</v>
      </c>
      <c r="L11" s="75">
        <v>0</v>
      </c>
    </row>
    <row r="12" spans="1:12" ht="22.8">
      <c r="A12" s="399"/>
      <c r="B12" s="196" t="s">
        <v>157</v>
      </c>
      <c r="C12" s="195">
        <v>1285</v>
      </c>
      <c r="D12" s="195">
        <v>538</v>
      </c>
      <c r="E12" s="195">
        <v>421</v>
      </c>
      <c r="F12" s="195">
        <v>158</v>
      </c>
      <c r="G12" s="195">
        <v>579</v>
      </c>
      <c r="H12" s="195">
        <v>255</v>
      </c>
      <c r="I12" s="195">
        <v>165</v>
      </c>
      <c r="J12" s="195">
        <v>42</v>
      </c>
      <c r="K12" s="195">
        <v>171</v>
      </c>
      <c r="L12" s="75">
        <v>75</v>
      </c>
    </row>
    <row r="13" spans="1:12" ht="22.8">
      <c r="A13" s="399"/>
      <c r="B13" s="197" t="s">
        <v>142</v>
      </c>
      <c r="C13" s="195">
        <v>578</v>
      </c>
      <c r="D13" s="195">
        <v>305</v>
      </c>
      <c r="E13" s="195">
        <v>180</v>
      </c>
      <c r="F13" s="195">
        <v>94</v>
      </c>
      <c r="G13" s="195">
        <v>573</v>
      </c>
      <c r="H13" s="195">
        <v>303</v>
      </c>
      <c r="I13" s="195">
        <v>0</v>
      </c>
      <c r="J13" s="195">
        <v>0</v>
      </c>
      <c r="K13" s="195">
        <v>3</v>
      </c>
      <c r="L13" s="75">
        <v>1</v>
      </c>
    </row>
    <row r="14" spans="1:12">
      <c r="A14" s="399"/>
      <c r="B14" s="197" t="s">
        <v>143</v>
      </c>
      <c r="C14" s="195">
        <v>12</v>
      </c>
      <c r="D14" s="195">
        <v>11</v>
      </c>
      <c r="E14" s="195">
        <v>5</v>
      </c>
      <c r="F14" s="195">
        <v>5</v>
      </c>
      <c r="G14" s="195">
        <v>12</v>
      </c>
      <c r="H14" s="195">
        <v>11</v>
      </c>
      <c r="I14" s="195">
        <v>0</v>
      </c>
      <c r="J14" s="195">
        <v>0</v>
      </c>
      <c r="K14" s="195">
        <v>1</v>
      </c>
      <c r="L14" s="75">
        <v>1</v>
      </c>
    </row>
    <row r="15" spans="1:12">
      <c r="A15" s="399"/>
      <c r="B15" s="197" t="s">
        <v>144</v>
      </c>
      <c r="C15" s="195">
        <v>0</v>
      </c>
      <c r="D15" s="195">
        <v>0</v>
      </c>
      <c r="E15" s="195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0</v>
      </c>
      <c r="K15" s="195">
        <v>0</v>
      </c>
      <c r="L15" s="75">
        <v>0</v>
      </c>
    </row>
    <row r="16" spans="1:12">
      <c r="A16" s="399"/>
      <c r="B16" s="197" t="s">
        <v>145</v>
      </c>
      <c r="C16" s="195">
        <v>0</v>
      </c>
      <c r="D16" s="195">
        <v>0</v>
      </c>
      <c r="E16" s="195">
        <v>0</v>
      </c>
      <c r="F16" s="195">
        <v>0</v>
      </c>
      <c r="G16" s="195">
        <v>0</v>
      </c>
      <c r="H16" s="195">
        <v>0</v>
      </c>
      <c r="I16" s="195">
        <v>0</v>
      </c>
      <c r="J16" s="195">
        <v>0</v>
      </c>
      <c r="K16" s="195">
        <v>0</v>
      </c>
      <c r="L16" s="75">
        <v>0</v>
      </c>
    </row>
    <row r="17" spans="1:12" ht="22.8">
      <c r="A17" s="399"/>
      <c r="B17" s="197" t="s">
        <v>146</v>
      </c>
      <c r="C17" s="195">
        <v>2</v>
      </c>
      <c r="D17" s="195">
        <v>1</v>
      </c>
      <c r="E17" s="195">
        <v>0</v>
      </c>
      <c r="F17" s="195">
        <v>0</v>
      </c>
      <c r="G17" s="195">
        <v>2</v>
      </c>
      <c r="H17" s="195">
        <v>1</v>
      </c>
      <c r="I17" s="195">
        <v>0</v>
      </c>
      <c r="J17" s="195">
        <v>0</v>
      </c>
      <c r="K17" s="195">
        <v>1</v>
      </c>
      <c r="L17" s="75">
        <v>0</v>
      </c>
    </row>
    <row r="18" spans="1:12" ht="36" customHeight="1">
      <c r="A18" s="399"/>
      <c r="B18" s="197" t="s">
        <v>147</v>
      </c>
      <c r="C18" s="195">
        <v>100</v>
      </c>
      <c r="D18" s="195">
        <v>40</v>
      </c>
      <c r="E18" s="195">
        <v>41</v>
      </c>
      <c r="F18" s="195">
        <v>15</v>
      </c>
      <c r="G18" s="195">
        <v>0</v>
      </c>
      <c r="H18" s="195">
        <v>0</v>
      </c>
      <c r="I18" s="195">
        <v>100</v>
      </c>
      <c r="J18" s="195">
        <v>40</v>
      </c>
      <c r="K18" s="195">
        <v>19</v>
      </c>
      <c r="L18" s="75">
        <v>6</v>
      </c>
    </row>
    <row r="19" spans="1:12" ht="13.8" thickBot="1">
      <c r="A19" s="400"/>
      <c r="B19" s="265" t="s">
        <v>118</v>
      </c>
      <c r="C19" s="266">
        <v>434</v>
      </c>
      <c r="D19" s="266">
        <v>214</v>
      </c>
      <c r="E19" s="266">
        <v>160</v>
      </c>
      <c r="F19" s="266">
        <v>79</v>
      </c>
      <c r="G19" s="266">
        <v>372</v>
      </c>
      <c r="H19" s="266">
        <v>182</v>
      </c>
      <c r="I19" s="266">
        <v>22</v>
      </c>
      <c r="J19" s="266">
        <v>7</v>
      </c>
      <c r="K19" s="266">
        <v>51</v>
      </c>
      <c r="L19" s="267">
        <v>28</v>
      </c>
    </row>
    <row r="20" spans="1:12" ht="13.8" thickBot="1">
      <c r="A20" s="389" t="s">
        <v>119</v>
      </c>
      <c r="B20" s="390"/>
      <c r="C20" s="275">
        <v>1686</v>
      </c>
      <c r="D20" s="275">
        <v>513</v>
      </c>
      <c r="E20" s="275">
        <v>669</v>
      </c>
      <c r="F20" s="275">
        <v>183</v>
      </c>
      <c r="G20" s="275">
        <v>770</v>
      </c>
      <c r="H20" s="275">
        <v>220</v>
      </c>
      <c r="I20" s="275">
        <v>143</v>
      </c>
      <c r="J20" s="275">
        <v>29</v>
      </c>
      <c r="K20" s="275">
        <v>218</v>
      </c>
      <c r="L20" s="276">
        <v>100</v>
      </c>
    </row>
    <row r="21" spans="1:12" ht="13.8" thickBot="1">
      <c r="A21" s="392" t="s">
        <v>148</v>
      </c>
      <c r="B21" s="393"/>
      <c r="C21" s="271">
        <v>126</v>
      </c>
      <c r="D21" s="271">
        <v>29</v>
      </c>
      <c r="E21" s="271">
        <v>48</v>
      </c>
      <c r="F21" s="271">
        <v>7</v>
      </c>
      <c r="G21" s="271">
        <v>126</v>
      </c>
      <c r="H21" s="271">
        <v>29</v>
      </c>
      <c r="I21" s="271">
        <v>0</v>
      </c>
      <c r="J21" s="271">
        <v>0</v>
      </c>
      <c r="K21" s="271">
        <v>8</v>
      </c>
      <c r="L21" s="77">
        <v>5</v>
      </c>
    </row>
    <row r="22" spans="1:12" ht="13.8" thickBot="1">
      <c r="A22" s="389" t="s">
        <v>120</v>
      </c>
      <c r="B22" s="390"/>
      <c r="C22" s="275">
        <v>6089</v>
      </c>
      <c r="D22" s="275">
        <v>4401</v>
      </c>
      <c r="E22" s="275">
        <v>2289</v>
      </c>
      <c r="F22" s="275">
        <v>1674</v>
      </c>
      <c r="G22" s="275">
        <v>3320</v>
      </c>
      <c r="H22" s="275">
        <v>2359</v>
      </c>
      <c r="I22" s="275">
        <v>477</v>
      </c>
      <c r="J22" s="275">
        <v>252</v>
      </c>
      <c r="K22" s="275">
        <v>1217</v>
      </c>
      <c r="L22" s="276">
        <v>947</v>
      </c>
    </row>
    <row r="23" spans="1:12" ht="13.8" thickBot="1">
      <c r="A23" s="392" t="s">
        <v>158</v>
      </c>
      <c r="B23" s="393"/>
      <c r="C23" s="271">
        <v>18</v>
      </c>
      <c r="D23" s="271">
        <v>10</v>
      </c>
      <c r="E23" s="271">
        <v>6</v>
      </c>
      <c r="F23" s="271">
        <v>3</v>
      </c>
      <c r="G23" s="271">
        <v>18</v>
      </c>
      <c r="H23" s="271">
        <v>10</v>
      </c>
      <c r="I23" s="271">
        <v>0</v>
      </c>
      <c r="J23" s="271">
        <v>0</v>
      </c>
      <c r="K23" s="271">
        <v>0</v>
      </c>
      <c r="L23" s="77">
        <v>0</v>
      </c>
    </row>
    <row r="24" spans="1:12" ht="25.5" customHeight="1" thickBot="1">
      <c r="A24" s="389" t="s">
        <v>121</v>
      </c>
      <c r="B24" s="390"/>
      <c r="C24" s="275">
        <v>2</v>
      </c>
      <c r="D24" s="275">
        <v>0</v>
      </c>
      <c r="E24" s="275">
        <v>1</v>
      </c>
      <c r="F24" s="275">
        <v>0</v>
      </c>
      <c r="G24" s="275">
        <v>2</v>
      </c>
      <c r="H24" s="275">
        <v>0</v>
      </c>
      <c r="I24" s="275">
        <v>0</v>
      </c>
      <c r="J24" s="275">
        <v>0</v>
      </c>
      <c r="K24" s="275">
        <v>0</v>
      </c>
      <c r="L24" s="276">
        <v>0</v>
      </c>
    </row>
    <row r="25" spans="1:12" ht="25.95" customHeight="1" thickBot="1">
      <c r="A25" s="389" t="s">
        <v>122</v>
      </c>
      <c r="B25" s="390"/>
      <c r="C25" s="275">
        <v>1342</v>
      </c>
      <c r="D25" s="275">
        <v>587</v>
      </c>
      <c r="E25" s="275">
        <v>529</v>
      </c>
      <c r="F25" s="275">
        <v>248</v>
      </c>
      <c r="G25" s="275">
        <v>79</v>
      </c>
      <c r="H25" s="275">
        <v>68</v>
      </c>
      <c r="I25" s="275">
        <v>748</v>
      </c>
      <c r="J25" s="275">
        <v>188</v>
      </c>
      <c r="K25" s="275">
        <v>1014</v>
      </c>
      <c r="L25" s="276">
        <v>444</v>
      </c>
    </row>
    <row r="26" spans="1:12" ht="13.8" thickBot="1">
      <c r="A26" s="392" t="s">
        <v>150</v>
      </c>
      <c r="B26" s="393"/>
      <c r="C26" s="271">
        <v>55</v>
      </c>
      <c r="D26" s="271">
        <v>23</v>
      </c>
      <c r="E26" s="271">
        <v>20</v>
      </c>
      <c r="F26" s="271">
        <v>8</v>
      </c>
      <c r="G26" s="271">
        <v>2</v>
      </c>
      <c r="H26" s="271">
        <v>2</v>
      </c>
      <c r="I26" s="271">
        <v>34</v>
      </c>
      <c r="J26" s="271">
        <v>6</v>
      </c>
      <c r="K26" s="271">
        <v>36</v>
      </c>
      <c r="L26" s="77">
        <v>16</v>
      </c>
    </row>
    <row r="27" spans="1:12" ht="26.25" customHeight="1" thickBot="1">
      <c r="A27" s="389" t="s">
        <v>159</v>
      </c>
      <c r="B27" s="390"/>
      <c r="C27" s="275">
        <v>0</v>
      </c>
      <c r="D27" s="275">
        <v>0</v>
      </c>
      <c r="E27" s="275">
        <v>0</v>
      </c>
      <c r="F27" s="275">
        <v>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6">
        <v>0</v>
      </c>
    </row>
    <row r="28" spans="1:12" ht="13.8" thickBot="1">
      <c r="A28" s="358" t="s">
        <v>123</v>
      </c>
      <c r="B28" s="359"/>
      <c r="C28" s="277">
        <v>16609</v>
      </c>
      <c r="D28" s="277">
        <v>9132</v>
      </c>
      <c r="E28" s="277">
        <v>6281</v>
      </c>
      <c r="F28" s="277">
        <v>3340</v>
      </c>
      <c r="G28" s="277">
        <v>7511</v>
      </c>
      <c r="H28" s="277">
        <v>4348</v>
      </c>
      <c r="I28" s="277">
        <v>2488</v>
      </c>
      <c r="J28" s="275">
        <v>816</v>
      </c>
      <c r="K28" s="277">
        <v>3541</v>
      </c>
      <c r="L28" s="278">
        <v>2022</v>
      </c>
    </row>
    <row r="29" spans="1:12" ht="13.8" thickBot="1">
      <c r="A29" s="409" t="s">
        <v>124</v>
      </c>
      <c r="B29" s="410"/>
      <c r="C29" s="272">
        <v>100</v>
      </c>
      <c r="D29" s="272">
        <v>54.982238545366968</v>
      </c>
      <c r="E29" s="272">
        <v>37.816846288157024</v>
      </c>
      <c r="F29" s="272">
        <v>36.574682435392027</v>
      </c>
      <c r="G29" s="272">
        <v>45.222469745318804</v>
      </c>
      <c r="H29" s="272">
        <v>26.178577879462946</v>
      </c>
      <c r="I29" s="272">
        <v>14.979830212535372</v>
      </c>
      <c r="J29" s="273">
        <v>8.9356110381077531</v>
      </c>
      <c r="K29" s="272">
        <v>21.319766391715337</v>
      </c>
      <c r="L29" s="274">
        <v>22.141918528252301</v>
      </c>
    </row>
    <row r="30" spans="1:12">
      <c r="A30" s="21" t="s">
        <v>173</v>
      </c>
      <c r="B30" s="53"/>
      <c r="C30" s="59"/>
      <c r="D30" s="13"/>
      <c r="E30" s="13"/>
      <c r="F30" s="13"/>
      <c r="G30" s="13"/>
      <c r="H30" s="13"/>
      <c r="I30" s="13"/>
      <c r="J30" s="60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K5:L5"/>
    <mergeCell ref="C3:L3"/>
    <mergeCell ref="E4:L4"/>
    <mergeCell ref="A1:L1"/>
    <mergeCell ref="A3:B6"/>
    <mergeCell ref="I5:J5"/>
    <mergeCell ref="G5:H5"/>
    <mergeCell ref="A2:L2"/>
    <mergeCell ref="E5:F5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A8:A19"/>
    <mergeCell ref="A21:B21"/>
    <mergeCell ref="A7:B7"/>
    <mergeCell ref="C4:C6"/>
    <mergeCell ref="D4:D6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3"/>
  <sheetViews>
    <sheetView showGridLines="0" zoomScale="120" zoomScaleNormal="120" workbookViewId="0">
      <selection activeCell="H8" sqref="H8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411" t="s">
        <v>184</v>
      </c>
      <c r="B1" s="411"/>
      <c r="C1" s="411"/>
      <c r="D1" s="411"/>
      <c r="E1" s="411"/>
    </row>
    <row r="2" spans="1:9" s="4" customFormat="1" ht="32.4" customHeight="1" thickBot="1">
      <c r="A2" s="315" t="s">
        <v>205</v>
      </c>
      <c r="B2" s="315"/>
      <c r="C2" s="315"/>
      <c r="D2" s="315"/>
      <c r="E2" s="315"/>
    </row>
    <row r="3" spans="1:9" ht="17.25" customHeight="1">
      <c r="A3" s="418" t="s">
        <v>79</v>
      </c>
      <c r="B3" s="402" t="s">
        <v>113</v>
      </c>
      <c r="C3" s="402"/>
      <c r="D3" s="402"/>
      <c r="E3" s="406"/>
    </row>
    <row r="4" spans="1:9" ht="15.75" customHeight="1">
      <c r="A4" s="419"/>
      <c r="B4" s="412" t="s">
        <v>203</v>
      </c>
      <c r="C4" s="412"/>
      <c r="D4" s="412" t="s">
        <v>204</v>
      </c>
      <c r="E4" s="415"/>
    </row>
    <row r="5" spans="1:9" ht="16.5" customHeight="1">
      <c r="A5" s="419"/>
      <c r="B5" s="412" t="s">
        <v>80</v>
      </c>
      <c r="C5" s="412" t="s">
        <v>81</v>
      </c>
      <c r="D5" s="412" t="s">
        <v>82</v>
      </c>
      <c r="E5" s="415" t="s">
        <v>81</v>
      </c>
      <c r="G5" s="5"/>
    </row>
    <row r="6" spans="1:9">
      <c r="A6" s="419"/>
      <c r="B6" s="413"/>
      <c r="C6" s="413"/>
      <c r="D6" s="413"/>
      <c r="E6" s="416"/>
    </row>
    <row r="7" spans="1:9" ht="8.25" customHeight="1" thickBot="1">
      <c r="A7" s="420"/>
      <c r="B7" s="414"/>
      <c r="C7" s="414"/>
      <c r="D7" s="414"/>
      <c r="E7" s="417"/>
    </row>
    <row r="8" spans="1:9" ht="16.5" customHeight="1" thickBot="1">
      <c r="A8" s="200" t="s">
        <v>83</v>
      </c>
      <c r="B8" s="201">
        <v>4.5999999999999996</v>
      </c>
      <c r="C8" s="201">
        <f t="shared" ref="C8:C24" si="0">B8/$B$24*100</f>
        <v>90.196078431372555</v>
      </c>
      <c r="D8" s="201">
        <v>4.5</v>
      </c>
      <c r="E8" s="295">
        <f>D8/$D$24*100</f>
        <v>90</v>
      </c>
      <c r="I8" t="s">
        <v>38</v>
      </c>
    </row>
    <row r="9" spans="1:9" ht="16.5" customHeight="1">
      <c r="A9" s="202" t="s">
        <v>84</v>
      </c>
      <c r="B9" s="203">
        <v>7.6</v>
      </c>
      <c r="C9" s="203">
        <f t="shared" si="0"/>
        <v>149.01960784313727</v>
      </c>
      <c r="D9" s="203">
        <v>7.5</v>
      </c>
      <c r="E9" s="296">
        <f t="shared" ref="E9:E24" si="1">D9/$D$24*100</f>
        <v>150</v>
      </c>
    </row>
    <row r="10" spans="1:9">
      <c r="A10" s="204" t="s">
        <v>85</v>
      </c>
      <c r="B10" s="205">
        <v>7.1</v>
      </c>
      <c r="C10" s="205">
        <f t="shared" si="0"/>
        <v>139.21568627450981</v>
      </c>
      <c r="D10" s="205">
        <v>7.1</v>
      </c>
      <c r="E10" s="297">
        <f t="shared" si="1"/>
        <v>142</v>
      </c>
    </row>
    <row r="11" spans="1:9">
      <c r="A11" s="204" t="s">
        <v>86</v>
      </c>
      <c r="B11" s="205">
        <v>4.8</v>
      </c>
      <c r="C11" s="205">
        <f t="shared" si="0"/>
        <v>94.117647058823522</v>
      </c>
      <c r="D11" s="205">
        <v>4.7</v>
      </c>
      <c r="E11" s="297">
        <f t="shared" si="1"/>
        <v>94</v>
      </c>
    </row>
    <row r="12" spans="1:9">
      <c r="A12" s="204" t="s">
        <v>87</v>
      </c>
      <c r="B12" s="205">
        <v>5.4</v>
      </c>
      <c r="C12" s="205">
        <f t="shared" si="0"/>
        <v>105.88235294117649</v>
      </c>
      <c r="D12" s="205">
        <v>5.3</v>
      </c>
      <c r="E12" s="297">
        <f t="shared" si="1"/>
        <v>106</v>
      </c>
    </row>
    <row r="13" spans="1:9">
      <c r="A13" s="206" t="s">
        <v>88</v>
      </c>
      <c r="B13" s="205">
        <v>4.0999999999999996</v>
      </c>
      <c r="C13" s="205">
        <f t="shared" si="0"/>
        <v>80.392156862745097</v>
      </c>
      <c r="D13" s="205">
        <v>4</v>
      </c>
      <c r="E13" s="297">
        <f t="shared" si="1"/>
        <v>80</v>
      </c>
    </row>
    <row r="14" spans="1:9">
      <c r="A14" s="206" t="s">
        <v>89</v>
      </c>
      <c r="B14" s="205">
        <v>4.4000000000000004</v>
      </c>
      <c r="C14" s="205">
        <f t="shared" si="0"/>
        <v>86.274509803921589</v>
      </c>
      <c r="D14" s="205">
        <v>4.3</v>
      </c>
      <c r="E14" s="297">
        <f t="shared" si="1"/>
        <v>86</v>
      </c>
    </row>
    <row r="15" spans="1:9">
      <c r="A15" s="204" t="s">
        <v>90</v>
      </c>
      <c r="B15" s="205">
        <v>5.5</v>
      </c>
      <c r="C15" s="205">
        <f t="shared" si="0"/>
        <v>107.84313725490198</v>
      </c>
      <c r="D15" s="205">
        <v>5.4</v>
      </c>
      <c r="E15" s="297">
        <f t="shared" si="1"/>
        <v>108</v>
      </c>
    </row>
    <row r="16" spans="1:9">
      <c r="A16" s="204" t="s">
        <v>91</v>
      </c>
      <c r="B16" s="205">
        <v>7.7</v>
      </c>
      <c r="C16" s="205">
        <f t="shared" si="0"/>
        <v>150.98039215686276</v>
      </c>
      <c r="D16" s="205">
        <v>7.6</v>
      </c>
      <c r="E16" s="297">
        <f t="shared" si="1"/>
        <v>152</v>
      </c>
    </row>
    <row r="17" spans="1:5">
      <c r="A17" s="206" t="s">
        <v>92</v>
      </c>
      <c r="B17" s="205">
        <v>6.9</v>
      </c>
      <c r="C17" s="205">
        <f t="shared" si="0"/>
        <v>135.29411764705884</v>
      </c>
      <c r="D17" s="205">
        <v>6.8</v>
      </c>
      <c r="E17" s="297">
        <f t="shared" si="1"/>
        <v>136</v>
      </c>
    </row>
    <row r="18" spans="1:5">
      <c r="A18" s="206" t="s">
        <v>93</v>
      </c>
      <c r="B18" s="205">
        <v>4.4000000000000004</v>
      </c>
      <c r="C18" s="205">
        <f t="shared" si="0"/>
        <v>86.274509803921589</v>
      </c>
      <c r="D18" s="205">
        <v>4.4000000000000004</v>
      </c>
      <c r="E18" s="297">
        <f t="shared" si="1"/>
        <v>88.000000000000014</v>
      </c>
    </row>
    <row r="19" spans="1:5">
      <c r="A19" s="204" t="s">
        <v>94</v>
      </c>
      <c r="B19" s="205">
        <v>3.7</v>
      </c>
      <c r="C19" s="205">
        <f t="shared" si="0"/>
        <v>72.54901960784315</v>
      </c>
      <c r="D19" s="205">
        <v>3.6</v>
      </c>
      <c r="E19" s="297">
        <f t="shared" si="1"/>
        <v>72</v>
      </c>
    </row>
    <row r="20" spans="1:5">
      <c r="A20" s="204" t="s">
        <v>95</v>
      </c>
      <c r="B20" s="205">
        <v>7.7</v>
      </c>
      <c r="C20" s="205">
        <f t="shared" si="0"/>
        <v>150.98039215686276</v>
      </c>
      <c r="D20" s="205">
        <v>7.6</v>
      </c>
      <c r="E20" s="297">
        <f t="shared" si="1"/>
        <v>152</v>
      </c>
    </row>
    <row r="21" spans="1:5">
      <c r="A21" s="204" t="s">
        <v>96</v>
      </c>
      <c r="B21" s="205">
        <v>8.6</v>
      </c>
      <c r="C21" s="205">
        <f t="shared" si="0"/>
        <v>168.62745098039215</v>
      </c>
      <c r="D21" s="205">
        <v>8.6</v>
      </c>
      <c r="E21" s="297">
        <f t="shared" si="1"/>
        <v>172</v>
      </c>
    </row>
    <row r="22" spans="1:5">
      <c r="A22" s="204" t="s">
        <v>97</v>
      </c>
      <c r="B22" s="205">
        <v>2.8</v>
      </c>
      <c r="C22" s="205">
        <f t="shared" si="0"/>
        <v>54.901960784313729</v>
      </c>
      <c r="D22" s="205">
        <v>2.8</v>
      </c>
      <c r="E22" s="297">
        <f t="shared" si="1"/>
        <v>55.999999999999993</v>
      </c>
    </row>
    <row r="23" spans="1:5" ht="13.8" thickBot="1">
      <c r="A23" s="207" t="s">
        <v>98</v>
      </c>
      <c r="B23" s="208">
        <v>6.5</v>
      </c>
      <c r="C23" s="208">
        <f t="shared" si="0"/>
        <v>127.45098039215688</v>
      </c>
      <c r="D23" s="208">
        <v>6.5</v>
      </c>
      <c r="E23" s="298">
        <f t="shared" si="1"/>
        <v>130</v>
      </c>
    </row>
    <row r="24" spans="1:5" ht="13.8" thickBot="1">
      <c r="A24" s="209" t="s">
        <v>99</v>
      </c>
      <c r="B24" s="210">
        <v>5.0999999999999996</v>
      </c>
      <c r="C24" s="210">
        <f t="shared" si="0"/>
        <v>100</v>
      </c>
      <c r="D24" s="210">
        <v>5</v>
      </c>
      <c r="E24" s="299">
        <f t="shared" si="1"/>
        <v>100</v>
      </c>
    </row>
    <row r="25" spans="1:5" ht="9" customHeight="1">
      <c r="A25" s="61"/>
      <c r="B25" s="62"/>
      <c r="C25" s="63"/>
      <c r="D25" s="63"/>
      <c r="E25" s="63"/>
    </row>
    <row r="26" spans="1:5" ht="13.5" customHeight="1">
      <c r="A26" s="21" t="s">
        <v>100</v>
      </c>
      <c r="B26" s="38"/>
      <c r="C26" s="59"/>
      <c r="D26" s="64"/>
      <c r="E26" s="64"/>
    </row>
    <row r="27" spans="1:5">
      <c r="A27" s="65"/>
      <c r="B27" s="39"/>
      <c r="C27" s="66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tabSelected="1" zoomScale="110" zoomScaleNormal="110" workbookViewId="0">
      <selection activeCell="E5" sqref="E5:E39"/>
    </sheetView>
  </sheetViews>
  <sheetFormatPr defaultRowHeight="11.4"/>
  <cols>
    <col min="1" max="1" width="8.88671875" style="280"/>
    <col min="2" max="2" width="29.21875" style="280" customWidth="1"/>
    <col min="3" max="5" width="15.6640625" style="280" customWidth="1"/>
    <col min="6" max="232" width="8.88671875" style="280"/>
    <col min="233" max="233" width="23.44140625" style="280" customWidth="1"/>
    <col min="234" max="234" width="13.5546875" style="280" customWidth="1"/>
    <col min="235" max="235" width="14.44140625" style="280" customWidth="1"/>
    <col min="236" max="236" width="8.88671875" style="280"/>
    <col min="237" max="237" width="26.6640625" style="280" customWidth="1"/>
    <col min="238" max="240" width="8.88671875" style="280"/>
    <col min="241" max="241" width="22.88671875" style="280" customWidth="1"/>
    <col min="242" max="242" width="8.88671875" style="280"/>
    <col min="243" max="243" width="13.6640625" style="280" customWidth="1"/>
    <col min="244" max="244" width="9.109375" style="280" customWidth="1"/>
    <col min="245" max="488" width="8.88671875" style="280"/>
    <col min="489" max="489" width="23.44140625" style="280" customWidth="1"/>
    <col min="490" max="490" width="13.5546875" style="280" customWidth="1"/>
    <col min="491" max="491" width="14.44140625" style="280" customWidth="1"/>
    <col min="492" max="492" width="8.88671875" style="280"/>
    <col min="493" max="493" width="26.6640625" style="280" customWidth="1"/>
    <col min="494" max="496" width="8.88671875" style="280"/>
    <col min="497" max="497" width="22.88671875" style="280" customWidth="1"/>
    <col min="498" max="498" width="8.88671875" style="280"/>
    <col min="499" max="499" width="13.6640625" style="280" customWidth="1"/>
    <col min="500" max="500" width="9.109375" style="280" customWidth="1"/>
    <col min="501" max="744" width="8.88671875" style="280"/>
    <col min="745" max="745" width="23.44140625" style="280" customWidth="1"/>
    <col min="746" max="746" width="13.5546875" style="280" customWidth="1"/>
    <col min="747" max="747" width="14.44140625" style="280" customWidth="1"/>
    <col min="748" max="748" width="8.88671875" style="280"/>
    <col min="749" max="749" width="26.6640625" style="280" customWidth="1"/>
    <col min="750" max="752" width="8.88671875" style="280"/>
    <col min="753" max="753" width="22.88671875" style="280" customWidth="1"/>
    <col min="754" max="754" width="8.88671875" style="280"/>
    <col min="755" max="755" width="13.6640625" style="280" customWidth="1"/>
    <col min="756" max="756" width="9.109375" style="280" customWidth="1"/>
    <col min="757" max="1000" width="8.88671875" style="280"/>
    <col min="1001" max="1001" width="23.44140625" style="280" customWidth="1"/>
    <col min="1002" max="1002" width="13.5546875" style="280" customWidth="1"/>
    <col min="1003" max="1003" width="14.44140625" style="280" customWidth="1"/>
    <col min="1004" max="1004" width="8.88671875" style="280"/>
    <col min="1005" max="1005" width="26.6640625" style="280" customWidth="1"/>
    <col min="1006" max="1008" width="8.88671875" style="280"/>
    <col min="1009" max="1009" width="22.88671875" style="280" customWidth="1"/>
    <col min="1010" max="1010" width="8.88671875" style="280"/>
    <col min="1011" max="1011" width="13.6640625" style="280" customWidth="1"/>
    <col min="1012" max="1012" width="9.109375" style="280" customWidth="1"/>
    <col min="1013" max="1256" width="8.88671875" style="280"/>
    <col min="1257" max="1257" width="23.44140625" style="280" customWidth="1"/>
    <col min="1258" max="1258" width="13.5546875" style="280" customWidth="1"/>
    <col min="1259" max="1259" width="14.44140625" style="280" customWidth="1"/>
    <col min="1260" max="1260" width="8.88671875" style="280"/>
    <col min="1261" max="1261" width="26.6640625" style="280" customWidth="1"/>
    <col min="1262" max="1264" width="8.88671875" style="280"/>
    <col min="1265" max="1265" width="22.88671875" style="280" customWidth="1"/>
    <col min="1266" max="1266" width="8.88671875" style="280"/>
    <col min="1267" max="1267" width="13.6640625" style="280" customWidth="1"/>
    <col min="1268" max="1268" width="9.109375" style="280" customWidth="1"/>
    <col min="1269" max="1512" width="8.88671875" style="280"/>
    <col min="1513" max="1513" width="23.44140625" style="280" customWidth="1"/>
    <col min="1514" max="1514" width="13.5546875" style="280" customWidth="1"/>
    <col min="1515" max="1515" width="14.44140625" style="280" customWidth="1"/>
    <col min="1516" max="1516" width="8.88671875" style="280"/>
    <col min="1517" max="1517" width="26.6640625" style="280" customWidth="1"/>
    <col min="1518" max="1520" width="8.88671875" style="280"/>
    <col min="1521" max="1521" width="22.88671875" style="280" customWidth="1"/>
    <col min="1522" max="1522" width="8.88671875" style="280"/>
    <col min="1523" max="1523" width="13.6640625" style="280" customWidth="1"/>
    <col min="1524" max="1524" width="9.109375" style="280" customWidth="1"/>
    <col min="1525" max="1768" width="8.88671875" style="280"/>
    <col min="1769" max="1769" width="23.44140625" style="280" customWidth="1"/>
    <col min="1770" max="1770" width="13.5546875" style="280" customWidth="1"/>
    <col min="1771" max="1771" width="14.44140625" style="280" customWidth="1"/>
    <col min="1772" max="1772" width="8.88671875" style="280"/>
    <col min="1773" max="1773" width="26.6640625" style="280" customWidth="1"/>
    <col min="1774" max="1776" width="8.88671875" style="280"/>
    <col min="1777" max="1777" width="22.88671875" style="280" customWidth="1"/>
    <col min="1778" max="1778" width="8.88671875" style="280"/>
    <col min="1779" max="1779" width="13.6640625" style="280" customWidth="1"/>
    <col min="1780" max="1780" width="9.109375" style="280" customWidth="1"/>
    <col min="1781" max="2024" width="8.88671875" style="280"/>
    <col min="2025" max="2025" width="23.44140625" style="280" customWidth="1"/>
    <col min="2026" max="2026" width="13.5546875" style="280" customWidth="1"/>
    <col min="2027" max="2027" width="14.44140625" style="280" customWidth="1"/>
    <col min="2028" max="2028" width="8.88671875" style="280"/>
    <col min="2029" max="2029" width="26.6640625" style="280" customWidth="1"/>
    <col min="2030" max="2032" width="8.88671875" style="280"/>
    <col min="2033" max="2033" width="22.88671875" style="280" customWidth="1"/>
    <col min="2034" max="2034" width="8.88671875" style="280"/>
    <col min="2035" max="2035" width="13.6640625" style="280" customWidth="1"/>
    <col min="2036" max="2036" width="9.109375" style="280" customWidth="1"/>
    <col min="2037" max="2280" width="8.88671875" style="280"/>
    <col min="2281" max="2281" width="23.44140625" style="280" customWidth="1"/>
    <col min="2282" max="2282" width="13.5546875" style="280" customWidth="1"/>
    <col min="2283" max="2283" width="14.44140625" style="280" customWidth="1"/>
    <col min="2284" max="2284" width="8.88671875" style="280"/>
    <col min="2285" max="2285" width="26.6640625" style="280" customWidth="1"/>
    <col min="2286" max="2288" width="8.88671875" style="280"/>
    <col min="2289" max="2289" width="22.88671875" style="280" customWidth="1"/>
    <col min="2290" max="2290" width="8.88671875" style="280"/>
    <col min="2291" max="2291" width="13.6640625" style="280" customWidth="1"/>
    <col min="2292" max="2292" width="9.109375" style="280" customWidth="1"/>
    <col min="2293" max="2536" width="8.88671875" style="280"/>
    <col min="2537" max="2537" width="23.44140625" style="280" customWidth="1"/>
    <col min="2538" max="2538" width="13.5546875" style="280" customWidth="1"/>
    <col min="2539" max="2539" width="14.44140625" style="280" customWidth="1"/>
    <col min="2540" max="2540" width="8.88671875" style="280"/>
    <col min="2541" max="2541" width="26.6640625" style="280" customWidth="1"/>
    <col min="2542" max="2544" width="8.88671875" style="280"/>
    <col min="2545" max="2545" width="22.88671875" style="280" customWidth="1"/>
    <col min="2546" max="2546" width="8.88671875" style="280"/>
    <col min="2547" max="2547" width="13.6640625" style="280" customWidth="1"/>
    <col min="2548" max="2548" width="9.109375" style="280" customWidth="1"/>
    <col min="2549" max="2792" width="8.88671875" style="280"/>
    <col min="2793" max="2793" width="23.44140625" style="280" customWidth="1"/>
    <col min="2794" max="2794" width="13.5546875" style="280" customWidth="1"/>
    <col min="2795" max="2795" width="14.44140625" style="280" customWidth="1"/>
    <col min="2796" max="2796" width="8.88671875" style="280"/>
    <col min="2797" max="2797" width="26.6640625" style="280" customWidth="1"/>
    <col min="2798" max="2800" width="8.88671875" style="280"/>
    <col min="2801" max="2801" width="22.88671875" style="280" customWidth="1"/>
    <col min="2802" max="2802" width="8.88671875" style="280"/>
    <col min="2803" max="2803" width="13.6640625" style="280" customWidth="1"/>
    <col min="2804" max="2804" width="9.109375" style="280" customWidth="1"/>
    <col min="2805" max="3048" width="8.88671875" style="280"/>
    <col min="3049" max="3049" width="23.44140625" style="280" customWidth="1"/>
    <col min="3050" max="3050" width="13.5546875" style="280" customWidth="1"/>
    <col min="3051" max="3051" width="14.44140625" style="280" customWidth="1"/>
    <col min="3052" max="3052" width="8.88671875" style="280"/>
    <col min="3053" max="3053" width="26.6640625" style="280" customWidth="1"/>
    <col min="3054" max="3056" width="8.88671875" style="280"/>
    <col min="3057" max="3057" width="22.88671875" style="280" customWidth="1"/>
    <col min="3058" max="3058" width="8.88671875" style="280"/>
    <col min="3059" max="3059" width="13.6640625" style="280" customWidth="1"/>
    <col min="3060" max="3060" width="9.109375" style="280" customWidth="1"/>
    <col min="3061" max="3304" width="8.88671875" style="280"/>
    <col min="3305" max="3305" width="23.44140625" style="280" customWidth="1"/>
    <col min="3306" max="3306" width="13.5546875" style="280" customWidth="1"/>
    <col min="3307" max="3307" width="14.44140625" style="280" customWidth="1"/>
    <col min="3308" max="3308" width="8.88671875" style="280"/>
    <col min="3309" max="3309" width="26.6640625" style="280" customWidth="1"/>
    <col min="3310" max="3312" width="8.88671875" style="280"/>
    <col min="3313" max="3313" width="22.88671875" style="280" customWidth="1"/>
    <col min="3314" max="3314" width="8.88671875" style="280"/>
    <col min="3315" max="3315" width="13.6640625" style="280" customWidth="1"/>
    <col min="3316" max="3316" width="9.109375" style="280" customWidth="1"/>
    <col min="3317" max="3560" width="8.88671875" style="280"/>
    <col min="3561" max="3561" width="23.44140625" style="280" customWidth="1"/>
    <col min="3562" max="3562" width="13.5546875" style="280" customWidth="1"/>
    <col min="3563" max="3563" width="14.44140625" style="280" customWidth="1"/>
    <col min="3564" max="3564" width="8.88671875" style="280"/>
    <col min="3565" max="3565" width="26.6640625" style="280" customWidth="1"/>
    <col min="3566" max="3568" width="8.88671875" style="280"/>
    <col min="3569" max="3569" width="22.88671875" style="280" customWidth="1"/>
    <col min="3570" max="3570" width="8.88671875" style="280"/>
    <col min="3571" max="3571" width="13.6640625" style="280" customWidth="1"/>
    <col min="3572" max="3572" width="9.109375" style="280" customWidth="1"/>
    <col min="3573" max="3816" width="8.88671875" style="280"/>
    <col min="3817" max="3817" width="23.44140625" style="280" customWidth="1"/>
    <col min="3818" max="3818" width="13.5546875" style="280" customWidth="1"/>
    <col min="3819" max="3819" width="14.44140625" style="280" customWidth="1"/>
    <col min="3820" max="3820" width="8.88671875" style="280"/>
    <col min="3821" max="3821" width="26.6640625" style="280" customWidth="1"/>
    <col min="3822" max="3824" width="8.88671875" style="280"/>
    <col min="3825" max="3825" width="22.88671875" style="280" customWidth="1"/>
    <col min="3826" max="3826" width="8.88671875" style="280"/>
    <col min="3827" max="3827" width="13.6640625" style="280" customWidth="1"/>
    <col min="3828" max="3828" width="9.109375" style="280" customWidth="1"/>
    <col min="3829" max="4072" width="8.88671875" style="280"/>
    <col min="4073" max="4073" width="23.44140625" style="280" customWidth="1"/>
    <col min="4074" max="4074" width="13.5546875" style="280" customWidth="1"/>
    <col min="4075" max="4075" width="14.44140625" style="280" customWidth="1"/>
    <col min="4076" max="4076" width="8.88671875" style="280"/>
    <col min="4077" max="4077" width="26.6640625" style="280" customWidth="1"/>
    <col min="4078" max="4080" width="8.88671875" style="280"/>
    <col min="4081" max="4081" width="22.88671875" style="280" customWidth="1"/>
    <col min="4082" max="4082" width="8.88671875" style="280"/>
    <col min="4083" max="4083" width="13.6640625" style="280" customWidth="1"/>
    <col min="4084" max="4084" width="9.109375" style="280" customWidth="1"/>
    <col min="4085" max="4328" width="8.88671875" style="280"/>
    <col min="4329" max="4329" width="23.44140625" style="280" customWidth="1"/>
    <col min="4330" max="4330" width="13.5546875" style="280" customWidth="1"/>
    <col min="4331" max="4331" width="14.44140625" style="280" customWidth="1"/>
    <col min="4332" max="4332" width="8.88671875" style="280"/>
    <col min="4333" max="4333" width="26.6640625" style="280" customWidth="1"/>
    <col min="4334" max="4336" width="8.88671875" style="280"/>
    <col min="4337" max="4337" width="22.88671875" style="280" customWidth="1"/>
    <col min="4338" max="4338" width="8.88671875" style="280"/>
    <col min="4339" max="4339" width="13.6640625" style="280" customWidth="1"/>
    <col min="4340" max="4340" width="9.109375" style="280" customWidth="1"/>
    <col min="4341" max="4584" width="8.88671875" style="280"/>
    <col min="4585" max="4585" width="23.44140625" style="280" customWidth="1"/>
    <col min="4586" max="4586" width="13.5546875" style="280" customWidth="1"/>
    <col min="4587" max="4587" width="14.44140625" style="280" customWidth="1"/>
    <col min="4588" max="4588" width="8.88671875" style="280"/>
    <col min="4589" max="4589" width="26.6640625" style="280" customWidth="1"/>
    <col min="4590" max="4592" width="8.88671875" style="280"/>
    <col min="4593" max="4593" width="22.88671875" style="280" customWidth="1"/>
    <col min="4594" max="4594" width="8.88671875" style="280"/>
    <col min="4595" max="4595" width="13.6640625" style="280" customWidth="1"/>
    <col min="4596" max="4596" width="9.109375" style="280" customWidth="1"/>
    <col min="4597" max="4840" width="8.88671875" style="280"/>
    <col min="4841" max="4841" width="23.44140625" style="280" customWidth="1"/>
    <col min="4842" max="4842" width="13.5546875" style="280" customWidth="1"/>
    <col min="4843" max="4843" width="14.44140625" style="280" customWidth="1"/>
    <col min="4844" max="4844" width="8.88671875" style="280"/>
    <col min="4845" max="4845" width="26.6640625" style="280" customWidth="1"/>
    <col min="4846" max="4848" width="8.88671875" style="280"/>
    <col min="4849" max="4849" width="22.88671875" style="280" customWidth="1"/>
    <col min="4850" max="4850" width="8.88671875" style="280"/>
    <col min="4851" max="4851" width="13.6640625" style="280" customWidth="1"/>
    <col min="4852" max="4852" width="9.109375" style="280" customWidth="1"/>
    <col min="4853" max="5096" width="8.88671875" style="280"/>
    <col min="5097" max="5097" width="23.44140625" style="280" customWidth="1"/>
    <col min="5098" max="5098" width="13.5546875" style="280" customWidth="1"/>
    <col min="5099" max="5099" width="14.44140625" style="280" customWidth="1"/>
    <col min="5100" max="5100" width="8.88671875" style="280"/>
    <col min="5101" max="5101" width="26.6640625" style="280" customWidth="1"/>
    <col min="5102" max="5104" width="8.88671875" style="280"/>
    <col min="5105" max="5105" width="22.88671875" style="280" customWidth="1"/>
    <col min="5106" max="5106" width="8.88671875" style="280"/>
    <col min="5107" max="5107" width="13.6640625" style="280" customWidth="1"/>
    <col min="5108" max="5108" width="9.109375" style="280" customWidth="1"/>
    <col min="5109" max="5352" width="8.88671875" style="280"/>
    <col min="5353" max="5353" width="23.44140625" style="280" customWidth="1"/>
    <col min="5354" max="5354" width="13.5546875" style="280" customWidth="1"/>
    <col min="5355" max="5355" width="14.44140625" style="280" customWidth="1"/>
    <col min="5356" max="5356" width="8.88671875" style="280"/>
    <col min="5357" max="5357" width="26.6640625" style="280" customWidth="1"/>
    <col min="5358" max="5360" width="8.88671875" style="280"/>
    <col min="5361" max="5361" width="22.88671875" style="280" customWidth="1"/>
    <col min="5362" max="5362" width="8.88671875" style="280"/>
    <col min="5363" max="5363" width="13.6640625" style="280" customWidth="1"/>
    <col min="5364" max="5364" width="9.109375" style="280" customWidth="1"/>
    <col min="5365" max="5608" width="8.88671875" style="280"/>
    <col min="5609" max="5609" width="23.44140625" style="280" customWidth="1"/>
    <col min="5610" max="5610" width="13.5546875" style="280" customWidth="1"/>
    <col min="5611" max="5611" width="14.44140625" style="280" customWidth="1"/>
    <col min="5612" max="5612" width="8.88671875" style="280"/>
    <col min="5613" max="5613" width="26.6640625" style="280" customWidth="1"/>
    <col min="5614" max="5616" width="8.88671875" style="280"/>
    <col min="5617" max="5617" width="22.88671875" style="280" customWidth="1"/>
    <col min="5618" max="5618" width="8.88671875" style="280"/>
    <col min="5619" max="5619" width="13.6640625" style="280" customWidth="1"/>
    <col min="5620" max="5620" width="9.109375" style="280" customWidth="1"/>
    <col min="5621" max="5864" width="8.88671875" style="280"/>
    <col min="5865" max="5865" width="23.44140625" style="280" customWidth="1"/>
    <col min="5866" max="5866" width="13.5546875" style="280" customWidth="1"/>
    <col min="5867" max="5867" width="14.44140625" style="280" customWidth="1"/>
    <col min="5868" max="5868" width="8.88671875" style="280"/>
    <col min="5869" max="5869" width="26.6640625" style="280" customWidth="1"/>
    <col min="5870" max="5872" width="8.88671875" style="280"/>
    <col min="5873" max="5873" width="22.88671875" style="280" customWidth="1"/>
    <col min="5874" max="5874" width="8.88671875" style="280"/>
    <col min="5875" max="5875" width="13.6640625" style="280" customWidth="1"/>
    <col min="5876" max="5876" width="9.109375" style="280" customWidth="1"/>
    <col min="5877" max="6120" width="8.88671875" style="280"/>
    <col min="6121" max="6121" width="23.44140625" style="280" customWidth="1"/>
    <col min="6122" max="6122" width="13.5546875" style="280" customWidth="1"/>
    <col min="6123" max="6123" width="14.44140625" style="280" customWidth="1"/>
    <col min="6124" max="6124" width="8.88671875" style="280"/>
    <col min="6125" max="6125" width="26.6640625" style="280" customWidth="1"/>
    <col min="6126" max="6128" width="8.88671875" style="280"/>
    <col min="6129" max="6129" width="22.88671875" style="280" customWidth="1"/>
    <col min="6130" max="6130" width="8.88671875" style="280"/>
    <col min="6131" max="6131" width="13.6640625" style="280" customWidth="1"/>
    <col min="6132" max="6132" width="9.109375" style="280" customWidth="1"/>
    <col min="6133" max="6376" width="8.88671875" style="280"/>
    <col min="6377" max="6377" width="23.44140625" style="280" customWidth="1"/>
    <col min="6378" max="6378" width="13.5546875" style="280" customWidth="1"/>
    <col min="6379" max="6379" width="14.44140625" style="280" customWidth="1"/>
    <col min="6380" max="6380" width="8.88671875" style="280"/>
    <col min="6381" max="6381" width="26.6640625" style="280" customWidth="1"/>
    <col min="6382" max="6384" width="8.88671875" style="280"/>
    <col min="6385" max="6385" width="22.88671875" style="280" customWidth="1"/>
    <col min="6386" max="6386" width="8.88671875" style="280"/>
    <col min="6387" max="6387" width="13.6640625" style="280" customWidth="1"/>
    <col min="6388" max="6388" width="9.109375" style="280" customWidth="1"/>
    <col min="6389" max="6632" width="8.88671875" style="280"/>
    <col min="6633" max="6633" width="23.44140625" style="280" customWidth="1"/>
    <col min="6634" max="6634" width="13.5546875" style="280" customWidth="1"/>
    <col min="6635" max="6635" width="14.44140625" style="280" customWidth="1"/>
    <col min="6636" max="6636" width="8.88671875" style="280"/>
    <col min="6637" max="6637" width="26.6640625" style="280" customWidth="1"/>
    <col min="6638" max="6640" width="8.88671875" style="280"/>
    <col min="6641" max="6641" width="22.88671875" style="280" customWidth="1"/>
    <col min="6642" max="6642" width="8.88671875" style="280"/>
    <col min="6643" max="6643" width="13.6640625" style="280" customWidth="1"/>
    <col min="6644" max="6644" width="9.109375" style="280" customWidth="1"/>
    <col min="6645" max="6888" width="8.88671875" style="280"/>
    <col min="6889" max="6889" width="23.44140625" style="280" customWidth="1"/>
    <col min="6890" max="6890" width="13.5546875" style="280" customWidth="1"/>
    <col min="6891" max="6891" width="14.44140625" style="280" customWidth="1"/>
    <col min="6892" max="6892" width="8.88671875" style="280"/>
    <col min="6893" max="6893" width="26.6640625" style="280" customWidth="1"/>
    <col min="6894" max="6896" width="8.88671875" style="280"/>
    <col min="6897" max="6897" width="22.88671875" style="280" customWidth="1"/>
    <col min="6898" max="6898" width="8.88671875" style="280"/>
    <col min="6899" max="6899" width="13.6640625" style="280" customWidth="1"/>
    <col min="6900" max="6900" width="9.109375" style="280" customWidth="1"/>
    <col min="6901" max="7144" width="8.88671875" style="280"/>
    <col min="7145" max="7145" width="23.44140625" style="280" customWidth="1"/>
    <col min="7146" max="7146" width="13.5546875" style="280" customWidth="1"/>
    <col min="7147" max="7147" width="14.44140625" style="280" customWidth="1"/>
    <col min="7148" max="7148" width="8.88671875" style="280"/>
    <col min="7149" max="7149" width="26.6640625" style="280" customWidth="1"/>
    <col min="7150" max="7152" width="8.88671875" style="280"/>
    <col min="7153" max="7153" width="22.88671875" style="280" customWidth="1"/>
    <col min="7154" max="7154" width="8.88671875" style="280"/>
    <col min="7155" max="7155" width="13.6640625" style="280" customWidth="1"/>
    <col min="7156" max="7156" width="9.109375" style="280" customWidth="1"/>
    <col min="7157" max="7400" width="8.88671875" style="280"/>
    <col min="7401" max="7401" width="23.44140625" style="280" customWidth="1"/>
    <col min="7402" max="7402" width="13.5546875" style="280" customWidth="1"/>
    <col min="7403" max="7403" width="14.44140625" style="280" customWidth="1"/>
    <col min="7404" max="7404" width="8.88671875" style="280"/>
    <col min="7405" max="7405" width="26.6640625" style="280" customWidth="1"/>
    <col min="7406" max="7408" width="8.88671875" style="280"/>
    <col min="7409" max="7409" width="22.88671875" style="280" customWidth="1"/>
    <col min="7410" max="7410" width="8.88671875" style="280"/>
    <col min="7411" max="7411" width="13.6640625" style="280" customWidth="1"/>
    <col min="7412" max="7412" width="9.109375" style="280" customWidth="1"/>
    <col min="7413" max="7656" width="8.88671875" style="280"/>
    <col min="7657" max="7657" width="23.44140625" style="280" customWidth="1"/>
    <col min="7658" max="7658" width="13.5546875" style="280" customWidth="1"/>
    <col min="7659" max="7659" width="14.44140625" style="280" customWidth="1"/>
    <col min="7660" max="7660" width="8.88671875" style="280"/>
    <col min="7661" max="7661" width="26.6640625" style="280" customWidth="1"/>
    <col min="7662" max="7664" width="8.88671875" style="280"/>
    <col min="7665" max="7665" width="22.88671875" style="280" customWidth="1"/>
    <col min="7666" max="7666" width="8.88671875" style="280"/>
    <col min="7667" max="7667" width="13.6640625" style="280" customWidth="1"/>
    <col min="7668" max="7668" width="9.109375" style="280" customWidth="1"/>
    <col min="7669" max="7912" width="8.88671875" style="280"/>
    <col min="7913" max="7913" width="23.44140625" style="280" customWidth="1"/>
    <col min="7914" max="7914" width="13.5546875" style="280" customWidth="1"/>
    <col min="7915" max="7915" width="14.44140625" style="280" customWidth="1"/>
    <col min="7916" max="7916" width="8.88671875" style="280"/>
    <col min="7917" max="7917" width="26.6640625" style="280" customWidth="1"/>
    <col min="7918" max="7920" width="8.88671875" style="280"/>
    <col min="7921" max="7921" width="22.88671875" style="280" customWidth="1"/>
    <col min="7922" max="7922" width="8.88671875" style="280"/>
    <col min="7923" max="7923" width="13.6640625" style="280" customWidth="1"/>
    <col min="7924" max="7924" width="9.109375" style="280" customWidth="1"/>
    <col min="7925" max="8168" width="8.88671875" style="280"/>
    <col min="8169" max="8169" width="23.44140625" style="280" customWidth="1"/>
    <col min="8170" max="8170" width="13.5546875" style="280" customWidth="1"/>
    <col min="8171" max="8171" width="14.44140625" style="280" customWidth="1"/>
    <col min="8172" max="8172" width="8.88671875" style="280"/>
    <col min="8173" max="8173" width="26.6640625" style="280" customWidth="1"/>
    <col min="8174" max="8176" width="8.88671875" style="280"/>
    <col min="8177" max="8177" width="22.88671875" style="280" customWidth="1"/>
    <col min="8178" max="8178" width="8.88671875" style="280"/>
    <col min="8179" max="8179" width="13.6640625" style="280" customWidth="1"/>
    <col min="8180" max="8180" width="9.109375" style="280" customWidth="1"/>
    <col min="8181" max="8424" width="8.88671875" style="280"/>
    <col min="8425" max="8425" width="23.44140625" style="280" customWidth="1"/>
    <col min="8426" max="8426" width="13.5546875" style="280" customWidth="1"/>
    <col min="8427" max="8427" width="14.44140625" style="280" customWidth="1"/>
    <col min="8428" max="8428" width="8.88671875" style="280"/>
    <col min="8429" max="8429" width="26.6640625" style="280" customWidth="1"/>
    <col min="8430" max="8432" width="8.88671875" style="280"/>
    <col min="8433" max="8433" width="22.88671875" style="280" customWidth="1"/>
    <col min="8434" max="8434" width="8.88671875" style="280"/>
    <col min="8435" max="8435" width="13.6640625" style="280" customWidth="1"/>
    <col min="8436" max="8436" width="9.109375" style="280" customWidth="1"/>
    <col min="8437" max="8680" width="8.88671875" style="280"/>
    <col min="8681" max="8681" width="23.44140625" style="280" customWidth="1"/>
    <col min="8682" max="8682" width="13.5546875" style="280" customWidth="1"/>
    <col min="8683" max="8683" width="14.44140625" style="280" customWidth="1"/>
    <col min="8684" max="8684" width="8.88671875" style="280"/>
    <col min="8685" max="8685" width="26.6640625" style="280" customWidth="1"/>
    <col min="8686" max="8688" width="8.88671875" style="280"/>
    <col min="8689" max="8689" width="22.88671875" style="280" customWidth="1"/>
    <col min="8690" max="8690" width="8.88671875" style="280"/>
    <col min="8691" max="8691" width="13.6640625" style="280" customWidth="1"/>
    <col min="8692" max="8692" width="9.109375" style="280" customWidth="1"/>
    <col min="8693" max="8936" width="8.88671875" style="280"/>
    <col min="8937" max="8937" width="23.44140625" style="280" customWidth="1"/>
    <col min="8938" max="8938" width="13.5546875" style="280" customWidth="1"/>
    <col min="8939" max="8939" width="14.44140625" style="280" customWidth="1"/>
    <col min="8940" max="8940" width="8.88671875" style="280"/>
    <col min="8941" max="8941" width="26.6640625" style="280" customWidth="1"/>
    <col min="8942" max="8944" width="8.88671875" style="280"/>
    <col min="8945" max="8945" width="22.88671875" style="280" customWidth="1"/>
    <col min="8946" max="8946" width="8.88671875" style="280"/>
    <col min="8947" max="8947" width="13.6640625" style="280" customWidth="1"/>
    <col min="8948" max="8948" width="9.109375" style="280" customWidth="1"/>
    <col min="8949" max="9192" width="8.88671875" style="280"/>
    <col min="9193" max="9193" width="23.44140625" style="280" customWidth="1"/>
    <col min="9194" max="9194" width="13.5546875" style="280" customWidth="1"/>
    <col min="9195" max="9195" width="14.44140625" style="280" customWidth="1"/>
    <col min="9196" max="9196" width="8.88671875" style="280"/>
    <col min="9197" max="9197" width="26.6640625" style="280" customWidth="1"/>
    <col min="9198" max="9200" width="8.88671875" style="280"/>
    <col min="9201" max="9201" width="22.88671875" style="280" customWidth="1"/>
    <col min="9202" max="9202" width="8.88671875" style="280"/>
    <col min="9203" max="9203" width="13.6640625" style="280" customWidth="1"/>
    <col min="9204" max="9204" width="9.109375" style="280" customWidth="1"/>
    <col min="9205" max="9448" width="8.88671875" style="280"/>
    <col min="9449" max="9449" width="23.44140625" style="280" customWidth="1"/>
    <col min="9450" max="9450" width="13.5546875" style="280" customWidth="1"/>
    <col min="9451" max="9451" width="14.44140625" style="280" customWidth="1"/>
    <col min="9452" max="9452" width="8.88671875" style="280"/>
    <col min="9453" max="9453" width="26.6640625" style="280" customWidth="1"/>
    <col min="9454" max="9456" width="8.88671875" style="280"/>
    <col min="9457" max="9457" width="22.88671875" style="280" customWidth="1"/>
    <col min="9458" max="9458" width="8.88671875" style="280"/>
    <col min="9459" max="9459" width="13.6640625" style="280" customWidth="1"/>
    <col min="9460" max="9460" width="9.109375" style="280" customWidth="1"/>
    <col min="9461" max="9704" width="8.88671875" style="280"/>
    <col min="9705" max="9705" width="23.44140625" style="280" customWidth="1"/>
    <col min="9706" max="9706" width="13.5546875" style="280" customWidth="1"/>
    <col min="9707" max="9707" width="14.44140625" style="280" customWidth="1"/>
    <col min="9708" max="9708" width="8.88671875" style="280"/>
    <col min="9709" max="9709" width="26.6640625" style="280" customWidth="1"/>
    <col min="9710" max="9712" width="8.88671875" style="280"/>
    <col min="9713" max="9713" width="22.88671875" style="280" customWidth="1"/>
    <col min="9714" max="9714" width="8.88671875" style="280"/>
    <col min="9715" max="9715" width="13.6640625" style="280" customWidth="1"/>
    <col min="9716" max="9716" width="9.109375" style="280" customWidth="1"/>
    <col min="9717" max="9960" width="8.88671875" style="280"/>
    <col min="9961" max="9961" width="23.44140625" style="280" customWidth="1"/>
    <col min="9962" max="9962" width="13.5546875" style="280" customWidth="1"/>
    <col min="9963" max="9963" width="14.44140625" style="280" customWidth="1"/>
    <col min="9964" max="9964" width="8.88671875" style="280"/>
    <col min="9965" max="9965" width="26.6640625" style="280" customWidth="1"/>
    <col min="9966" max="9968" width="8.88671875" style="280"/>
    <col min="9969" max="9969" width="22.88671875" style="280" customWidth="1"/>
    <col min="9970" max="9970" width="8.88671875" style="280"/>
    <col min="9971" max="9971" width="13.6640625" style="280" customWidth="1"/>
    <col min="9972" max="9972" width="9.109375" style="280" customWidth="1"/>
    <col min="9973" max="10216" width="8.88671875" style="280"/>
    <col min="10217" max="10217" width="23.44140625" style="280" customWidth="1"/>
    <col min="10218" max="10218" width="13.5546875" style="280" customWidth="1"/>
    <col min="10219" max="10219" width="14.44140625" style="280" customWidth="1"/>
    <col min="10220" max="10220" width="8.88671875" style="280"/>
    <col min="10221" max="10221" width="26.6640625" style="280" customWidth="1"/>
    <col min="10222" max="10224" width="8.88671875" style="280"/>
    <col min="10225" max="10225" width="22.88671875" style="280" customWidth="1"/>
    <col min="10226" max="10226" width="8.88671875" style="280"/>
    <col min="10227" max="10227" width="13.6640625" style="280" customWidth="1"/>
    <col min="10228" max="10228" width="9.109375" style="280" customWidth="1"/>
    <col min="10229" max="10472" width="8.88671875" style="280"/>
    <col min="10473" max="10473" width="23.44140625" style="280" customWidth="1"/>
    <col min="10474" max="10474" width="13.5546875" style="280" customWidth="1"/>
    <col min="10475" max="10475" width="14.44140625" style="280" customWidth="1"/>
    <col min="10476" max="10476" width="8.88671875" style="280"/>
    <col min="10477" max="10477" width="26.6640625" style="280" customWidth="1"/>
    <col min="10478" max="10480" width="8.88671875" style="280"/>
    <col min="10481" max="10481" width="22.88671875" style="280" customWidth="1"/>
    <col min="10482" max="10482" width="8.88671875" style="280"/>
    <col min="10483" max="10483" width="13.6640625" style="280" customWidth="1"/>
    <col min="10484" max="10484" width="9.109375" style="280" customWidth="1"/>
    <col min="10485" max="10728" width="8.88671875" style="280"/>
    <col min="10729" max="10729" width="23.44140625" style="280" customWidth="1"/>
    <col min="10730" max="10730" width="13.5546875" style="280" customWidth="1"/>
    <col min="10731" max="10731" width="14.44140625" style="280" customWidth="1"/>
    <col min="10732" max="10732" width="8.88671875" style="280"/>
    <col min="10733" max="10733" width="26.6640625" style="280" customWidth="1"/>
    <col min="10734" max="10736" width="8.88671875" style="280"/>
    <col min="10737" max="10737" width="22.88671875" style="280" customWidth="1"/>
    <col min="10738" max="10738" width="8.88671875" style="280"/>
    <col min="10739" max="10739" width="13.6640625" style="280" customWidth="1"/>
    <col min="10740" max="10740" width="9.109375" style="280" customWidth="1"/>
    <col min="10741" max="10984" width="8.88671875" style="280"/>
    <col min="10985" max="10985" width="23.44140625" style="280" customWidth="1"/>
    <col min="10986" max="10986" width="13.5546875" style="280" customWidth="1"/>
    <col min="10987" max="10987" width="14.44140625" style="280" customWidth="1"/>
    <col min="10988" max="10988" width="8.88671875" style="280"/>
    <col min="10989" max="10989" width="26.6640625" style="280" customWidth="1"/>
    <col min="10990" max="10992" width="8.88671875" style="280"/>
    <col min="10993" max="10993" width="22.88671875" style="280" customWidth="1"/>
    <col min="10994" max="10994" width="8.88671875" style="280"/>
    <col min="10995" max="10995" width="13.6640625" style="280" customWidth="1"/>
    <col min="10996" max="10996" width="9.109375" style="280" customWidth="1"/>
    <col min="10997" max="11240" width="8.88671875" style="280"/>
    <col min="11241" max="11241" width="23.44140625" style="280" customWidth="1"/>
    <col min="11242" max="11242" width="13.5546875" style="280" customWidth="1"/>
    <col min="11243" max="11243" width="14.44140625" style="280" customWidth="1"/>
    <col min="11244" max="11244" width="8.88671875" style="280"/>
    <col min="11245" max="11245" width="26.6640625" style="280" customWidth="1"/>
    <col min="11246" max="11248" width="8.88671875" style="280"/>
    <col min="11249" max="11249" width="22.88671875" style="280" customWidth="1"/>
    <col min="11250" max="11250" width="8.88671875" style="280"/>
    <col min="11251" max="11251" width="13.6640625" style="280" customWidth="1"/>
    <col min="11252" max="11252" width="9.109375" style="280" customWidth="1"/>
    <col min="11253" max="11496" width="8.88671875" style="280"/>
    <col min="11497" max="11497" width="23.44140625" style="280" customWidth="1"/>
    <col min="11498" max="11498" width="13.5546875" style="280" customWidth="1"/>
    <col min="11499" max="11499" width="14.44140625" style="280" customWidth="1"/>
    <col min="11500" max="11500" width="8.88671875" style="280"/>
    <col min="11501" max="11501" width="26.6640625" style="280" customWidth="1"/>
    <col min="11502" max="11504" width="8.88671875" style="280"/>
    <col min="11505" max="11505" width="22.88671875" style="280" customWidth="1"/>
    <col min="11506" max="11506" width="8.88671875" style="280"/>
    <col min="11507" max="11507" width="13.6640625" style="280" customWidth="1"/>
    <col min="11508" max="11508" width="9.109375" style="280" customWidth="1"/>
    <col min="11509" max="11752" width="8.88671875" style="280"/>
    <col min="11753" max="11753" width="23.44140625" style="280" customWidth="1"/>
    <col min="11754" max="11754" width="13.5546875" style="280" customWidth="1"/>
    <col min="11755" max="11755" width="14.44140625" style="280" customWidth="1"/>
    <col min="11756" max="11756" width="8.88671875" style="280"/>
    <col min="11757" max="11757" width="26.6640625" style="280" customWidth="1"/>
    <col min="11758" max="11760" width="8.88671875" style="280"/>
    <col min="11761" max="11761" width="22.88671875" style="280" customWidth="1"/>
    <col min="11762" max="11762" width="8.88671875" style="280"/>
    <col min="11763" max="11763" width="13.6640625" style="280" customWidth="1"/>
    <col min="11764" max="11764" width="9.109375" style="280" customWidth="1"/>
    <col min="11765" max="12008" width="8.88671875" style="280"/>
    <col min="12009" max="12009" width="23.44140625" style="280" customWidth="1"/>
    <col min="12010" max="12010" width="13.5546875" style="280" customWidth="1"/>
    <col min="12011" max="12011" width="14.44140625" style="280" customWidth="1"/>
    <col min="12012" max="12012" width="8.88671875" style="280"/>
    <col min="12013" max="12013" width="26.6640625" style="280" customWidth="1"/>
    <col min="12014" max="12016" width="8.88671875" style="280"/>
    <col min="12017" max="12017" width="22.88671875" style="280" customWidth="1"/>
    <col min="12018" max="12018" width="8.88671875" style="280"/>
    <col min="12019" max="12019" width="13.6640625" style="280" customWidth="1"/>
    <col min="12020" max="12020" width="9.109375" style="280" customWidth="1"/>
    <col min="12021" max="12264" width="8.88671875" style="280"/>
    <col min="12265" max="12265" width="23.44140625" style="280" customWidth="1"/>
    <col min="12266" max="12266" width="13.5546875" style="280" customWidth="1"/>
    <col min="12267" max="12267" width="14.44140625" style="280" customWidth="1"/>
    <col min="12268" max="12268" width="8.88671875" style="280"/>
    <col min="12269" max="12269" width="26.6640625" style="280" customWidth="1"/>
    <col min="12270" max="12272" width="8.88671875" style="280"/>
    <col min="12273" max="12273" width="22.88671875" style="280" customWidth="1"/>
    <col min="12274" max="12274" width="8.88671875" style="280"/>
    <col min="12275" max="12275" width="13.6640625" style="280" customWidth="1"/>
    <col min="12276" max="12276" width="9.109375" style="280" customWidth="1"/>
    <col min="12277" max="12520" width="8.88671875" style="280"/>
    <col min="12521" max="12521" width="23.44140625" style="280" customWidth="1"/>
    <col min="12522" max="12522" width="13.5546875" style="280" customWidth="1"/>
    <col min="12523" max="12523" width="14.44140625" style="280" customWidth="1"/>
    <col min="12524" max="12524" width="8.88671875" style="280"/>
    <col min="12525" max="12525" width="26.6640625" style="280" customWidth="1"/>
    <col min="12526" max="12528" width="8.88671875" style="280"/>
    <col min="12529" max="12529" width="22.88671875" style="280" customWidth="1"/>
    <col min="12530" max="12530" width="8.88671875" style="280"/>
    <col min="12531" max="12531" width="13.6640625" style="280" customWidth="1"/>
    <col min="12532" max="12532" width="9.109375" style="280" customWidth="1"/>
    <col min="12533" max="12776" width="8.88671875" style="280"/>
    <col min="12777" max="12777" width="23.44140625" style="280" customWidth="1"/>
    <col min="12778" max="12778" width="13.5546875" style="280" customWidth="1"/>
    <col min="12779" max="12779" width="14.44140625" style="280" customWidth="1"/>
    <col min="12780" max="12780" width="8.88671875" style="280"/>
    <col min="12781" max="12781" width="26.6640625" style="280" customWidth="1"/>
    <col min="12782" max="12784" width="8.88671875" style="280"/>
    <col min="12785" max="12785" width="22.88671875" style="280" customWidth="1"/>
    <col min="12786" max="12786" width="8.88671875" style="280"/>
    <col min="12787" max="12787" width="13.6640625" style="280" customWidth="1"/>
    <col min="12788" max="12788" width="9.109375" style="280" customWidth="1"/>
    <col min="12789" max="13032" width="8.88671875" style="280"/>
    <col min="13033" max="13033" width="23.44140625" style="280" customWidth="1"/>
    <col min="13034" max="13034" width="13.5546875" style="280" customWidth="1"/>
    <col min="13035" max="13035" width="14.44140625" style="280" customWidth="1"/>
    <col min="13036" max="13036" width="8.88671875" style="280"/>
    <col min="13037" max="13037" width="26.6640625" style="280" customWidth="1"/>
    <col min="13038" max="13040" width="8.88671875" style="280"/>
    <col min="13041" max="13041" width="22.88671875" style="280" customWidth="1"/>
    <col min="13042" max="13042" width="8.88671875" style="280"/>
    <col min="13043" max="13043" width="13.6640625" style="280" customWidth="1"/>
    <col min="13044" max="13044" width="9.109375" style="280" customWidth="1"/>
    <col min="13045" max="13288" width="8.88671875" style="280"/>
    <col min="13289" max="13289" width="23.44140625" style="280" customWidth="1"/>
    <col min="13290" max="13290" width="13.5546875" style="280" customWidth="1"/>
    <col min="13291" max="13291" width="14.44140625" style="280" customWidth="1"/>
    <col min="13292" max="13292" width="8.88671875" style="280"/>
    <col min="13293" max="13293" width="26.6640625" style="280" customWidth="1"/>
    <col min="13294" max="13296" width="8.88671875" style="280"/>
    <col min="13297" max="13297" width="22.88671875" style="280" customWidth="1"/>
    <col min="13298" max="13298" width="8.88671875" style="280"/>
    <col min="13299" max="13299" width="13.6640625" style="280" customWidth="1"/>
    <col min="13300" max="13300" width="9.109375" style="280" customWidth="1"/>
    <col min="13301" max="13544" width="8.88671875" style="280"/>
    <col min="13545" max="13545" width="23.44140625" style="280" customWidth="1"/>
    <col min="13546" max="13546" width="13.5546875" style="280" customWidth="1"/>
    <col min="13547" max="13547" width="14.44140625" style="280" customWidth="1"/>
    <col min="13548" max="13548" width="8.88671875" style="280"/>
    <col min="13549" max="13549" width="26.6640625" style="280" customWidth="1"/>
    <col min="13550" max="13552" width="8.88671875" style="280"/>
    <col min="13553" max="13553" width="22.88671875" style="280" customWidth="1"/>
    <col min="13554" max="13554" width="8.88671875" style="280"/>
    <col min="13555" max="13555" width="13.6640625" style="280" customWidth="1"/>
    <col min="13556" max="13556" width="9.109375" style="280" customWidth="1"/>
    <col min="13557" max="13800" width="8.88671875" style="280"/>
    <col min="13801" max="13801" width="23.44140625" style="280" customWidth="1"/>
    <col min="13802" max="13802" width="13.5546875" style="280" customWidth="1"/>
    <col min="13803" max="13803" width="14.44140625" style="280" customWidth="1"/>
    <col min="13804" max="13804" width="8.88671875" style="280"/>
    <col min="13805" max="13805" width="26.6640625" style="280" customWidth="1"/>
    <col min="13806" max="13808" width="8.88671875" style="280"/>
    <col min="13809" max="13809" width="22.88671875" style="280" customWidth="1"/>
    <col min="13810" max="13810" width="8.88671875" style="280"/>
    <col min="13811" max="13811" width="13.6640625" style="280" customWidth="1"/>
    <col min="13812" max="13812" width="9.109375" style="280" customWidth="1"/>
    <col min="13813" max="14056" width="8.88671875" style="280"/>
    <col min="14057" max="14057" width="23.44140625" style="280" customWidth="1"/>
    <col min="14058" max="14058" width="13.5546875" style="280" customWidth="1"/>
    <col min="14059" max="14059" width="14.44140625" style="280" customWidth="1"/>
    <col min="14060" max="14060" width="8.88671875" style="280"/>
    <col min="14061" max="14061" width="26.6640625" style="280" customWidth="1"/>
    <col min="14062" max="14064" width="8.88671875" style="280"/>
    <col min="14065" max="14065" width="22.88671875" style="280" customWidth="1"/>
    <col min="14066" max="14066" width="8.88671875" style="280"/>
    <col min="14067" max="14067" width="13.6640625" style="280" customWidth="1"/>
    <col min="14068" max="14068" width="9.109375" style="280" customWidth="1"/>
    <col min="14069" max="14312" width="8.88671875" style="280"/>
    <col min="14313" max="14313" width="23.44140625" style="280" customWidth="1"/>
    <col min="14314" max="14314" width="13.5546875" style="280" customWidth="1"/>
    <col min="14315" max="14315" width="14.44140625" style="280" customWidth="1"/>
    <col min="14316" max="14316" width="8.88671875" style="280"/>
    <col min="14317" max="14317" width="26.6640625" style="280" customWidth="1"/>
    <col min="14318" max="14320" width="8.88671875" style="280"/>
    <col min="14321" max="14321" width="22.88671875" style="280" customWidth="1"/>
    <col min="14322" max="14322" width="8.88671875" style="280"/>
    <col min="14323" max="14323" width="13.6640625" style="280" customWidth="1"/>
    <col min="14324" max="14324" width="9.109375" style="280" customWidth="1"/>
    <col min="14325" max="14568" width="8.88671875" style="280"/>
    <col min="14569" max="14569" width="23.44140625" style="280" customWidth="1"/>
    <col min="14570" max="14570" width="13.5546875" style="280" customWidth="1"/>
    <col min="14571" max="14571" width="14.44140625" style="280" customWidth="1"/>
    <col min="14572" max="14572" width="8.88671875" style="280"/>
    <col min="14573" max="14573" width="26.6640625" style="280" customWidth="1"/>
    <col min="14574" max="14576" width="8.88671875" style="280"/>
    <col min="14577" max="14577" width="22.88671875" style="280" customWidth="1"/>
    <col min="14578" max="14578" width="8.88671875" style="280"/>
    <col min="14579" max="14579" width="13.6640625" style="280" customWidth="1"/>
    <col min="14580" max="14580" width="9.109375" style="280" customWidth="1"/>
    <col min="14581" max="14824" width="8.88671875" style="280"/>
    <col min="14825" max="14825" width="23.44140625" style="280" customWidth="1"/>
    <col min="14826" max="14826" width="13.5546875" style="280" customWidth="1"/>
    <col min="14827" max="14827" width="14.44140625" style="280" customWidth="1"/>
    <col min="14828" max="14828" width="8.88671875" style="280"/>
    <col min="14829" max="14829" width="26.6640625" style="280" customWidth="1"/>
    <col min="14830" max="14832" width="8.88671875" style="280"/>
    <col min="14833" max="14833" width="22.88671875" style="280" customWidth="1"/>
    <col min="14834" max="14834" width="8.88671875" style="280"/>
    <col min="14835" max="14835" width="13.6640625" style="280" customWidth="1"/>
    <col min="14836" max="14836" width="9.109375" style="280" customWidth="1"/>
    <col min="14837" max="15080" width="8.88671875" style="280"/>
    <col min="15081" max="15081" width="23.44140625" style="280" customWidth="1"/>
    <col min="15082" max="15082" width="13.5546875" style="280" customWidth="1"/>
    <col min="15083" max="15083" width="14.44140625" style="280" customWidth="1"/>
    <col min="15084" max="15084" width="8.88671875" style="280"/>
    <col min="15085" max="15085" width="26.6640625" style="280" customWidth="1"/>
    <col min="15086" max="15088" width="8.88671875" style="280"/>
    <col min="15089" max="15089" width="22.88671875" style="280" customWidth="1"/>
    <col min="15090" max="15090" width="8.88671875" style="280"/>
    <col min="15091" max="15091" width="13.6640625" style="280" customWidth="1"/>
    <col min="15092" max="15092" width="9.109375" style="280" customWidth="1"/>
    <col min="15093" max="15336" width="8.88671875" style="280"/>
    <col min="15337" max="15337" width="23.44140625" style="280" customWidth="1"/>
    <col min="15338" max="15338" width="13.5546875" style="280" customWidth="1"/>
    <col min="15339" max="15339" width="14.44140625" style="280" customWidth="1"/>
    <col min="15340" max="15340" width="8.88671875" style="280"/>
    <col min="15341" max="15341" width="26.6640625" style="280" customWidth="1"/>
    <col min="15342" max="15344" width="8.88671875" style="280"/>
    <col min="15345" max="15345" width="22.88671875" style="280" customWidth="1"/>
    <col min="15346" max="15346" width="8.88671875" style="280"/>
    <col min="15347" max="15347" width="13.6640625" style="280" customWidth="1"/>
    <col min="15348" max="15348" width="9.109375" style="280" customWidth="1"/>
    <col min="15349" max="15592" width="8.88671875" style="280"/>
    <col min="15593" max="15593" width="23.44140625" style="280" customWidth="1"/>
    <col min="15594" max="15594" width="13.5546875" style="280" customWidth="1"/>
    <col min="15595" max="15595" width="14.44140625" style="280" customWidth="1"/>
    <col min="15596" max="15596" width="8.88671875" style="280"/>
    <col min="15597" max="15597" width="26.6640625" style="280" customWidth="1"/>
    <col min="15598" max="15600" width="8.88671875" style="280"/>
    <col min="15601" max="15601" width="22.88671875" style="280" customWidth="1"/>
    <col min="15602" max="15602" width="8.88671875" style="280"/>
    <col min="15603" max="15603" width="13.6640625" style="280" customWidth="1"/>
    <col min="15604" max="15604" width="9.109375" style="280" customWidth="1"/>
    <col min="15605" max="15848" width="8.88671875" style="280"/>
    <col min="15849" max="15849" width="23.44140625" style="280" customWidth="1"/>
    <col min="15850" max="15850" width="13.5546875" style="280" customWidth="1"/>
    <col min="15851" max="15851" width="14.44140625" style="280" customWidth="1"/>
    <col min="15852" max="15852" width="8.88671875" style="280"/>
    <col min="15853" max="15853" width="26.6640625" style="280" customWidth="1"/>
    <col min="15854" max="15856" width="8.88671875" style="280"/>
    <col min="15857" max="15857" width="22.88671875" style="280" customWidth="1"/>
    <col min="15858" max="15858" width="8.88671875" style="280"/>
    <col min="15859" max="15859" width="13.6640625" style="280" customWidth="1"/>
    <col min="15860" max="15860" width="9.109375" style="280" customWidth="1"/>
    <col min="15861" max="16104" width="8.88671875" style="280"/>
    <col min="16105" max="16105" width="23.44140625" style="280" customWidth="1"/>
    <col min="16106" max="16106" width="13.5546875" style="280" customWidth="1"/>
    <col min="16107" max="16107" width="14.44140625" style="280" customWidth="1"/>
    <col min="16108" max="16108" width="8.88671875" style="280"/>
    <col min="16109" max="16109" width="26.6640625" style="280" customWidth="1"/>
    <col min="16110" max="16112" width="8.88671875" style="280"/>
    <col min="16113" max="16113" width="22.88671875" style="280" customWidth="1"/>
    <col min="16114" max="16114" width="8.88671875" style="280"/>
    <col min="16115" max="16115" width="13.6640625" style="280" customWidth="1"/>
    <col min="16116" max="16116" width="9.109375" style="280" customWidth="1"/>
    <col min="16117" max="16384" width="8.88671875" style="280"/>
  </cols>
  <sheetData>
    <row r="1" spans="2:5" ht="16.8" customHeight="1">
      <c r="B1" s="421" t="s">
        <v>193</v>
      </c>
      <c r="C1" s="421"/>
      <c r="D1" s="421"/>
      <c r="E1" s="421"/>
    </row>
    <row r="2" spans="2:5" ht="29.4" customHeight="1" thickBot="1">
      <c r="B2" s="422" t="s">
        <v>227</v>
      </c>
      <c r="C2" s="422"/>
      <c r="D2" s="422"/>
      <c r="E2" s="422"/>
    </row>
    <row r="3" spans="2:5" ht="11.4" customHeight="1">
      <c r="B3" s="423" t="s">
        <v>194</v>
      </c>
      <c r="C3" s="425" t="s">
        <v>113</v>
      </c>
      <c r="D3" s="426"/>
      <c r="E3" s="427"/>
    </row>
    <row r="4" spans="2:5" ht="16.8" customHeight="1" thickBot="1">
      <c r="B4" s="424"/>
      <c r="C4" s="281" t="s">
        <v>195</v>
      </c>
      <c r="D4" s="283" t="s">
        <v>203</v>
      </c>
      <c r="E4" s="429" t="s">
        <v>204</v>
      </c>
    </row>
    <row r="5" spans="2:5" ht="12" thickBot="1">
      <c r="B5" s="285" t="s">
        <v>35</v>
      </c>
      <c r="C5" s="286">
        <v>7.1</v>
      </c>
      <c r="D5" s="287">
        <v>6.4</v>
      </c>
      <c r="E5" s="308">
        <v>6.3</v>
      </c>
    </row>
    <row r="6" spans="2:5">
      <c r="B6" s="284" t="s">
        <v>14</v>
      </c>
      <c r="C6" s="300">
        <v>3.8</v>
      </c>
      <c r="D6" s="301">
        <v>3.7</v>
      </c>
      <c r="E6" s="309">
        <v>3.8</v>
      </c>
    </row>
    <row r="7" spans="2:5">
      <c r="B7" s="282" t="s">
        <v>17</v>
      </c>
      <c r="C7" s="302">
        <v>12.4</v>
      </c>
      <c r="D7" s="303">
        <v>11.2</v>
      </c>
      <c r="E7" s="310">
        <v>10.7</v>
      </c>
    </row>
    <row r="8" spans="2:5">
      <c r="B8" s="282" t="s">
        <v>196</v>
      </c>
      <c r="C8" s="302">
        <v>3.6</v>
      </c>
      <c r="D8" s="303">
        <v>3.1</v>
      </c>
      <c r="E8" s="310">
        <v>3</v>
      </c>
    </row>
    <row r="9" spans="2:5">
      <c r="B9" s="282" t="s">
        <v>197</v>
      </c>
      <c r="C9" s="302">
        <v>8.9</v>
      </c>
      <c r="D9" s="303">
        <v>8</v>
      </c>
      <c r="E9" s="310">
        <v>7.9</v>
      </c>
    </row>
    <row r="10" spans="2:5">
      <c r="B10" s="282" t="s">
        <v>19</v>
      </c>
      <c r="C10" s="302">
        <v>6.2</v>
      </c>
      <c r="D10" s="303">
        <v>5.6</v>
      </c>
      <c r="E10" s="310">
        <v>5.7</v>
      </c>
    </row>
    <row r="11" spans="2:5">
      <c r="B11" s="282" t="s">
        <v>22</v>
      </c>
      <c r="C11" s="302">
        <v>7.3</v>
      </c>
      <c r="D11" s="303">
        <v>6</v>
      </c>
      <c r="E11" s="310">
        <v>6.2</v>
      </c>
    </row>
    <row r="12" spans="2:5">
      <c r="B12" s="282" t="s">
        <v>23</v>
      </c>
      <c r="C12" s="302">
        <v>12.2</v>
      </c>
      <c r="D12" s="303">
        <v>11</v>
      </c>
      <c r="E12" s="310">
        <v>10.8</v>
      </c>
    </row>
    <row r="13" spans="2:5">
      <c r="B13" s="282" t="s">
        <v>13</v>
      </c>
      <c r="C13" s="302">
        <v>5.0999999999999996</v>
      </c>
      <c r="D13" s="303">
        <v>5</v>
      </c>
      <c r="E13" s="310">
        <v>5</v>
      </c>
    </row>
    <row r="14" spans="2:5" ht="12" thickBot="1">
      <c r="B14" s="288" t="s">
        <v>28</v>
      </c>
      <c r="C14" s="304">
        <v>14.8</v>
      </c>
      <c r="D14" s="305">
        <v>12.8</v>
      </c>
      <c r="E14" s="311">
        <v>12.6</v>
      </c>
    </row>
    <row r="15" spans="2:5" ht="12" thickBot="1">
      <c r="B15" s="289" t="s">
        <v>36</v>
      </c>
      <c r="C15" s="290">
        <v>6.6</v>
      </c>
      <c r="D15" s="291">
        <v>5.9</v>
      </c>
      <c r="E15" s="308">
        <v>5.7</v>
      </c>
    </row>
    <row r="16" spans="2:5">
      <c r="B16" s="284" t="s">
        <v>1</v>
      </c>
      <c r="C16" s="300">
        <v>8.9</v>
      </c>
      <c r="D16" s="301">
        <v>7.5</v>
      </c>
      <c r="E16" s="309">
        <v>7.2</v>
      </c>
    </row>
    <row r="17" spans="2:5">
      <c r="B17" s="282" t="s">
        <v>16</v>
      </c>
      <c r="C17" s="302">
        <v>15.3</v>
      </c>
      <c r="D17" s="303">
        <v>13.5</v>
      </c>
      <c r="E17" s="310">
        <v>13.3</v>
      </c>
    </row>
    <row r="18" spans="2:5">
      <c r="B18" s="282" t="s">
        <v>198</v>
      </c>
      <c r="C18" s="302">
        <v>5</v>
      </c>
      <c r="D18" s="303">
        <v>4.5999999999999996</v>
      </c>
      <c r="E18" s="310">
        <v>4.4000000000000004</v>
      </c>
    </row>
    <row r="19" spans="2:5">
      <c r="B19" s="282" t="s">
        <v>199</v>
      </c>
      <c r="C19" s="302">
        <v>10.1</v>
      </c>
      <c r="D19" s="303">
        <v>9.1999999999999993</v>
      </c>
      <c r="E19" s="310">
        <v>8.9</v>
      </c>
    </row>
    <row r="20" spans="2:5">
      <c r="B20" s="282" t="s">
        <v>4</v>
      </c>
      <c r="C20" s="302">
        <v>4.8</v>
      </c>
      <c r="D20" s="303">
        <v>4.2</v>
      </c>
      <c r="E20" s="310">
        <v>4</v>
      </c>
    </row>
    <row r="21" spans="2:5" ht="12" thickBot="1">
      <c r="B21" s="288" t="s">
        <v>7</v>
      </c>
      <c r="C21" s="304">
        <v>4.5</v>
      </c>
      <c r="D21" s="305">
        <v>4.2</v>
      </c>
      <c r="E21" s="311">
        <v>4.2</v>
      </c>
    </row>
    <row r="22" spans="2:5" ht="12" thickBot="1">
      <c r="B22" s="292" t="s">
        <v>37</v>
      </c>
      <c r="C22" s="290">
        <v>8.3000000000000007</v>
      </c>
      <c r="D22" s="291">
        <v>7.1</v>
      </c>
      <c r="E22" s="308">
        <v>7.1</v>
      </c>
    </row>
    <row r="23" spans="2:5">
      <c r="B23" s="284" t="s">
        <v>15</v>
      </c>
      <c r="C23" s="300">
        <v>6.1</v>
      </c>
      <c r="D23" s="301">
        <v>4.9000000000000004</v>
      </c>
      <c r="E23" s="309">
        <v>4.8</v>
      </c>
    </row>
    <row r="24" spans="2:5">
      <c r="B24" s="282" t="s">
        <v>20</v>
      </c>
      <c r="C24" s="302">
        <v>11.8</v>
      </c>
      <c r="D24" s="303">
        <v>10.8</v>
      </c>
      <c r="E24" s="310">
        <v>10.6</v>
      </c>
    </row>
    <row r="25" spans="2:5">
      <c r="B25" s="282" t="s">
        <v>26</v>
      </c>
      <c r="C25" s="302">
        <v>6.2</v>
      </c>
      <c r="D25" s="303">
        <v>5.2</v>
      </c>
      <c r="E25" s="310">
        <v>5.2</v>
      </c>
    </row>
    <row r="26" spans="2:5">
      <c r="B26" s="282" t="s">
        <v>104</v>
      </c>
      <c r="C26" s="302">
        <v>13.6</v>
      </c>
      <c r="D26" s="303">
        <v>11.9</v>
      </c>
      <c r="E26" s="310">
        <v>11.8</v>
      </c>
    </row>
    <row r="27" spans="2:5">
      <c r="B27" s="282" t="s">
        <v>105</v>
      </c>
      <c r="C27" s="302">
        <v>6</v>
      </c>
      <c r="D27" s="303">
        <v>4.5999999999999996</v>
      </c>
      <c r="E27" s="310">
        <v>4.5999999999999996</v>
      </c>
    </row>
    <row r="28" spans="2:5" ht="12" thickBot="1">
      <c r="B28" s="288" t="s">
        <v>27</v>
      </c>
      <c r="C28" s="304">
        <v>10.9</v>
      </c>
      <c r="D28" s="305">
        <v>9.1</v>
      </c>
      <c r="E28" s="311">
        <v>9</v>
      </c>
    </row>
    <row r="29" spans="2:5" ht="12" thickBot="1">
      <c r="B29" s="289" t="s">
        <v>33</v>
      </c>
      <c r="C29" s="290">
        <v>5.2</v>
      </c>
      <c r="D29" s="291">
        <v>4.8</v>
      </c>
      <c r="E29" s="308">
        <v>4.7</v>
      </c>
    </row>
    <row r="30" spans="2:5">
      <c r="B30" s="284" t="s">
        <v>5</v>
      </c>
      <c r="C30" s="300">
        <v>6.8</v>
      </c>
      <c r="D30" s="301">
        <v>6.5</v>
      </c>
      <c r="E30" s="309">
        <v>6.1</v>
      </c>
    </row>
    <row r="31" spans="2:5">
      <c r="B31" s="282" t="s">
        <v>24</v>
      </c>
      <c r="C31" s="302">
        <v>5.4</v>
      </c>
      <c r="D31" s="303">
        <v>5.2</v>
      </c>
      <c r="E31" s="310">
        <v>5.2</v>
      </c>
    </row>
    <row r="32" spans="2:5">
      <c r="B32" s="282" t="s">
        <v>6</v>
      </c>
      <c r="C32" s="302">
        <v>5.4</v>
      </c>
      <c r="D32" s="303">
        <v>5.2</v>
      </c>
      <c r="E32" s="310">
        <v>4.7</v>
      </c>
    </row>
    <row r="33" spans="2:5">
      <c r="B33" s="282" t="s">
        <v>25</v>
      </c>
      <c r="C33" s="302">
        <v>10.5</v>
      </c>
      <c r="D33" s="303">
        <v>9.6</v>
      </c>
      <c r="E33" s="310">
        <v>9.5</v>
      </c>
    </row>
    <row r="34" spans="2:5">
      <c r="B34" s="282" t="s">
        <v>8</v>
      </c>
      <c r="C34" s="302">
        <v>5.5</v>
      </c>
      <c r="D34" s="303">
        <v>5</v>
      </c>
      <c r="E34" s="310">
        <v>4.7</v>
      </c>
    </row>
    <row r="35" spans="2:5">
      <c r="B35" s="282" t="s">
        <v>9</v>
      </c>
      <c r="C35" s="302">
        <v>5.8</v>
      </c>
      <c r="D35" s="303">
        <v>5.3</v>
      </c>
      <c r="E35" s="310">
        <v>5.0999999999999996</v>
      </c>
    </row>
    <row r="36" spans="2:5">
      <c r="B36" s="282" t="s">
        <v>10</v>
      </c>
      <c r="C36" s="302">
        <v>11.3</v>
      </c>
      <c r="D36" s="303">
        <v>10.5</v>
      </c>
      <c r="E36" s="310">
        <v>10.5</v>
      </c>
    </row>
    <row r="37" spans="2:5" ht="12" thickBot="1">
      <c r="B37" s="288" t="s">
        <v>200</v>
      </c>
      <c r="C37" s="304">
        <v>1.8</v>
      </c>
      <c r="D37" s="305">
        <v>1.7</v>
      </c>
      <c r="E37" s="311">
        <v>1.6</v>
      </c>
    </row>
    <row r="38" spans="2:5" ht="12" thickBot="1">
      <c r="B38" s="289" t="s">
        <v>34</v>
      </c>
      <c r="C38" s="290">
        <v>1.9</v>
      </c>
      <c r="D38" s="291">
        <v>1.6</v>
      </c>
      <c r="E38" s="308">
        <v>1.6</v>
      </c>
    </row>
    <row r="39" spans="2:5" ht="12" thickBot="1">
      <c r="B39" s="293" t="s">
        <v>201</v>
      </c>
      <c r="C39" s="306">
        <v>1.9</v>
      </c>
      <c r="D39" s="307">
        <v>1.6</v>
      </c>
      <c r="E39" s="312">
        <v>1.6</v>
      </c>
    </row>
    <row r="41" spans="2:5">
      <c r="B41" s="21" t="s">
        <v>100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2019-11-27T12:43:25Z</cp:lastPrinted>
  <dcterms:created xsi:type="dcterms:W3CDTF">1999-08-03T15:46:10Z</dcterms:created>
  <dcterms:modified xsi:type="dcterms:W3CDTF">2019-11-27T12:50:06Z</dcterms:modified>
</cp:coreProperties>
</file>