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2_2020\Tabele inf_12_2020\"/>
    </mc:Choice>
  </mc:AlternateContent>
  <bookViews>
    <workbookView xWindow="50292" yWindow="108" windowWidth="9720" windowHeight="6756" firstSheet="5" activeTab="5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  <sheet name="Tabela 9" sheetId="100" r:id="rId11"/>
    <sheet name="Tabela 9a" sheetId="101" r:id="rId12"/>
    <sheet name="Tabela 10" sheetId="102" r:id="rId13"/>
    <sheet name="Tabela 11" sheetId="103" r:id="rId14"/>
  </sheets>
  <definedNames>
    <definedName name="_xlnm.Print_Area" localSheetId="1">'Tabela 1 '!$A$1:$I$47</definedName>
    <definedName name="_xlnm.Print_Area" localSheetId="12">'Tabela 10'!$A$1:$K$32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9a'!$A$1:$M$30</definedName>
  </definedNames>
  <calcPr calcId="162913"/>
</workbook>
</file>

<file path=xl/calcChain.xml><?xml version="1.0" encoding="utf-8"?>
<calcChain xmlns="http://schemas.openxmlformats.org/spreadsheetml/2006/main">
  <c r="J7" i="103" l="1"/>
  <c r="J8" i="103"/>
  <c r="J9" i="103"/>
  <c r="J10" i="103"/>
  <c r="J11" i="103"/>
  <c r="J12" i="103"/>
  <c r="J13" i="103"/>
  <c r="J14" i="103"/>
  <c r="J15" i="103"/>
  <c r="J16" i="103"/>
  <c r="J17" i="103"/>
  <c r="J18" i="103"/>
  <c r="J6" i="103"/>
  <c r="H8" i="103"/>
  <c r="H6" i="103"/>
  <c r="G8" i="103" l="1"/>
  <c r="F8" i="103"/>
  <c r="N10" i="41" l="1"/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H11" i="103" l="1"/>
  <c r="H12" i="103"/>
  <c r="H13" i="103"/>
  <c r="H14" i="103"/>
  <c r="H15" i="103"/>
  <c r="H16" i="103"/>
  <c r="H17" i="103"/>
  <c r="H18" i="103"/>
  <c r="H10" i="103"/>
  <c r="H9" i="103"/>
  <c r="H7" i="103"/>
  <c r="L32" i="41" l="1"/>
  <c r="E11" i="103"/>
  <c r="E12" i="103"/>
  <c r="E13" i="103"/>
  <c r="E14" i="103"/>
  <c r="E15" i="103"/>
  <c r="E16" i="103"/>
  <c r="E17" i="103"/>
  <c r="E18" i="103"/>
  <c r="E10" i="103"/>
  <c r="E9" i="103"/>
  <c r="E6" i="103"/>
  <c r="E7" i="103"/>
  <c r="D8" i="103"/>
  <c r="M11" i="103"/>
  <c r="M12" i="103"/>
  <c r="M13" i="103"/>
  <c r="M14" i="103"/>
  <c r="M15" i="103"/>
  <c r="M16" i="103"/>
  <c r="M17" i="103"/>
  <c r="M18" i="103"/>
  <c r="M10" i="103"/>
  <c r="M9" i="103"/>
  <c r="M8" i="103"/>
  <c r="M7" i="103"/>
  <c r="M6" i="103"/>
  <c r="I8" i="103"/>
  <c r="O18" i="103"/>
  <c r="N18" i="103"/>
  <c r="I18" i="103"/>
  <c r="O17" i="103"/>
  <c r="N17" i="103"/>
  <c r="I17" i="103"/>
  <c r="O16" i="103"/>
  <c r="N16" i="103"/>
  <c r="I16" i="103"/>
  <c r="O15" i="103"/>
  <c r="N15" i="103"/>
  <c r="I15" i="103"/>
  <c r="O14" i="103"/>
  <c r="N14" i="103"/>
  <c r="I14" i="103"/>
  <c r="O13" i="103"/>
  <c r="N13" i="103"/>
  <c r="I13" i="103"/>
  <c r="O12" i="103"/>
  <c r="N12" i="103"/>
  <c r="I12" i="103"/>
  <c r="O11" i="103"/>
  <c r="N11" i="103"/>
  <c r="I11" i="103"/>
  <c r="O10" i="103"/>
  <c r="N10" i="103"/>
  <c r="I10" i="103"/>
  <c r="O9" i="103"/>
  <c r="N9" i="103"/>
  <c r="I9" i="103"/>
  <c r="O8" i="103"/>
  <c r="N8" i="103"/>
  <c r="O7" i="103"/>
  <c r="N7" i="103"/>
  <c r="I7" i="103"/>
  <c r="O6" i="103"/>
  <c r="N6" i="103"/>
  <c r="I6" i="103"/>
  <c r="K27" i="102"/>
  <c r="K28" i="102"/>
  <c r="K29" i="102"/>
  <c r="K30" i="102"/>
  <c r="K31" i="102"/>
  <c r="E8" i="103" l="1"/>
  <c r="H8" i="102"/>
  <c r="H9" i="102"/>
  <c r="H10" i="102"/>
  <c r="H11" i="102"/>
  <c r="H12" i="102"/>
  <c r="H13" i="102"/>
  <c r="H14" i="102"/>
  <c r="H15" i="102"/>
  <c r="H16" i="102"/>
  <c r="H17" i="102"/>
  <c r="H18" i="102"/>
  <c r="H19" i="102"/>
  <c r="H20" i="102"/>
  <c r="H21" i="102"/>
  <c r="H22" i="102"/>
  <c r="H23" i="102"/>
  <c r="H24" i="102"/>
  <c r="H25" i="102"/>
  <c r="H26" i="102"/>
  <c r="H27" i="102"/>
  <c r="H28" i="102"/>
  <c r="H29" i="102"/>
  <c r="H30" i="102"/>
  <c r="H31" i="102"/>
  <c r="E8" i="102"/>
  <c r="E9" i="102"/>
  <c r="E10" i="102"/>
  <c r="E11" i="102"/>
  <c r="E12" i="102"/>
  <c r="E13" i="102"/>
  <c r="E14" i="102"/>
  <c r="E15" i="102"/>
  <c r="E16" i="102"/>
  <c r="E17" i="102"/>
  <c r="E18" i="102"/>
  <c r="E19" i="102"/>
  <c r="E20" i="102"/>
  <c r="E21" i="102"/>
  <c r="E22" i="102"/>
  <c r="E23" i="102"/>
  <c r="E24" i="102"/>
  <c r="E25" i="102"/>
  <c r="E26" i="102"/>
  <c r="E27" i="102"/>
  <c r="E28" i="102"/>
  <c r="E29" i="102"/>
  <c r="E30" i="102"/>
  <c r="E31" i="102"/>
  <c r="E7" i="102"/>
  <c r="K26" i="102" l="1"/>
  <c r="K25" i="102"/>
  <c r="K24" i="102"/>
  <c r="K23" i="102"/>
  <c r="K22" i="102"/>
  <c r="K21" i="102"/>
  <c r="K20" i="102"/>
  <c r="K19" i="102"/>
  <c r="K18" i="102"/>
  <c r="K17" i="102"/>
  <c r="K16" i="102"/>
  <c r="K15" i="102"/>
  <c r="K14" i="102"/>
  <c r="K13" i="102"/>
  <c r="K12" i="102"/>
  <c r="K11" i="102"/>
  <c r="K10" i="102"/>
  <c r="K9" i="102"/>
  <c r="K8" i="102"/>
  <c r="K7" i="102"/>
  <c r="H7" i="102"/>
  <c r="M28" i="101"/>
  <c r="L28" i="101"/>
  <c r="K28" i="101"/>
  <c r="J28" i="101"/>
  <c r="I28" i="101"/>
  <c r="H28" i="101"/>
  <c r="G28" i="101"/>
  <c r="F28" i="101"/>
  <c r="M27" i="101"/>
  <c r="L27" i="101"/>
  <c r="K27" i="101"/>
  <c r="J27" i="101"/>
  <c r="G27" i="101"/>
  <c r="F27" i="101"/>
  <c r="M26" i="101"/>
  <c r="L26" i="101"/>
  <c r="K26" i="101"/>
  <c r="J26" i="101"/>
  <c r="I26" i="101"/>
  <c r="H26" i="101"/>
  <c r="G26" i="101"/>
  <c r="F26" i="101"/>
  <c r="M25" i="101"/>
  <c r="L25" i="101"/>
  <c r="K25" i="101"/>
  <c r="J25" i="101"/>
  <c r="I25" i="101"/>
  <c r="H25" i="101"/>
  <c r="G25" i="101"/>
  <c r="F25" i="101"/>
  <c r="M24" i="101"/>
  <c r="L24" i="101"/>
  <c r="K24" i="101"/>
  <c r="J24" i="101"/>
  <c r="I24" i="101"/>
  <c r="H24" i="101"/>
  <c r="G24" i="101"/>
  <c r="F24" i="101"/>
  <c r="M23" i="101"/>
  <c r="L23" i="101"/>
  <c r="K23" i="101"/>
  <c r="J23" i="101"/>
  <c r="I23" i="101"/>
  <c r="H23" i="101"/>
  <c r="G23" i="101"/>
  <c r="F23" i="101"/>
  <c r="M21" i="101"/>
  <c r="L21" i="101"/>
  <c r="K21" i="101"/>
  <c r="J21" i="101"/>
  <c r="I21" i="101"/>
  <c r="H21" i="101"/>
  <c r="G21" i="101"/>
  <c r="F21" i="101"/>
  <c r="M20" i="101"/>
  <c r="L20" i="101"/>
  <c r="K20" i="101"/>
  <c r="J20" i="101"/>
  <c r="I20" i="101"/>
  <c r="H20" i="101"/>
  <c r="G20" i="101"/>
  <c r="F20" i="101"/>
  <c r="M19" i="101"/>
  <c r="L19" i="101"/>
  <c r="K19" i="101"/>
  <c r="J19" i="101"/>
  <c r="I19" i="101"/>
  <c r="H19" i="101"/>
  <c r="G19" i="101"/>
  <c r="F19" i="101"/>
  <c r="M18" i="101"/>
  <c r="L18" i="101"/>
  <c r="K18" i="101"/>
  <c r="J18" i="101"/>
  <c r="I18" i="101"/>
  <c r="H18" i="101"/>
  <c r="G18" i="101"/>
  <c r="F18" i="101"/>
  <c r="M17" i="101"/>
  <c r="L17" i="101"/>
  <c r="K17" i="101"/>
  <c r="J17" i="101"/>
  <c r="I17" i="101"/>
  <c r="H17" i="101"/>
  <c r="G17" i="101"/>
  <c r="F17" i="101"/>
  <c r="M15" i="101"/>
  <c r="L15" i="101"/>
  <c r="K15" i="101"/>
  <c r="J15" i="101"/>
  <c r="I15" i="101"/>
  <c r="H15" i="101"/>
  <c r="G15" i="101"/>
  <c r="F15" i="101"/>
  <c r="M14" i="101"/>
  <c r="L14" i="101"/>
  <c r="K14" i="101"/>
  <c r="J14" i="101"/>
  <c r="I14" i="101"/>
  <c r="H14" i="101"/>
  <c r="G14" i="101"/>
  <c r="F14" i="101"/>
  <c r="M13" i="101"/>
  <c r="L13" i="101"/>
  <c r="K13" i="101"/>
  <c r="J13" i="101"/>
  <c r="I13" i="101"/>
  <c r="H13" i="101"/>
  <c r="G13" i="101"/>
  <c r="F13" i="101"/>
  <c r="M12" i="101"/>
  <c r="L12" i="101"/>
  <c r="K12" i="101"/>
  <c r="J12" i="101"/>
  <c r="I12" i="101"/>
  <c r="H12" i="101"/>
  <c r="G12" i="101"/>
  <c r="F12" i="101"/>
  <c r="M11" i="101"/>
  <c r="L11" i="101"/>
  <c r="K11" i="101"/>
  <c r="J11" i="101"/>
  <c r="I11" i="101"/>
  <c r="H11" i="101"/>
  <c r="G11" i="101"/>
  <c r="F11" i="101"/>
  <c r="M10" i="101"/>
  <c r="L10" i="101"/>
  <c r="K10" i="101"/>
  <c r="J10" i="101"/>
  <c r="I10" i="101"/>
  <c r="H10" i="101"/>
  <c r="G10" i="101"/>
  <c r="F10" i="101"/>
  <c r="E37" i="100"/>
  <c r="M37" i="100" s="1"/>
  <c r="D37" i="100"/>
  <c r="L37" i="100" s="1"/>
  <c r="C37" i="100"/>
  <c r="K37" i="100" s="1"/>
  <c r="B37" i="100"/>
  <c r="J37" i="100" s="1"/>
  <c r="M36" i="100"/>
  <c r="L36" i="100"/>
  <c r="K36" i="100"/>
  <c r="I36" i="100"/>
  <c r="H36" i="100"/>
  <c r="G36" i="100"/>
  <c r="F36" i="100"/>
  <c r="K35" i="100"/>
  <c r="I35" i="100"/>
  <c r="H35" i="100"/>
  <c r="G35" i="100"/>
  <c r="F35" i="100"/>
  <c r="L34" i="100"/>
  <c r="K34" i="100"/>
  <c r="J34" i="100"/>
  <c r="I34" i="100"/>
  <c r="H34" i="100"/>
  <c r="G34" i="100"/>
  <c r="F34" i="100"/>
  <c r="L33" i="100"/>
  <c r="K33" i="100"/>
  <c r="J33" i="100"/>
  <c r="I33" i="100"/>
  <c r="H33" i="100"/>
  <c r="G33" i="100"/>
  <c r="F33" i="100"/>
  <c r="M32" i="100"/>
  <c r="L32" i="100"/>
  <c r="K32" i="100"/>
  <c r="J32" i="100"/>
  <c r="I32" i="100"/>
  <c r="H32" i="100"/>
  <c r="G32" i="100"/>
  <c r="F32" i="100"/>
  <c r="M31" i="100"/>
  <c r="L31" i="100"/>
  <c r="K31" i="100"/>
  <c r="J31" i="100"/>
  <c r="I31" i="100"/>
  <c r="H31" i="100"/>
  <c r="G31" i="100"/>
  <c r="F31" i="100"/>
  <c r="M30" i="100"/>
  <c r="L30" i="100"/>
  <c r="K30" i="100"/>
  <c r="J30" i="100"/>
  <c r="I30" i="100"/>
  <c r="H30" i="100"/>
  <c r="G30" i="100"/>
  <c r="F30" i="100"/>
  <c r="M28" i="100"/>
  <c r="L28" i="100"/>
  <c r="K28" i="100"/>
  <c r="J28" i="100"/>
  <c r="I28" i="100"/>
  <c r="H28" i="100"/>
  <c r="G28" i="100"/>
  <c r="F28" i="100"/>
  <c r="M27" i="100"/>
  <c r="L27" i="100"/>
  <c r="K27" i="100"/>
  <c r="J27" i="100"/>
  <c r="I27" i="100"/>
  <c r="H27" i="100"/>
  <c r="G27" i="100"/>
  <c r="F27" i="100"/>
  <c r="M26" i="100"/>
  <c r="L26" i="100"/>
  <c r="K26" i="100"/>
  <c r="J26" i="100"/>
  <c r="I26" i="100"/>
  <c r="H26" i="100"/>
  <c r="G26" i="100"/>
  <c r="F26" i="100"/>
  <c r="M25" i="100"/>
  <c r="L25" i="100"/>
  <c r="K25" i="100"/>
  <c r="J25" i="100"/>
  <c r="I25" i="100"/>
  <c r="H25" i="100"/>
  <c r="G25" i="100"/>
  <c r="F25" i="100"/>
  <c r="M24" i="100"/>
  <c r="L24" i="100"/>
  <c r="K24" i="100"/>
  <c r="J24" i="100"/>
  <c r="I24" i="100"/>
  <c r="H24" i="100"/>
  <c r="G24" i="100"/>
  <c r="F24" i="100"/>
  <c r="M22" i="100"/>
  <c r="L22" i="100"/>
  <c r="K22" i="100"/>
  <c r="J22" i="100"/>
  <c r="H22" i="100"/>
  <c r="G22" i="100"/>
  <c r="F22" i="100"/>
  <c r="L21" i="100"/>
  <c r="I21" i="100"/>
  <c r="H21" i="100"/>
  <c r="G21" i="100"/>
  <c r="F21" i="100"/>
  <c r="M20" i="100"/>
  <c r="L20" i="100"/>
  <c r="K20" i="100"/>
  <c r="I20" i="100"/>
  <c r="H20" i="100"/>
  <c r="G20" i="100"/>
  <c r="F20" i="100"/>
  <c r="L19" i="100"/>
  <c r="K19" i="100"/>
  <c r="I19" i="100"/>
  <c r="H19" i="100"/>
  <c r="G19" i="100"/>
  <c r="F19" i="100"/>
  <c r="L18" i="100"/>
  <c r="I18" i="100"/>
  <c r="H18" i="100"/>
  <c r="G18" i="100"/>
  <c r="F18" i="100"/>
  <c r="M17" i="100"/>
  <c r="L17" i="100"/>
  <c r="I17" i="100"/>
  <c r="H17" i="100"/>
  <c r="G17" i="100"/>
  <c r="F17" i="100"/>
  <c r="L15" i="100"/>
  <c r="K15" i="100"/>
  <c r="I15" i="100"/>
  <c r="H15" i="100"/>
  <c r="G15" i="100"/>
  <c r="F15" i="100"/>
  <c r="M14" i="100"/>
  <c r="L14" i="100"/>
  <c r="K14" i="100"/>
  <c r="I14" i="100"/>
  <c r="H14" i="100"/>
  <c r="G14" i="100"/>
  <c r="F14" i="100"/>
  <c r="M13" i="100"/>
  <c r="L13" i="100"/>
  <c r="I13" i="100"/>
  <c r="H13" i="100"/>
  <c r="G13" i="100"/>
  <c r="F13" i="100"/>
  <c r="L12" i="100"/>
  <c r="I12" i="100"/>
  <c r="H12" i="100"/>
  <c r="G12" i="100"/>
  <c r="F12" i="100"/>
  <c r="M11" i="100"/>
  <c r="L11" i="100"/>
  <c r="K11" i="100"/>
  <c r="I11" i="100"/>
  <c r="H11" i="100"/>
  <c r="G11" i="100"/>
  <c r="F11" i="100"/>
  <c r="L10" i="100"/>
  <c r="K10" i="100"/>
  <c r="I10" i="100"/>
  <c r="H10" i="100"/>
  <c r="G10" i="100"/>
  <c r="F10" i="100"/>
  <c r="M33" i="100" l="1"/>
  <c r="M10" i="100"/>
  <c r="M19" i="100"/>
  <c r="M12" i="100"/>
  <c r="M15" i="100"/>
  <c r="M18" i="100"/>
  <c r="K13" i="100"/>
  <c r="K18" i="100"/>
  <c r="K12" i="100"/>
  <c r="K17" i="100"/>
  <c r="K21" i="100"/>
  <c r="J35" i="100"/>
  <c r="L35" i="100"/>
  <c r="M34" i="100"/>
  <c r="M21" i="100"/>
  <c r="M35" i="100"/>
  <c r="J36" i="100"/>
  <c r="J14" i="100"/>
  <c r="J17" i="100"/>
  <c r="J20" i="100"/>
  <c r="J10" i="100"/>
  <c r="J11" i="100"/>
  <c r="J12" i="100"/>
  <c r="J13" i="100"/>
  <c r="J15" i="100"/>
  <c r="J18" i="100"/>
  <c r="J19" i="100"/>
  <c r="J21" i="100"/>
  <c r="F37" i="100"/>
  <c r="G37" i="100"/>
  <c r="H37" i="100"/>
  <c r="I37" i="100"/>
  <c r="E10" i="76" l="1"/>
  <c r="E11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H45" i="76" l="1"/>
  <c r="D45" i="76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<sst xmlns="http://schemas.openxmlformats.org/spreadsheetml/2006/main" count="622" uniqueCount="363">
  <si>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</si>
  <si>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</si>
  <si>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</si>
  <si>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</si>
  <si>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</si>
  <si>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</si>
  <si>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</si>
  <si>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</si>
  <si>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</si>
  <si>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</si>
  <si>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</si>
  <si>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</si>
  <si>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</si>
  <si>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</si>
  <si>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</si>
  <si>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</si>
  <si>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</si>
  <si>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</si>
  <si>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</si>
  <si>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</si>
  <si>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</si>
  <si>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</si>
  <si>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</si>
  <si>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</si>
  <si>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</si>
  <si>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</si>
  <si>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</si>
  <si>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</si>
  <si>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</si>
  <si>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</si>
  <si>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</si>
  <si>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</si>
  <si>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</si>
  <si>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</si>
  <si>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</si>
  <si>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</si>
  <si>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</si>
  <si>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</si>
  <si>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</si>
  <si>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</si>
  <si>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</si>
  <si>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</si>
  <si>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</si>
  <si>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</si>
  <si>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</si>
  <si>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</si>
  <si>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</si>
  <si>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</si>
  <si>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</si>
  <si>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</si>
  <si>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</si>
  <si>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</si>
  <si>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</si>
  <si>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</si>
  <si>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</si>
  <si>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</si>
  <si>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</si>
  <si>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</si>
  <si>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</si>
  <si>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</si>
  <si>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</si>
  <si>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</si>
  <si>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</si>
  <si>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</si>
  <si>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</si>
  <si>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</si>
  <si>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</si>
  <si>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</si>
  <si>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</si>
  <si>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</si>
  <si>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</si>
  <si>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</si>
  <si>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</si>
  <si>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</si>
  <si>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</si>
  <si>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</si>
  <si>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</si>
  <si>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</si>
  <si>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</si>
  <si>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</si>
  <si>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</si>
  <si>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</si>
  <si>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</si>
  <si>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</si>
  <si>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</si>
  <si>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</si>
  <si>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</si>
  <si>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</si>
  <si>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</si>
  <si>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</si>
  <si>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</si>
  <si>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</si>
  <si>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</si>
  <si>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</si>
  <si>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</si>
  <si>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</si>
  <si>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</si>
  <si>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</si>
  <si>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</si>
  <si>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</si>
  <si>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</si>
  <si>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</si>
  <si>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</si>
  <si>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</si>
  <si>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</si>
  <si>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</si>
  <si>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</si>
  <si>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</si>
  <si>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</si>
  <si>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</si>
  <si>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</si>
  <si>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</si>
  <si>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</si>
  <si>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</si>
  <si>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</si>
  <si>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</si>
  <si>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</si>
  <si>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</si>
  <si>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</si>
  <si>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</si>
  <si>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</si>
  <si>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</si>
  <si>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</si>
  <si>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</si>
  <si>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</si>
  <si>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</si>
  <si>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</si>
  <si>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</si>
  <si>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</si>
  <si>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</si>
  <si>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</si>
  <si>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</si>
  <si>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</si>
  <si>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</si>
  <si>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</si>
  <si>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</si>
  <si>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</si>
  <si>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</si>
  <si>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</si>
  <si>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</si>
  <si>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</si>
  <si>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</si>
  <si>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</si>
  <si>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</si>
  <si>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</si>
  <si>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</si>
  <si>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</si>
  <si>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</si>
  <si>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</si>
  <si>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</si>
  <si>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</si>
  <si>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</si>
  <si>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</si>
  <si>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</si>
  <si>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</si>
  <si>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</si>
  <si>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</si>
  <si>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</si>
  <si>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</si>
  <si>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</si>
  <si>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</si>
  <si>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</si>
  <si>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</si>
  <si>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</si>
  <si>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</si>
  <si>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</si>
  <si>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</si>
  <si>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</si>
  <si>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</si>
  <si>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</si>
  <si>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</si>
  <si>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</si>
  <si>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</si>
  <si>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</si>
  <si>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</si>
  <si>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</si>
  <si>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</si>
  <si>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</si>
  <si>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</si>
  <si>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</si>
  <si>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</si>
  <si>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</si>
  <si>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</si>
  <si>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</si>
  <si>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</si>
  <si>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</si>
  <si>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</si>
  <si>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</si>
  <si>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</si>
  <si>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</si>
  <si>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</si>
  <si>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</si>
  <si>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</si>
  <si>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</si>
  <si>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</si>
  <si>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</si>
  <si>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</si>
  <si>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</si>
  <si>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</si>
  <si>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</si>
  <si>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</si>
  <si>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</si>
  <si>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</si>
  <si>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</si>
  <si>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</si>
  <si>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</si>
  <si>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</si>
  <si>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</si>
  <si>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</si>
  <si>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</si>
  <si>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</si>
  <si>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</si>
  <si>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</si>
  <si>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</si>
  <si>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</si>
  <si>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</si>
  <si>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</si>
  <si>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</si>
  <si>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</si>
  <si>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</si>
  <si>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</si>
  <si>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</si>
  <si>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</si>
  <si>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</si>
  <si>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</si>
  <si>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</si>
  <si>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</si>
  <si>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</si>
  <si>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</si>
  <si>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</si>
  <si>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</si>
  <si>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</si>
  <si>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</si>
  <si>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</si>
  <si>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</si>
  <si>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Załącznik 1 do sprawozdania o rynku pracy MRPiPS-01</t>
  </si>
  <si>
    <t>Tabela  9 a.</t>
  </si>
  <si>
    <t xml:space="preserve">Liczba zarejestrowanych bezrobotnych  /stan na dzień/ </t>
  </si>
  <si>
    <t>Sekcje PKD</t>
  </si>
  <si>
    <t>Napływ bezrobotnych</t>
  </si>
  <si>
    <t>Napływ ofert zatrudnienia</t>
  </si>
  <si>
    <t xml:space="preserve">                      </t>
  </si>
  <si>
    <t>Nazwa</t>
  </si>
  <si>
    <t>Symbol</t>
  </si>
  <si>
    <t>Rolnictwo, leśnictwo, łowiectwo i rybactwo</t>
  </si>
  <si>
    <t>A</t>
  </si>
  <si>
    <t>Górnictwo i wydobywanie</t>
  </si>
  <si>
    <t>B</t>
  </si>
  <si>
    <t>Przetwórstwo przemysłowe</t>
  </si>
  <si>
    <t>C</t>
  </si>
  <si>
    <t>Wytwarzanie i zaopatrywanie w energię elektryczną, gaz, parę wodną, gorącą wodę i powietrze do układów klimatyzacyjnych</t>
  </si>
  <si>
    <t>D</t>
  </si>
  <si>
    <t>Dostawa wody, gospodarowanie ściekami i odpadami oraz działalność związana z rekultywacją</t>
  </si>
  <si>
    <t>E</t>
  </si>
  <si>
    <t>Budownictwo</t>
  </si>
  <si>
    <t>F</t>
  </si>
  <si>
    <t>Handel hurtowy i detaliczny; naprawa pojazdów samochodowych, włączając motocykle</t>
  </si>
  <si>
    <t>G</t>
  </si>
  <si>
    <t>Działalność związana z zakwaterowaniem i usługami gastronomicznymi</t>
  </si>
  <si>
    <t>I</t>
  </si>
  <si>
    <t>Transport i gospodarka magazynowa</t>
  </si>
  <si>
    <t>H</t>
  </si>
  <si>
    <t>Informacja i komunikacja</t>
  </si>
  <si>
    <t>J</t>
  </si>
  <si>
    <t>Działalność finansowa i ubazpieczeniowa</t>
  </si>
  <si>
    <t>K</t>
  </si>
  <si>
    <t>Działalność związana z obsługą rynku nieruchomości</t>
  </si>
  <si>
    <t>L</t>
  </si>
  <si>
    <t>Działalność profesjonalna, naukowa i techniczna</t>
  </si>
  <si>
    <t>M</t>
  </si>
  <si>
    <t>Działalność w zakresie usług administrowania i działalność wspierająca</t>
  </si>
  <si>
    <t>N</t>
  </si>
  <si>
    <t>Administracja publiczna i obrona narodowa; obowiązkowe zabezpieczenia społeczne</t>
  </si>
  <si>
    <t>O</t>
  </si>
  <si>
    <t>Edukacja</t>
  </si>
  <si>
    <t>P</t>
  </si>
  <si>
    <t>Opieka zdrowotna i pomoc społeczna</t>
  </si>
  <si>
    <t>Q</t>
  </si>
  <si>
    <t>Działalność związana z kulturą, rozrywką i rekreacją</t>
  </si>
  <si>
    <t>R</t>
  </si>
  <si>
    <t>Pozostała działalność usługowa</t>
  </si>
  <si>
    <t>S</t>
  </si>
  <si>
    <t>Gospodarstwa domowe zatrudniające pracowników; gospodarstwa domowe produkujące wyroby i świadczące usługi na własne potrzeby</t>
  </si>
  <si>
    <t>T</t>
  </si>
  <si>
    <t>Organizacje i zespoły eksterytorialne</t>
  </si>
  <si>
    <t>U</t>
  </si>
  <si>
    <t>Działalność niezidentyfikowana</t>
  </si>
  <si>
    <t>Razem  (w. Od 01 do 18)</t>
  </si>
  <si>
    <t>Ogółem  (w. 19 + 20)</t>
  </si>
  <si>
    <t xml:space="preserve"> Źródło:   Załącznik 2 do sprawozdania o rynku pracy MRPiPS-01</t>
  </si>
  <si>
    <t>Zarejestrowani bezrobotni</t>
  </si>
  <si>
    <t>Tabela 10.</t>
  </si>
  <si>
    <t>Dotychczas niepracujący</t>
  </si>
  <si>
    <t>GRUPA ZAWODÓW</t>
  </si>
  <si>
    <t>Napływ bezrobotnych w okresie</t>
  </si>
  <si>
    <t>Struktura napływu bezrobotnych w %</t>
  </si>
  <si>
    <t>Napływ ofert w okresie</t>
  </si>
  <si>
    <t>Struktura napływu 
ofert w %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</si>
  <si>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</si>
  <si>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</si>
  <si>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</si>
  <si>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</si>
  <si>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</si>
  <si>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</si>
  <si>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</si>
  <si>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</si>
  <si>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</si>
  <si>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</si>
  <si>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</si>
  <si>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</si>
  <si>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</si>
  <si>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Żródło: Załącznik 3 do Sprawozdania MRPiPS-01</t>
  </si>
  <si>
    <t>Tabela 11.</t>
  </si>
  <si>
    <t>Wzrost/
spadek [+/-] 
liczby bezrobotnych</t>
  </si>
  <si>
    <t>Wzrost / spadek [+/-] napływu bezrobotnych</t>
  </si>
  <si>
    <t>Wzrost / spadek [+/-] napływu ofert</t>
  </si>
  <si>
    <t xml:space="preserve">Liczba zarejestrowanych bezrobotnych </t>
  </si>
  <si>
    <t>w grudniu</t>
  </si>
  <si>
    <t>w grudniu
2019</t>
  </si>
  <si>
    <t>grudzień
2019</t>
  </si>
  <si>
    <t>grudzień 2019</t>
  </si>
  <si>
    <t>stan na 31.12.2019</t>
  </si>
  <si>
    <t>wg stanu na dzień 31.12.2019</t>
  </si>
  <si>
    <t xml:space="preserve">
2019</t>
  </si>
  <si>
    <t xml:space="preserve">w grudniu 2019 </t>
  </si>
  <si>
    <t>/stan na 30.11.2019 = 100/</t>
  </si>
  <si>
    <t xml:space="preserve">w grudniu
2020 </t>
  </si>
  <si>
    <t>2020 roku</t>
  </si>
  <si>
    <t>/stan na
30.11.2020 = 100/</t>
  </si>
  <si>
    <t>Liczba zarejestrowanych bezrobotnych w województwie dolnośląskim 
w grudniu 2019 i 2020 w porównaniu z miesiącem poprzednim</t>
  </si>
  <si>
    <t>w grudniu
2020</t>
  </si>
  <si>
    <t>30.11. 
2020</t>
  </si>
  <si>
    <t>31.12. 
2020</t>
  </si>
  <si>
    <t>Zestawienie porównawcze zmian poziomu bezrobocia w województwie dolnośląskim
w grudniu 2019 i 2020 w porównaniu z miesiącem poprzednim</t>
  </si>
  <si>
    <t>/stan na 
30.11.2019 = 100/</t>
  </si>
  <si>
    <t>31.12.
2019</t>
  </si>
  <si>
    <t>Udział % wybranych grup bezrobotnych w ogólnej liczbie bezrobotnych w województwie dolnośląskim, w grudniu 2020 r.</t>
  </si>
  <si>
    <t>Zestawienie porównawcze napływu i odpływu bezrobotnych w województwie dolnośląskim 
w grudniu 2019 oraz grudniu 2020 oraz narastająco w roku 2020</t>
  </si>
  <si>
    <t>grudzień
2020</t>
  </si>
  <si>
    <t>styczeń -grudzień
2020</t>
  </si>
  <si>
    <t>wzrost/spadek
[+/-]  w grudniu
w porównaniu do grudnia 2019</t>
  </si>
  <si>
    <t>Zestawienie liczby bezrobotnych objętych subsydiowanymi programami rynku pracy w województwie dolnośląskim w grudniu 2020 roku
z uwzględnieniem wybranych grup znajdujących się w szczególnej sytuacji na rynku pracy.</t>
  </si>
  <si>
    <t>grudzień 2020</t>
  </si>
  <si>
    <t>Zestawienie liczby bezrobotnych objętych subsydiowanymi programami rynku pracy w województwie dolnośląskim w okresie styczeń-grudzień 2020 roku
z uwzględnieniem wybranych grup znajdujących się w szczególnej sytuacji na rynku pracy.</t>
  </si>
  <si>
    <t>styczeń-grudzień 2020</t>
  </si>
  <si>
    <t xml:space="preserve">
Zestawienie porównawcze stopy bezrobocia według województw w listopadzie i grudniu 2020
w odniesieniu do średniej stopy bezrobocia w kraju
</t>
  </si>
  <si>
    <t>Zestawienie porównawcze stopy bezrobocia w województwie dolnośląskim
 w grudniu 2019 r. oraz listopadzie i grudniu 2020 r.</t>
  </si>
  <si>
    <t>listopad 2020</t>
  </si>
  <si>
    <t>Napływ bezrobotnych w woj. dolnośląskim według podregionów i powiatów
przypadający na 1 zgłoszone wolne miejsce pracy w grudniu 2020 roku</t>
  </si>
  <si>
    <t>oraz stażu pracy w województwie dolnośląskim na koniec  III  oraz IV kwartału 2020</t>
  </si>
  <si>
    <t>Wzrost/spadek [+/-] 
w IV kwartale 
2020 roku</t>
  </si>
  <si>
    <t>Dynamika 
stan na 
30.09.2020 = 100</t>
  </si>
  <si>
    <t>Zmiany struktury bezrobotnych do 30 roku życia wg czasu pozostawania bez pracy, poziomu wykształcenia 
oraz stażu pracy w województwie dolnośląskim na koniec III  i IV kwartału 2020.</t>
  </si>
  <si>
    <t xml:space="preserve">Wzrost/spadek [+/-] 
w porównaniu do końca IV kwartału 
2020 </t>
  </si>
  <si>
    <t xml:space="preserve"> Porównanie liczby bezrobotnych,  napływu bezrobotnych i  ofert pracy wg sekcji PKD
w latach 2019 i 2020 </t>
  </si>
  <si>
    <t>stan na 31.12.2020</t>
  </si>
  <si>
    <t>Porównanie liczby bezrobotnch,  napływu bezrobotnych i  ofert pracy wg wielkich grup zawodowych w  latach 2019 i 2020 roku</t>
  </si>
  <si>
    <t>wg stanu na dzień 31.12.2020</t>
  </si>
  <si>
    <t>Wzrost/spadek liczby bezrobotnych [+/-] w porównaniu do roku 2019</t>
  </si>
  <si>
    <t xml:space="preserve">
2020</t>
  </si>
  <si>
    <t>Wzrost/spadek [+/-] w porównaniu
do II półrocza 2019</t>
  </si>
  <si>
    <t>Wzrost/spadek [+/-] w porównaniu
do roku 2019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</si>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</sst>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9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63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8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3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center" vertical="center"/>
    </xf>
    <xf numFmtId="0" fontId="27" fillId="6" borderId="58" xfId="0" applyFont="1" applyFill="1" applyBorder="1" applyAlignment="1">
      <alignment horizontal="center" vertical="center"/>
    </xf>
    <xf numFmtId="0" fontId="27" fillId="6" borderId="44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4" xfId="0" applyNumberFormat="1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165" fontId="27" fillId="6" borderId="59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52" xfId="0" applyFont="1" applyFill="1" applyBorder="1"/>
    <xf numFmtId="165" fontId="27" fillId="6" borderId="77" xfId="0" applyNumberFormat="1" applyFont="1" applyFill="1" applyBorder="1" applyAlignment="1">
      <alignment horizontal="center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7" fillId="6" borderId="53" xfId="0" applyFont="1" applyFill="1" applyBorder="1"/>
    <xf numFmtId="165" fontId="27" fillId="6" borderId="56" xfId="0" applyNumberFormat="1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/>
    </xf>
    <xf numFmtId="0" fontId="27" fillId="6" borderId="45" xfId="0" applyFont="1" applyFill="1" applyBorder="1" applyAlignment="1">
      <alignment horizontal="center" vertical="center" wrapText="1"/>
    </xf>
    <xf numFmtId="165" fontId="27" fillId="6" borderId="6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27" fillId="6" borderId="57" xfId="0" applyFont="1" applyFill="1" applyBorder="1" applyAlignment="1">
      <alignment horizontal="center" vertical="center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27" fillId="6" borderId="45" xfId="0" applyFont="1" applyFill="1" applyBorder="1"/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27" fillId="6" borderId="4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169" fontId="27" fillId="6" borderId="56" xfId="0" applyNumberFormat="1" applyFont="1" applyFill="1" applyBorder="1" applyAlignment="1">
      <alignment horizontal="center" vertical="center"/>
    </xf>
    <xf numFmtId="165" fontId="27" fillId="6" borderId="73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8" fontId="27" fillId="6" borderId="58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4" fontId="27" fillId="6" borderId="58" xfId="0" applyNumberFormat="1" applyFont="1" applyFill="1" applyBorder="1" applyAlignment="1">
      <alignment horizontal="center" vertical="center"/>
    </xf>
    <xf numFmtId="169" fontId="27" fillId="6" borderId="57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6" borderId="7" xfId="25" applyFont="1" applyFill="1" applyBorder="1" applyAlignment="1">
      <alignment horizontal="left" vertical="center" wrapText="1"/>
    </xf>
    <xf numFmtId="170" fontId="27" fillId="6" borderId="45" xfId="25" applyNumberFormat="1" applyFont="1" applyFill="1" applyBorder="1" applyAlignment="1">
      <alignment horizontal="center" vertical="center"/>
    </xf>
    <xf numFmtId="170" fontId="27" fillId="6" borderId="57" xfId="25" applyNumberFormat="1" applyFont="1" applyFill="1" applyBorder="1" applyAlignment="1">
      <alignment horizontal="center" vertical="center"/>
    </xf>
    <xf numFmtId="0" fontId="27" fillId="5" borderId="10" xfId="25" applyFont="1" applyFill="1" applyBorder="1"/>
    <xf numFmtId="0" fontId="27" fillId="6" borderId="7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57" xfId="25" applyNumberFormat="1" applyFont="1" applyFill="1" applyBorder="1" applyAlignment="1">
      <alignment horizontal="center"/>
    </xf>
    <xf numFmtId="0" fontId="27" fillId="6" borderId="7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27" fillId="6" borderId="74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165" fontId="27" fillId="6" borderId="73" xfId="0" applyNumberFormat="1" applyFont="1" applyFill="1" applyBorder="1" applyAlignment="1">
      <alignment horizontal="center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0" fontId="27" fillId="0" borderId="47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2" xfId="0" applyNumberFormat="1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165" fontId="31" fillId="0" borderId="4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63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7" xfId="0" applyNumberFormat="1" applyFont="1" applyBorder="1" applyAlignment="1">
      <alignment horizontal="center"/>
    </xf>
    <xf numFmtId="165" fontId="31" fillId="0" borderId="55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165" fontId="31" fillId="0" borderId="67" xfId="0" applyNumberFormat="1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9" xfId="0" applyFont="1" applyBorder="1" applyAlignment="1">
      <alignment horizontal="center"/>
    </xf>
    <xf numFmtId="0" fontId="27" fillId="6" borderId="57" xfId="0" applyFont="1" applyFill="1" applyBorder="1" applyAlignment="1">
      <alignment horizontal="center" vertical="center" wrapText="1"/>
    </xf>
    <xf numFmtId="165" fontId="27" fillId="6" borderId="57" xfId="0" applyNumberFormat="1" applyFont="1" applyFill="1" applyBorder="1" applyAlignment="1">
      <alignment horizontal="center" vertical="center" wrapText="1"/>
    </xf>
    <xf numFmtId="165" fontId="27" fillId="6" borderId="58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28" fillId="0" borderId="0" xfId="0" applyFont="1" applyAlignment="1"/>
    <xf numFmtId="0" fontId="31" fillId="0" borderId="42" xfId="0" applyFont="1" applyBorder="1" applyAlignment="1">
      <alignment horizontal="center"/>
    </xf>
    <xf numFmtId="0" fontId="31" fillId="0" borderId="21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1" fontId="31" fillId="5" borderId="46" xfId="0" applyNumberFormat="1" applyFont="1" applyFill="1" applyBorder="1" applyAlignment="1">
      <alignment horizontal="center" vertical="center"/>
    </xf>
    <xf numFmtId="1" fontId="31" fillId="5" borderId="62" xfId="0" applyNumberFormat="1" applyFont="1" applyFill="1" applyBorder="1" applyAlignment="1">
      <alignment horizontal="center" vertical="center"/>
    </xf>
    <xf numFmtId="1" fontId="31" fillId="5" borderId="55" xfId="0" applyNumberFormat="1" applyFont="1" applyFill="1" applyBorder="1" applyAlignment="1">
      <alignment horizontal="center" vertical="center"/>
    </xf>
    <xf numFmtId="0" fontId="27" fillId="0" borderId="0" xfId="0" applyFont="1"/>
    <xf numFmtId="0" fontId="31" fillId="5" borderId="0" xfId="0" applyFont="1" applyFill="1"/>
    <xf numFmtId="0" fontId="31" fillId="0" borderId="0" xfId="0" applyFont="1" applyAlignment="1">
      <alignment horizontal="center"/>
    </xf>
    <xf numFmtId="1" fontId="31" fillId="0" borderId="0" xfId="0" applyNumberFormat="1" applyFont="1"/>
    <xf numFmtId="0" fontId="31" fillId="0" borderId="0" xfId="0" applyFont="1" applyFill="1"/>
    <xf numFmtId="0" fontId="32" fillId="0" borderId="0" xfId="0" applyFont="1"/>
    <xf numFmtId="0" fontId="27" fillId="5" borderId="1" xfId="0" applyFont="1" applyFill="1" applyBorder="1" applyAlignment="1">
      <alignment horizontal="left" vertical="center" wrapText="1"/>
    </xf>
    <xf numFmtId="0" fontId="27" fillId="5" borderId="23" xfId="0" applyFont="1" applyFill="1" applyBorder="1" applyAlignment="1">
      <alignment horizontal="left" vertical="center" wrapText="1"/>
    </xf>
    <xf numFmtId="0" fontId="27" fillId="5" borderId="4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1" fillId="5" borderId="46" xfId="0" applyFont="1" applyFill="1" applyBorder="1" applyAlignment="1">
      <alignment horizontal="center" vertical="center" wrapText="1"/>
    </xf>
    <xf numFmtId="1" fontId="31" fillId="5" borderId="60" xfId="0" applyNumberFormat="1" applyFont="1" applyFill="1" applyBorder="1" applyAlignment="1">
      <alignment horizontal="center" vertical="center"/>
    </xf>
    <xf numFmtId="1" fontId="31" fillId="5" borderId="61" xfId="0" applyNumberFormat="1" applyFont="1" applyFill="1" applyBorder="1" applyAlignment="1">
      <alignment horizontal="center" vertical="center"/>
    </xf>
    <xf numFmtId="0" fontId="27" fillId="5" borderId="26" xfId="0" applyFont="1" applyFill="1" applyBorder="1" applyAlignment="1">
      <alignment horizontal="left" vertical="center" wrapText="1"/>
    </xf>
    <xf numFmtId="0" fontId="31" fillId="5" borderId="55" xfId="0" applyFont="1" applyFill="1" applyBorder="1" applyAlignment="1">
      <alignment horizontal="center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31" fillId="5" borderId="0" xfId="0" applyFont="1" applyFill="1" applyAlignment="1">
      <alignment horizontal="center" vertical="center"/>
    </xf>
    <xf numFmtId="0" fontId="31" fillId="5" borderId="61" xfId="0" applyFont="1" applyFill="1" applyBorder="1" applyAlignment="1">
      <alignment horizontal="center" vertical="center" wrapText="1"/>
    </xf>
    <xf numFmtId="0" fontId="36" fillId="0" borderId="0" xfId="23" applyFont="1"/>
    <xf numFmtId="0" fontId="1" fillId="0" borderId="0" xfId="23"/>
    <xf numFmtId="0" fontId="31" fillId="0" borderId="46" xfId="23" applyFont="1" applyBorder="1" applyAlignment="1">
      <alignment horizontal="center" vertical="center" wrapText="1"/>
    </xf>
    <xf numFmtId="165" fontId="31" fillId="0" borderId="62" xfId="23" applyNumberFormat="1" applyFont="1" applyFill="1" applyBorder="1" applyAlignment="1">
      <alignment horizontal="center" vertical="center" wrapText="1"/>
    </xf>
    <xf numFmtId="0" fontId="31" fillId="0" borderId="47" xfId="23" applyFont="1" applyBorder="1" applyAlignment="1">
      <alignment horizontal="center" vertical="center" wrapText="1"/>
    </xf>
    <xf numFmtId="165" fontId="31" fillId="0" borderId="69" xfId="23" applyNumberFormat="1" applyFont="1" applyFill="1" applyBorder="1" applyAlignment="1">
      <alignment horizontal="center" vertical="center" wrapText="1"/>
    </xf>
    <xf numFmtId="0" fontId="31" fillId="0" borderId="62" xfId="23" applyFont="1" applyBorder="1" applyAlignment="1">
      <alignment horizontal="center" vertical="center" wrapText="1"/>
    </xf>
    <xf numFmtId="0" fontId="28" fillId="0" borderId="0" xfId="0" applyFont="1"/>
    <xf numFmtId="0" fontId="31" fillId="0" borderId="69" xfId="23" applyFont="1" applyBorder="1" applyAlignment="1">
      <alignment horizontal="center" vertical="center" wrapText="1"/>
    </xf>
    <xf numFmtId="0" fontId="27" fillId="6" borderId="46" xfId="0" applyFont="1" applyFill="1" applyBorder="1" applyAlignment="1">
      <alignment horizontal="center" vertical="center"/>
    </xf>
    <xf numFmtId="0" fontId="27" fillId="6" borderId="21" xfId="0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 wrapText="1"/>
    </xf>
    <xf numFmtId="0" fontId="27" fillId="6" borderId="1" xfId="0" applyFont="1" applyFill="1" applyBorder="1" applyAlignment="1">
      <alignment horizontal="center" vertical="center" wrapText="1"/>
    </xf>
    <xf numFmtId="0" fontId="27" fillId="6" borderId="47" xfId="0" applyFont="1" applyFill="1" applyBorder="1" applyAlignment="1">
      <alignment horizontal="center"/>
    </xf>
    <xf numFmtId="0" fontId="27" fillId="6" borderId="70" xfId="0" applyFont="1" applyFill="1" applyBorder="1" applyAlignment="1">
      <alignment horizontal="center"/>
    </xf>
    <xf numFmtId="0" fontId="31" fillId="6" borderId="68" xfId="0" applyFont="1" applyFill="1" applyBorder="1" applyAlignment="1">
      <alignment horizontal="center" vertical="center"/>
    </xf>
    <xf numFmtId="0" fontId="31" fillId="6" borderId="69" xfId="0" applyFont="1" applyFill="1" applyBorder="1" applyAlignment="1">
      <alignment horizontal="center" vertical="center"/>
    </xf>
    <xf numFmtId="0" fontId="27" fillId="6" borderId="68" xfId="0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6" borderId="13" xfId="0" applyFont="1" applyFill="1" applyBorder="1" applyAlignment="1">
      <alignment horizontal="left" vertical="center" wrapText="1"/>
    </xf>
    <xf numFmtId="1" fontId="27" fillId="6" borderId="45" xfId="0" applyNumberFormat="1" applyFont="1" applyFill="1" applyBorder="1" applyAlignment="1">
      <alignment horizontal="center" vertical="center"/>
    </xf>
    <xf numFmtId="1" fontId="27" fillId="6" borderId="57" xfId="0" applyNumberFormat="1" applyFont="1" applyFill="1" applyBorder="1" applyAlignment="1">
      <alignment horizontal="center" vertical="center"/>
    </xf>
    <xf numFmtId="49" fontId="27" fillId="5" borderId="69" xfId="25" applyNumberFormat="1" applyFont="1" applyFill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27" fillId="0" borderId="68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31" fillId="0" borderId="66" xfId="23" applyFont="1" applyBorder="1" applyAlignment="1">
      <alignment horizontal="center" vertical="center" wrapText="1"/>
    </xf>
    <xf numFmtId="165" fontId="31" fillId="0" borderId="67" xfId="23" applyNumberFormat="1" applyFont="1" applyFill="1" applyBorder="1" applyAlignment="1">
      <alignment horizontal="center" vertical="center" wrapText="1"/>
    </xf>
    <xf numFmtId="0" fontId="38" fillId="0" borderId="47" xfId="23" applyFont="1" applyBorder="1" applyAlignment="1">
      <alignment horizontal="center" vertical="center" wrapText="1"/>
    </xf>
    <xf numFmtId="0" fontId="27" fillId="6" borderId="60" xfId="23" applyFont="1" applyFill="1" applyBorder="1" applyAlignment="1">
      <alignment horizontal="center" vertical="center" wrapText="1"/>
    </xf>
    <xf numFmtId="0" fontId="27" fillId="6" borderId="61" xfId="23" applyFont="1" applyFill="1" applyBorder="1" applyAlignment="1">
      <alignment horizontal="center" vertical="center" wrapText="1"/>
    </xf>
    <xf numFmtId="0" fontId="27" fillId="6" borderId="46" xfId="23" applyFont="1" applyFill="1" applyBorder="1" applyAlignment="1">
      <alignment horizontal="center" vertical="center" wrapText="1"/>
    </xf>
    <xf numFmtId="0" fontId="27" fillId="6" borderId="62" xfId="23" applyFont="1" applyFill="1" applyBorder="1" applyAlignment="1">
      <alignment horizontal="center" vertical="center" wrapText="1"/>
    </xf>
    <xf numFmtId="0" fontId="27" fillId="6" borderId="55" xfId="23" applyFont="1" applyFill="1" applyBorder="1" applyAlignment="1">
      <alignment horizontal="center" vertical="center" wrapText="1"/>
    </xf>
    <xf numFmtId="0" fontId="27" fillId="6" borderId="63" xfId="23" applyFont="1" applyFill="1" applyBorder="1" applyAlignment="1">
      <alignment horizontal="center" vertical="center" wrapText="1"/>
    </xf>
    <xf numFmtId="0" fontId="31" fillId="0" borderId="67" xfId="23" applyFont="1" applyBorder="1" applyAlignment="1">
      <alignment horizontal="center" vertical="center" wrapText="1"/>
    </xf>
    <xf numFmtId="165" fontId="27" fillId="6" borderId="60" xfId="23" applyNumberFormat="1" applyFont="1" applyFill="1" applyBorder="1" applyAlignment="1">
      <alignment horizontal="center" vertical="center" wrapText="1"/>
    </xf>
    <xf numFmtId="165" fontId="27" fillId="6" borderId="61" xfId="23" applyNumberFormat="1" applyFont="1" applyFill="1" applyBorder="1" applyAlignment="1">
      <alignment horizontal="center" vertical="center" wrapText="1"/>
    </xf>
    <xf numFmtId="165" fontId="27" fillId="6" borderId="46" xfId="23" applyNumberFormat="1" applyFont="1" applyFill="1" applyBorder="1" applyAlignment="1">
      <alignment horizontal="center" vertical="center" wrapText="1"/>
    </xf>
    <xf numFmtId="165" fontId="27" fillId="6" borderId="62" xfId="23" applyNumberFormat="1" applyFont="1" applyFill="1" applyBorder="1" applyAlignment="1">
      <alignment horizontal="center" vertical="center" wrapText="1"/>
    </xf>
    <xf numFmtId="165" fontId="27" fillId="6" borderId="55" xfId="23" applyNumberFormat="1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31" fillId="0" borderId="46" xfId="23" applyNumberFormat="1" applyFont="1" applyFill="1" applyBorder="1" applyAlignment="1">
      <alignment horizontal="center" vertical="center" wrapText="1"/>
    </xf>
    <xf numFmtId="165" fontId="31" fillId="0" borderId="47" xfId="23" applyNumberFormat="1" applyFont="1" applyFill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27" fillId="6" borderId="42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0" fontId="27" fillId="6" borderId="28" xfId="23" applyFont="1" applyFill="1" applyBorder="1" applyAlignment="1">
      <alignment horizontal="center" vertical="center" wrapText="1"/>
    </xf>
    <xf numFmtId="0" fontId="31" fillId="0" borderId="67" xfId="23" applyFont="1" applyBorder="1" applyAlignment="1">
      <alignment vertical="top" wrapText="1"/>
    </xf>
    <xf numFmtId="0" fontId="31" fillId="0" borderId="62" xfId="23" applyFont="1" applyBorder="1" applyAlignment="1">
      <alignment vertical="top" wrapText="1"/>
    </xf>
    <xf numFmtId="0" fontId="31" fillId="0" borderId="69" xfId="23" applyFont="1" applyBorder="1" applyAlignment="1">
      <alignment vertical="top" wrapText="1"/>
    </xf>
    <xf numFmtId="0" fontId="31" fillId="0" borderId="61" xfId="0" applyFont="1" applyFill="1" applyBorder="1" applyAlignment="1">
      <alignment horizontal="center" vertical="center" wrapText="1"/>
    </xf>
    <xf numFmtId="0" fontId="27" fillId="6" borderId="58" xfId="25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0" fontId="27" fillId="6" borderId="35" xfId="0" applyFont="1" applyFill="1" applyBorder="1" applyAlignment="1">
      <alignment horizontal="center" vertical="center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27" fillId="6" borderId="59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1" fontId="31" fillId="5" borderId="23" xfId="0" applyNumberFormat="1" applyFont="1" applyFill="1" applyBorder="1" applyAlignment="1">
      <alignment horizontal="center" vertical="center"/>
    </xf>
    <xf numFmtId="1" fontId="31" fillId="5" borderId="1" xfId="0" applyNumberFormat="1" applyFont="1" applyFill="1" applyBorder="1" applyAlignment="1">
      <alignment horizontal="center" vertical="center"/>
    </xf>
    <xf numFmtId="1" fontId="31" fillId="5" borderId="26" xfId="0" applyNumberFormat="1" applyFont="1" applyFill="1" applyBorder="1" applyAlignment="1">
      <alignment horizontal="center" vertical="center"/>
    </xf>
    <xf numFmtId="0" fontId="27" fillId="6" borderId="23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26" xfId="23" applyFont="1" applyFill="1" applyBorder="1" applyAlignment="1">
      <alignment horizontal="center" vertical="center" wrapText="1"/>
    </xf>
    <xf numFmtId="0" fontId="31" fillId="0" borderId="75" xfId="23" applyFont="1" applyBorder="1" applyAlignment="1">
      <alignment horizontal="center" vertical="center" wrapText="1"/>
    </xf>
    <xf numFmtId="0" fontId="31" fillId="0" borderId="1" xfId="23" applyFont="1" applyBorder="1" applyAlignment="1">
      <alignment horizontal="center" vertical="center" wrapText="1"/>
    </xf>
    <xf numFmtId="0" fontId="31" fillId="0" borderId="68" xfId="23" applyFont="1" applyBorder="1" applyAlignment="1">
      <alignment horizontal="center" vertical="center" wrapText="1"/>
    </xf>
    <xf numFmtId="0" fontId="31" fillId="0" borderId="71" xfId="23" applyFont="1" applyBorder="1" applyAlignment="1">
      <alignment horizontal="center" vertical="center" wrapText="1"/>
    </xf>
    <xf numFmtId="0" fontId="31" fillId="0" borderId="22" xfId="23" applyFont="1" applyBorder="1" applyAlignment="1">
      <alignment horizontal="center" vertical="center" wrapText="1"/>
    </xf>
    <xf numFmtId="0" fontId="31" fillId="0" borderId="72" xfId="23" applyFont="1" applyBorder="1" applyAlignment="1">
      <alignment horizontal="center" vertical="center" wrapText="1"/>
    </xf>
    <xf numFmtId="165" fontId="31" fillId="0" borderId="71" xfId="23" applyNumberFormat="1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165" fontId="31" fillId="0" borderId="72" xfId="23" applyNumberFormat="1" applyFont="1" applyFill="1" applyBorder="1" applyAlignment="1">
      <alignment horizontal="center" vertical="center" wrapText="1"/>
    </xf>
    <xf numFmtId="0" fontId="31" fillId="5" borderId="67" xfId="23" applyFont="1" applyFill="1" applyBorder="1" applyAlignment="1">
      <alignment horizontal="center" vertical="center" wrapText="1"/>
    </xf>
    <xf numFmtId="0" fontId="31" fillId="5" borderId="62" xfId="23" applyFont="1" applyFill="1" applyBorder="1" applyAlignment="1">
      <alignment horizontal="center" vertical="center" wrapText="1"/>
    </xf>
    <xf numFmtId="0" fontId="31" fillId="5" borderId="69" xfId="23" applyFont="1" applyFill="1" applyBorder="1" applyAlignment="1">
      <alignment horizontal="center" vertical="center" wrapText="1"/>
    </xf>
    <xf numFmtId="0" fontId="31" fillId="0" borderId="78" xfId="23" applyFont="1" applyFill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0" fontId="31" fillId="0" borderId="70" xfId="23" applyFont="1" applyFill="1" applyBorder="1" applyAlignment="1">
      <alignment horizontal="center" vertical="center" wrapText="1"/>
    </xf>
    <xf numFmtId="0" fontId="38" fillId="0" borderId="72" xfId="23" applyFont="1" applyBorder="1" applyAlignment="1">
      <alignment horizontal="center" vertical="center" wrapText="1"/>
    </xf>
    <xf numFmtId="0" fontId="27" fillId="6" borderId="25" xfId="23" applyFont="1" applyFill="1" applyBorder="1" applyAlignment="1">
      <alignment horizontal="center" vertical="center" wrapText="1"/>
    </xf>
    <xf numFmtId="0" fontId="27" fillId="6" borderId="22" xfId="23" applyFont="1" applyFill="1" applyBorder="1" applyAlignment="1">
      <alignment horizontal="center" vertical="center" wrapText="1"/>
    </xf>
    <xf numFmtId="0" fontId="27" fillId="6" borderId="29" xfId="23" applyFont="1" applyFill="1" applyBorder="1" applyAlignment="1">
      <alignment horizontal="center" vertical="center" wrapText="1"/>
    </xf>
    <xf numFmtId="0" fontId="38" fillId="0" borderId="52" xfId="23" applyFont="1" applyBorder="1" applyAlignment="1">
      <alignment horizontal="center" vertical="center" wrapText="1"/>
    </xf>
    <xf numFmtId="0" fontId="38" fillId="0" borderId="74" xfId="23" applyFont="1" applyBorder="1" applyAlignment="1">
      <alignment horizontal="center" vertical="center" wrapText="1"/>
    </xf>
    <xf numFmtId="165" fontId="31" fillId="0" borderId="60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165" fontId="27" fillId="6" borderId="67" xfId="23" applyNumberFormat="1" applyFont="1" applyFill="1" applyBorder="1" applyAlignment="1">
      <alignment horizontal="center" vertical="center" wrapText="1"/>
    </xf>
    <xf numFmtId="165" fontId="27" fillId="6" borderId="47" xfId="23" applyNumberFormat="1" applyFont="1" applyFill="1" applyBorder="1" applyAlignment="1">
      <alignment horizontal="center" vertical="center" wrapText="1"/>
    </xf>
    <xf numFmtId="165" fontId="27" fillId="6" borderId="69" xfId="23" applyNumberFormat="1" applyFont="1" applyFill="1" applyBorder="1" applyAlignment="1">
      <alignment horizontal="center" vertical="center" wrapText="1"/>
    </xf>
    <xf numFmtId="165" fontId="31" fillId="0" borderId="61" xfId="2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28" fillId="0" borderId="0" xfId="0" applyFont="1" applyBorder="1" applyAlignment="1">
      <alignment horizontal="center" wrapText="1"/>
    </xf>
    <xf numFmtId="0" fontId="27" fillId="6" borderId="45" xfId="0" applyFont="1" applyFill="1" applyBorder="1" applyAlignment="1">
      <alignment horizontal="center"/>
    </xf>
    <xf numFmtId="0" fontId="27" fillId="6" borderId="57" xfId="0" applyFont="1" applyFill="1" applyBorder="1" applyAlignment="1">
      <alignment horizontal="center"/>
    </xf>
    <xf numFmtId="0" fontId="27" fillId="6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7" fillId="6" borderId="45" xfId="0" applyFont="1" applyFill="1" applyBorder="1" applyAlignment="1">
      <alignment horizontal="left" vertical="top" wrapText="1"/>
    </xf>
    <xf numFmtId="0" fontId="27" fillId="6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6" borderId="45" xfId="0" applyFont="1" applyFill="1" applyBorder="1" applyAlignment="1">
      <alignment horizontal="left" wrapText="1"/>
    </xf>
    <xf numFmtId="0" fontId="27" fillId="6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3" fillId="6" borderId="45" xfId="0" applyFont="1" applyFill="1" applyBorder="1" applyAlignment="1">
      <alignment horizontal="center"/>
    </xf>
    <xf numFmtId="0" fontId="33" fillId="6" borderId="57" xfId="0" applyFont="1" applyFill="1" applyBorder="1" applyAlignment="1">
      <alignment horizontal="center"/>
    </xf>
    <xf numFmtId="0" fontId="33" fillId="6" borderId="58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9" fillId="0" borderId="0" xfId="14" applyFont="1" applyAlignment="1">
      <alignment horizontal="left"/>
    </xf>
    <xf numFmtId="0" fontId="27" fillId="6" borderId="66" xfId="0" applyFont="1" applyFill="1" applyBorder="1" applyAlignment="1">
      <alignment horizontal="center" vertical="center"/>
    </xf>
    <xf numFmtId="0" fontId="27" fillId="6" borderId="78" xfId="0" applyFont="1" applyFill="1" applyBorder="1" applyAlignment="1">
      <alignment horizontal="center" vertical="center"/>
    </xf>
    <xf numFmtId="0" fontId="27" fillId="6" borderId="75" xfId="0" applyFont="1" applyFill="1" applyBorder="1" applyAlignment="1">
      <alignment horizontal="center" vertical="center"/>
    </xf>
    <xf numFmtId="0" fontId="27" fillId="6" borderId="67" xfId="0" applyFont="1" applyFill="1" applyBorder="1" applyAlignment="1">
      <alignment horizontal="center" vertical="center" wrapText="1"/>
    </xf>
    <xf numFmtId="0" fontId="27" fillId="6" borderId="62" xfId="0" applyFont="1" applyFill="1" applyBorder="1" applyAlignment="1">
      <alignment horizontal="center" vertical="center"/>
    </xf>
    <xf numFmtId="0" fontId="27" fillId="6" borderId="66" xfId="0" applyFont="1" applyFill="1" applyBorder="1" applyAlignment="1">
      <alignment horizontal="center" vertical="center" wrapText="1"/>
    </xf>
    <xf numFmtId="0" fontId="27" fillId="6" borderId="75" xfId="0" applyFont="1" applyFill="1" applyBorder="1" applyAlignment="1">
      <alignment horizontal="center" vertical="center" wrapText="1"/>
    </xf>
    <xf numFmtId="0" fontId="27" fillId="6" borderId="62" xfId="0" applyFont="1" applyFill="1" applyBorder="1" applyAlignment="1">
      <alignment horizontal="center" vertical="center" wrapText="1"/>
    </xf>
    <xf numFmtId="0" fontId="27" fillId="6" borderId="60" xfId="23" applyFont="1" applyFill="1" applyBorder="1" applyAlignment="1">
      <alignment vertical="top" wrapText="1"/>
    </xf>
    <xf numFmtId="0" fontId="27" fillId="6" borderId="61" xfId="23" applyFont="1" applyFill="1" applyBorder="1" applyAlignment="1">
      <alignment vertical="top" wrapText="1"/>
    </xf>
    <xf numFmtId="0" fontId="27" fillId="6" borderId="46" xfId="23" applyFont="1" applyFill="1" applyBorder="1" applyAlignment="1">
      <alignment vertical="top" wrapText="1"/>
    </xf>
    <xf numFmtId="0" fontId="27" fillId="6" borderId="62" xfId="23" applyFont="1" applyFill="1" applyBorder="1" applyAlignment="1">
      <alignment vertical="top" wrapText="1"/>
    </xf>
    <xf numFmtId="0" fontId="27" fillId="6" borderId="55" xfId="23" applyFont="1" applyFill="1" applyBorder="1" applyAlignment="1">
      <alignment vertical="top" wrapText="1"/>
    </xf>
    <xf numFmtId="0" fontId="27" fillId="6" borderId="63" xfId="23" applyFont="1" applyFill="1" applyBorder="1" applyAlignment="1">
      <alignment vertical="top" wrapText="1"/>
    </xf>
    <xf numFmtId="0" fontId="38" fillId="0" borderId="66" xfId="23" applyFont="1" applyBorder="1" applyAlignment="1">
      <alignment horizontal="center" vertical="center" wrapText="1"/>
    </xf>
    <xf numFmtId="0" fontId="38" fillId="0" borderId="75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47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38" fillId="0" borderId="52" xfId="23" applyFont="1" applyBorder="1" applyAlignment="1">
      <alignment horizontal="center" vertical="center" wrapText="1"/>
    </xf>
    <xf numFmtId="0" fontId="38" fillId="0" borderId="74" xfId="23" applyFont="1" applyBorder="1" applyAlignment="1">
      <alignment horizontal="center" vertical="center" wrapText="1"/>
    </xf>
    <xf numFmtId="0" fontId="38" fillId="0" borderId="78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F34" sqref="F3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43"/>
      <c r="B1" s="143"/>
      <c r="C1" s="143"/>
      <c r="D1" s="144" t="s">
        <v>190</v>
      </c>
    </row>
    <row r="2" spans="1:4" ht="6" customHeight="1">
      <c r="A2" s="490" t="s">
        <v>348</v>
      </c>
      <c r="B2" s="490"/>
      <c r="C2" s="490"/>
      <c r="D2" s="490"/>
    </row>
    <row r="3" spans="1:4" ht="12.75" customHeight="1">
      <c r="A3" s="490"/>
      <c r="B3" s="490"/>
      <c r="C3" s="490"/>
      <c r="D3" s="490"/>
    </row>
    <row r="4" spans="1:4" ht="13.5" customHeight="1">
      <c r="A4" s="490"/>
      <c r="B4" s="490"/>
      <c r="C4" s="490"/>
      <c r="D4" s="490"/>
    </row>
    <row r="5" spans="1:4" ht="9" customHeight="1" thickBot="1">
      <c r="A5" s="13"/>
      <c r="B5" s="13"/>
      <c r="C5" s="13"/>
      <c r="D5" s="68"/>
    </row>
    <row r="6" spans="1:4" ht="12.75" customHeight="1">
      <c r="A6" s="508" t="s">
        <v>32</v>
      </c>
      <c r="B6" s="479" t="s">
        <v>102</v>
      </c>
      <c r="C6" s="479" t="s">
        <v>106</v>
      </c>
      <c r="D6" s="479" t="s">
        <v>103</v>
      </c>
    </row>
    <row r="7" spans="1:4" ht="48.75" customHeight="1">
      <c r="A7" s="588"/>
      <c r="B7" s="480"/>
      <c r="C7" s="480"/>
      <c r="D7" s="480"/>
    </row>
    <row r="8" spans="1:4" ht="2.25" customHeight="1" thickBot="1">
      <c r="A8" s="588"/>
      <c r="B8" s="492"/>
      <c r="C8" s="489"/>
      <c r="D8" s="492"/>
    </row>
    <row r="9" spans="1:4" ht="17.25" customHeight="1" thickBot="1">
      <c r="A9" s="161" t="s">
        <v>35</v>
      </c>
      <c r="B9" s="166">
        <v>1500</v>
      </c>
      <c r="C9" s="204">
        <v>1064</v>
      </c>
      <c r="D9" s="205">
        <f>B9/C9</f>
        <v>1.4097744360902256</v>
      </c>
    </row>
    <row r="10" spans="1:4">
      <c r="A10" s="14" t="s">
        <v>14</v>
      </c>
      <c r="B10" s="69">
        <v>182</v>
      </c>
      <c r="C10" s="145">
        <v>254</v>
      </c>
      <c r="D10" s="146">
        <f t="shared" ref="D10:D43" si="0">B10/C10</f>
        <v>0.71653543307086609</v>
      </c>
    </row>
    <row r="11" spans="1:4">
      <c r="A11" s="15" t="s">
        <v>17</v>
      </c>
      <c r="B11" s="70">
        <v>187</v>
      </c>
      <c r="C11" s="147">
        <v>140</v>
      </c>
      <c r="D11" s="148">
        <f t="shared" si="0"/>
        <v>1.3357142857142856</v>
      </c>
    </row>
    <row r="12" spans="1:4">
      <c r="A12" s="16" t="s">
        <v>2</v>
      </c>
      <c r="B12" s="70">
        <v>220</v>
      </c>
      <c r="C12" s="147">
        <v>88</v>
      </c>
      <c r="D12" s="149">
        <f t="shared" si="0"/>
        <v>2.5</v>
      </c>
    </row>
    <row r="13" spans="1:4">
      <c r="A13" s="16" t="s">
        <v>18</v>
      </c>
      <c r="B13" s="70">
        <v>155</v>
      </c>
      <c r="C13" s="145">
        <v>58</v>
      </c>
      <c r="D13" s="148">
        <f t="shared" si="0"/>
        <v>2.6724137931034484</v>
      </c>
    </row>
    <row r="14" spans="1:4">
      <c r="A14" s="15" t="s">
        <v>19</v>
      </c>
      <c r="B14" s="70">
        <v>139</v>
      </c>
      <c r="C14" s="147">
        <v>24</v>
      </c>
      <c r="D14" s="149">
        <f t="shared" si="0"/>
        <v>5.791666666666667</v>
      </c>
    </row>
    <row r="15" spans="1:4">
      <c r="A15" s="15" t="s">
        <v>22</v>
      </c>
      <c r="B15" s="70">
        <v>136</v>
      </c>
      <c r="C15" s="147">
        <v>359</v>
      </c>
      <c r="D15" s="148">
        <f t="shared" si="0"/>
        <v>0.37883008356545961</v>
      </c>
    </row>
    <row r="16" spans="1:4">
      <c r="A16" s="15" t="s">
        <v>23</v>
      </c>
      <c r="B16" s="70">
        <v>121</v>
      </c>
      <c r="C16" s="147">
        <v>62</v>
      </c>
      <c r="D16" s="149">
        <f t="shared" si="0"/>
        <v>1.9516129032258065</v>
      </c>
    </row>
    <row r="17" spans="1:10">
      <c r="A17" s="15" t="s">
        <v>13</v>
      </c>
      <c r="B17" s="70">
        <v>153</v>
      </c>
      <c r="C17" s="147">
        <v>36</v>
      </c>
      <c r="D17" s="148">
        <f t="shared" si="0"/>
        <v>4.25</v>
      </c>
    </row>
    <row r="18" spans="1:10" ht="13.8" thickBot="1">
      <c r="A18" s="17" t="s">
        <v>28</v>
      </c>
      <c r="B18" s="71">
        <v>207</v>
      </c>
      <c r="C18" s="145">
        <v>43</v>
      </c>
      <c r="D18" s="150">
        <f t="shared" si="0"/>
        <v>4.8139534883720927</v>
      </c>
    </row>
    <row r="19" spans="1:10" ht="13.8" thickBot="1">
      <c r="A19" s="207" t="s">
        <v>36</v>
      </c>
      <c r="B19" s="171">
        <v>1267</v>
      </c>
      <c r="C19" s="206">
        <v>1128</v>
      </c>
      <c r="D19" s="205">
        <f t="shared" si="0"/>
        <v>1.12322695035461</v>
      </c>
      <c r="J19" t="s">
        <v>38</v>
      </c>
    </row>
    <row r="20" spans="1:10">
      <c r="A20" s="20" t="s">
        <v>1</v>
      </c>
      <c r="B20" s="69">
        <v>188</v>
      </c>
      <c r="C20" s="145">
        <v>76</v>
      </c>
      <c r="D20" s="146">
        <f t="shared" si="0"/>
        <v>2.4736842105263159</v>
      </c>
    </row>
    <row r="21" spans="1:10">
      <c r="A21" s="15" t="s">
        <v>16</v>
      </c>
      <c r="B21" s="70">
        <v>147</v>
      </c>
      <c r="C21" s="147">
        <v>25</v>
      </c>
      <c r="D21" s="148">
        <f t="shared" si="0"/>
        <v>5.88</v>
      </c>
    </row>
    <row r="22" spans="1:10">
      <c r="A22" s="16" t="s">
        <v>3</v>
      </c>
      <c r="B22" s="70">
        <v>242</v>
      </c>
      <c r="C22" s="147">
        <v>461</v>
      </c>
      <c r="D22" s="148">
        <f t="shared" si="0"/>
        <v>0.52494577006507592</v>
      </c>
    </row>
    <row r="23" spans="1:10">
      <c r="A23" s="18" t="s">
        <v>21</v>
      </c>
      <c r="B23" s="71">
        <v>183</v>
      </c>
      <c r="C23" s="145">
        <v>234</v>
      </c>
      <c r="D23" s="149">
        <f t="shared" si="0"/>
        <v>0.78205128205128205</v>
      </c>
    </row>
    <row r="24" spans="1:10">
      <c r="A24" s="15" t="s">
        <v>4</v>
      </c>
      <c r="B24" s="70">
        <v>218</v>
      </c>
      <c r="C24" s="147">
        <v>225</v>
      </c>
      <c r="D24" s="148">
        <f t="shared" si="0"/>
        <v>0.96888888888888891</v>
      </c>
    </row>
    <row r="25" spans="1:10" ht="13.8" thickBot="1">
      <c r="A25" s="19" t="s">
        <v>7</v>
      </c>
      <c r="B25" s="72">
        <v>289</v>
      </c>
      <c r="C25" s="151">
        <v>107</v>
      </c>
      <c r="D25" s="150">
        <f t="shared" si="0"/>
        <v>2.7009345794392523</v>
      </c>
    </row>
    <row r="26" spans="1:10" ht="13.8" thickBot="1">
      <c r="A26" s="173" t="s">
        <v>37</v>
      </c>
      <c r="B26" s="171">
        <v>2151</v>
      </c>
      <c r="C26" s="171">
        <v>1193</v>
      </c>
      <c r="D26" s="205">
        <f t="shared" si="0"/>
        <v>1.8030176026823135</v>
      </c>
    </row>
    <row r="27" spans="1:10">
      <c r="A27" s="15" t="s">
        <v>15</v>
      </c>
      <c r="B27" s="70">
        <v>217</v>
      </c>
      <c r="C27" s="147">
        <v>190</v>
      </c>
      <c r="D27" s="146">
        <f t="shared" si="0"/>
        <v>1.1421052631578947</v>
      </c>
    </row>
    <row r="28" spans="1:10">
      <c r="A28" s="14" t="s">
        <v>20</v>
      </c>
      <c r="B28" s="69">
        <v>553</v>
      </c>
      <c r="C28" s="145">
        <v>312</v>
      </c>
      <c r="D28" s="148">
        <f t="shared" si="0"/>
        <v>1.7724358974358974</v>
      </c>
    </row>
    <row r="29" spans="1:10">
      <c r="A29" s="17" t="s">
        <v>26</v>
      </c>
      <c r="B29" s="71">
        <v>550</v>
      </c>
      <c r="C29" s="151">
        <v>331</v>
      </c>
      <c r="D29" s="148">
        <f t="shared" si="0"/>
        <v>1.661631419939577</v>
      </c>
    </row>
    <row r="30" spans="1:10">
      <c r="A30" s="156" t="s">
        <v>104</v>
      </c>
      <c r="B30" s="70">
        <v>193</v>
      </c>
      <c r="C30" s="147">
        <v>16</v>
      </c>
      <c r="D30" s="149">
        <f t="shared" si="0"/>
        <v>12.0625</v>
      </c>
    </row>
    <row r="31" spans="1:10">
      <c r="A31" s="20" t="s">
        <v>105</v>
      </c>
      <c r="B31" s="69">
        <v>331</v>
      </c>
      <c r="C31" s="145">
        <v>246</v>
      </c>
      <c r="D31" s="148">
        <f t="shared" si="0"/>
        <v>1.3455284552845528</v>
      </c>
    </row>
    <row r="32" spans="1:10" ht="13.8" thickBot="1">
      <c r="A32" s="15" t="s">
        <v>27</v>
      </c>
      <c r="B32" s="70">
        <v>307</v>
      </c>
      <c r="C32" s="147">
        <v>98</v>
      </c>
      <c r="D32" s="150">
        <f t="shared" si="0"/>
        <v>3.1326530612244898</v>
      </c>
    </row>
    <row r="33" spans="1:6" ht="13.8" thickBot="1">
      <c r="A33" s="207" t="s">
        <v>33</v>
      </c>
      <c r="B33" s="171">
        <v>1365</v>
      </c>
      <c r="C33" s="206">
        <v>3020</v>
      </c>
      <c r="D33" s="205">
        <f t="shared" si="0"/>
        <v>0.45198675496688739</v>
      </c>
    </row>
    <row r="34" spans="1:6">
      <c r="A34" s="14" t="s">
        <v>5</v>
      </c>
      <c r="B34" s="69">
        <v>108</v>
      </c>
      <c r="C34" s="145">
        <v>74</v>
      </c>
      <c r="D34" s="146">
        <f t="shared" si="0"/>
        <v>1.4594594594594594</v>
      </c>
      <c r="F34" t="s">
        <v>362</v>
      </c>
    </row>
    <row r="35" spans="1:6">
      <c r="A35" s="15" t="s">
        <v>24</v>
      </c>
      <c r="B35" s="70">
        <v>273</v>
      </c>
      <c r="C35" s="147">
        <v>175</v>
      </c>
      <c r="D35" s="148">
        <f t="shared" si="0"/>
        <v>1.56</v>
      </c>
    </row>
    <row r="36" spans="1:6">
      <c r="A36" s="14" t="s">
        <v>6</v>
      </c>
      <c r="B36" s="69">
        <v>205</v>
      </c>
      <c r="C36" s="145">
        <v>1143</v>
      </c>
      <c r="D36" s="148">
        <f t="shared" si="0"/>
        <v>0.17935258092738407</v>
      </c>
    </row>
    <row r="37" spans="1:6">
      <c r="A37" s="15" t="s">
        <v>25</v>
      </c>
      <c r="B37" s="70">
        <v>125</v>
      </c>
      <c r="C37" s="147">
        <v>28</v>
      </c>
      <c r="D37" s="149">
        <f t="shared" si="0"/>
        <v>4.4642857142857144</v>
      </c>
    </row>
    <row r="38" spans="1:6">
      <c r="A38" s="16" t="s">
        <v>8</v>
      </c>
      <c r="B38" s="70">
        <v>150</v>
      </c>
      <c r="C38" s="147">
        <v>178</v>
      </c>
      <c r="D38" s="148">
        <f t="shared" si="0"/>
        <v>0.84269662921348309</v>
      </c>
    </row>
    <row r="39" spans="1:6">
      <c r="A39" s="15" t="s">
        <v>9</v>
      </c>
      <c r="B39" s="70">
        <v>159</v>
      </c>
      <c r="C39" s="147">
        <v>130</v>
      </c>
      <c r="D39" s="149">
        <f t="shared" si="0"/>
        <v>1.2230769230769232</v>
      </c>
    </row>
    <row r="40" spans="1:6">
      <c r="A40" s="15" t="s">
        <v>10</v>
      </c>
      <c r="B40" s="70">
        <v>154</v>
      </c>
      <c r="C40" s="147">
        <v>25</v>
      </c>
      <c r="D40" s="148">
        <f t="shared" si="0"/>
        <v>6.16</v>
      </c>
    </row>
    <row r="41" spans="1:6" ht="13.8" thickBot="1">
      <c r="A41" s="20" t="s">
        <v>12</v>
      </c>
      <c r="B41" s="69">
        <v>191</v>
      </c>
      <c r="C41" s="145">
        <v>1267</v>
      </c>
      <c r="D41" s="150">
        <f t="shared" si="0"/>
        <v>0.15074980268350435</v>
      </c>
    </row>
    <row r="42" spans="1:6" ht="13.8" thickBot="1">
      <c r="A42" s="207" t="s">
        <v>189</v>
      </c>
      <c r="B42" s="171">
        <v>964</v>
      </c>
      <c r="C42" s="206">
        <v>1967</v>
      </c>
      <c r="D42" s="205">
        <f t="shared" si="0"/>
        <v>0.49008642602948654</v>
      </c>
    </row>
    <row r="43" spans="1:6" ht="13.8" thickBot="1">
      <c r="A43" s="157" t="s">
        <v>11</v>
      </c>
      <c r="B43" s="152">
        <v>964</v>
      </c>
      <c r="C43" s="73">
        <v>1967</v>
      </c>
      <c r="D43" s="153">
        <f t="shared" si="0"/>
        <v>0.49008642602948654</v>
      </c>
    </row>
    <row r="44" spans="1:6" ht="29.25" customHeight="1" thickBot="1">
      <c r="A44" s="165" t="s">
        <v>101</v>
      </c>
      <c r="B44" s="208">
        <v>7247</v>
      </c>
      <c r="C44" s="208">
        <v>8372</v>
      </c>
      <c r="D44" s="205">
        <f>B44/C44</f>
        <v>0.86562350692785472</v>
      </c>
    </row>
    <row r="45" spans="1:6" ht="15" customHeight="1">
      <c r="A45" s="21" t="s">
        <v>172</v>
      </c>
      <c r="B45" s="13"/>
      <c r="C45" s="45"/>
      <c r="D45" s="13"/>
    </row>
    <row r="46" spans="1:6" ht="21" customHeight="1">
      <c r="E46" s="2"/>
    </row>
    <row r="47" spans="1:6" ht="23.25" customHeight="1"/>
    <row r="48" spans="1:6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opLeftCell="A16" zoomScaleNormal="100" workbookViewId="0">
      <selection activeCell="D30" sqref="D30:E36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91" t="s">
        <v>199</v>
      </c>
      <c r="K1" s="491"/>
      <c r="L1" s="491"/>
      <c r="M1" s="491"/>
    </row>
    <row r="2" spans="1:18" ht="8.25" customHeight="1">
      <c r="M2" s="301"/>
    </row>
    <row r="3" spans="1:18">
      <c r="A3" s="491" t="s">
        <v>200</v>
      </c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</row>
    <row r="4" spans="1:18" ht="16.5" customHeight="1">
      <c r="A4" s="491" t="s">
        <v>349</v>
      </c>
      <c r="B4" s="491"/>
      <c r="C4" s="491"/>
      <c r="D4" s="491"/>
      <c r="E4" s="491"/>
      <c r="F4" s="491"/>
      <c r="G4" s="491"/>
      <c r="H4" s="491"/>
      <c r="I4" s="491"/>
      <c r="J4" s="491"/>
      <c r="K4" s="491"/>
      <c r="L4" s="491"/>
      <c r="M4" s="491"/>
    </row>
    <row r="5" spans="1:18" ht="8.25" customHeight="1" thickBot="1">
      <c r="A5" s="158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</row>
    <row r="6" spans="1:18" ht="26.25" customHeight="1" thickBot="1">
      <c r="A6" s="495" t="s">
        <v>43</v>
      </c>
      <c r="B6" s="592" t="s">
        <v>201</v>
      </c>
      <c r="C6" s="593"/>
      <c r="D6" s="593"/>
      <c r="E6" s="594"/>
      <c r="F6" s="508" t="s">
        <v>350</v>
      </c>
      <c r="G6" s="485"/>
      <c r="H6" s="508" t="s">
        <v>351</v>
      </c>
      <c r="I6" s="485"/>
      <c r="J6" s="597" t="s">
        <v>202</v>
      </c>
      <c r="K6" s="598"/>
      <c r="L6" s="598"/>
      <c r="M6" s="599"/>
    </row>
    <row r="7" spans="1:18" ht="24" customHeight="1">
      <c r="A7" s="498"/>
      <c r="B7" s="600">
        <v>44104</v>
      </c>
      <c r="C7" s="601"/>
      <c r="D7" s="600">
        <v>44196</v>
      </c>
      <c r="E7" s="601"/>
      <c r="F7" s="595"/>
      <c r="G7" s="596"/>
      <c r="H7" s="595"/>
      <c r="I7" s="596"/>
      <c r="J7" s="600">
        <v>44104</v>
      </c>
      <c r="K7" s="601"/>
      <c r="L7" s="600">
        <v>44196</v>
      </c>
      <c r="M7" s="601"/>
    </row>
    <row r="8" spans="1:18" ht="23.4" thickBot="1">
      <c r="A8" s="501"/>
      <c r="B8" s="302" t="s">
        <v>203</v>
      </c>
      <c r="C8" s="303" t="s">
        <v>204</v>
      </c>
      <c r="D8" s="302" t="s">
        <v>203</v>
      </c>
      <c r="E8" s="303" t="s">
        <v>204</v>
      </c>
      <c r="F8" s="302" t="s">
        <v>203</v>
      </c>
      <c r="G8" s="303" t="s">
        <v>204</v>
      </c>
      <c r="H8" s="302" t="s">
        <v>203</v>
      </c>
      <c r="I8" s="303" t="s">
        <v>204</v>
      </c>
      <c r="J8" s="302" t="s">
        <v>203</v>
      </c>
      <c r="K8" s="303" t="s">
        <v>204</v>
      </c>
      <c r="L8" s="302" t="s">
        <v>203</v>
      </c>
      <c r="M8" s="303" t="s">
        <v>204</v>
      </c>
    </row>
    <row r="9" spans="1:18" ht="13.8" thickBot="1">
      <c r="A9" s="589" t="s">
        <v>205</v>
      </c>
      <c r="B9" s="590"/>
      <c r="C9" s="590"/>
      <c r="D9" s="590"/>
      <c r="E9" s="590"/>
      <c r="F9" s="590"/>
      <c r="G9" s="590"/>
      <c r="H9" s="590"/>
      <c r="I9" s="590"/>
      <c r="J9" s="590"/>
      <c r="K9" s="590"/>
      <c r="L9" s="590"/>
      <c r="M9" s="591"/>
    </row>
    <row r="10" spans="1:18">
      <c r="A10" s="304" t="s">
        <v>206</v>
      </c>
      <c r="B10" s="89">
        <v>6491</v>
      </c>
      <c r="C10" s="86">
        <v>2903</v>
      </c>
      <c r="D10" s="89">
        <v>5433</v>
      </c>
      <c r="E10" s="86">
        <v>2627</v>
      </c>
      <c r="F10" s="305">
        <f t="shared" ref="F10:G15" si="0">D10-B10</f>
        <v>-1058</v>
      </c>
      <c r="G10" s="306">
        <f t="shared" si="0"/>
        <v>-276</v>
      </c>
      <c r="H10" s="307">
        <f t="shared" ref="H10:I15" si="1">D10/B10*100</f>
        <v>83.700508396240949</v>
      </c>
      <c r="I10" s="308">
        <f t="shared" si="1"/>
        <v>90.492593868411987</v>
      </c>
      <c r="J10" s="309">
        <f t="shared" ref="J10:J15" si="2">B10/$B$37*100</f>
        <v>11.586519581592945</v>
      </c>
      <c r="K10" s="310">
        <f t="shared" ref="K10:K15" si="3">C10/$C$37*100</f>
        <v>9.4452578493574109</v>
      </c>
      <c r="L10" s="311">
        <f>D10/$D$37*100</f>
        <v>7.8942779925023983</v>
      </c>
      <c r="M10" s="312">
        <f t="shared" ref="M10:M15" si="4">E10/$E$37*100</f>
        <v>7.1595988226316365</v>
      </c>
    </row>
    <row r="11" spans="1:18">
      <c r="A11" s="313" t="s">
        <v>207</v>
      </c>
      <c r="B11" s="97">
        <v>11411</v>
      </c>
      <c r="C11" s="96">
        <v>5753</v>
      </c>
      <c r="D11" s="97">
        <v>11766</v>
      </c>
      <c r="E11" s="96">
        <v>6108</v>
      </c>
      <c r="F11" s="314">
        <f t="shared" si="0"/>
        <v>355</v>
      </c>
      <c r="G11" s="315">
        <f t="shared" si="0"/>
        <v>355</v>
      </c>
      <c r="H11" s="316">
        <f t="shared" si="1"/>
        <v>103.11103321356585</v>
      </c>
      <c r="I11" s="317">
        <f t="shared" si="1"/>
        <v>106.17069355119068</v>
      </c>
      <c r="J11" s="318">
        <f t="shared" si="2"/>
        <v>20.368783692120953</v>
      </c>
      <c r="K11" s="82">
        <f t="shared" si="3"/>
        <v>18.718073857166097</v>
      </c>
      <c r="L11" s="318">
        <f t="shared" ref="L11:L15" si="5">D11/$D$37*100</f>
        <v>17.096277353171953</v>
      </c>
      <c r="M11" s="319">
        <f t="shared" si="4"/>
        <v>16.646680475307967</v>
      </c>
    </row>
    <row r="12" spans="1:18">
      <c r="A12" s="313" t="s">
        <v>208</v>
      </c>
      <c r="B12" s="97">
        <v>8826</v>
      </c>
      <c r="C12" s="96">
        <v>5013</v>
      </c>
      <c r="D12" s="97">
        <v>11192</v>
      </c>
      <c r="E12" s="96">
        <v>5912</v>
      </c>
      <c r="F12" s="314">
        <f t="shared" si="0"/>
        <v>2366</v>
      </c>
      <c r="G12" s="315">
        <f t="shared" si="0"/>
        <v>899</v>
      </c>
      <c r="H12" s="316">
        <f t="shared" si="1"/>
        <v>126.80716066168141</v>
      </c>
      <c r="I12" s="317">
        <f t="shared" si="1"/>
        <v>117.93337322960302</v>
      </c>
      <c r="J12" s="318">
        <f t="shared" si="2"/>
        <v>15.754525008032557</v>
      </c>
      <c r="K12" s="82">
        <f t="shared" si="3"/>
        <v>16.310395314787701</v>
      </c>
      <c r="L12" s="318">
        <f t="shared" si="5"/>
        <v>16.262241725029785</v>
      </c>
      <c r="M12" s="319">
        <f t="shared" si="4"/>
        <v>16.112504088084595</v>
      </c>
    </row>
    <row r="13" spans="1:18">
      <c r="A13" s="313" t="s">
        <v>209</v>
      </c>
      <c r="B13" s="97">
        <v>8760</v>
      </c>
      <c r="C13" s="96">
        <v>4974</v>
      </c>
      <c r="D13" s="97">
        <v>14941</v>
      </c>
      <c r="E13" s="96">
        <v>7533</v>
      </c>
      <c r="F13" s="314">
        <f t="shared" si="0"/>
        <v>6181</v>
      </c>
      <c r="G13" s="315">
        <f t="shared" si="0"/>
        <v>2559</v>
      </c>
      <c r="H13" s="316">
        <f t="shared" si="1"/>
        <v>170.55936073059362</v>
      </c>
      <c r="I13" s="317">
        <f t="shared" si="1"/>
        <v>151.44752714113389</v>
      </c>
      <c r="J13" s="318">
        <f t="shared" si="2"/>
        <v>15.636714148013281</v>
      </c>
      <c r="K13" s="82">
        <f t="shared" si="3"/>
        <v>16.183504148365056</v>
      </c>
      <c r="L13" s="318">
        <f t="shared" si="5"/>
        <v>21.709627735317195</v>
      </c>
      <c r="M13" s="319">
        <f t="shared" si="4"/>
        <v>20.530360841600348</v>
      </c>
    </row>
    <row r="14" spans="1:18">
      <c r="A14" s="313" t="s">
        <v>210</v>
      </c>
      <c r="B14" s="97">
        <v>8414</v>
      </c>
      <c r="C14" s="96">
        <v>5038</v>
      </c>
      <c r="D14" s="97">
        <v>12111</v>
      </c>
      <c r="E14" s="96">
        <v>6807</v>
      </c>
      <c r="F14" s="314">
        <f t="shared" si="0"/>
        <v>3697</v>
      </c>
      <c r="G14" s="315">
        <f t="shared" si="0"/>
        <v>1769</v>
      </c>
      <c r="H14" s="316">
        <f t="shared" si="1"/>
        <v>143.9386736391728</v>
      </c>
      <c r="I14" s="317">
        <f t="shared" si="1"/>
        <v>135.1131401349742</v>
      </c>
      <c r="J14" s="318">
        <f t="shared" si="2"/>
        <v>15.019099639427369</v>
      </c>
      <c r="K14" s="82">
        <f t="shared" si="3"/>
        <v>16.391735806084267</v>
      </c>
      <c r="L14" s="318">
        <f t="shared" si="5"/>
        <v>17.597570544302695</v>
      </c>
      <c r="M14" s="319">
        <f t="shared" si="4"/>
        <v>18.551727897089286</v>
      </c>
    </row>
    <row r="15" spans="1:18" ht="13.8" thickBot="1">
      <c r="A15" s="320" t="s">
        <v>211</v>
      </c>
      <c r="B15" s="114">
        <v>12120</v>
      </c>
      <c r="C15" s="111">
        <v>7054</v>
      </c>
      <c r="D15" s="114">
        <v>13379</v>
      </c>
      <c r="E15" s="111">
        <v>7705</v>
      </c>
      <c r="F15" s="321">
        <f t="shared" si="0"/>
        <v>1259</v>
      </c>
      <c r="G15" s="322">
        <f t="shared" si="0"/>
        <v>651</v>
      </c>
      <c r="H15" s="323">
        <f t="shared" si="1"/>
        <v>110.38778877887789</v>
      </c>
      <c r="I15" s="324">
        <f t="shared" si="1"/>
        <v>109.22880635100651</v>
      </c>
      <c r="J15" s="325">
        <f t="shared" si="2"/>
        <v>21.634357930812893</v>
      </c>
      <c r="K15" s="84">
        <f t="shared" si="3"/>
        <v>22.951033024239468</v>
      </c>
      <c r="L15" s="326">
        <f t="shared" si="5"/>
        <v>19.440004649675977</v>
      </c>
      <c r="M15" s="327">
        <f t="shared" si="4"/>
        <v>20.999127875286167</v>
      </c>
      <c r="N15" s="328"/>
      <c r="O15" s="328"/>
      <c r="P15" s="328"/>
      <c r="Q15" s="328"/>
      <c r="R15" s="328"/>
    </row>
    <row r="16" spans="1:18" ht="13.8" thickBot="1">
      <c r="A16" s="602" t="s">
        <v>212</v>
      </c>
      <c r="B16" s="603"/>
      <c r="C16" s="603"/>
      <c r="D16" s="603"/>
      <c r="E16" s="603"/>
      <c r="F16" s="603"/>
      <c r="G16" s="603"/>
      <c r="H16" s="603"/>
      <c r="I16" s="603"/>
      <c r="J16" s="603"/>
      <c r="K16" s="603"/>
      <c r="L16" s="603"/>
      <c r="M16" s="604"/>
    </row>
    <row r="17" spans="1:19">
      <c r="A17" s="304" t="s">
        <v>213</v>
      </c>
      <c r="B17" s="329">
        <v>5390</v>
      </c>
      <c r="C17" s="330">
        <v>3626</v>
      </c>
      <c r="D17" s="329">
        <v>6797</v>
      </c>
      <c r="E17" s="330">
        <v>4191</v>
      </c>
      <c r="F17" s="305">
        <f t="shared" ref="F17:G22" si="6">D17-B17</f>
        <v>1407</v>
      </c>
      <c r="G17" s="306">
        <f t="shared" si="6"/>
        <v>565</v>
      </c>
      <c r="H17" s="307">
        <f t="shared" ref="H17:I22" si="7">D17/B17*100</f>
        <v>126.10389610389609</v>
      </c>
      <c r="I17" s="308">
        <f t="shared" si="7"/>
        <v>115.58190843905129</v>
      </c>
      <c r="J17" s="309">
        <f t="shared" ref="J17:J22" si="8">B17/$B$37*100</f>
        <v>9.6212202349077156</v>
      </c>
      <c r="K17" s="331">
        <f t="shared" ref="K17:K22" si="9">C17/$C$37*100</f>
        <v>11.79762485765414</v>
      </c>
      <c r="L17" s="311">
        <f t="shared" ref="L17:L22" si="10">D17/$D$37*100</f>
        <v>9.8762023771468428</v>
      </c>
      <c r="M17" s="312">
        <f t="shared" ref="M17:M22" si="11">E17/$E$37*100</f>
        <v>11.422108361495694</v>
      </c>
    </row>
    <row r="18" spans="1:19">
      <c r="A18" s="313" t="s">
        <v>214</v>
      </c>
      <c r="B18" s="314">
        <v>13968</v>
      </c>
      <c r="C18" s="315">
        <v>9927</v>
      </c>
      <c r="D18" s="314">
        <v>17122</v>
      </c>
      <c r="E18" s="315">
        <v>11583</v>
      </c>
      <c r="F18" s="314">
        <f t="shared" si="6"/>
        <v>3154</v>
      </c>
      <c r="G18" s="315">
        <f t="shared" si="6"/>
        <v>1656</v>
      </c>
      <c r="H18" s="316">
        <f t="shared" si="7"/>
        <v>122.58018327605957</v>
      </c>
      <c r="I18" s="317">
        <f t="shared" si="7"/>
        <v>116.68177697189483</v>
      </c>
      <c r="J18" s="311">
        <f t="shared" si="8"/>
        <v>24.933062011352682</v>
      </c>
      <c r="K18" s="312">
        <f t="shared" si="9"/>
        <v>32.298682284041</v>
      </c>
      <c r="L18" s="311">
        <f t="shared" si="10"/>
        <v>24.878672517508939</v>
      </c>
      <c r="M18" s="319">
        <f t="shared" si="11"/>
        <v>31.568189251062901</v>
      </c>
    </row>
    <row r="19" spans="1:19">
      <c r="A19" s="313" t="s">
        <v>215</v>
      </c>
      <c r="B19" s="314">
        <v>14196</v>
      </c>
      <c r="C19" s="315">
        <v>8685</v>
      </c>
      <c r="D19" s="314">
        <v>18170</v>
      </c>
      <c r="E19" s="315">
        <v>10687</v>
      </c>
      <c r="F19" s="314">
        <f t="shared" si="6"/>
        <v>3974</v>
      </c>
      <c r="G19" s="315">
        <f t="shared" si="6"/>
        <v>2002</v>
      </c>
      <c r="H19" s="316">
        <f t="shared" si="7"/>
        <v>127.99380107072416</v>
      </c>
      <c r="I19" s="317">
        <f t="shared" si="7"/>
        <v>123.05123776626368</v>
      </c>
      <c r="J19" s="318">
        <f t="shared" si="8"/>
        <v>25.340044982328369</v>
      </c>
      <c r="K19" s="312">
        <f t="shared" si="9"/>
        <v>28.257686676427525</v>
      </c>
      <c r="L19" s="311">
        <f t="shared" si="10"/>
        <v>26.401441399552468</v>
      </c>
      <c r="M19" s="319">
        <f t="shared" si="11"/>
        <v>29.126240052327486</v>
      </c>
    </row>
    <row r="20" spans="1:19">
      <c r="A20" s="313" t="s">
        <v>216</v>
      </c>
      <c r="B20" s="314">
        <v>10345</v>
      </c>
      <c r="C20" s="315">
        <v>5113</v>
      </c>
      <c r="D20" s="314">
        <v>13328</v>
      </c>
      <c r="E20" s="315">
        <v>6608</v>
      </c>
      <c r="F20" s="314">
        <f t="shared" si="6"/>
        <v>2983</v>
      </c>
      <c r="G20" s="315">
        <f t="shared" si="6"/>
        <v>1495</v>
      </c>
      <c r="H20" s="316">
        <f t="shared" si="7"/>
        <v>128.83518608023198</v>
      </c>
      <c r="I20" s="317">
        <f t="shared" si="7"/>
        <v>129.23919421083511</v>
      </c>
      <c r="J20" s="318">
        <f t="shared" si="8"/>
        <v>18.46595980150655</v>
      </c>
      <c r="K20" s="319">
        <f t="shared" si="9"/>
        <v>16.635757279973969</v>
      </c>
      <c r="L20" s="311">
        <f t="shared" si="10"/>
        <v>19.365900438813171</v>
      </c>
      <c r="M20" s="319">
        <f t="shared" si="11"/>
        <v>18.009375340673717</v>
      </c>
    </row>
    <row r="21" spans="1:19">
      <c r="A21" s="313" t="s">
        <v>217</v>
      </c>
      <c r="B21" s="314">
        <v>7066</v>
      </c>
      <c r="C21" s="315">
        <v>3384</v>
      </c>
      <c r="D21" s="314">
        <v>7701</v>
      </c>
      <c r="E21" s="315">
        <v>3623</v>
      </c>
      <c r="F21" s="314">
        <f t="shared" si="6"/>
        <v>635</v>
      </c>
      <c r="G21" s="315">
        <f t="shared" si="6"/>
        <v>239</v>
      </c>
      <c r="H21" s="316">
        <f t="shared" si="7"/>
        <v>108.98669685819418</v>
      </c>
      <c r="I21" s="317">
        <f t="shared" si="7"/>
        <v>107.06264775413712</v>
      </c>
      <c r="J21" s="318">
        <f t="shared" si="8"/>
        <v>12.612902074185142</v>
      </c>
      <c r="K21" s="312">
        <f t="shared" si="9"/>
        <v>11.010248901903367</v>
      </c>
      <c r="L21" s="311">
        <f t="shared" si="10"/>
        <v>11.18973584028363</v>
      </c>
      <c r="M21" s="319">
        <f t="shared" si="11"/>
        <v>9.874086994440205</v>
      </c>
    </row>
    <row r="22" spans="1:19" ht="13.8" thickBot="1">
      <c r="A22" s="320" t="s">
        <v>218</v>
      </c>
      <c r="B22" s="332">
        <v>5057</v>
      </c>
      <c r="C22" s="83">
        <v>0</v>
      </c>
      <c r="D22" s="332">
        <v>5704</v>
      </c>
      <c r="E22" s="83">
        <v>0</v>
      </c>
      <c r="F22" s="321">
        <f t="shared" si="6"/>
        <v>647</v>
      </c>
      <c r="G22" s="315">
        <f t="shared" si="6"/>
        <v>0</v>
      </c>
      <c r="H22" s="323">
        <f t="shared" si="7"/>
        <v>112.79414672730867</v>
      </c>
      <c r="I22" s="317" t="s">
        <v>219</v>
      </c>
      <c r="J22" s="311">
        <f t="shared" si="8"/>
        <v>9.0268108957195388</v>
      </c>
      <c r="K22" s="333">
        <f t="shared" si="9"/>
        <v>0</v>
      </c>
      <c r="L22" s="311">
        <f t="shared" si="10"/>
        <v>8.288047426694952</v>
      </c>
      <c r="M22" s="319">
        <f t="shared" si="11"/>
        <v>0</v>
      </c>
      <c r="O22" s="328"/>
      <c r="P22" s="328"/>
      <c r="Q22" s="328"/>
      <c r="R22" s="328"/>
      <c r="S22" s="328"/>
    </row>
    <row r="23" spans="1:19" ht="13.8" thickBot="1">
      <c r="A23" s="589" t="s">
        <v>220</v>
      </c>
      <c r="B23" s="590"/>
      <c r="C23" s="590"/>
      <c r="D23" s="590"/>
      <c r="E23" s="590"/>
      <c r="F23" s="590"/>
      <c r="G23" s="590"/>
      <c r="H23" s="590"/>
      <c r="I23" s="590"/>
      <c r="J23" s="590"/>
      <c r="K23" s="590"/>
      <c r="L23" s="590"/>
      <c r="M23" s="591"/>
    </row>
    <row r="24" spans="1:19">
      <c r="A24" s="334" t="s">
        <v>221</v>
      </c>
      <c r="B24" s="329">
        <v>7360</v>
      </c>
      <c r="C24" s="330">
        <v>5017</v>
      </c>
      <c r="D24" s="329">
        <v>9616</v>
      </c>
      <c r="E24" s="330">
        <v>6466</v>
      </c>
      <c r="F24" s="305">
        <f t="shared" ref="F24:G28" si="12">D24-B24</f>
        <v>2256</v>
      </c>
      <c r="G24" s="306">
        <f t="shared" si="12"/>
        <v>1449</v>
      </c>
      <c r="H24" s="307">
        <f t="shared" ref="H24:I28" si="13">D24/B24*100</f>
        <v>130.65217391304347</v>
      </c>
      <c r="I24" s="308">
        <f t="shared" si="13"/>
        <v>128.88180187362966</v>
      </c>
      <c r="J24" s="309">
        <f>B24/$B$37*100</f>
        <v>13.137695905180108</v>
      </c>
      <c r="K24" s="310">
        <f>C24/$C$37*100</f>
        <v>16.323409793395154</v>
      </c>
      <c r="L24" s="311">
        <f>D24/$D$37*100</f>
        <v>13.972276306994857</v>
      </c>
      <c r="M24" s="312">
        <f>E24/$E$37*100</f>
        <v>17.622369998909846</v>
      </c>
    </row>
    <row r="25" spans="1:19">
      <c r="A25" s="335" t="s">
        <v>222</v>
      </c>
      <c r="B25" s="314">
        <v>11626</v>
      </c>
      <c r="C25" s="315">
        <v>7423</v>
      </c>
      <c r="D25" s="314">
        <v>14280</v>
      </c>
      <c r="E25" s="315">
        <v>8771</v>
      </c>
      <c r="F25" s="314">
        <f t="shared" si="12"/>
        <v>2654</v>
      </c>
      <c r="G25" s="315">
        <f t="shared" si="12"/>
        <v>1348</v>
      </c>
      <c r="H25" s="316">
        <f t="shared" si="13"/>
        <v>122.82814381558576</v>
      </c>
      <c r="I25" s="317">
        <f t="shared" si="13"/>
        <v>118.15977367641115</v>
      </c>
      <c r="J25" s="318">
        <f>B25/$B$37*100</f>
        <v>20.752561493698902</v>
      </c>
      <c r="K25" s="82">
        <f>C25/$C$37*100</f>
        <v>24.151618675776803</v>
      </c>
      <c r="L25" s="318">
        <f>D25/$D$37*100</f>
        <v>20.749179041585538</v>
      </c>
      <c r="M25" s="319">
        <f>E25/$E$37*100</f>
        <v>23.904393328245941</v>
      </c>
    </row>
    <row r="26" spans="1:19">
      <c r="A26" s="335" t="s">
        <v>223</v>
      </c>
      <c r="B26" s="314">
        <v>5735</v>
      </c>
      <c r="C26" s="315">
        <v>4038</v>
      </c>
      <c r="D26" s="314">
        <v>7384</v>
      </c>
      <c r="E26" s="315">
        <v>5046</v>
      </c>
      <c r="F26" s="314">
        <f t="shared" si="12"/>
        <v>1649</v>
      </c>
      <c r="G26" s="315">
        <f t="shared" si="12"/>
        <v>1008</v>
      </c>
      <c r="H26" s="316">
        <f t="shared" si="13"/>
        <v>128.75326939843069</v>
      </c>
      <c r="I26" s="317">
        <f t="shared" si="13"/>
        <v>124.96285289747399</v>
      </c>
      <c r="J26" s="318">
        <f>B26/$B$37*100</f>
        <v>10.237049730463033</v>
      </c>
      <c r="K26" s="82">
        <f>C26/$C$37*100</f>
        <v>13.138116154221571</v>
      </c>
      <c r="L26" s="318">
        <f>D26/$D$37*100</f>
        <v>10.729127313940308</v>
      </c>
      <c r="M26" s="319">
        <f>E26/$E$37*100</f>
        <v>13.752316581271121</v>
      </c>
    </row>
    <row r="27" spans="1:19">
      <c r="A27" s="335" t="s">
        <v>224</v>
      </c>
      <c r="B27" s="314">
        <v>14801</v>
      </c>
      <c r="C27" s="315">
        <v>6569</v>
      </c>
      <c r="D27" s="314">
        <v>17723</v>
      </c>
      <c r="E27" s="315">
        <v>7520</v>
      </c>
      <c r="F27" s="314">
        <f t="shared" si="12"/>
        <v>2922</v>
      </c>
      <c r="G27" s="315">
        <f t="shared" si="12"/>
        <v>951</v>
      </c>
      <c r="H27" s="316">
        <f t="shared" si="13"/>
        <v>119.74190933045064</v>
      </c>
      <c r="I27" s="317">
        <f t="shared" si="13"/>
        <v>114.47708935911098</v>
      </c>
      <c r="J27" s="318">
        <f>B27/$B$37*100</f>
        <v>26.419977865838423</v>
      </c>
      <c r="K27" s="82">
        <f>C27/$C$37*100</f>
        <v>21.37302749308606</v>
      </c>
      <c r="L27" s="318">
        <f>D27/$D$37*100</f>
        <v>25.751939786696116</v>
      </c>
      <c r="M27" s="319">
        <f>E27/$E$37*100</f>
        <v>20.49493077510084</v>
      </c>
    </row>
    <row r="28" spans="1:19" ht="13.8" thickBot="1">
      <c r="A28" s="336" t="s">
        <v>225</v>
      </c>
      <c r="B28" s="332">
        <v>16500</v>
      </c>
      <c r="C28" s="337">
        <v>7688</v>
      </c>
      <c r="D28" s="332">
        <v>19819</v>
      </c>
      <c r="E28" s="337">
        <v>8889</v>
      </c>
      <c r="F28" s="321">
        <f t="shared" si="12"/>
        <v>3319</v>
      </c>
      <c r="G28" s="322">
        <f t="shared" si="12"/>
        <v>1201</v>
      </c>
      <c r="H28" s="323">
        <f t="shared" si="13"/>
        <v>120.11515151515151</v>
      </c>
      <c r="I28" s="324">
        <f t="shared" si="13"/>
        <v>115.62174817898023</v>
      </c>
      <c r="J28" s="325">
        <f>B28/$B$37*100</f>
        <v>29.452715004819535</v>
      </c>
      <c r="K28" s="82">
        <f>C28/$C$37*100</f>
        <v>25.013827883520417</v>
      </c>
      <c r="L28" s="326">
        <f>D28/$D$37*100</f>
        <v>28.797477550783178</v>
      </c>
      <c r="M28" s="327">
        <f>E28/$E$37*100</f>
        <v>24.225989316472255</v>
      </c>
      <c r="O28" s="328"/>
      <c r="P28" s="328"/>
      <c r="Q28" s="328"/>
      <c r="R28" s="328"/>
      <c r="S28" s="328"/>
    </row>
    <row r="29" spans="1:19" ht="13.8" thickBot="1">
      <c r="A29" s="589" t="s">
        <v>226</v>
      </c>
      <c r="B29" s="590"/>
      <c r="C29" s="590"/>
      <c r="D29" s="590"/>
      <c r="E29" s="590"/>
      <c r="F29" s="590"/>
      <c r="G29" s="590"/>
      <c r="H29" s="590"/>
      <c r="I29" s="590"/>
      <c r="J29" s="590"/>
      <c r="K29" s="590"/>
      <c r="L29" s="590"/>
      <c r="M29" s="591"/>
    </row>
    <row r="30" spans="1:19">
      <c r="A30" s="304" t="s">
        <v>227</v>
      </c>
      <c r="B30" s="329">
        <v>10203</v>
      </c>
      <c r="C30" s="330">
        <v>6362</v>
      </c>
      <c r="D30" s="329">
        <v>12931</v>
      </c>
      <c r="E30" s="330">
        <v>7593</v>
      </c>
      <c r="F30" s="305">
        <f t="shared" ref="F30:G36" si="14">D30-B30</f>
        <v>2728</v>
      </c>
      <c r="G30" s="306">
        <f t="shared" si="14"/>
        <v>1231</v>
      </c>
      <c r="H30" s="307">
        <f t="shared" ref="H30:I36" si="15">D30/B30*100</f>
        <v>126.73723414681956</v>
      </c>
      <c r="I30" s="308">
        <f t="shared" si="15"/>
        <v>119.34926123860421</v>
      </c>
      <c r="J30" s="309">
        <f t="shared" ref="J30:J36" si="16">B30/$B$37*100</f>
        <v>18.212487951162043</v>
      </c>
      <c r="K30" s="310">
        <f t="shared" ref="K30:K37" si="17">C30/$C$37*100</f>
        <v>20.69952822515048</v>
      </c>
      <c r="L30" s="311">
        <f t="shared" ref="L30:L37" si="18">D30/$D$37*100</f>
        <v>18.789050013077212</v>
      </c>
      <c r="M30" s="312">
        <f t="shared" ref="M30:M37" si="19">E30/$E$37*100</f>
        <v>20.69388422544424</v>
      </c>
    </row>
    <row r="31" spans="1:19">
      <c r="A31" s="313" t="s">
        <v>228</v>
      </c>
      <c r="B31" s="314">
        <v>14318</v>
      </c>
      <c r="C31" s="315">
        <v>8782</v>
      </c>
      <c r="D31" s="314">
        <v>17820</v>
      </c>
      <c r="E31" s="315">
        <v>10478</v>
      </c>
      <c r="F31" s="314">
        <f t="shared" si="14"/>
        <v>3502</v>
      </c>
      <c r="G31" s="315">
        <f t="shared" si="14"/>
        <v>1696</v>
      </c>
      <c r="H31" s="316">
        <f t="shared" si="15"/>
        <v>124.45872328537506</v>
      </c>
      <c r="I31" s="317">
        <f t="shared" si="15"/>
        <v>119.31222956046459</v>
      </c>
      <c r="J31" s="318">
        <f t="shared" si="16"/>
        <v>25.557816572060975</v>
      </c>
      <c r="K31" s="82">
        <f t="shared" si="17"/>
        <v>28.573287782658209</v>
      </c>
      <c r="L31" s="318">
        <f t="shared" si="18"/>
        <v>25.892883089709684</v>
      </c>
      <c r="M31" s="319">
        <f t="shared" si="19"/>
        <v>28.556633598604602</v>
      </c>
    </row>
    <row r="32" spans="1:19">
      <c r="A32" s="313" t="s">
        <v>229</v>
      </c>
      <c r="B32" s="314">
        <v>9514</v>
      </c>
      <c r="C32" s="315">
        <v>5372</v>
      </c>
      <c r="D32" s="314">
        <v>11920</v>
      </c>
      <c r="E32" s="315">
        <v>6636</v>
      </c>
      <c r="F32" s="314">
        <f t="shared" si="14"/>
        <v>2406</v>
      </c>
      <c r="G32" s="315">
        <f t="shared" si="14"/>
        <v>1264</v>
      </c>
      <c r="H32" s="316">
        <f t="shared" si="15"/>
        <v>125.28904771915073</v>
      </c>
      <c r="I32" s="317">
        <f t="shared" si="15"/>
        <v>123.52941176470588</v>
      </c>
      <c r="J32" s="318">
        <f t="shared" si="16"/>
        <v>16.982613973082003</v>
      </c>
      <c r="K32" s="82">
        <f t="shared" si="17"/>
        <v>17.478444769806408</v>
      </c>
      <c r="L32" s="318">
        <f t="shared" si="18"/>
        <v>17.320043009502776</v>
      </c>
      <c r="M32" s="319">
        <f t="shared" si="19"/>
        <v>18.085686253134199</v>
      </c>
    </row>
    <row r="33" spans="1:19">
      <c r="A33" s="313" t="s">
        <v>230</v>
      </c>
      <c r="B33" s="314">
        <v>9689</v>
      </c>
      <c r="C33" s="315">
        <v>4511</v>
      </c>
      <c r="D33" s="314">
        <v>11688</v>
      </c>
      <c r="E33" s="315">
        <v>5458</v>
      </c>
      <c r="F33" s="314">
        <f t="shared" si="14"/>
        <v>1999</v>
      </c>
      <c r="G33" s="315">
        <f t="shared" si="14"/>
        <v>947</v>
      </c>
      <c r="H33" s="316">
        <f t="shared" si="15"/>
        <v>120.63164413252142</v>
      </c>
      <c r="I33" s="317">
        <f t="shared" si="15"/>
        <v>120.99312790955443</v>
      </c>
      <c r="J33" s="318">
        <f t="shared" si="16"/>
        <v>17.294991253436152</v>
      </c>
      <c r="K33" s="82">
        <f t="shared" si="17"/>
        <v>14.677078249552627</v>
      </c>
      <c r="L33" s="318">
        <f t="shared" si="18"/>
        <v>16.982941501264133</v>
      </c>
      <c r="M33" s="319">
        <f t="shared" si="19"/>
        <v>14.875177150332497</v>
      </c>
    </row>
    <row r="34" spans="1:19">
      <c r="A34" s="313" t="s">
        <v>231</v>
      </c>
      <c r="B34" s="314">
        <v>5383</v>
      </c>
      <c r="C34" s="315">
        <v>1971</v>
      </c>
      <c r="D34" s="314">
        <v>6234</v>
      </c>
      <c r="E34" s="315">
        <v>2351</v>
      </c>
      <c r="F34" s="314">
        <f t="shared" si="14"/>
        <v>851</v>
      </c>
      <c r="G34" s="315">
        <f t="shared" si="14"/>
        <v>380</v>
      </c>
      <c r="H34" s="316">
        <f t="shared" si="15"/>
        <v>115.80902842281256</v>
      </c>
      <c r="I34" s="317">
        <f t="shared" si="15"/>
        <v>119.27955352612886</v>
      </c>
      <c r="J34" s="318">
        <f t="shared" si="16"/>
        <v>9.6087251436935492</v>
      </c>
      <c r="K34" s="82">
        <f t="shared" si="17"/>
        <v>6.4128843338213768</v>
      </c>
      <c r="L34" s="318">
        <f t="shared" si="18"/>
        <v>9.0581500101711665</v>
      </c>
      <c r="M34" s="319">
        <f t="shared" si="19"/>
        <v>6.4073912569497429</v>
      </c>
    </row>
    <row r="35" spans="1:19">
      <c r="A35" s="313" t="s">
        <v>232</v>
      </c>
      <c r="B35" s="314">
        <v>2200</v>
      </c>
      <c r="C35" s="315">
        <v>625</v>
      </c>
      <c r="D35" s="314">
        <v>2550</v>
      </c>
      <c r="E35" s="315">
        <v>697</v>
      </c>
      <c r="F35" s="314">
        <f t="shared" si="14"/>
        <v>350</v>
      </c>
      <c r="G35" s="315">
        <f t="shared" si="14"/>
        <v>72</v>
      </c>
      <c r="H35" s="316">
        <f t="shared" si="15"/>
        <v>115.90909090909092</v>
      </c>
      <c r="I35" s="317">
        <f t="shared" si="15"/>
        <v>111.52</v>
      </c>
      <c r="J35" s="318">
        <f t="shared" si="16"/>
        <v>3.9270286673092714</v>
      </c>
      <c r="K35" s="82">
        <f t="shared" si="17"/>
        <v>2.0335122824141858</v>
      </c>
      <c r="L35" s="318">
        <f t="shared" si="18"/>
        <v>3.7052105431402751</v>
      </c>
      <c r="M35" s="319">
        <f t="shared" si="19"/>
        <v>1.8995966423198518</v>
      </c>
    </row>
    <row r="36" spans="1:19" ht="13.8" thickBot="1">
      <c r="A36" s="320" t="s">
        <v>233</v>
      </c>
      <c r="B36" s="332">
        <v>4715</v>
      </c>
      <c r="C36" s="337">
        <v>3112</v>
      </c>
      <c r="D36" s="332">
        <v>5679</v>
      </c>
      <c r="E36" s="337">
        <v>3479</v>
      </c>
      <c r="F36" s="321">
        <f t="shared" si="14"/>
        <v>964</v>
      </c>
      <c r="G36" s="322">
        <f t="shared" si="14"/>
        <v>367</v>
      </c>
      <c r="H36" s="323">
        <f t="shared" si="15"/>
        <v>120.44538706256627</v>
      </c>
      <c r="I36" s="324">
        <f t="shared" si="15"/>
        <v>111.79305912596401</v>
      </c>
      <c r="J36" s="318">
        <f t="shared" si="16"/>
        <v>8.4163364392560069</v>
      </c>
      <c r="K36" s="82">
        <f t="shared" si="17"/>
        <v>10.125264356596714</v>
      </c>
      <c r="L36" s="326">
        <f t="shared" si="18"/>
        <v>8.2517218331347539</v>
      </c>
      <c r="M36" s="327">
        <f t="shared" si="19"/>
        <v>9.4816308732148684</v>
      </c>
      <c r="O36" s="328"/>
      <c r="P36" s="328"/>
      <c r="Q36" s="328"/>
      <c r="R36" s="328"/>
      <c r="S36" s="328"/>
    </row>
    <row r="37" spans="1:19" ht="23.4" thickBot="1">
      <c r="A37" s="208" t="s">
        <v>234</v>
      </c>
      <c r="B37" s="338">
        <f>SUM(B30:B36)</f>
        <v>56022</v>
      </c>
      <c r="C37" s="338">
        <f>SUM(C30:C36)</f>
        <v>30735</v>
      </c>
      <c r="D37" s="338">
        <f>SUM(D30:D36)</f>
        <v>68822</v>
      </c>
      <c r="E37" s="338">
        <f>SUM(E30:E36)</f>
        <v>36692</v>
      </c>
      <c r="F37" s="338">
        <f>D37-$B$37</f>
        <v>12800</v>
      </c>
      <c r="G37" s="338">
        <f>E37-$C$37</f>
        <v>5957</v>
      </c>
      <c r="H37" s="339">
        <f>D37/$B$37*100</f>
        <v>122.84816679161759</v>
      </c>
      <c r="I37" s="339">
        <f>E37/$C$37*100</f>
        <v>119.38181226614608</v>
      </c>
      <c r="J37" s="339">
        <f>$B$37/$B$37*100</f>
        <v>100</v>
      </c>
      <c r="K37" s="339">
        <f t="shared" si="17"/>
        <v>100</v>
      </c>
      <c r="L37" s="339">
        <f t="shared" si="18"/>
        <v>100</v>
      </c>
      <c r="M37" s="340">
        <f t="shared" si="19"/>
        <v>100</v>
      </c>
    </row>
    <row r="38" spans="1:19">
      <c r="A38" s="21" t="s">
        <v>235</v>
      </c>
      <c r="B38" s="65"/>
      <c r="C38" s="65"/>
      <c r="D38" s="65"/>
      <c r="E38" s="65"/>
      <c r="F38" s="65"/>
      <c r="G38" s="65"/>
      <c r="H38" s="65"/>
      <c r="I38" s="65"/>
      <c r="J38" s="341"/>
      <c r="K38" s="341"/>
      <c r="L38" s="341"/>
      <c r="M38" s="65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topLeftCell="A4" zoomScaleNormal="100" workbookViewId="0">
      <selection activeCell="J31" sqref="J31"/>
    </sheetView>
  </sheetViews>
  <sheetFormatPr defaultRowHeight="13.2"/>
  <cols>
    <col min="1" max="1" width="32.332031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9">
      <c r="A1" s="475" t="s">
        <v>352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342" t="s">
        <v>236</v>
      </c>
    </row>
    <row r="2" spans="1:19" ht="8.25" customHeight="1">
      <c r="A2" s="475"/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  <c r="M2" s="301"/>
    </row>
    <row r="3" spans="1:19">
      <c r="A3" s="475"/>
      <c r="B3" s="475"/>
      <c r="C3" s="475"/>
      <c r="D3" s="475"/>
      <c r="E3" s="475"/>
      <c r="F3" s="475"/>
      <c r="G3" s="475"/>
      <c r="H3" s="475"/>
      <c r="I3" s="475"/>
      <c r="J3" s="475"/>
      <c r="K3" s="475"/>
      <c r="L3" s="475"/>
      <c r="M3" s="158"/>
    </row>
    <row r="4" spans="1:19" ht="16.5" customHeight="1">
      <c r="A4" s="475"/>
      <c r="B4" s="475"/>
      <c r="C4" s="475"/>
      <c r="D4" s="475"/>
      <c r="E4" s="475"/>
      <c r="F4" s="475"/>
      <c r="G4" s="475"/>
      <c r="H4" s="475"/>
      <c r="I4" s="475"/>
      <c r="J4" s="475"/>
      <c r="K4" s="475"/>
      <c r="L4" s="475"/>
      <c r="M4" s="158"/>
    </row>
    <row r="5" spans="1:19" ht="8.25" customHeight="1" thickBot="1">
      <c r="A5" s="551"/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158"/>
    </row>
    <row r="6" spans="1:19" ht="27.75" customHeight="1" thickBot="1">
      <c r="A6" s="495" t="s">
        <v>43</v>
      </c>
      <c r="B6" s="592" t="s">
        <v>237</v>
      </c>
      <c r="C6" s="593"/>
      <c r="D6" s="593"/>
      <c r="E6" s="594"/>
      <c r="F6" s="508" t="s">
        <v>353</v>
      </c>
      <c r="G6" s="485"/>
      <c r="H6" s="508" t="s">
        <v>351</v>
      </c>
      <c r="I6" s="485"/>
      <c r="J6" s="597" t="s">
        <v>202</v>
      </c>
      <c r="K6" s="598"/>
      <c r="L6" s="598"/>
      <c r="M6" s="599"/>
    </row>
    <row r="7" spans="1:19" ht="31.5" customHeight="1">
      <c r="A7" s="498"/>
      <c r="B7" s="600">
        <v>44104</v>
      </c>
      <c r="C7" s="601"/>
      <c r="D7" s="600">
        <v>44196</v>
      </c>
      <c r="E7" s="601"/>
      <c r="F7" s="595"/>
      <c r="G7" s="596"/>
      <c r="H7" s="595"/>
      <c r="I7" s="596"/>
      <c r="J7" s="600">
        <v>44104</v>
      </c>
      <c r="K7" s="601"/>
      <c r="L7" s="600">
        <v>44196</v>
      </c>
      <c r="M7" s="601"/>
    </row>
    <row r="8" spans="1:19" ht="23.4" thickBot="1">
      <c r="A8" s="501"/>
      <c r="B8" s="302" t="s">
        <v>203</v>
      </c>
      <c r="C8" s="303" t="s">
        <v>204</v>
      </c>
      <c r="D8" s="302" t="s">
        <v>203</v>
      </c>
      <c r="E8" s="303" t="s">
        <v>204</v>
      </c>
      <c r="F8" s="302" t="s">
        <v>203</v>
      </c>
      <c r="G8" s="303" t="s">
        <v>204</v>
      </c>
      <c r="H8" s="302" t="s">
        <v>203</v>
      </c>
      <c r="I8" s="303" t="s">
        <v>204</v>
      </c>
      <c r="J8" s="302" t="s">
        <v>203</v>
      </c>
      <c r="K8" s="303" t="s">
        <v>204</v>
      </c>
      <c r="L8" s="302" t="s">
        <v>203</v>
      </c>
      <c r="M8" s="303" t="s">
        <v>204</v>
      </c>
    </row>
    <row r="9" spans="1:19" ht="13.8" thickBot="1">
      <c r="A9" s="589" t="s">
        <v>205</v>
      </c>
      <c r="B9" s="590"/>
      <c r="C9" s="590"/>
      <c r="D9" s="590"/>
      <c r="E9" s="590"/>
      <c r="F9" s="590"/>
      <c r="G9" s="590"/>
      <c r="H9" s="590"/>
      <c r="I9" s="590"/>
      <c r="J9" s="590"/>
      <c r="K9" s="590"/>
      <c r="L9" s="590"/>
      <c r="M9" s="591"/>
    </row>
    <row r="10" spans="1:19">
      <c r="A10" s="304" t="s">
        <v>206</v>
      </c>
      <c r="B10" s="305">
        <v>1872</v>
      </c>
      <c r="C10" s="343">
        <v>972</v>
      </c>
      <c r="D10" s="329">
        <v>1633</v>
      </c>
      <c r="E10" s="330">
        <v>883</v>
      </c>
      <c r="F10" s="305">
        <f t="shared" ref="F10:G15" si="0">D10-B10</f>
        <v>-239</v>
      </c>
      <c r="G10" s="306">
        <f t="shared" si="0"/>
        <v>-89</v>
      </c>
      <c r="H10" s="307">
        <f t="shared" ref="H10:I15" si="1">D10/B10*100</f>
        <v>87.23290598290599</v>
      </c>
      <c r="I10" s="308">
        <f t="shared" si="1"/>
        <v>90.843621399176953</v>
      </c>
      <c r="J10" s="309">
        <f t="shared" ref="J10:J15" si="2">B10/$B$28*100</f>
        <v>15.667894208235689</v>
      </c>
      <c r="K10" s="310">
        <f t="shared" ref="K10:K15" si="3">C10/$C$28*100</f>
        <v>11.617067049121548</v>
      </c>
      <c r="L10" s="311">
        <f t="shared" ref="L10:L15" si="4">D10/$D$28*100</f>
        <v>10.956055015095606</v>
      </c>
      <c r="M10" s="312">
        <f t="shared" ref="M10:M15" si="5">E10/$E$28*100</f>
        <v>9.0350966949759535</v>
      </c>
    </row>
    <row r="11" spans="1:19">
      <c r="A11" s="313" t="s">
        <v>207</v>
      </c>
      <c r="B11" s="314">
        <v>3261</v>
      </c>
      <c r="C11" s="344">
        <v>1925</v>
      </c>
      <c r="D11" s="314">
        <v>3494</v>
      </c>
      <c r="E11" s="315">
        <v>2021</v>
      </c>
      <c r="F11" s="314">
        <f t="shared" si="0"/>
        <v>233</v>
      </c>
      <c r="G11" s="315">
        <f t="shared" si="0"/>
        <v>96</v>
      </c>
      <c r="H11" s="316">
        <f t="shared" si="1"/>
        <v>107.14504753143208</v>
      </c>
      <c r="I11" s="317">
        <f t="shared" si="1"/>
        <v>104.98701298701299</v>
      </c>
      <c r="J11" s="318">
        <f t="shared" si="2"/>
        <v>27.293270840308004</v>
      </c>
      <c r="K11" s="82">
        <f t="shared" si="3"/>
        <v>23.007051511891959</v>
      </c>
      <c r="L11" s="318">
        <f t="shared" si="4"/>
        <v>23.441798054344179</v>
      </c>
      <c r="M11" s="319">
        <f t="shared" si="5"/>
        <v>20.679422899826054</v>
      </c>
    </row>
    <row r="12" spans="1:19">
      <c r="A12" s="313" t="s">
        <v>208</v>
      </c>
      <c r="B12" s="314">
        <v>2141</v>
      </c>
      <c r="C12" s="344">
        <v>1472</v>
      </c>
      <c r="D12" s="314">
        <v>2837</v>
      </c>
      <c r="E12" s="315">
        <v>1708</v>
      </c>
      <c r="F12" s="314">
        <f t="shared" si="0"/>
        <v>696</v>
      </c>
      <c r="G12" s="315">
        <f t="shared" si="0"/>
        <v>236</v>
      </c>
      <c r="H12" s="316">
        <f t="shared" si="1"/>
        <v>132.50817375058384</v>
      </c>
      <c r="I12" s="317">
        <f t="shared" si="1"/>
        <v>116.03260869565217</v>
      </c>
      <c r="J12" s="318">
        <f t="shared" si="2"/>
        <v>17.919317040508872</v>
      </c>
      <c r="K12" s="82">
        <f t="shared" si="3"/>
        <v>17.592924584677903</v>
      </c>
      <c r="L12" s="318">
        <f t="shared" si="4"/>
        <v>19.033881247903388</v>
      </c>
      <c r="M12" s="319">
        <f t="shared" si="5"/>
        <v>17.47672157986289</v>
      </c>
    </row>
    <row r="13" spans="1:19">
      <c r="A13" s="313" t="s">
        <v>209</v>
      </c>
      <c r="B13" s="314">
        <v>1711</v>
      </c>
      <c r="C13" s="344">
        <v>1347</v>
      </c>
      <c r="D13" s="314">
        <v>3175</v>
      </c>
      <c r="E13" s="315">
        <v>2021</v>
      </c>
      <c r="F13" s="314">
        <f t="shared" si="0"/>
        <v>1464</v>
      </c>
      <c r="G13" s="315">
        <f t="shared" si="0"/>
        <v>674</v>
      </c>
      <c r="H13" s="316">
        <f t="shared" si="1"/>
        <v>185.56399766218584</v>
      </c>
      <c r="I13" s="317">
        <f t="shared" si="1"/>
        <v>150.03711952487009</v>
      </c>
      <c r="J13" s="318">
        <f t="shared" si="2"/>
        <v>14.320388349514563</v>
      </c>
      <c r="K13" s="82">
        <f t="shared" si="3"/>
        <v>16.098960200788813</v>
      </c>
      <c r="L13" s="318">
        <f t="shared" si="4"/>
        <v>21.301576652130159</v>
      </c>
      <c r="M13" s="319">
        <f t="shared" si="5"/>
        <v>20.679422899826054</v>
      </c>
    </row>
    <row r="14" spans="1:19">
      <c r="A14" s="313" t="s">
        <v>210</v>
      </c>
      <c r="B14" s="314">
        <v>1631</v>
      </c>
      <c r="C14" s="344">
        <v>1423</v>
      </c>
      <c r="D14" s="314">
        <v>2289</v>
      </c>
      <c r="E14" s="315">
        <v>1806</v>
      </c>
      <c r="F14" s="314">
        <f t="shared" si="0"/>
        <v>658</v>
      </c>
      <c r="G14" s="315">
        <f t="shared" si="0"/>
        <v>383</v>
      </c>
      <c r="H14" s="316">
        <f t="shared" si="1"/>
        <v>140.34334763948496</v>
      </c>
      <c r="I14" s="317">
        <f t="shared" si="1"/>
        <v>126.91496837666901</v>
      </c>
      <c r="J14" s="318">
        <f t="shared" si="2"/>
        <v>13.650820220957483</v>
      </c>
      <c r="K14" s="82">
        <f t="shared" si="3"/>
        <v>17.007290546193378</v>
      </c>
      <c r="L14" s="318">
        <f t="shared" si="4"/>
        <v>15.357262663535726</v>
      </c>
      <c r="M14" s="319">
        <f t="shared" si="5"/>
        <v>18.479484293461578</v>
      </c>
    </row>
    <row r="15" spans="1:19" ht="13.8" thickBot="1">
      <c r="A15" s="320" t="s">
        <v>211</v>
      </c>
      <c r="B15" s="321">
        <v>1332</v>
      </c>
      <c r="C15" s="345">
        <v>1228</v>
      </c>
      <c r="D15" s="332">
        <v>1477</v>
      </c>
      <c r="E15" s="337">
        <v>1334</v>
      </c>
      <c r="F15" s="321">
        <f t="shared" si="0"/>
        <v>145</v>
      </c>
      <c r="G15" s="322">
        <f t="shared" si="0"/>
        <v>106</v>
      </c>
      <c r="H15" s="323">
        <f t="shared" si="1"/>
        <v>110.88588588588588</v>
      </c>
      <c r="I15" s="324">
        <f t="shared" si="1"/>
        <v>108.63192182410424</v>
      </c>
      <c r="J15" s="325">
        <f t="shared" si="2"/>
        <v>11.148309340475393</v>
      </c>
      <c r="K15" s="84">
        <f t="shared" si="3"/>
        <v>14.676706107326401</v>
      </c>
      <c r="L15" s="326">
        <f t="shared" si="4"/>
        <v>9.9094263669909424</v>
      </c>
      <c r="M15" s="327">
        <f t="shared" si="5"/>
        <v>13.649851632047477</v>
      </c>
      <c r="N15" s="328"/>
      <c r="O15" s="328"/>
      <c r="P15" s="328"/>
      <c r="Q15" s="328"/>
      <c r="R15" s="328"/>
      <c r="S15" s="328"/>
    </row>
    <row r="16" spans="1:19" ht="13.8" thickBot="1">
      <c r="A16" s="589" t="s">
        <v>220</v>
      </c>
      <c r="B16" s="590"/>
      <c r="C16" s="590"/>
      <c r="D16" s="590"/>
      <c r="E16" s="590"/>
      <c r="F16" s="590"/>
      <c r="G16" s="590"/>
      <c r="H16" s="590"/>
      <c r="I16" s="590"/>
      <c r="J16" s="590"/>
      <c r="K16" s="590"/>
      <c r="L16" s="590"/>
      <c r="M16" s="591"/>
    </row>
    <row r="17" spans="1:19">
      <c r="A17" s="334" t="s">
        <v>221</v>
      </c>
      <c r="B17" s="305">
        <v>1695</v>
      </c>
      <c r="C17" s="343">
        <v>1225</v>
      </c>
      <c r="D17" s="329">
        <v>2082</v>
      </c>
      <c r="E17" s="330">
        <v>1462</v>
      </c>
      <c r="F17" s="305">
        <f t="shared" ref="F17:G21" si="6">D17-B17</f>
        <v>387</v>
      </c>
      <c r="G17" s="306">
        <f t="shared" si="6"/>
        <v>237</v>
      </c>
      <c r="H17" s="307">
        <f t="shared" ref="H17:I21" si="7">D17/B17*100</f>
        <v>122.83185840707964</v>
      </c>
      <c r="I17" s="308">
        <f t="shared" si="7"/>
        <v>119.34693877551021</v>
      </c>
      <c r="J17" s="309">
        <f>B17/$B$28*100</f>
        <v>14.186474723803148</v>
      </c>
      <c r="K17" s="310">
        <f>C17/$C$28*100</f>
        <v>14.640850962113063</v>
      </c>
      <c r="L17" s="311">
        <f>D17/$D$28*100</f>
        <v>13.968466957396847</v>
      </c>
      <c r="M17" s="312">
        <f>E17/$E$28*100</f>
        <v>14.959582523278419</v>
      </c>
    </row>
    <row r="18" spans="1:19">
      <c r="A18" s="335" t="s">
        <v>222</v>
      </c>
      <c r="B18" s="314">
        <v>2764</v>
      </c>
      <c r="C18" s="344">
        <v>1941</v>
      </c>
      <c r="D18" s="314">
        <v>3524</v>
      </c>
      <c r="E18" s="315">
        <v>2277</v>
      </c>
      <c r="F18" s="314">
        <f t="shared" si="6"/>
        <v>760</v>
      </c>
      <c r="G18" s="315">
        <f t="shared" si="6"/>
        <v>336</v>
      </c>
      <c r="H18" s="316">
        <f t="shared" si="7"/>
        <v>127.49638205499276</v>
      </c>
      <c r="I18" s="317">
        <f t="shared" si="7"/>
        <v>117.31066460587327</v>
      </c>
      <c r="J18" s="318">
        <f>B18/$B$28*100</f>
        <v>23.133578841647136</v>
      </c>
      <c r="K18" s="82">
        <f>C18/$C$28*100</f>
        <v>23.19827895302976</v>
      </c>
      <c r="L18" s="318">
        <f>D18/$D$28*100</f>
        <v>23.643072794364308</v>
      </c>
      <c r="M18" s="319">
        <f>E18/$E$28*100</f>
        <v>23.298884682287937</v>
      </c>
    </row>
    <row r="19" spans="1:19">
      <c r="A19" s="335" t="s">
        <v>223</v>
      </c>
      <c r="B19" s="314">
        <v>2147</v>
      </c>
      <c r="C19" s="344">
        <v>1563</v>
      </c>
      <c r="D19" s="314">
        <v>2731</v>
      </c>
      <c r="E19" s="315">
        <v>1887</v>
      </c>
      <c r="F19" s="314">
        <f t="shared" si="6"/>
        <v>584</v>
      </c>
      <c r="G19" s="315">
        <f t="shared" si="6"/>
        <v>324</v>
      </c>
      <c r="H19" s="316">
        <f t="shared" si="7"/>
        <v>127.2007452258966</v>
      </c>
      <c r="I19" s="317">
        <f t="shared" si="7"/>
        <v>120.72936660268714</v>
      </c>
      <c r="J19" s="318">
        <f>B19/$B$28*100</f>
        <v>17.969534650150653</v>
      </c>
      <c r="K19" s="82">
        <f>C19/$C$28*100</f>
        <v>18.680530656149159</v>
      </c>
      <c r="L19" s="318">
        <f>D19/$D$28*100</f>
        <v>18.322710499832269</v>
      </c>
      <c r="M19" s="319">
        <f>E19/$E$28*100</f>
        <v>19.308298373068659</v>
      </c>
    </row>
    <row r="20" spans="1:19">
      <c r="A20" s="335" t="s">
        <v>224</v>
      </c>
      <c r="B20" s="314">
        <v>2097</v>
      </c>
      <c r="C20" s="344">
        <v>1392</v>
      </c>
      <c r="D20" s="314">
        <v>2482</v>
      </c>
      <c r="E20" s="315">
        <v>1556</v>
      </c>
      <c r="F20" s="314">
        <f t="shared" si="6"/>
        <v>385</v>
      </c>
      <c r="G20" s="315">
        <f t="shared" si="6"/>
        <v>164</v>
      </c>
      <c r="H20" s="316">
        <f t="shared" si="7"/>
        <v>118.35956127801622</v>
      </c>
      <c r="I20" s="317">
        <f t="shared" si="7"/>
        <v>111.7816091954023</v>
      </c>
      <c r="J20" s="318">
        <f>B20/$B$28*100</f>
        <v>17.551054569802478</v>
      </c>
      <c r="K20" s="82">
        <f>C20/$C$28*100</f>
        <v>16.636787378988885</v>
      </c>
      <c r="L20" s="318">
        <f>D20/$D$28*100</f>
        <v>16.652130157665212</v>
      </c>
      <c r="M20" s="319">
        <f>E20/$E$28*100</f>
        <v>15.921416146526143</v>
      </c>
    </row>
    <row r="21" spans="1:19" ht="13.8" thickBot="1">
      <c r="A21" s="336" t="s">
        <v>225</v>
      </c>
      <c r="B21" s="321">
        <v>3245</v>
      </c>
      <c r="C21" s="345">
        <v>2246</v>
      </c>
      <c r="D21" s="332">
        <v>4086</v>
      </c>
      <c r="E21" s="337">
        <v>2591</v>
      </c>
      <c r="F21" s="321">
        <f t="shared" si="6"/>
        <v>841</v>
      </c>
      <c r="G21" s="322">
        <f t="shared" si="6"/>
        <v>345</v>
      </c>
      <c r="H21" s="323">
        <f t="shared" si="7"/>
        <v>125.91679506933744</v>
      </c>
      <c r="I21" s="324">
        <f t="shared" si="7"/>
        <v>115.36064113980409</v>
      </c>
      <c r="J21" s="325">
        <f>B21/$B$28*100</f>
        <v>27.159357214596586</v>
      </c>
      <c r="K21" s="84">
        <f>C21/$C$28*100</f>
        <v>26.843552049719133</v>
      </c>
      <c r="L21" s="326">
        <f>D21/$D$28*100</f>
        <v>27.413619590741362</v>
      </c>
      <c r="M21" s="327">
        <f>E21/$E$28*100</f>
        <v>26.511818274838845</v>
      </c>
      <c r="O21" s="328"/>
      <c r="P21" s="328"/>
      <c r="Q21" s="328"/>
      <c r="R21" s="328"/>
      <c r="S21" s="328"/>
    </row>
    <row r="22" spans="1:19" ht="13.8" thickBot="1">
      <c r="A22" s="589" t="s">
        <v>226</v>
      </c>
      <c r="B22" s="590"/>
      <c r="C22" s="590"/>
      <c r="D22" s="590"/>
      <c r="E22" s="590"/>
      <c r="F22" s="590"/>
      <c r="G22" s="590"/>
      <c r="H22" s="590"/>
      <c r="I22" s="590"/>
      <c r="J22" s="590"/>
      <c r="K22" s="590"/>
      <c r="L22" s="590"/>
      <c r="M22" s="591"/>
    </row>
    <row r="23" spans="1:19">
      <c r="A23" s="304" t="s">
        <v>227</v>
      </c>
      <c r="B23" s="305">
        <v>3977</v>
      </c>
      <c r="C23" s="343">
        <v>2772</v>
      </c>
      <c r="D23" s="329">
        <v>5117</v>
      </c>
      <c r="E23" s="330">
        <v>3320</v>
      </c>
      <c r="F23" s="305">
        <f t="shared" ref="F23:G27" si="8">D23-B23</f>
        <v>1140</v>
      </c>
      <c r="G23" s="306">
        <f t="shared" si="8"/>
        <v>548</v>
      </c>
      <c r="H23" s="307">
        <f t="shared" ref="H23:I26" si="9">D23/B23*100</f>
        <v>128.66482273070153</v>
      </c>
      <c r="I23" s="308">
        <f t="shared" si="9"/>
        <v>119.76911976911977</v>
      </c>
      <c r="J23" s="309">
        <f>B23/$B$28*100</f>
        <v>33.285905590893869</v>
      </c>
      <c r="K23" s="310">
        <f t="shared" ref="K23:K28" si="10">C23/$C$28*100</f>
        <v>33.130154177124417</v>
      </c>
      <c r="L23" s="311">
        <f t="shared" ref="L23:L28" si="11">D23/$D$28*100</f>
        <v>34.330761489433073</v>
      </c>
      <c r="M23" s="312">
        <f>E23/$E$28*100</f>
        <v>33.971144991302573</v>
      </c>
    </row>
    <row r="24" spans="1:19">
      <c r="A24" s="313" t="s">
        <v>228</v>
      </c>
      <c r="B24" s="314">
        <v>4688</v>
      </c>
      <c r="C24" s="344">
        <v>3336</v>
      </c>
      <c r="D24" s="314">
        <v>5773</v>
      </c>
      <c r="E24" s="315">
        <v>3947</v>
      </c>
      <c r="F24" s="314">
        <f t="shared" si="8"/>
        <v>1085</v>
      </c>
      <c r="G24" s="315">
        <f t="shared" si="8"/>
        <v>611</v>
      </c>
      <c r="H24" s="316">
        <f t="shared" si="9"/>
        <v>123.14419795221842</v>
      </c>
      <c r="I24" s="317">
        <f t="shared" si="9"/>
        <v>118.31534772182255</v>
      </c>
      <c r="J24" s="318">
        <f>B24/$B$28*100</f>
        <v>39.236692333444928</v>
      </c>
      <c r="K24" s="82">
        <f t="shared" si="10"/>
        <v>39.870921477231988</v>
      </c>
      <c r="L24" s="318">
        <f t="shared" si="11"/>
        <v>38.731969137873193</v>
      </c>
      <c r="M24" s="319">
        <f>E24/$E$28*100</f>
        <v>40.386779903816638</v>
      </c>
    </row>
    <row r="25" spans="1:19">
      <c r="A25" s="313" t="s">
        <v>229</v>
      </c>
      <c r="B25" s="314">
        <v>728</v>
      </c>
      <c r="C25" s="344">
        <v>500</v>
      </c>
      <c r="D25" s="314">
        <v>877</v>
      </c>
      <c r="E25" s="315">
        <v>569</v>
      </c>
      <c r="F25" s="314">
        <f t="shared" si="8"/>
        <v>149</v>
      </c>
      <c r="G25" s="315">
        <f t="shared" si="8"/>
        <v>69</v>
      </c>
      <c r="H25" s="316">
        <f t="shared" si="9"/>
        <v>120.46703296703296</v>
      </c>
      <c r="I25" s="317">
        <f t="shared" si="9"/>
        <v>113.79999999999998</v>
      </c>
      <c r="J25" s="318">
        <f t="shared" ref="J25:J27" si="12">B25/$B$28*100</f>
        <v>6.0930699698694344</v>
      </c>
      <c r="K25" s="82">
        <f t="shared" si="10"/>
        <v>5.9758575355563526</v>
      </c>
      <c r="L25" s="318">
        <f t="shared" si="11"/>
        <v>5.8839315665883936</v>
      </c>
      <c r="M25" s="319">
        <f>E25/$E$28*100</f>
        <v>5.8221631024250486</v>
      </c>
    </row>
    <row r="26" spans="1:19">
      <c r="A26" s="320" t="s">
        <v>230</v>
      </c>
      <c r="B26" s="321">
        <v>19</v>
      </c>
      <c r="C26" s="345">
        <v>10</v>
      </c>
      <c r="D26" s="321">
        <v>14</v>
      </c>
      <c r="E26" s="322">
        <v>6</v>
      </c>
      <c r="F26" s="314">
        <f t="shared" si="8"/>
        <v>-5</v>
      </c>
      <c r="G26" s="315">
        <f t="shared" si="8"/>
        <v>-4</v>
      </c>
      <c r="H26" s="316">
        <f t="shared" si="9"/>
        <v>73.68421052631578</v>
      </c>
      <c r="I26" s="317">
        <f t="shared" si="9"/>
        <v>60</v>
      </c>
      <c r="J26" s="318">
        <f t="shared" si="12"/>
        <v>0.15902243053230666</v>
      </c>
      <c r="K26" s="82">
        <f t="shared" si="10"/>
        <v>0.11951715071112703</v>
      </c>
      <c r="L26" s="318">
        <f t="shared" si="11"/>
        <v>9.3928212009392817E-2</v>
      </c>
      <c r="M26" s="319">
        <f>E26/$E$28*100</f>
        <v>6.1393635526450427E-2</v>
      </c>
    </row>
    <row r="27" spans="1:19" ht="13.8" thickBot="1">
      <c r="A27" s="320" t="s">
        <v>233</v>
      </c>
      <c r="B27" s="321">
        <v>2536</v>
      </c>
      <c r="C27" s="345">
        <v>1749</v>
      </c>
      <c r="D27" s="332">
        <v>3124</v>
      </c>
      <c r="E27" s="337">
        <v>1931</v>
      </c>
      <c r="F27" s="321">
        <f t="shared" si="8"/>
        <v>588</v>
      </c>
      <c r="G27" s="322">
        <f t="shared" si="8"/>
        <v>182</v>
      </c>
      <c r="H27" s="323" t="s">
        <v>219</v>
      </c>
      <c r="I27" s="324" t="s">
        <v>219</v>
      </c>
      <c r="J27" s="318">
        <f t="shared" si="12"/>
        <v>21.225309675259457</v>
      </c>
      <c r="K27" s="84">
        <f t="shared" si="10"/>
        <v>20.903549659376118</v>
      </c>
      <c r="L27" s="326">
        <f t="shared" si="11"/>
        <v>20.959409594095941</v>
      </c>
      <c r="M27" s="327">
        <f>E27/$E$28*100</f>
        <v>19.758518366929295</v>
      </c>
      <c r="O27" s="328"/>
      <c r="P27" s="328"/>
      <c r="Q27" s="328"/>
      <c r="R27" s="328"/>
      <c r="S27" s="328"/>
    </row>
    <row r="28" spans="1:19" ht="13.8" thickBot="1">
      <c r="A28" s="208" t="s">
        <v>234</v>
      </c>
      <c r="B28" s="338">
        <v>11948</v>
      </c>
      <c r="C28" s="338">
        <v>8367</v>
      </c>
      <c r="D28" s="338">
        <v>14905</v>
      </c>
      <c r="E28" s="338">
        <v>9773</v>
      </c>
      <c r="F28" s="338">
        <f>$D$28-$B$28</f>
        <v>2957</v>
      </c>
      <c r="G28" s="338">
        <f>$E$28-$C$28</f>
        <v>1406</v>
      </c>
      <c r="H28" s="339">
        <f>$D$28/$B$28*100</f>
        <v>124.7489119517911</v>
      </c>
      <c r="I28" s="339">
        <f>$E$28/$C$28*100</f>
        <v>116.80411138998446</v>
      </c>
      <c r="J28" s="339">
        <f>$B$28/$B$28*100</f>
        <v>100</v>
      </c>
      <c r="K28" s="339">
        <f t="shared" si="10"/>
        <v>100</v>
      </c>
      <c r="L28" s="339">
        <f t="shared" si="11"/>
        <v>100</v>
      </c>
      <c r="M28" s="340">
        <f>$D$28/$D$28*100</f>
        <v>100</v>
      </c>
    </row>
    <row r="29" spans="1:19">
      <c r="A29" s="21" t="s">
        <v>235</v>
      </c>
    </row>
  </sheetData>
  <mergeCells count="13">
    <mergeCell ref="A9:M9"/>
    <mergeCell ref="A16:M16"/>
    <mergeCell ref="A22:M22"/>
    <mergeCell ref="A1:L5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showGridLines="0" topLeftCell="A13" zoomScale="80" zoomScaleNormal="80" workbookViewId="0">
      <selection activeCell="J40" sqref="J40"/>
    </sheetView>
  </sheetViews>
  <sheetFormatPr defaultRowHeight="11.4"/>
  <cols>
    <col min="1" max="1" width="32" style="45" customWidth="1"/>
    <col min="2" max="2" width="7.33203125" style="45" customWidth="1"/>
    <col min="3" max="3" width="10.109375" style="45" customWidth="1"/>
    <col min="4" max="4" width="9.77734375" style="365" customWidth="1"/>
    <col min="5" max="5" width="11.5546875" style="365" customWidth="1"/>
    <col min="6" max="7" width="11.6640625" style="45" customWidth="1"/>
    <col min="8" max="8" width="12.33203125" style="45" customWidth="1"/>
    <col min="9" max="10" width="11.77734375" style="45" customWidth="1"/>
    <col min="11" max="11" width="11.88671875" style="45" customWidth="1"/>
    <col min="12" max="259" width="8.88671875" style="45"/>
    <col min="260" max="260" width="32" style="45" customWidth="1"/>
    <col min="261" max="261" width="7.33203125" style="45" customWidth="1"/>
    <col min="262" max="262" width="13.109375" style="45" customWidth="1"/>
    <col min="263" max="264" width="12.33203125" style="45" customWidth="1"/>
    <col min="265" max="265" width="12.6640625" style="45" customWidth="1"/>
    <col min="266" max="266" width="14.33203125" style="45" customWidth="1"/>
    <col min="267" max="267" width="11.88671875" style="45" customWidth="1"/>
    <col min="268" max="515" width="8.88671875" style="45"/>
    <col min="516" max="516" width="32" style="45" customWidth="1"/>
    <col min="517" max="517" width="7.33203125" style="45" customWidth="1"/>
    <col min="518" max="518" width="13.109375" style="45" customWidth="1"/>
    <col min="519" max="520" width="12.33203125" style="45" customWidth="1"/>
    <col min="521" max="521" width="12.6640625" style="45" customWidth="1"/>
    <col min="522" max="522" width="14.33203125" style="45" customWidth="1"/>
    <col min="523" max="523" width="11.88671875" style="45" customWidth="1"/>
    <col min="524" max="771" width="8.88671875" style="45"/>
    <col min="772" max="772" width="32" style="45" customWidth="1"/>
    <col min="773" max="773" width="7.33203125" style="45" customWidth="1"/>
    <col min="774" max="774" width="13.109375" style="45" customWidth="1"/>
    <col min="775" max="776" width="12.33203125" style="45" customWidth="1"/>
    <col min="777" max="777" width="12.6640625" style="45" customWidth="1"/>
    <col min="778" max="778" width="14.33203125" style="45" customWidth="1"/>
    <col min="779" max="779" width="11.88671875" style="45" customWidth="1"/>
    <col min="780" max="1027" width="8.88671875" style="45"/>
    <col min="1028" max="1028" width="32" style="45" customWidth="1"/>
    <col min="1029" max="1029" width="7.33203125" style="45" customWidth="1"/>
    <col min="1030" max="1030" width="13.109375" style="45" customWidth="1"/>
    <col min="1031" max="1032" width="12.33203125" style="45" customWidth="1"/>
    <col min="1033" max="1033" width="12.6640625" style="45" customWidth="1"/>
    <col min="1034" max="1034" width="14.33203125" style="45" customWidth="1"/>
    <col min="1035" max="1035" width="11.88671875" style="45" customWidth="1"/>
    <col min="1036" max="1283" width="8.88671875" style="45"/>
    <col min="1284" max="1284" width="32" style="45" customWidth="1"/>
    <col min="1285" max="1285" width="7.33203125" style="45" customWidth="1"/>
    <col min="1286" max="1286" width="13.109375" style="45" customWidth="1"/>
    <col min="1287" max="1288" width="12.33203125" style="45" customWidth="1"/>
    <col min="1289" max="1289" width="12.6640625" style="45" customWidth="1"/>
    <col min="1290" max="1290" width="14.33203125" style="45" customWidth="1"/>
    <col min="1291" max="1291" width="11.88671875" style="45" customWidth="1"/>
    <col min="1292" max="1539" width="8.88671875" style="45"/>
    <col min="1540" max="1540" width="32" style="45" customWidth="1"/>
    <col min="1541" max="1541" width="7.33203125" style="45" customWidth="1"/>
    <col min="1542" max="1542" width="13.109375" style="45" customWidth="1"/>
    <col min="1543" max="1544" width="12.33203125" style="45" customWidth="1"/>
    <col min="1545" max="1545" width="12.6640625" style="45" customWidth="1"/>
    <col min="1546" max="1546" width="14.33203125" style="45" customWidth="1"/>
    <col min="1547" max="1547" width="11.88671875" style="45" customWidth="1"/>
    <col min="1548" max="1795" width="8.88671875" style="45"/>
    <col min="1796" max="1796" width="32" style="45" customWidth="1"/>
    <col min="1797" max="1797" width="7.33203125" style="45" customWidth="1"/>
    <col min="1798" max="1798" width="13.109375" style="45" customWidth="1"/>
    <col min="1799" max="1800" width="12.33203125" style="45" customWidth="1"/>
    <col min="1801" max="1801" width="12.6640625" style="45" customWidth="1"/>
    <col min="1802" max="1802" width="14.33203125" style="45" customWidth="1"/>
    <col min="1803" max="1803" width="11.88671875" style="45" customWidth="1"/>
    <col min="1804" max="2051" width="8.88671875" style="45"/>
    <col min="2052" max="2052" width="32" style="45" customWidth="1"/>
    <col min="2053" max="2053" width="7.33203125" style="45" customWidth="1"/>
    <col min="2054" max="2054" width="13.109375" style="45" customWidth="1"/>
    <col min="2055" max="2056" width="12.33203125" style="45" customWidth="1"/>
    <col min="2057" max="2057" width="12.6640625" style="45" customWidth="1"/>
    <col min="2058" max="2058" width="14.33203125" style="45" customWidth="1"/>
    <col min="2059" max="2059" width="11.88671875" style="45" customWidth="1"/>
    <col min="2060" max="2307" width="8.88671875" style="45"/>
    <col min="2308" max="2308" width="32" style="45" customWidth="1"/>
    <col min="2309" max="2309" width="7.33203125" style="45" customWidth="1"/>
    <col min="2310" max="2310" width="13.109375" style="45" customWidth="1"/>
    <col min="2311" max="2312" width="12.33203125" style="45" customWidth="1"/>
    <col min="2313" max="2313" width="12.6640625" style="45" customWidth="1"/>
    <col min="2314" max="2314" width="14.33203125" style="45" customWidth="1"/>
    <col min="2315" max="2315" width="11.88671875" style="45" customWidth="1"/>
    <col min="2316" max="2563" width="8.88671875" style="45"/>
    <col min="2564" max="2564" width="32" style="45" customWidth="1"/>
    <col min="2565" max="2565" width="7.33203125" style="45" customWidth="1"/>
    <col min="2566" max="2566" width="13.109375" style="45" customWidth="1"/>
    <col min="2567" max="2568" width="12.33203125" style="45" customWidth="1"/>
    <col min="2569" max="2569" width="12.6640625" style="45" customWidth="1"/>
    <col min="2570" max="2570" width="14.33203125" style="45" customWidth="1"/>
    <col min="2571" max="2571" width="11.88671875" style="45" customWidth="1"/>
    <col min="2572" max="2819" width="8.88671875" style="45"/>
    <col min="2820" max="2820" width="32" style="45" customWidth="1"/>
    <col min="2821" max="2821" width="7.33203125" style="45" customWidth="1"/>
    <col min="2822" max="2822" width="13.109375" style="45" customWidth="1"/>
    <col min="2823" max="2824" width="12.33203125" style="45" customWidth="1"/>
    <col min="2825" max="2825" width="12.6640625" style="45" customWidth="1"/>
    <col min="2826" max="2826" width="14.33203125" style="45" customWidth="1"/>
    <col min="2827" max="2827" width="11.88671875" style="45" customWidth="1"/>
    <col min="2828" max="3075" width="8.88671875" style="45"/>
    <col min="3076" max="3076" width="32" style="45" customWidth="1"/>
    <col min="3077" max="3077" width="7.33203125" style="45" customWidth="1"/>
    <col min="3078" max="3078" width="13.109375" style="45" customWidth="1"/>
    <col min="3079" max="3080" width="12.33203125" style="45" customWidth="1"/>
    <col min="3081" max="3081" width="12.6640625" style="45" customWidth="1"/>
    <col min="3082" max="3082" width="14.33203125" style="45" customWidth="1"/>
    <col min="3083" max="3083" width="11.88671875" style="45" customWidth="1"/>
    <col min="3084" max="3331" width="8.88671875" style="45"/>
    <col min="3332" max="3332" width="32" style="45" customWidth="1"/>
    <col min="3333" max="3333" width="7.33203125" style="45" customWidth="1"/>
    <col min="3334" max="3334" width="13.109375" style="45" customWidth="1"/>
    <col min="3335" max="3336" width="12.33203125" style="45" customWidth="1"/>
    <col min="3337" max="3337" width="12.6640625" style="45" customWidth="1"/>
    <col min="3338" max="3338" width="14.33203125" style="45" customWidth="1"/>
    <col min="3339" max="3339" width="11.88671875" style="45" customWidth="1"/>
    <col min="3340" max="3587" width="8.88671875" style="45"/>
    <col min="3588" max="3588" width="32" style="45" customWidth="1"/>
    <col min="3589" max="3589" width="7.33203125" style="45" customWidth="1"/>
    <col min="3590" max="3590" width="13.109375" style="45" customWidth="1"/>
    <col min="3591" max="3592" width="12.33203125" style="45" customWidth="1"/>
    <col min="3593" max="3593" width="12.6640625" style="45" customWidth="1"/>
    <col min="3594" max="3594" width="14.33203125" style="45" customWidth="1"/>
    <col min="3595" max="3595" width="11.88671875" style="45" customWidth="1"/>
    <col min="3596" max="3843" width="8.88671875" style="45"/>
    <col min="3844" max="3844" width="32" style="45" customWidth="1"/>
    <col min="3845" max="3845" width="7.33203125" style="45" customWidth="1"/>
    <col min="3846" max="3846" width="13.109375" style="45" customWidth="1"/>
    <col min="3847" max="3848" width="12.33203125" style="45" customWidth="1"/>
    <col min="3849" max="3849" width="12.6640625" style="45" customWidth="1"/>
    <col min="3850" max="3850" width="14.33203125" style="45" customWidth="1"/>
    <col min="3851" max="3851" width="11.88671875" style="45" customWidth="1"/>
    <col min="3852" max="4099" width="8.88671875" style="45"/>
    <col min="4100" max="4100" width="32" style="45" customWidth="1"/>
    <col min="4101" max="4101" width="7.33203125" style="45" customWidth="1"/>
    <col min="4102" max="4102" width="13.109375" style="45" customWidth="1"/>
    <col min="4103" max="4104" width="12.33203125" style="45" customWidth="1"/>
    <col min="4105" max="4105" width="12.6640625" style="45" customWidth="1"/>
    <col min="4106" max="4106" width="14.33203125" style="45" customWidth="1"/>
    <col min="4107" max="4107" width="11.88671875" style="45" customWidth="1"/>
    <col min="4108" max="4355" width="8.88671875" style="45"/>
    <col min="4356" max="4356" width="32" style="45" customWidth="1"/>
    <col min="4357" max="4357" width="7.33203125" style="45" customWidth="1"/>
    <col min="4358" max="4358" width="13.109375" style="45" customWidth="1"/>
    <col min="4359" max="4360" width="12.33203125" style="45" customWidth="1"/>
    <col min="4361" max="4361" width="12.6640625" style="45" customWidth="1"/>
    <col min="4362" max="4362" width="14.33203125" style="45" customWidth="1"/>
    <col min="4363" max="4363" width="11.88671875" style="45" customWidth="1"/>
    <col min="4364" max="4611" width="8.88671875" style="45"/>
    <col min="4612" max="4612" width="32" style="45" customWidth="1"/>
    <col min="4613" max="4613" width="7.33203125" style="45" customWidth="1"/>
    <col min="4614" max="4614" width="13.109375" style="45" customWidth="1"/>
    <col min="4615" max="4616" width="12.33203125" style="45" customWidth="1"/>
    <col min="4617" max="4617" width="12.6640625" style="45" customWidth="1"/>
    <col min="4618" max="4618" width="14.33203125" style="45" customWidth="1"/>
    <col min="4619" max="4619" width="11.88671875" style="45" customWidth="1"/>
    <col min="4620" max="4867" width="8.88671875" style="45"/>
    <col min="4868" max="4868" width="32" style="45" customWidth="1"/>
    <col min="4869" max="4869" width="7.33203125" style="45" customWidth="1"/>
    <col min="4870" max="4870" width="13.109375" style="45" customWidth="1"/>
    <col min="4871" max="4872" width="12.33203125" style="45" customWidth="1"/>
    <col min="4873" max="4873" width="12.6640625" style="45" customWidth="1"/>
    <col min="4874" max="4874" width="14.33203125" style="45" customWidth="1"/>
    <col min="4875" max="4875" width="11.88671875" style="45" customWidth="1"/>
    <col min="4876" max="5123" width="8.88671875" style="45"/>
    <col min="5124" max="5124" width="32" style="45" customWidth="1"/>
    <col min="5125" max="5125" width="7.33203125" style="45" customWidth="1"/>
    <col min="5126" max="5126" width="13.109375" style="45" customWidth="1"/>
    <col min="5127" max="5128" width="12.33203125" style="45" customWidth="1"/>
    <col min="5129" max="5129" width="12.6640625" style="45" customWidth="1"/>
    <col min="5130" max="5130" width="14.33203125" style="45" customWidth="1"/>
    <col min="5131" max="5131" width="11.88671875" style="45" customWidth="1"/>
    <col min="5132" max="5379" width="8.88671875" style="45"/>
    <col min="5380" max="5380" width="32" style="45" customWidth="1"/>
    <col min="5381" max="5381" width="7.33203125" style="45" customWidth="1"/>
    <col min="5382" max="5382" width="13.109375" style="45" customWidth="1"/>
    <col min="5383" max="5384" width="12.33203125" style="45" customWidth="1"/>
    <col min="5385" max="5385" width="12.6640625" style="45" customWidth="1"/>
    <col min="5386" max="5386" width="14.33203125" style="45" customWidth="1"/>
    <col min="5387" max="5387" width="11.88671875" style="45" customWidth="1"/>
    <col min="5388" max="5635" width="8.88671875" style="45"/>
    <col min="5636" max="5636" width="32" style="45" customWidth="1"/>
    <col min="5637" max="5637" width="7.33203125" style="45" customWidth="1"/>
    <col min="5638" max="5638" width="13.109375" style="45" customWidth="1"/>
    <col min="5639" max="5640" width="12.33203125" style="45" customWidth="1"/>
    <col min="5641" max="5641" width="12.6640625" style="45" customWidth="1"/>
    <col min="5642" max="5642" width="14.33203125" style="45" customWidth="1"/>
    <col min="5643" max="5643" width="11.88671875" style="45" customWidth="1"/>
    <col min="5644" max="5891" width="8.88671875" style="45"/>
    <col min="5892" max="5892" width="32" style="45" customWidth="1"/>
    <col min="5893" max="5893" width="7.33203125" style="45" customWidth="1"/>
    <col min="5894" max="5894" width="13.109375" style="45" customWidth="1"/>
    <col min="5895" max="5896" width="12.33203125" style="45" customWidth="1"/>
    <col min="5897" max="5897" width="12.6640625" style="45" customWidth="1"/>
    <col min="5898" max="5898" width="14.33203125" style="45" customWidth="1"/>
    <col min="5899" max="5899" width="11.88671875" style="45" customWidth="1"/>
    <col min="5900" max="6147" width="8.88671875" style="45"/>
    <col min="6148" max="6148" width="32" style="45" customWidth="1"/>
    <col min="6149" max="6149" width="7.33203125" style="45" customWidth="1"/>
    <col min="6150" max="6150" width="13.109375" style="45" customWidth="1"/>
    <col min="6151" max="6152" width="12.33203125" style="45" customWidth="1"/>
    <col min="6153" max="6153" width="12.6640625" style="45" customWidth="1"/>
    <col min="6154" max="6154" width="14.33203125" style="45" customWidth="1"/>
    <col min="6155" max="6155" width="11.88671875" style="45" customWidth="1"/>
    <col min="6156" max="6403" width="8.88671875" style="45"/>
    <col min="6404" max="6404" width="32" style="45" customWidth="1"/>
    <col min="6405" max="6405" width="7.33203125" style="45" customWidth="1"/>
    <col min="6406" max="6406" width="13.109375" style="45" customWidth="1"/>
    <col min="6407" max="6408" width="12.33203125" style="45" customWidth="1"/>
    <col min="6409" max="6409" width="12.6640625" style="45" customWidth="1"/>
    <col min="6410" max="6410" width="14.33203125" style="45" customWidth="1"/>
    <col min="6411" max="6411" width="11.88671875" style="45" customWidth="1"/>
    <col min="6412" max="6659" width="8.88671875" style="45"/>
    <col min="6660" max="6660" width="32" style="45" customWidth="1"/>
    <col min="6661" max="6661" width="7.33203125" style="45" customWidth="1"/>
    <col min="6662" max="6662" width="13.109375" style="45" customWidth="1"/>
    <col min="6663" max="6664" width="12.33203125" style="45" customWidth="1"/>
    <col min="6665" max="6665" width="12.6640625" style="45" customWidth="1"/>
    <col min="6666" max="6666" width="14.33203125" style="45" customWidth="1"/>
    <col min="6667" max="6667" width="11.88671875" style="45" customWidth="1"/>
    <col min="6668" max="6915" width="8.88671875" style="45"/>
    <col min="6916" max="6916" width="32" style="45" customWidth="1"/>
    <col min="6917" max="6917" width="7.33203125" style="45" customWidth="1"/>
    <col min="6918" max="6918" width="13.109375" style="45" customWidth="1"/>
    <col min="6919" max="6920" width="12.33203125" style="45" customWidth="1"/>
    <col min="6921" max="6921" width="12.6640625" style="45" customWidth="1"/>
    <col min="6922" max="6922" width="14.33203125" style="45" customWidth="1"/>
    <col min="6923" max="6923" width="11.88671875" style="45" customWidth="1"/>
    <col min="6924" max="7171" width="8.88671875" style="45"/>
    <col min="7172" max="7172" width="32" style="45" customWidth="1"/>
    <col min="7173" max="7173" width="7.33203125" style="45" customWidth="1"/>
    <col min="7174" max="7174" width="13.109375" style="45" customWidth="1"/>
    <col min="7175" max="7176" width="12.33203125" style="45" customWidth="1"/>
    <col min="7177" max="7177" width="12.6640625" style="45" customWidth="1"/>
    <col min="7178" max="7178" width="14.33203125" style="45" customWidth="1"/>
    <col min="7179" max="7179" width="11.88671875" style="45" customWidth="1"/>
    <col min="7180" max="7427" width="8.88671875" style="45"/>
    <col min="7428" max="7428" width="32" style="45" customWidth="1"/>
    <col min="7429" max="7429" width="7.33203125" style="45" customWidth="1"/>
    <col min="7430" max="7430" width="13.109375" style="45" customWidth="1"/>
    <col min="7431" max="7432" width="12.33203125" style="45" customWidth="1"/>
    <col min="7433" max="7433" width="12.6640625" style="45" customWidth="1"/>
    <col min="7434" max="7434" width="14.33203125" style="45" customWidth="1"/>
    <col min="7435" max="7435" width="11.88671875" style="45" customWidth="1"/>
    <col min="7436" max="7683" width="8.88671875" style="45"/>
    <col min="7684" max="7684" width="32" style="45" customWidth="1"/>
    <col min="7685" max="7685" width="7.33203125" style="45" customWidth="1"/>
    <col min="7686" max="7686" width="13.109375" style="45" customWidth="1"/>
    <col min="7687" max="7688" width="12.33203125" style="45" customWidth="1"/>
    <col min="7689" max="7689" width="12.6640625" style="45" customWidth="1"/>
    <col min="7690" max="7690" width="14.33203125" style="45" customWidth="1"/>
    <col min="7691" max="7691" width="11.88671875" style="45" customWidth="1"/>
    <col min="7692" max="7939" width="8.88671875" style="45"/>
    <col min="7940" max="7940" width="32" style="45" customWidth="1"/>
    <col min="7941" max="7941" width="7.33203125" style="45" customWidth="1"/>
    <col min="7942" max="7942" width="13.109375" style="45" customWidth="1"/>
    <col min="7943" max="7944" width="12.33203125" style="45" customWidth="1"/>
    <col min="7945" max="7945" width="12.6640625" style="45" customWidth="1"/>
    <col min="7946" max="7946" width="14.33203125" style="45" customWidth="1"/>
    <col min="7947" max="7947" width="11.88671875" style="45" customWidth="1"/>
    <col min="7948" max="8195" width="8.88671875" style="45"/>
    <col min="8196" max="8196" width="32" style="45" customWidth="1"/>
    <col min="8197" max="8197" width="7.33203125" style="45" customWidth="1"/>
    <col min="8198" max="8198" width="13.109375" style="45" customWidth="1"/>
    <col min="8199" max="8200" width="12.33203125" style="45" customWidth="1"/>
    <col min="8201" max="8201" width="12.6640625" style="45" customWidth="1"/>
    <col min="8202" max="8202" width="14.33203125" style="45" customWidth="1"/>
    <col min="8203" max="8203" width="11.88671875" style="45" customWidth="1"/>
    <col min="8204" max="8451" width="8.88671875" style="45"/>
    <col min="8452" max="8452" width="32" style="45" customWidth="1"/>
    <col min="8453" max="8453" width="7.33203125" style="45" customWidth="1"/>
    <col min="8454" max="8454" width="13.109375" style="45" customWidth="1"/>
    <col min="8455" max="8456" width="12.33203125" style="45" customWidth="1"/>
    <col min="8457" max="8457" width="12.6640625" style="45" customWidth="1"/>
    <col min="8458" max="8458" width="14.33203125" style="45" customWidth="1"/>
    <col min="8459" max="8459" width="11.88671875" style="45" customWidth="1"/>
    <col min="8460" max="8707" width="8.88671875" style="45"/>
    <col min="8708" max="8708" width="32" style="45" customWidth="1"/>
    <col min="8709" max="8709" width="7.33203125" style="45" customWidth="1"/>
    <col min="8710" max="8710" width="13.109375" style="45" customWidth="1"/>
    <col min="8711" max="8712" width="12.33203125" style="45" customWidth="1"/>
    <col min="8713" max="8713" width="12.6640625" style="45" customWidth="1"/>
    <col min="8714" max="8714" width="14.33203125" style="45" customWidth="1"/>
    <col min="8715" max="8715" width="11.88671875" style="45" customWidth="1"/>
    <col min="8716" max="8963" width="8.88671875" style="45"/>
    <col min="8964" max="8964" width="32" style="45" customWidth="1"/>
    <col min="8965" max="8965" width="7.33203125" style="45" customWidth="1"/>
    <col min="8966" max="8966" width="13.109375" style="45" customWidth="1"/>
    <col min="8967" max="8968" width="12.33203125" style="45" customWidth="1"/>
    <col min="8969" max="8969" width="12.6640625" style="45" customWidth="1"/>
    <col min="8970" max="8970" width="14.33203125" style="45" customWidth="1"/>
    <col min="8971" max="8971" width="11.88671875" style="45" customWidth="1"/>
    <col min="8972" max="9219" width="8.88671875" style="45"/>
    <col min="9220" max="9220" width="32" style="45" customWidth="1"/>
    <col min="9221" max="9221" width="7.33203125" style="45" customWidth="1"/>
    <col min="9222" max="9222" width="13.109375" style="45" customWidth="1"/>
    <col min="9223" max="9224" width="12.33203125" style="45" customWidth="1"/>
    <col min="9225" max="9225" width="12.6640625" style="45" customWidth="1"/>
    <col min="9226" max="9226" width="14.33203125" style="45" customWidth="1"/>
    <col min="9227" max="9227" width="11.88671875" style="45" customWidth="1"/>
    <col min="9228" max="9475" width="8.88671875" style="45"/>
    <col min="9476" max="9476" width="32" style="45" customWidth="1"/>
    <col min="9477" max="9477" width="7.33203125" style="45" customWidth="1"/>
    <col min="9478" max="9478" width="13.109375" style="45" customWidth="1"/>
    <col min="9479" max="9480" width="12.33203125" style="45" customWidth="1"/>
    <col min="9481" max="9481" width="12.6640625" style="45" customWidth="1"/>
    <col min="9482" max="9482" width="14.33203125" style="45" customWidth="1"/>
    <col min="9483" max="9483" width="11.88671875" style="45" customWidth="1"/>
    <col min="9484" max="9731" width="8.88671875" style="45"/>
    <col min="9732" max="9732" width="32" style="45" customWidth="1"/>
    <col min="9733" max="9733" width="7.33203125" style="45" customWidth="1"/>
    <col min="9734" max="9734" width="13.109375" style="45" customWidth="1"/>
    <col min="9735" max="9736" width="12.33203125" style="45" customWidth="1"/>
    <col min="9737" max="9737" width="12.6640625" style="45" customWidth="1"/>
    <col min="9738" max="9738" width="14.33203125" style="45" customWidth="1"/>
    <col min="9739" max="9739" width="11.88671875" style="45" customWidth="1"/>
    <col min="9740" max="9987" width="8.88671875" style="45"/>
    <col min="9988" max="9988" width="32" style="45" customWidth="1"/>
    <col min="9989" max="9989" width="7.33203125" style="45" customWidth="1"/>
    <col min="9990" max="9990" width="13.109375" style="45" customWidth="1"/>
    <col min="9991" max="9992" width="12.33203125" style="45" customWidth="1"/>
    <col min="9993" max="9993" width="12.6640625" style="45" customWidth="1"/>
    <col min="9994" max="9994" width="14.33203125" style="45" customWidth="1"/>
    <col min="9995" max="9995" width="11.88671875" style="45" customWidth="1"/>
    <col min="9996" max="10243" width="8.88671875" style="45"/>
    <col min="10244" max="10244" width="32" style="45" customWidth="1"/>
    <col min="10245" max="10245" width="7.33203125" style="45" customWidth="1"/>
    <col min="10246" max="10246" width="13.109375" style="45" customWidth="1"/>
    <col min="10247" max="10248" width="12.33203125" style="45" customWidth="1"/>
    <col min="10249" max="10249" width="12.6640625" style="45" customWidth="1"/>
    <col min="10250" max="10250" width="14.33203125" style="45" customWidth="1"/>
    <col min="10251" max="10251" width="11.88671875" style="45" customWidth="1"/>
    <col min="10252" max="10499" width="8.88671875" style="45"/>
    <col min="10500" max="10500" width="32" style="45" customWidth="1"/>
    <col min="10501" max="10501" width="7.33203125" style="45" customWidth="1"/>
    <col min="10502" max="10502" width="13.109375" style="45" customWidth="1"/>
    <col min="10503" max="10504" width="12.33203125" style="45" customWidth="1"/>
    <col min="10505" max="10505" width="12.6640625" style="45" customWidth="1"/>
    <col min="10506" max="10506" width="14.33203125" style="45" customWidth="1"/>
    <col min="10507" max="10507" width="11.88671875" style="45" customWidth="1"/>
    <col min="10508" max="10755" width="8.88671875" style="45"/>
    <col min="10756" max="10756" width="32" style="45" customWidth="1"/>
    <col min="10757" max="10757" width="7.33203125" style="45" customWidth="1"/>
    <col min="10758" max="10758" width="13.109375" style="45" customWidth="1"/>
    <col min="10759" max="10760" width="12.33203125" style="45" customWidth="1"/>
    <col min="10761" max="10761" width="12.6640625" style="45" customWidth="1"/>
    <col min="10762" max="10762" width="14.33203125" style="45" customWidth="1"/>
    <col min="10763" max="10763" width="11.88671875" style="45" customWidth="1"/>
    <col min="10764" max="11011" width="8.88671875" style="45"/>
    <col min="11012" max="11012" width="32" style="45" customWidth="1"/>
    <col min="11013" max="11013" width="7.33203125" style="45" customWidth="1"/>
    <col min="11014" max="11014" width="13.109375" style="45" customWidth="1"/>
    <col min="11015" max="11016" width="12.33203125" style="45" customWidth="1"/>
    <col min="11017" max="11017" width="12.6640625" style="45" customWidth="1"/>
    <col min="11018" max="11018" width="14.33203125" style="45" customWidth="1"/>
    <col min="11019" max="11019" width="11.88671875" style="45" customWidth="1"/>
    <col min="11020" max="11267" width="8.88671875" style="45"/>
    <col min="11268" max="11268" width="32" style="45" customWidth="1"/>
    <col min="11269" max="11269" width="7.33203125" style="45" customWidth="1"/>
    <col min="11270" max="11270" width="13.109375" style="45" customWidth="1"/>
    <col min="11271" max="11272" width="12.33203125" style="45" customWidth="1"/>
    <col min="11273" max="11273" width="12.6640625" style="45" customWidth="1"/>
    <col min="11274" max="11274" width="14.33203125" style="45" customWidth="1"/>
    <col min="11275" max="11275" width="11.88671875" style="45" customWidth="1"/>
    <col min="11276" max="11523" width="8.88671875" style="45"/>
    <col min="11524" max="11524" width="32" style="45" customWidth="1"/>
    <col min="11525" max="11525" width="7.33203125" style="45" customWidth="1"/>
    <col min="11526" max="11526" width="13.109375" style="45" customWidth="1"/>
    <col min="11527" max="11528" width="12.33203125" style="45" customWidth="1"/>
    <col min="11529" max="11529" width="12.6640625" style="45" customWidth="1"/>
    <col min="11530" max="11530" width="14.33203125" style="45" customWidth="1"/>
    <col min="11531" max="11531" width="11.88671875" style="45" customWidth="1"/>
    <col min="11532" max="11779" width="8.88671875" style="45"/>
    <col min="11780" max="11780" width="32" style="45" customWidth="1"/>
    <col min="11781" max="11781" width="7.33203125" style="45" customWidth="1"/>
    <col min="11782" max="11782" width="13.109375" style="45" customWidth="1"/>
    <col min="11783" max="11784" width="12.33203125" style="45" customWidth="1"/>
    <col min="11785" max="11785" width="12.6640625" style="45" customWidth="1"/>
    <col min="11786" max="11786" width="14.33203125" style="45" customWidth="1"/>
    <col min="11787" max="11787" width="11.88671875" style="45" customWidth="1"/>
    <col min="11788" max="12035" width="8.88671875" style="45"/>
    <col min="12036" max="12036" width="32" style="45" customWidth="1"/>
    <col min="12037" max="12037" width="7.33203125" style="45" customWidth="1"/>
    <col min="12038" max="12038" width="13.109375" style="45" customWidth="1"/>
    <col min="12039" max="12040" width="12.33203125" style="45" customWidth="1"/>
    <col min="12041" max="12041" width="12.6640625" style="45" customWidth="1"/>
    <col min="12042" max="12042" width="14.33203125" style="45" customWidth="1"/>
    <col min="12043" max="12043" width="11.88671875" style="45" customWidth="1"/>
    <col min="12044" max="12291" width="8.88671875" style="45"/>
    <col min="12292" max="12292" width="32" style="45" customWidth="1"/>
    <col min="12293" max="12293" width="7.33203125" style="45" customWidth="1"/>
    <col min="12294" max="12294" width="13.109375" style="45" customWidth="1"/>
    <col min="12295" max="12296" width="12.33203125" style="45" customWidth="1"/>
    <col min="12297" max="12297" width="12.6640625" style="45" customWidth="1"/>
    <col min="12298" max="12298" width="14.33203125" style="45" customWidth="1"/>
    <col min="12299" max="12299" width="11.88671875" style="45" customWidth="1"/>
    <col min="12300" max="12547" width="8.88671875" style="45"/>
    <col min="12548" max="12548" width="32" style="45" customWidth="1"/>
    <col min="12549" max="12549" width="7.33203125" style="45" customWidth="1"/>
    <col min="12550" max="12550" width="13.109375" style="45" customWidth="1"/>
    <col min="12551" max="12552" width="12.33203125" style="45" customWidth="1"/>
    <col min="12553" max="12553" width="12.6640625" style="45" customWidth="1"/>
    <col min="12554" max="12554" width="14.33203125" style="45" customWidth="1"/>
    <col min="12555" max="12555" width="11.88671875" style="45" customWidth="1"/>
    <col min="12556" max="12803" width="8.88671875" style="45"/>
    <col min="12804" max="12804" width="32" style="45" customWidth="1"/>
    <col min="12805" max="12805" width="7.33203125" style="45" customWidth="1"/>
    <col min="12806" max="12806" width="13.109375" style="45" customWidth="1"/>
    <col min="12807" max="12808" width="12.33203125" style="45" customWidth="1"/>
    <col min="12809" max="12809" width="12.6640625" style="45" customWidth="1"/>
    <col min="12810" max="12810" width="14.33203125" style="45" customWidth="1"/>
    <col min="12811" max="12811" width="11.88671875" style="45" customWidth="1"/>
    <col min="12812" max="13059" width="8.88671875" style="45"/>
    <col min="13060" max="13060" width="32" style="45" customWidth="1"/>
    <col min="13061" max="13061" width="7.33203125" style="45" customWidth="1"/>
    <col min="13062" max="13062" width="13.109375" style="45" customWidth="1"/>
    <col min="13063" max="13064" width="12.33203125" style="45" customWidth="1"/>
    <col min="13065" max="13065" width="12.6640625" style="45" customWidth="1"/>
    <col min="13066" max="13066" width="14.33203125" style="45" customWidth="1"/>
    <col min="13067" max="13067" width="11.88671875" style="45" customWidth="1"/>
    <col min="13068" max="13315" width="8.88671875" style="45"/>
    <col min="13316" max="13316" width="32" style="45" customWidth="1"/>
    <col min="13317" max="13317" width="7.33203125" style="45" customWidth="1"/>
    <col min="13318" max="13318" width="13.109375" style="45" customWidth="1"/>
    <col min="13319" max="13320" width="12.33203125" style="45" customWidth="1"/>
    <col min="13321" max="13321" width="12.6640625" style="45" customWidth="1"/>
    <col min="13322" max="13322" width="14.33203125" style="45" customWidth="1"/>
    <col min="13323" max="13323" width="11.88671875" style="45" customWidth="1"/>
    <col min="13324" max="13571" width="8.88671875" style="45"/>
    <col min="13572" max="13572" width="32" style="45" customWidth="1"/>
    <col min="13573" max="13573" width="7.33203125" style="45" customWidth="1"/>
    <col min="13574" max="13574" width="13.109375" style="45" customWidth="1"/>
    <col min="13575" max="13576" width="12.33203125" style="45" customWidth="1"/>
    <col min="13577" max="13577" width="12.6640625" style="45" customWidth="1"/>
    <col min="13578" max="13578" width="14.33203125" style="45" customWidth="1"/>
    <col min="13579" max="13579" width="11.88671875" style="45" customWidth="1"/>
    <col min="13580" max="13827" width="8.88671875" style="45"/>
    <col min="13828" max="13828" width="32" style="45" customWidth="1"/>
    <col min="13829" max="13829" width="7.33203125" style="45" customWidth="1"/>
    <col min="13830" max="13830" width="13.109375" style="45" customWidth="1"/>
    <col min="13831" max="13832" width="12.33203125" style="45" customWidth="1"/>
    <col min="13833" max="13833" width="12.6640625" style="45" customWidth="1"/>
    <col min="13834" max="13834" width="14.33203125" style="45" customWidth="1"/>
    <col min="13835" max="13835" width="11.88671875" style="45" customWidth="1"/>
    <col min="13836" max="14083" width="8.88671875" style="45"/>
    <col min="14084" max="14084" width="32" style="45" customWidth="1"/>
    <col min="14085" max="14085" width="7.33203125" style="45" customWidth="1"/>
    <col min="14086" max="14086" width="13.109375" style="45" customWidth="1"/>
    <col min="14087" max="14088" width="12.33203125" style="45" customWidth="1"/>
    <col min="14089" max="14089" width="12.6640625" style="45" customWidth="1"/>
    <col min="14090" max="14090" width="14.33203125" style="45" customWidth="1"/>
    <col min="14091" max="14091" width="11.88671875" style="45" customWidth="1"/>
    <col min="14092" max="14339" width="8.88671875" style="45"/>
    <col min="14340" max="14340" width="32" style="45" customWidth="1"/>
    <col min="14341" max="14341" width="7.33203125" style="45" customWidth="1"/>
    <col min="14342" max="14342" width="13.109375" style="45" customWidth="1"/>
    <col min="14343" max="14344" width="12.33203125" style="45" customWidth="1"/>
    <col min="14345" max="14345" width="12.6640625" style="45" customWidth="1"/>
    <col min="14346" max="14346" width="14.33203125" style="45" customWidth="1"/>
    <col min="14347" max="14347" width="11.88671875" style="45" customWidth="1"/>
    <col min="14348" max="14595" width="8.88671875" style="45"/>
    <col min="14596" max="14596" width="32" style="45" customWidth="1"/>
    <col min="14597" max="14597" width="7.33203125" style="45" customWidth="1"/>
    <col min="14598" max="14598" width="13.109375" style="45" customWidth="1"/>
    <col min="14599" max="14600" width="12.33203125" style="45" customWidth="1"/>
    <col min="14601" max="14601" width="12.6640625" style="45" customWidth="1"/>
    <col min="14602" max="14602" width="14.33203125" style="45" customWidth="1"/>
    <col min="14603" max="14603" width="11.88671875" style="45" customWidth="1"/>
    <col min="14604" max="14851" width="8.88671875" style="45"/>
    <col min="14852" max="14852" width="32" style="45" customWidth="1"/>
    <col min="14853" max="14853" width="7.33203125" style="45" customWidth="1"/>
    <col min="14854" max="14854" width="13.109375" style="45" customWidth="1"/>
    <col min="14855" max="14856" width="12.33203125" style="45" customWidth="1"/>
    <col min="14857" max="14857" width="12.6640625" style="45" customWidth="1"/>
    <col min="14858" max="14858" width="14.33203125" style="45" customWidth="1"/>
    <col min="14859" max="14859" width="11.88671875" style="45" customWidth="1"/>
    <col min="14860" max="15107" width="8.88671875" style="45"/>
    <col min="15108" max="15108" width="32" style="45" customWidth="1"/>
    <col min="15109" max="15109" width="7.33203125" style="45" customWidth="1"/>
    <col min="15110" max="15110" width="13.109375" style="45" customWidth="1"/>
    <col min="15111" max="15112" width="12.33203125" style="45" customWidth="1"/>
    <col min="15113" max="15113" width="12.6640625" style="45" customWidth="1"/>
    <col min="15114" max="15114" width="14.33203125" style="45" customWidth="1"/>
    <col min="15115" max="15115" width="11.88671875" style="45" customWidth="1"/>
    <col min="15116" max="15363" width="8.88671875" style="45"/>
    <col min="15364" max="15364" width="32" style="45" customWidth="1"/>
    <col min="15365" max="15365" width="7.33203125" style="45" customWidth="1"/>
    <col min="15366" max="15366" width="13.109375" style="45" customWidth="1"/>
    <col min="15367" max="15368" width="12.33203125" style="45" customWidth="1"/>
    <col min="15369" max="15369" width="12.6640625" style="45" customWidth="1"/>
    <col min="15370" max="15370" width="14.33203125" style="45" customWidth="1"/>
    <col min="15371" max="15371" width="11.88671875" style="45" customWidth="1"/>
    <col min="15372" max="15619" width="8.88671875" style="45"/>
    <col min="15620" max="15620" width="32" style="45" customWidth="1"/>
    <col min="15621" max="15621" width="7.33203125" style="45" customWidth="1"/>
    <col min="15622" max="15622" width="13.109375" style="45" customWidth="1"/>
    <col min="15623" max="15624" width="12.33203125" style="45" customWidth="1"/>
    <col min="15625" max="15625" width="12.6640625" style="45" customWidth="1"/>
    <col min="15626" max="15626" width="14.33203125" style="45" customWidth="1"/>
    <col min="15627" max="15627" width="11.88671875" style="45" customWidth="1"/>
    <col min="15628" max="15875" width="8.88671875" style="45"/>
    <col min="15876" max="15876" width="32" style="45" customWidth="1"/>
    <col min="15877" max="15877" width="7.33203125" style="45" customWidth="1"/>
    <col min="15878" max="15878" width="13.109375" style="45" customWidth="1"/>
    <col min="15879" max="15880" width="12.33203125" style="45" customWidth="1"/>
    <col min="15881" max="15881" width="12.6640625" style="45" customWidth="1"/>
    <col min="15882" max="15882" width="14.33203125" style="45" customWidth="1"/>
    <col min="15883" max="15883" width="11.88671875" style="45" customWidth="1"/>
    <col min="15884" max="16131" width="8.88671875" style="45"/>
    <col min="16132" max="16132" width="32" style="45" customWidth="1"/>
    <col min="16133" max="16133" width="7.33203125" style="45" customWidth="1"/>
    <col min="16134" max="16134" width="13.109375" style="45" customWidth="1"/>
    <col min="16135" max="16136" width="12.33203125" style="45" customWidth="1"/>
    <col min="16137" max="16137" width="12.6640625" style="45" customWidth="1"/>
    <col min="16138" max="16138" width="14.33203125" style="45" customWidth="1"/>
    <col min="16139" max="16139" width="11.88671875" style="45" customWidth="1"/>
    <col min="16140" max="16384" width="8.88671875" style="45"/>
  </cols>
  <sheetData>
    <row r="1" spans="1:20" ht="16.5" customHeight="1">
      <c r="J1" s="349"/>
      <c r="K1" s="375" t="s">
        <v>291</v>
      </c>
    </row>
    <row r="2" spans="1:20" ht="33" customHeight="1">
      <c r="A2" s="475" t="s">
        <v>354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</row>
    <row r="3" spans="1:20" ht="10.8" customHeight="1" thickBot="1">
      <c r="A3" s="350"/>
      <c r="B3" s="350"/>
      <c r="C3" s="350"/>
      <c r="D3" s="366"/>
      <c r="E3" s="366"/>
      <c r="F3" s="350"/>
      <c r="G3" s="350"/>
      <c r="H3" s="350"/>
      <c r="I3" s="350"/>
      <c r="J3" s="350"/>
      <c r="K3" s="350"/>
    </row>
    <row r="4" spans="1:20" s="351" customFormat="1" ht="21" customHeight="1">
      <c r="A4" s="609" t="s">
        <v>238</v>
      </c>
      <c r="B4" s="610"/>
      <c r="C4" s="614" t="s">
        <v>290</v>
      </c>
      <c r="D4" s="615"/>
      <c r="E4" s="612" t="s">
        <v>313</v>
      </c>
      <c r="F4" s="609" t="s">
        <v>239</v>
      </c>
      <c r="G4" s="611"/>
      <c r="H4" s="612" t="s">
        <v>314</v>
      </c>
      <c r="I4" s="609" t="s">
        <v>240</v>
      </c>
      <c r="J4" s="611"/>
      <c r="K4" s="612" t="s">
        <v>315</v>
      </c>
      <c r="T4" s="351" t="s">
        <v>241</v>
      </c>
    </row>
    <row r="5" spans="1:20" ht="34.5" customHeight="1">
      <c r="A5" s="377" t="s">
        <v>242</v>
      </c>
      <c r="B5" s="378" t="s">
        <v>243</v>
      </c>
      <c r="C5" s="379" t="s">
        <v>321</v>
      </c>
      <c r="D5" s="380" t="s">
        <v>355</v>
      </c>
      <c r="E5" s="616"/>
      <c r="F5" s="379">
        <v>2019</v>
      </c>
      <c r="G5" s="380">
        <v>2020</v>
      </c>
      <c r="H5" s="613"/>
      <c r="I5" s="379">
        <v>2019</v>
      </c>
      <c r="J5" s="380">
        <v>2020</v>
      </c>
      <c r="K5" s="613"/>
    </row>
    <row r="6" spans="1:20" s="351" customFormat="1" ht="12" thickBot="1">
      <c r="A6" s="381">
        <v>0</v>
      </c>
      <c r="B6" s="382">
        <v>1</v>
      </c>
      <c r="C6" s="381">
        <v>2</v>
      </c>
      <c r="D6" s="383">
        <v>3</v>
      </c>
      <c r="E6" s="384">
        <v>4</v>
      </c>
      <c r="F6" s="381">
        <v>5</v>
      </c>
      <c r="G6" s="385">
        <v>6</v>
      </c>
      <c r="H6" s="386">
        <v>7</v>
      </c>
      <c r="I6" s="381">
        <v>8</v>
      </c>
      <c r="J6" s="385">
        <v>9</v>
      </c>
      <c r="K6" s="386">
        <v>10</v>
      </c>
    </row>
    <row r="7" spans="1:20" ht="22.8">
      <c r="A7" s="356" t="s">
        <v>244</v>
      </c>
      <c r="B7" s="357" t="s">
        <v>245</v>
      </c>
      <c r="C7" s="358">
        <v>1036</v>
      </c>
      <c r="D7" s="439">
        <v>1106</v>
      </c>
      <c r="E7" s="419">
        <f>D7-C7</f>
        <v>70</v>
      </c>
      <c r="F7" s="360">
        <v>1298</v>
      </c>
      <c r="G7" s="442">
        <v>1092</v>
      </c>
      <c r="H7" s="361">
        <f t="shared" ref="H7:H31" si="0">G7-F7</f>
        <v>-206</v>
      </c>
      <c r="I7" s="360">
        <v>1170</v>
      </c>
      <c r="J7" s="442">
        <v>1272</v>
      </c>
      <c r="K7" s="361">
        <f t="shared" ref="K7:K31" si="1">J7-I7</f>
        <v>102</v>
      </c>
    </row>
    <row r="8" spans="1:20">
      <c r="A8" s="355" t="s">
        <v>246</v>
      </c>
      <c r="B8" s="364" t="s">
        <v>247</v>
      </c>
      <c r="C8" s="359">
        <v>251</v>
      </c>
      <c r="D8" s="440">
        <v>271</v>
      </c>
      <c r="E8" s="419">
        <f t="shared" ref="E8:E31" si="2">D8-C8</f>
        <v>20</v>
      </c>
      <c r="F8" s="346">
        <v>334</v>
      </c>
      <c r="G8" s="443">
        <v>297</v>
      </c>
      <c r="H8" s="361">
        <f t="shared" si="0"/>
        <v>-37</v>
      </c>
      <c r="I8" s="346">
        <v>601</v>
      </c>
      <c r="J8" s="443">
        <v>355</v>
      </c>
      <c r="K8" s="347">
        <f t="shared" si="1"/>
        <v>-246</v>
      </c>
    </row>
    <row r="9" spans="1:20">
      <c r="A9" s="355" t="s">
        <v>248</v>
      </c>
      <c r="B9" s="364" t="s">
        <v>249</v>
      </c>
      <c r="C9" s="359">
        <v>8985</v>
      </c>
      <c r="D9" s="440">
        <v>11111</v>
      </c>
      <c r="E9" s="419">
        <f t="shared" si="2"/>
        <v>2126</v>
      </c>
      <c r="F9" s="346">
        <v>16320</v>
      </c>
      <c r="G9" s="443">
        <v>15677</v>
      </c>
      <c r="H9" s="361">
        <f t="shared" si="0"/>
        <v>-643</v>
      </c>
      <c r="I9" s="346">
        <v>35477</v>
      </c>
      <c r="J9" s="443">
        <v>29820</v>
      </c>
      <c r="K9" s="347">
        <f t="shared" si="1"/>
        <v>-5657</v>
      </c>
    </row>
    <row r="10" spans="1:20" ht="45.6">
      <c r="A10" s="355" t="s">
        <v>250</v>
      </c>
      <c r="B10" s="364" t="s">
        <v>251</v>
      </c>
      <c r="C10" s="359">
        <v>83</v>
      </c>
      <c r="D10" s="440">
        <v>107</v>
      </c>
      <c r="E10" s="419">
        <f t="shared" si="2"/>
        <v>24</v>
      </c>
      <c r="F10" s="346">
        <v>121</v>
      </c>
      <c r="G10" s="443">
        <v>135</v>
      </c>
      <c r="H10" s="361">
        <f t="shared" si="0"/>
        <v>14</v>
      </c>
      <c r="I10" s="346">
        <v>100</v>
      </c>
      <c r="J10" s="443">
        <v>46</v>
      </c>
      <c r="K10" s="347">
        <f t="shared" si="1"/>
        <v>-54</v>
      </c>
    </row>
    <row r="11" spans="1:20" ht="34.200000000000003">
      <c r="A11" s="355" t="s">
        <v>252</v>
      </c>
      <c r="B11" s="364" t="s">
        <v>253</v>
      </c>
      <c r="C11" s="359">
        <v>662</v>
      </c>
      <c r="D11" s="440">
        <v>804</v>
      </c>
      <c r="E11" s="419">
        <f t="shared" si="2"/>
        <v>142</v>
      </c>
      <c r="F11" s="346">
        <v>1111</v>
      </c>
      <c r="G11" s="443">
        <v>928</v>
      </c>
      <c r="H11" s="361">
        <f t="shared" si="0"/>
        <v>-183</v>
      </c>
      <c r="I11" s="346">
        <v>1216</v>
      </c>
      <c r="J11" s="443">
        <v>1125</v>
      </c>
      <c r="K11" s="347">
        <f t="shared" si="1"/>
        <v>-91</v>
      </c>
    </row>
    <row r="12" spans="1:20">
      <c r="A12" s="355" t="s">
        <v>254</v>
      </c>
      <c r="B12" s="364" t="s">
        <v>255</v>
      </c>
      <c r="C12" s="359">
        <v>3983</v>
      </c>
      <c r="D12" s="440">
        <v>4993</v>
      </c>
      <c r="E12" s="419">
        <f t="shared" si="2"/>
        <v>1010</v>
      </c>
      <c r="F12" s="346">
        <v>7073</v>
      </c>
      <c r="G12" s="443">
        <v>6124</v>
      </c>
      <c r="H12" s="361">
        <f t="shared" si="0"/>
        <v>-949</v>
      </c>
      <c r="I12" s="346">
        <v>10894</v>
      </c>
      <c r="J12" s="443">
        <v>9010</v>
      </c>
      <c r="K12" s="347">
        <f t="shared" si="1"/>
        <v>-1884</v>
      </c>
    </row>
    <row r="13" spans="1:20" ht="34.200000000000003">
      <c r="A13" s="355" t="s">
        <v>256</v>
      </c>
      <c r="B13" s="364" t="s">
        <v>257</v>
      </c>
      <c r="C13" s="359">
        <v>8411</v>
      </c>
      <c r="D13" s="440">
        <v>10290</v>
      </c>
      <c r="E13" s="419">
        <f t="shared" si="2"/>
        <v>1879</v>
      </c>
      <c r="F13" s="346">
        <v>15415</v>
      </c>
      <c r="G13" s="443">
        <v>13957</v>
      </c>
      <c r="H13" s="361">
        <f t="shared" si="0"/>
        <v>-1458</v>
      </c>
      <c r="I13" s="346">
        <v>10481</v>
      </c>
      <c r="J13" s="443">
        <v>8007</v>
      </c>
      <c r="K13" s="347">
        <f t="shared" si="1"/>
        <v>-2474</v>
      </c>
    </row>
    <row r="14" spans="1:20" ht="34.200000000000003">
      <c r="A14" s="355" t="s">
        <v>258</v>
      </c>
      <c r="B14" s="364" t="s">
        <v>259</v>
      </c>
      <c r="C14" s="359">
        <v>1570</v>
      </c>
      <c r="D14" s="440">
        <v>2071</v>
      </c>
      <c r="E14" s="419">
        <f t="shared" si="2"/>
        <v>501</v>
      </c>
      <c r="F14" s="346">
        <v>3406</v>
      </c>
      <c r="G14" s="443">
        <v>3326</v>
      </c>
      <c r="H14" s="361">
        <f t="shared" si="0"/>
        <v>-80</v>
      </c>
      <c r="I14" s="346">
        <v>5694</v>
      </c>
      <c r="J14" s="443">
        <v>5716</v>
      </c>
      <c r="K14" s="347">
        <f t="shared" si="1"/>
        <v>22</v>
      </c>
    </row>
    <row r="15" spans="1:20">
      <c r="A15" s="355" t="s">
        <v>260</v>
      </c>
      <c r="B15" s="364" t="s">
        <v>261</v>
      </c>
      <c r="C15" s="359">
        <v>2090</v>
      </c>
      <c r="D15" s="440">
        <v>2892</v>
      </c>
      <c r="E15" s="419">
        <f t="shared" si="2"/>
        <v>802</v>
      </c>
      <c r="F15" s="346">
        <v>3920</v>
      </c>
      <c r="G15" s="443">
        <v>4366</v>
      </c>
      <c r="H15" s="361">
        <f t="shared" si="0"/>
        <v>446</v>
      </c>
      <c r="I15" s="346">
        <v>8505</v>
      </c>
      <c r="J15" s="443">
        <v>6275</v>
      </c>
      <c r="K15" s="347">
        <f t="shared" si="1"/>
        <v>-2230</v>
      </c>
      <c r="M15" s="352"/>
    </row>
    <row r="16" spans="1:20">
      <c r="A16" s="355" t="s">
        <v>262</v>
      </c>
      <c r="B16" s="364" t="s">
        <v>263</v>
      </c>
      <c r="C16" s="359">
        <v>401</v>
      </c>
      <c r="D16" s="440">
        <v>525</v>
      </c>
      <c r="E16" s="419">
        <f t="shared" si="2"/>
        <v>124</v>
      </c>
      <c r="F16" s="346">
        <v>889</v>
      </c>
      <c r="G16" s="443">
        <v>867</v>
      </c>
      <c r="H16" s="361">
        <f t="shared" si="0"/>
        <v>-22</v>
      </c>
      <c r="I16" s="346">
        <v>599</v>
      </c>
      <c r="J16" s="443">
        <v>439</v>
      </c>
      <c r="K16" s="347">
        <f t="shared" si="1"/>
        <v>-160</v>
      </c>
    </row>
    <row r="17" spans="1:15" ht="22.8">
      <c r="A17" s="355" t="s">
        <v>264</v>
      </c>
      <c r="B17" s="364" t="s">
        <v>265</v>
      </c>
      <c r="C17" s="359">
        <v>737</v>
      </c>
      <c r="D17" s="440">
        <v>965</v>
      </c>
      <c r="E17" s="419">
        <f t="shared" si="2"/>
        <v>228</v>
      </c>
      <c r="F17" s="346">
        <v>1464</v>
      </c>
      <c r="G17" s="443">
        <v>1417</v>
      </c>
      <c r="H17" s="361">
        <f t="shared" si="0"/>
        <v>-47</v>
      </c>
      <c r="I17" s="346">
        <v>552</v>
      </c>
      <c r="J17" s="443">
        <v>251</v>
      </c>
      <c r="K17" s="347">
        <f t="shared" si="1"/>
        <v>-301</v>
      </c>
    </row>
    <row r="18" spans="1:15" ht="22.8">
      <c r="A18" s="355" t="s">
        <v>266</v>
      </c>
      <c r="B18" s="364" t="s">
        <v>267</v>
      </c>
      <c r="C18" s="359">
        <v>571</v>
      </c>
      <c r="D18" s="440">
        <v>675</v>
      </c>
      <c r="E18" s="419">
        <f t="shared" si="2"/>
        <v>104</v>
      </c>
      <c r="F18" s="346">
        <v>962</v>
      </c>
      <c r="G18" s="443">
        <v>812</v>
      </c>
      <c r="H18" s="361">
        <f t="shared" si="0"/>
        <v>-150</v>
      </c>
      <c r="I18" s="346">
        <v>858</v>
      </c>
      <c r="J18" s="443">
        <v>575</v>
      </c>
      <c r="K18" s="347">
        <f t="shared" si="1"/>
        <v>-283</v>
      </c>
    </row>
    <row r="19" spans="1:15" ht="22.8">
      <c r="A19" s="355" t="s">
        <v>268</v>
      </c>
      <c r="B19" s="364" t="s">
        <v>269</v>
      </c>
      <c r="C19" s="359">
        <v>1363</v>
      </c>
      <c r="D19" s="440">
        <v>1792</v>
      </c>
      <c r="E19" s="419">
        <f t="shared" si="2"/>
        <v>429</v>
      </c>
      <c r="F19" s="346">
        <v>3021</v>
      </c>
      <c r="G19" s="443">
        <v>2861</v>
      </c>
      <c r="H19" s="361">
        <f t="shared" si="0"/>
        <v>-160</v>
      </c>
      <c r="I19" s="346">
        <v>4703</v>
      </c>
      <c r="J19" s="443">
        <v>4719</v>
      </c>
      <c r="K19" s="347">
        <f t="shared" si="1"/>
        <v>16</v>
      </c>
    </row>
    <row r="20" spans="1:15" ht="34.200000000000003">
      <c r="A20" s="355" t="s">
        <v>270</v>
      </c>
      <c r="B20" s="364" t="s">
        <v>271</v>
      </c>
      <c r="C20" s="359">
        <v>4641</v>
      </c>
      <c r="D20" s="440">
        <v>5929</v>
      </c>
      <c r="E20" s="419">
        <f t="shared" si="2"/>
        <v>1288</v>
      </c>
      <c r="F20" s="346">
        <v>9717</v>
      </c>
      <c r="G20" s="443">
        <v>8785</v>
      </c>
      <c r="H20" s="361">
        <f t="shared" si="0"/>
        <v>-932</v>
      </c>
      <c r="I20" s="346">
        <v>60752</v>
      </c>
      <c r="J20" s="443">
        <v>43361</v>
      </c>
      <c r="K20" s="347">
        <f t="shared" si="1"/>
        <v>-17391</v>
      </c>
    </row>
    <row r="21" spans="1:15" ht="34.200000000000003">
      <c r="A21" s="355" t="s">
        <v>272</v>
      </c>
      <c r="B21" s="364" t="s">
        <v>273</v>
      </c>
      <c r="C21" s="359">
        <v>2202</v>
      </c>
      <c r="D21" s="440">
        <v>2338</v>
      </c>
      <c r="E21" s="419">
        <f t="shared" si="2"/>
        <v>136</v>
      </c>
      <c r="F21" s="346">
        <v>3440</v>
      </c>
      <c r="G21" s="443">
        <v>2717</v>
      </c>
      <c r="H21" s="361">
        <f t="shared" si="0"/>
        <v>-723</v>
      </c>
      <c r="I21" s="346">
        <v>4985</v>
      </c>
      <c r="J21" s="443">
        <v>4633</v>
      </c>
      <c r="K21" s="347">
        <f t="shared" si="1"/>
        <v>-352</v>
      </c>
    </row>
    <row r="22" spans="1:15" s="353" customFormat="1">
      <c r="A22" s="355" t="s">
        <v>274</v>
      </c>
      <c r="B22" s="364" t="s">
        <v>275</v>
      </c>
      <c r="C22" s="359">
        <v>1236</v>
      </c>
      <c r="D22" s="440">
        <v>1528</v>
      </c>
      <c r="E22" s="367">
        <f t="shared" si="2"/>
        <v>292</v>
      </c>
      <c r="F22" s="346">
        <v>2508</v>
      </c>
      <c r="G22" s="443">
        <v>2300</v>
      </c>
      <c r="H22" s="361">
        <f t="shared" si="0"/>
        <v>-208</v>
      </c>
      <c r="I22" s="346">
        <v>4195</v>
      </c>
      <c r="J22" s="443">
        <v>2694</v>
      </c>
      <c r="K22" s="347">
        <f t="shared" si="1"/>
        <v>-1501</v>
      </c>
    </row>
    <row r="23" spans="1:15" s="353" customFormat="1">
      <c r="A23" s="355" t="s">
        <v>276</v>
      </c>
      <c r="B23" s="364" t="s">
        <v>277</v>
      </c>
      <c r="C23" s="359">
        <v>1703</v>
      </c>
      <c r="D23" s="440">
        <v>2084</v>
      </c>
      <c r="E23" s="367">
        <f t="shared" si="2"/>
        <v>381</v>
      </c>
      <c r="F23" s="346">
        <v>3109</v>
      </c>
      <c r="G23" s="443">
        <v>2820</v>
      </c>
      <c r="H23" s="361">
        <f t="shared" si="0"/>
        <v>-289</v>
      </c>
      <c r="I23" s="346">
        <v>3862</v>
      </c>
      <c r="J23" s="443">
        <v>2737</v>
      </c>
      <c r="K23" s="347">
        <f t="shared" si="1"/>
        <v>-1125</v>
      </c>
    </row>
    <row r="24" spans="1:15" ht="22.8">
      <c r="A24" s="355" t="s">
        <v>278</v>
      </c>
      <c r="B24" s="364" t="s">
        <v>279</v>
      </c>
      <c r="C24" s="359">
        <v>513</v>
      </c>
      <c r="D24" s="440">
        <v>630</v>
      </c>
      <c r="E24" s="367">
        <f t="shared" si="2"/>
        <v>117</v>
      </c>
      <c r="F24" s="346">
        <v>982</v>
      </c>
      <c r="G24" s="443">
        <v>975</v>
      </c>
      <c r="H24" s="361">
        <f t="shared" si="0"/>
        <v>-7</v>
      </c>
      <c r="I24" s="346">
        <v>868</v>
      </c>
      <c r="J24" s="443">
        <v>600</v>
      </c>
      <c r="K24" s="347">
        <f t="shared" si="1"/>
        <v>-268</v>
      </c>
    </row>
    <row r="25" spans="1:15">
      <c r="A25" s="355" t="s">
        <v>280</v>
      </c>
      <c r="B25" s="364" t="s">
        <v>281</v>
      </c>
      <c r="C25" s="359">
        <v>2029</v>
      </c>
      <c r="D25" s="440">
        <v>2471</v>
      </c>
      <c r="E25" s="367">
        <f t="shared" si="2"/>
        <v>442</v>
      </c>
      <c r="F25" s="346">
        <v>4114</v>
      </c>
      <c r="G25" s="443">
        <v>3652</v>
      </c>
      <c r="H25" s="361">
        <f t="shared" si="0"/>
        <v>-462</v>
      </c>
      <c r="I25" s="346">
        <v>2854</v>
      </c>
      <c r="J25" s="443">
        <v>2218</v>
      </c>
      <c r="K25" s="347">
        <f t="shared" si="1"/>
        <v>-636</v>
      </c>
      <c r="L25" s="354"/>
    </row>
    <row r="26" spans="1:15" ht="45.6">
      <c r="A26" s="355" t="s">
        <v>282</v>
      </c>
      <c r="B26" s="364" t="s">
        <v>283</v>
      </c>
      <c r="C26" s="359">
        <v>17</v>
      </c>
      <c r="D26" s="440">
        <v>13</v>
      </c>
      <c r="E26" s="367">
        <f t="shared" si="2"/>
        <v>-4</v>
      </c>
      <c r="F26" s="346">
        <v>16</v>
      </c>
      <c r="G26" s="443">
        <v>14</v>
      </c>
      <c r="H26" s="361">
        <f t="shared" si="0"/>
        <v>-2</v>
      </c>
      <c r="I26" s="346">
        <v>20</v>
      </c>
      <c r="J26" s="443">
        <v>13</v>
      </c>
      <c r="K26" s="347">
        <f t="shared" si="1"/>
        <v>-7</v>
      </c>
    </row>
    <row r="27" spans="1:15">
      <c r="A27" s="355" t="s">
        <v>284</v>
      </c>
      <c r="B27" s="364" t="s">
        <v>285</v>
      </c>
      <c r="C27" s="359">
        <v>5</v>
      </c>
      <c r="D27" s="440">
        <v>10</v>
      </c>
      <c r="E27" s="367">
        <f t="shared" si="2"/>
        <v>5</v>
      </c>
      <c r="F27" s="346">
        <v>5</v>
      </c>
      <c r="G27" s="443">
        <v>17</v>
      </c>
      <c r="H27" s="361">
        <f t="shared" si="0"/>
        <v>12</v>
      </c>
      <c r="I27" s="346">
        <v>0</v>
      </c>
      <c r="J27" s="443">
        <v>0</v>
      </c>
      <c r="K27" s="347">
        <f t="shared" si="1"/>
        <v>0</v>
      </c>
    </row>
    <row r="28" spans="1:15">
      <c r="A28" s="355" t="s">
        <v>286</v>
      </c>
      <c r="B28" s="605"/>
      <c r="C28" s="359">
        <v>8818</v>
      </c>
      <c r="D28" s="440">
        <v>10538</v>
      </c>
      <c r="E28" s="367">
        <f t="shared" si="2"/>
        <v>1720</v>
      </c>
      <c r="F28" s="346">
        <v>16087</v>
      </c>
      <c r="G28" s="443">
        <v>15067</v>
      </c>
      <c r="H28" s="361">
        <f t="shared" si="0"/>
        <v>-1020</v>
      </c>
      <c r="I28" s="346">
        <v>0</v>
      </c>
      <c r="J28" s="365">
        <v>0</v>
      </c>
      <c r="K28" s="347">
        <f t="shared" si="1"/>
        <v>0</v>
      </c>
    </row>
    <row r="29" spans="1:15" ht="13.2" customHeight="1">
      <c r="A29" s="355" t="s">
        <v>287</v>
      </c>
      <c r="B29" s="606"/>
      <c r="C29" s="359">
        <v>51307</v>
      </c>
      <c r="D29" s="440">
        <v>63143</v>
      </c>
      <c r="E29" s="367">
        <f t="shared" si="2"/>
        <v>11836</v>
      </c>
      <c r="F29" s="346">
        <v>95312</v>
      </c>
      <c r="G29" s="365">
        <v>88206</v>
      </c>
      <c r="H29" s="361">
        <f t="shared" si="0"/>
        <v>-7106</v>
      </c>
      <c r="I29" s="346">
        <v>158386</v>
      </c>
      <c r="J29" s="443">
        <v>123866</v>
      </c>
      <c r="K29" s="347">
        <f t="shared" si="1"/>
        <v>-34520</v>
      </c>
    </row>
    <row r="30" spans="1:15" ht="13.8" customHeight="1" thickBot="1">
      <c r="A30" s="362" t="s">
        <v>292</v>
      </c>
      <c r="B30" s="606"/>
      <c r="C30" s="363">
        <v>4715</v>
      </c>
      <c r="D30" s="441">
        <v>5679</v>
      </c>
      <c r="E30" s="367">
        <f t="shared" si="2"/>
        <v>964</v>
      </c>
      <c r="F30" s="348">
        <v>9481</v>
      </c>
      <c r="G30" s="444">
        <v>7992</v>
      </c>
      <c r="H30" s="361">
        <f t="shared" si="0"/>
        <v>-1489</v>
      </c>
      <c r="I30" s="348">
        <v>0</v>
      </c>
      <c r="J30" s="444">
        <v>0</v>
      </c>
      <c r="K30" s="347">
        <f t="shared" si="1"/>
        <v>0</v>
      </c>
    </row>
    <row r="31" spans="1:15" ht="13.8" customHeight="1" thickBot="1">
      <c r="A31" s="387" t="s">
        <v>288</v>
      </c>
      <c r="B31" s="607"/>
      <c r="C31" s="388">
        <v>56022</v>
      </c>
      <c r="D31" s="388">
        <v>68822</v>
      </c>
      <c r="E31" s="388">
        <f t="shared" si="2"/>
        <v>12800</v>
      </c>
      <c r="F31" s="388">
        <v>104793</v>
      </c>
      <c r="G31" s="389">
        <v>96198</v>
      </c>
      <c r="H31" s="389">
        <f t="shared" si="0"/>
        <v>-8595</v>
      </c>
      <c r="I31" s="388">
        <v>158386</v>
      </c>
      <c r="J31" s="389">
        <v>123866</v>
      </c>
      <c r="K31" s="389">
        <f t="shared" si="1"/>
        <v>-34520</v>
      </c>
    </row>
    <row r="32" spans="1:15">
      <c r="A32" s="608" t="s">
        <v>289</v>
      </c>
      <c r="B32" s="608"/>
      <c r="C32" s="608"/>
      <c r="D32" s="608"/>
      <c r="E32" s="608"/>
      <c r="F32" s="608"/>
      <c r="G32" s="608"/>
      <c r="H32" s="608"/>
      <c r="I32" s="608"/>
      <c r="J32" s="608"/>
      <c r="K32" s="608"/>
      <c r="L32" s="608"/>
      <c r="M32" s="608"/>
      <c r="N32" s="608"/>
      <c r="O32" s="608"/>
    </row>
  </sheetData>
  <mergeCells count="10">
    <mergeCell ref="B28:B31"/>
    <mergeCell ref="A2:K2"/>
    <mergeCell ref="A32:O32"/>
    <mergeCell ref="A4:B4"/>
    <mergeCell ref="F4:G4"/>
    <mergeCell ref="H4:H5"/>
    <mergeCell ref="I4:J4"/>
    <mergeCell ref="K4:K5"/>
    <mergeCell ref="C4:D4"/>
    <mergeCell ref="E4:E5"/>
  </mergeCells>
  <pageMargins left="0.25" right="0.25" top="0.75" bottom="0.75" header="0.3" footer="0.3"/>
  <pageSetup paperSize="9" scale="71" fitToHeight="2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workbookViewId="0">
      <selection activeCell="G17" sqref="G17"/>
    </sheetView>
  </sheetViews>
  <sheetFormatPr defaultColWidth="9.109375" defaultRowHeight="13.8"/>
  <cols>
    <col min="1" max="1" width="4.5546875" style="369" customWidth="1"/>
    <col min="2" max="2" width="25.6640625" style="369" customWidth="1"/>
    <col min="3" max="3" width="12.21875" style="369" customWidth="1"/>
    <col min="4" max="4" width="13.21875" style="369" customWidth="1"/>
    <col min="5" max="5" width="13.6640625" style="369" customWidth="1"/>
    <col min="6" max="6" width="9.88671875" style="369" customWidth="1"/>
    <col min="7" max="7" width="9.5546875" style="369" customWidth="1"/>
    <col min="8" max="8" width="14.88671875" style="369" customWidth="1"/>
    <col min="9" max="9" width="10" style="369" customWidth="1"/>
    <col min="10" max="10" width="9.5546875" style="369" customWidth="1"/>
    <col min="11" max="11" width="10" style="369" customWidth="1"/>
    <col min="12" max="12" width="9.109375" style="369" customWidth="1"/>
    <col min="13" max="13" width="15" style="369" customWidth="1"/>
    <col min="14" max="14" width="9.44140625" style="369" customWidth="1"/>
    <col min="15" max="15" width="9.109375" style="369" customWidth="1"/>
    <col min="16" max="16384" width="9.109375" style="369"/>
  </cols>
  <sheetData>
    <row r="1" spans="1:15" ht="23.25" customHeight="1">
      <c r="A1" s="368"/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626" t="s">
        <v>312</v>
      </c>
      <c r="O1" s="626"/>
    </row>
    <row r="2" spans="1:15">
      <c r="A2" s="627" t="s">
        <v>356</v>
      </c>
      <c r="B2" s="627"/>
      <c r="C2" s="627"/>
      <c r="D2" s="627"/>
      <c r="E2" s="627"/>
      <c r="F2" s="627"/>
      <c r="G2" s="627"/>
      <c r="H2" s="627"/>
      <c r="I2" s="627"/>
      <c r="J2" s="627"/>
      <c r="K2" s="627"/>
      <c r="L2" s="627"/>
      <c r="M2" s="627"/>
      <c r="N2" s="627"/>
      <c r="O2" s="627"/>
    </row>
    <row r="3" spans="1:15" ht="9.75" customHeight="1" thickBot="1">
      <c r="A3" s="368"/>
      <c r="B3" s="368"/>
      <c r="C3" s="368"/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</row>
    <row r="4" spans="1:15" ht="25.5" customHeight="1" thickBot="1">
      <c r="A4" s="623" t="s">
        <v>293</v>
      </c>
      <c r="B4" s="625"/>
      <c r="C4" s="623" t="s">
        <v>316</v>
      </c>
      <c r="D4" s="624"/>
      <c r="E4" s="625"/>
      <c r="F4" s="623" t="s">
        <v>294</v>
      </c>
      <c r="G4" s="624"/>
      <c r="H4" s="625"/>
      <c r="I4" s="630" t="s">
        <v>295</v>
      </c>
      <c r="J4" s="631"/>
      <c r="K4" s="623" t="s">
        <v>296</v>
      </c>
      <c r="L4" s="624"/>
      <c r="M4" s="632"/>
      <c r="N4" s="623" t="s">
        <v>297</v>
      </c>
      <c r="O4" s="625"/>
    </row>
    <row r="5" spans="1:15" ht="72.599999999999994" customHeight="1" thickBot="1">
      <c r="A5" s="628"/>
      <c r="B5" s="629"/>
      <c r="C5" s="396" t="s">
        <v>322</v>
      </c>
      <c r="D5" s="391" t="s">
        <v>357</v>
      </c>
      <c r="E5" s="393" t="s">
        <v>358</v>
      </c>
      <c r="F5" s="396" t="s">
        <v>323</v>
      </c>
      <c r="G5" s="392" t="s">
        <v>359</v>
      </c>
      <c r="H5" s="412" t="s">
        <v>360</v>
      </c>
      <c r="I5" s="467" t="s">
        <v>323</v>
      </c>
      <c r="J5" s="468" t="s">
        <v>359</v>
      </c>
      <c r="K5" s="463" t="s">
        <v>323</v>
      </c>
      <c r="L5" s="392" t="s">
        <v>359</v>
      </c>
      <c r="M5" s="412" t="s">
        <v>361</v>
      </c>
      <c r="N5" s="396" t="s">
        <v>323</v>
      </c>
      <c r="O5" s="393" t="s">
        <v>359</v>
      </c>
    </row>
    <row r="6" spans="1:15">
      <c r="A6" s="617" t="s">
        <v>298</v>
      </c>
      <c r="B6" s="618"/>
      <c r="C6" s="397">
        <v>56022</v>
      </c>
      <c r="D6" s="445">
        <v>68822</v>
      </c>
      <c r="E6" s="398">
        <f>D6-C6</f>
        <v>12800</v>
      </c>
      <c r="F6" s="397">
        <v>104793</v>
      </c>
      <c r="G6" s="447">
        <v>96198</v>
      </c>
      <c r="H6" s="413">
        <f>G6-F6</f>
        <v>-8595</v>
      </c>
      <c r="I6" s="470">
        <f>F6/$F$6*100</f>
        <v>100</v>
      </c>
      <c r="J6" s="471">
        <f>G6/$G$6*100</f>
        <v>100</v>
      </c>
      <c r="K6" s="464">
        <v>158386</v>
      </c>
      <c r="L6" s="445">
        <v>123866</v>
      </c>
      <c r="M6" s="413">
        <f>L6-K6</f>
        <v>-34520</v>
      </c>
      <c r="N6" s="404">
        <f>K6/$K$6*100</f>
        <v>100</v>
      </c>
      <c r="O6" s="405">
        <f>L6/$L$6*100</f>
        <v>100</v>
      </c>
    </row>
    <row r="7" spans="1:15">
      <c r="A7" s="619" t="s">
        <v>299</v>
      </c>
      <c r="B7" s="620"/>
      <c r="C7" s="399">
        <v>6367</v>
      </c>
      <c r="D7" s="446">
        <v>8018</v>
      </c>
      <c r="E7" s="400">
        <f>D7-C7</f>
        <v>1651</v>
      </c>
      <c r="F7" s="399">
        <v>14066</v>
      </c>
      <c r="G7" s="446">
        <v>11858</v>
      </c>
      <c r="H7" s="414">
        <f t="shared" ref="H7" si="0">G7-F7</f>
        <v>-2208</v>
      </c>
      <c r="I7" s="406">
        <f>F7/$F$6*100</f>
        <v>13.422652276392508</v>
      </c>
      <c r="J7" s="407">
        <f t="shared" ref="J7:J18" si="1">G7/$G$6*100</f>
        <v>12.326659597912638</v>
      </c>
      <c r="K7" s="465">
        <v>0</v>
      </c>
      <c r="L7" s="446">
        <v>0</v>
      </c>
      <c r="M7" s="414">
        <f>L7-K7</f>
        <v>0</v>
      </c>
      <c r="N7" s="406">
        <f>K7/$K$6*100</f>
        <v>0</v>
      </c>
      <c r="O7" s="407">
        <f>L7/$L$6*100</f>
        <v>0</v>
      </c>
    </row>
    <row r="8" spans="1:15" ht="14.4" thickBot="1">
      <c r="A8" s="621" t="s">
        <v>300</v>
      </c>
      <c r="B8" s="622"/>
      <c r="C8" s="401">
        <v>49655</v>
      </c>
      <c r="D8" s="447">
        <f>D6-D7</f>
        <v>60804</v>
      </c>
      <c r="E8" s="402">
        <f>D8-C8</f>
        <v>11149</v>
      </c>
      <c r="F8" s="401">
        <f>F6-F7</f>
        <v>90727</v>
      </c>
      <c r="G8" s="401">
        <f>G6-G7</f>
        <v>84340</v>
      </c>
      <c r="H8" s="415">
        <f>G8-F8</f>
        <v>-6387</v>
      </c>
      <c r="I8" s="472">
        <f>F8/$F$6*100</f>
        <v>86.577347723607488</v>
      </c>
      <c r="J8" s="473">
        <f t="shared" si="1"/>
        <v>87.673340402087362</v>
      </c>
      <c r="K8" s="466">
        <v>0</v>
      </c>
      <c r="L8" s="447">
        <v>0</v>
      </c>
      <c r="M8" s="415">
        <f>L8-K8</f>
        <v>0</v>
      </c>
      <c r="N8" s="408">
        <f>K8/$K$6*100</f>
        <v>0</v>
      </c>
      <c r="O8" s="409">
        <f>L8/$L$6*100</f>
        <v>0</v>
      </c>
    </row>
    <row r="9" spans="1:15" ht="22.8">
      <c r="A9" s="394">
        <v>1</v>
      </c>
      <c r="B9" s="416" t="s">
        <v>301</v>
      </c>
      <c r="C9" s="394">
        <v>568</v>
      </c>
      <c r="D9" s="448">
        <v>752</v>
      </c>
      <c r="E9" s="403">
        <f>D9-C9</f>
        <v>184</v>
      </c>
      <c r="F9" s="394">
        <v>1112</v>
      </c>
      <c r="G9" s="448">
        <v>1149</v>
      </c>
      <c r="H9" s="460">
        <f>G9-F9</f>
        <v>37</v>
      </c>
      <c r="I9" s="469">
        <f>F9/$F$6*100</f>
        <v>1.0611395799337742</v>
      </c>
      <c r="J9" s="474">
        <f t="shared" si="1"/>
        <v>1.1944115262271566</v>
      </c>
      <c r="K9" s="451">
        <v>1241</v>
      </c>
      <c r="L9" s="448">
        <v>1344</v>
      </c>
      <c r="M9" s="457">
        <f>L9-K9</f>
        <v>103</v>
      </c>
      <c r="N9" s="454">
        <f>K9/$K$6*100</f>
        <v>0.7835288472466001</v>
      </c>
      <c r="O9" s="395">
        <f>L9/$L$6*100</f>
        <v>1.0850435147659567</v>
      </c>
    </row>
    <row r="10" spans="1:15">
      <c r="A10" s="370">
        <v>2</v>
      </c>
      <c r="B10" s="417" t="s">
        <v>302</v>
      </c>
      <c r="C10" s="370">
        <v>5357</v>
      </c>
      <c r="D10" s="449">
        <v>6758</v>
      </c>
      <c r="E10" s="374">
        <f>D10-C10</f>
        <v>1401</v>
      </c>
      <c r="F10" s="370">
        <v>11886</v>
      </c>
      <c r="G10" s="449">
        <v>11470</v>
      </c>
      <c r="H10" s="461">
        <f>G10-F10</f>
        <v>-416</v>
      </c>
      <c r="I10" s="410">
        <f t="shared" ref="I10:I18" si="2">F10/$F$6*100</f>
        <v>11.342360653860467</v>
      </c>
      <c r="J10" s="371">
        <f t="shared" si="1"/>
        <v>11.923324809247593</v>
      </c>
      <c r="K10" s="452">
        <v>6449</v>
      </c>
      <c r="L10" s="449">
        <v>4516</v>
      </c>
      <c r="M10" s="458">
        <f>L10-K10</f>
        <v>-1933</v>
      </c>
      <c r="N10" s="455">
        <f t="shared" ref="N10:N18" si="3">K10/$K$6*100</f>
        <v>4.0716982561590038</v>
      </c>
      <c r="O10" s="371">
        <f t="shared" ref="O10:O18" si="4">L10/$L$6*100</f>
        <v>3.6458753814606109</v>
      </c>
    </row>
    <row r="11" spans="1:15">
      <c r="A11" s="370">
        <v>3</v>
      </c>
      <c r="B11" s="417" t="s">
        <v>303</v>
      </c>
      <c r="C11" s="370">
        <v>6186</v>
      </c>
      <c r="D11" s="449">
        <v>7718</v>
      </c>
      <c r="E11" s="374">
        <f t="shared" ref="E11:E18" si="5">D11-C11</f>
        <v>1532</v>
      </c>
      <c r="F11" s="370">
        <v>12284</v>
      </c>
      <c r="G11" s="449">
        <v>11743</v>
      </c>
      <c r="H11" s="461">
        <f t="shared" ref="H11:H18" si="6">G11-F11</f>
        <v>-541</v>
      </c>
      <c r="I11" s="410">
        <f t="shared" si="2"/>
        <v>11.72215701430439</v>
      </c>
      <c r="J11" s="371">
        <f t="shared" si="1"/>
        <v>12.207114493024802</v>
      </c>
      <c r="K11" s="452">
        <v>10457</v>
      </c>
      <c r="L11" s="449">
        <v>9926</v>
      </c>
      <c r="M11" s="458">
        <f t="shared" ref="M11:M18" si="7">L11-K11</f>
        <v>-531</v>
      </c>
      <c r="N11" s="455">
        <f t="shared" si="3"/>
        <v>6.6022249441238499</v>
      </c>
      <c r="O11" s="371">
        <f t="shared" si="4"/>
        <v>8.0134984580110764</v>
      </c>
    </row>
    <row r="12" spans="1:15">
      <c r="A12" s="370">
        <v>4</v>
      </c>
      <c r="B12" s="417" t="s">
        <v>304</v>
      </c>
      <c r="C12" s="370">
        <v>2612</v>
      </c>
      <c r="D12" s="449">
        <v>3326</v>
      </c>
      <c r="E12" s="374">
        <f t="shared" si="5"/>
        <v>714</v>
      </c>
      <c r="F12" s="370">
        <v>5448</v>
      </c>
      <c r="G12" s="449">
        <v>5341</v>
      </c>
      <c r="H12" s="461">
        <f t="shared" si="6"/>
        <v>-107</v>
      </c>
      <c r="I12" s="410">
        <f t="shared" si="2"/>
        <v>5.1988205319057563</v>
      </c>
      <c r="J12" s="371">
        <f t="shared" si="1"/>
        <v>5.55209048005156</v>
      </c>
      <c r="K12" s="452">
        <v>16354</v>
      </c>
      <c r="L12" s="449">
        <v>12770</v>
      </c>
      <c r="M12" s="458">
        <f t="shared" si="7"/>
        <v>-3584</v>
      </c>
      <c r="N12" s="455">
        <f t="shared" si="3"/>
        <v>10.325407548646977</v>
      </c>
      <c r="O12" s="371">
        <f t="shared" si="4"/>
        <v>10.309528038364038</v>
      </c>
    </row>
    <row r="13" spans="1:15" ht="22.8">
      <c r="A13" s="370">
        <v>5</v>
      </c>
      <c r="B13" s="417" t="s">
        <v>305</v>
      </c>
      <c r="C13" s="370">
        <v>11805</v>
      </c>
      <c r="D13" s="449">
        <v>14636</v>
      </c>
      <c r="E13" s="374">
        <f t="shared" si="5"/>
        <v>2831</v>
      </c>
      <c r="F13" s="370">
        <v>20343</v>
      </c>
      <c r="G13" s="449">
        <v>19331</v>
      </c>
      <c r="H13" s="461">
        <f t="shared" si="6"/>
        <v>-1012</v>
      </c>
      <c r="I13" s="410">
        <f t="shared" si="2"/>
        <v>19.412556182187743</v>
      </c>
      <c r="J13" s="371">
        <f t="shared" si="1"/>
        <v>20.095012370319548</v>
      </c>
      <c r="K13" s="452">
        <v>17891</v>
      </c>
      <c r="L13" s="449">
        <v>11459</v>
      </c>
      <c r="M13" s="458">
        <f t="shared" si="7"/>
        <v>-6432</v>
      </c>
      <c r="N13" s="455">
        <f t="shared" si="3"/>
        <v>11.295821600393975</v>
      </c>
      <c r="O13" s="371">
        <f t="shared" si="4"/>
        <v>9.251126217040996</v>
      </c>
    </row>
    <row r="14" spans="1:15" ht="22.8">
      <c r="A14" s="370">
        <v>6</v>
      </c>
      <c r="B14" s="417" t="s">
        <v>306</v>
      </c>
      <c r="C14" s="370">
        <v>992</v>
      </c>
      <c r="D14" s="449">
        <v>1074</v>
      </c>
      <c r="E14" s="374">
        <f t="shared" si="5"/>
        <v>82</v>
      </c>
      <c r="F14" s="370">
        <v>1402</v>
      </c>
      <c r="G14" s="449">
        <v>1153</v>
      </c>
      <c r="H14" s="461">
        <f t="shared" si="6"/>
        <v>-249</v>
      </c>
      <c r="I14" s="410">
        <f t="shared" si="2"/>
        <v>1.3378756214632657</v>
      </c>
      <c r="J14" s="371">
        <f t="shared" si="1"/>
        <v>1.1985696168319508</v>
      </c>
      <c r="K14" s="452">
        <v>521</v>
      </c>
      <c r="L14" s="449">
        <v>476</v>
      </c>
      <c r="M14" s="458">
        <f t="shared" si="7"/>
        <v>-45</v>
      </c>
      <c r="N14" s="455">
        <f t="shared" si="3"/>
        <v>0.32894321467806498</v>
      </c>
      <c r="O14" s="371">
        <f t="shared" si="4"/>
        <v>0.38428624481294299</v>
      </c>
    </row>
    <row r="15" spans="1:15" ht="24.6" customHeight="1">
      <c r="A15" s="370">
        <v>7</v>
      </c>
      <c r="B15" s="417" t="s">
        <v>307</v>
      </c>
      <c r="C15" s="370">
        <v>12623</v>
      </c>
      <c r="D15" s="449">
        <v>15216</v>
      </c>
      <c r="E15" s="374">
        <f t="shared" si="5"/>
        <v>2593</v>
      </c>
      <c r="F15" s="370">
        <v>21284</v>
      </c>
      <c r="G15" s="449">
        <v>19098</v>
      </c>
      <c r="H15" s="461">
        <f t="shared" si="6"/>
        <v>-2186</v>
      </c>
      <c r="I15" s="410">
        <f t="shared" si="2"/>
        <v>20.310516923840332</v>
      </c>
      <c r="J15" s="371">
        <f t="shared" si="1"/>
        <v>19.852803592590281</v>
      </c>
      <c r="K15" s="452">
        <v>20511</v>
      </c>
      <c r="L15" s="449">
        <v>16031</v>
      </c>
      <c r="M15" s="458">
        <f t="shared" si="7"/>
        <v>-4480</v>
      </c>
      <c r="N15" s="455">
        <f t="shared" si="3"/>
        <v>12.950008207796143</v>
      </c>
      <c r="O15" s="371">
        <f t="shared" si="4"/>
        <v>12.942211744950189</v>
      </c>
    </row>
    <row r="16" spans="1:15" ht="22.8">
      <c r="A16" s="370">
        <v>8</v>
      </c>
      <c r="B16" s="417" t="s">
        <v>308</v>
      </c>
      <c r="C16" s="370">
        <v>3842</v>
      </c>
      <c r="D16" s="449">
        <v>4561</v>
      </c>
      <c r="E16" s="374">
        <f t="shared" si="5"/>
        <v>719</v>
      </c>
      <c r="F16" s="370">
        <v>6741</v>
      </c>
      <c r="G16" s="449">
        <v>6311</v>
      </c>
      <c r="H16" s="461">
        <f t="shared" si="6"/>
        <v>-430</v>
      </c>
      <c r="I16" s="410">
        <f t="shared" si="2"/>
        <v>6.4326815722424211</v>
      </c>
      <c r="J16" s="371">
        <f t="shared" si="1"/>
        <v>6.5604274517141725</v>
      </c>
      <c r="K16" s="452">
        <v>29939</v>
      </c>
      <c r="L16" s="449">
        <v>22745</v>
      </c>
      <c r="M16" s="458">
        <f t="shared" si="7"/>
        <v>-7194</v>
      </c>
      <c r="N16" s="455">
        <f t="shared" si="3"/>
        <v>18.902554518707461</v>
      </c>
      <c r="O16" s="371">
        <f t="shared" si="4"/>
        <v>18.362585374517622</v>
      </c>
    </row>
    <row r="17" spans="1:15">
      <c r="A17" s="370">
        <v>9</v>
      </c>
      <c r="B17" s="417" t="s">
        <v>309</v>
      </c>
      <c r="C17" s="370">
        <v>5638</v>
      </c>
      <c r="D17" s="449">
        <v>6717</v>
      </c>
      <c r="E17" s="374">
        <f t="shared" si="5"/>
        <v>1079</v>
      </c>
      <c r="F17" s="370">
        <v>10135</v>
      </c>
      <c r="G17" s="449">
        <v>8664</v>
      </c>
      <c r="H17" s="461">
        <f t="shared" si="6"/>
        <v>-1471</v>
      </c>
      <c r="I17" s="410">
        <f t="shared" si="2"/>
        <v>9.6714475203496431</v>
      </c>
      <c r="J17" s="371">
        <f t="shared" si="1"/>
        <v>9.0064242499844074</v>
      </c>
      <c r="K17" s="452">
        <v>55023</v>
      </c>
      <c r="L17" s="449">
        <v>44599</v>
      </c>
      <c r="M17" s="458">
        <f t="shared" si="7"/>
        <v>-10424</v>
      </c>
      <c r="N17" s="455">
        <f t="shared" si="3"/>
        <v>34.739812862247923</v>
      </c>
      <c r="O17" s="371">
        <f t="shared" si="4"/>
        <v>36.005845026076564</v>
      </c>
    </row>
    <row r="18" spans="1:15" ht="14.4" thickBot="1">
      <c r="A18" s="372">
        <v>10</v>
      </c>
      <c r="B18" s="418" t="s">
        <v>310</v>
      </c>
      <c r="C18" s="372">
        <v>32</v>
      </c>
      <c r="D18" s="450">
        <v>46</v>
      </c>
      <c r="E18" s="376">
        <f t="shared" si="5"/>
        <v>14</v>
      </c>
      <c r="F18" s="372">
        <v>92</v>
      </c>
      <c r="G18" s="450">
        <v>80</v>
      </c>
      <c r="H18" s="462">
        <f t="shared" si="6"/>
        <v>-12</v>
      </c>
      <c r="I18" s="411">
        <f t="shared" si="2"/>
        <v>8.779212351970074E-2</v>
      </c>
      <c r="J18" s="373">
        <f t="shared" si="1"/>
        <v>8.3161812095885565E-2</v>
      </c>
      <c r="K18" s="453">
        <v>0</v>
      </c>
      <c r="L18" s="450">
        <v>0</v>
      </c>
      <c r="M18" s="459">
        <f t="shared" si="7"/>
        <v>0</v>
      </c>
      <c r="N18" s="456">
        <f t="shared" si="3"/>
        <v>0</v>
      </c>
      <c r="O18" s="373">
        <f t="shared" si="4"/>
        <v>0</v>
      </c>
    </row>
    <row r="19" spans="1:15">
      <c r="A19" s="608" t="s">
        <v>311</v>
      </c>
      <c r="B19" s="608"/>
      <c r="C19" s="608"/>
      <c r="D19" s="608"/>
      <c r="E19" s="608"/>
      <c r="F19" s="608"/>
      <c r="G19" s="608"/>
      <c r="H19" s="608"/>
      <c r="I19" s="608"/>
      <c r="J19" s="608"/>
      <c r="K19" s="608"/>
      <c r="L19" s="608"/>
      <c r="M19" s="608"/>
      <c r="N19" s="608"/>
      <c r="O19" s="608"/>
    </row>
    <row r="22" spans="1:15" ht="16.2" customHeight="1"/>
  </sheetData>
  <mergeCells count="12">
    <mergeCell ref="N1:O1"/>
    <mergeCell ref="A2:O2"/>
    <mergeCell ref="A4:B5"/>
    <mergeCell ref="F4:H4"/>
    <mergeCell ref="I4:J4"/>
    <mergeCell ref="K4:M4"/>
    <mergeCell ref="N4:O4"/>
    <mergeCell ref="A6:B6"/>
    <mergeCell ref="A7:B7"/>
    <mergeCell ref="A8:B8"/>
    <mergeCell ref="A19:O19"/>
    <mergeCell ref="C4:E4"/>
  </mergeCells>
  <pageMargins left="0.25" right="0.25" top="0.75" bottom="0.75" header="0.3" footer="0.3"/>
  <pageSetup paperSize="9" scale="82" fitToHeight="0" orientation="landscape" r:id="rId1"/>
  <ignoredErrors>
    <ignoredError sqref="E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22" zoomScale="110" zoomScaleNormal="110" workbookViewId="0">
      <selection activeCell="G54" sqref="G54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78" t="s">
        <v>167</v>
      </c>
      <c r="B1" s="478"/>
      <c r="C1" s="478"/>
      <c r="D1" s="478"/>
      <c r="E1" s="478"/>
      <c r="F1" s="478"/>
      <c r="G1" s="478"/>
      <c r="H1" s="478"/>
      <c r="I1" s="478"/>
    </row>
    <row r="2" spans="1:14" ht="18" customHeight="1">
      <c r="A2" s="475" t="s">
        <v>329</v>
      </c>
      <c r="B2" s="476"/>
      <c r="C2" s="476"/>
      <c r="D2" s="476"/>
      <c r="E2" s="476"/>
      <c r="F2" s="476"/>
      <c r="G2" s="476"/>
      <c r="H2" s="476"/>
      <c r="I2" s="476"/>
    </row>
    <row r="3" spans="1:14" ht="16.5" customHeight="1">
      <c r="A3" s="476"/>
      <c r="B3" s="476"/>
      <c r="C3" s="476"/>
      <c r="D3" s="476"/>
      <c r="E3" s="476"/>
      <c r="F3" s="476"/>
      <c r="G3" s="476"/>
      <c r="H3" s="476"/>
      <c r="I3" s="476"/>
    </row>
    <row r="4" spans="1:14" ht="13.8" thickBot="1">
      <c r="A4" s="477"/>
      <c r="B4" s="477"/>
      <c r="C4" s="477"/>
      <c r="D4" s="477"/>
      <c r="E4" s="477"/>
      <c r="F4" s="477"/>
      <c r="G4" s="477"/>
      <c r="H4" s="477"/>
      <c r="I4" s="477"/>
      <c r="N4" t="s">
        <v>38</v>
      </c>
    </row>
    <row r="5" spans="1:14" ht="13.8" thickBot="1">
      <c r="A5" s="479" t="s">
        <v>32</v>
      </c>
      <c r="B5" s="482">
        <v>2019</v>
      </c>
      <c r="C5" s="482"/>
      <c r="D5" s="482"/>
      <c r="E5" s="483"/>
      <c r="F5" s="482">
        <v>2020</v>
      </c>
      <c r="G5" s="482"/>
      <c r="H5" s="482"/>
      <c r="I5" s="483"/>
    </row>
    <row r="6" spans="1:14" ht="15.6" customHeight="1">
      <c r="A6" s="480"/>
      <c r="B6" s="484" t="s">
        <v>30</v>
      </c>
      <c r="C6" s="485"/>
      <c r="D6" s="22" t="s">
        <v>176</v>
      </c>
      <c r="E6" s="23" t="s">
        <v>29</v>
      </c>
      <c r="F6" s="484" t="s">
        <v>30</v>
      </c>
      <c r="G6" s="485"/>
      <c r="H6" s="22" t="s">
        <v>176</v>
      </c>
      <c r="I6" s="23" t="s">
        <v>29</v>
      </c>
    </row>
    <row r="7" spans="1:14">
      <c r="A7" s="480"/>
      <c r="B7" s="486"/>
      <c r="C7" s="487"/>
      <c r="D7" s="24" t="s">
        <v>177</v>
      </c>
      <c r="E7" s="23" t="s">
        <v>317</v>
      </c>
      <c r="F7" s="486"/>
      <c r="G7" s="487"/>
      <c r="H7" s="24" t="s">
        <v>177</v>
      </c>
      <c r="I7" s="23" t="s">
        <v>317</v>
      </c>
    </row>
    <row r="8" spans="1:14" ht="9" customHeight="1" thickBot="1">
      <c r="A8" s="480"/>
      <c r="B8" s="486"/>
      <c r="C8" s="487"/>
      <c r="D8" s="24" t="s">
        <v>0</v>
      </c>
      <c r="E8" s="23" t="s">
        <v>175</v>
      </c>
      <c r="F8" s="488"/>
      <c r="G8" s="489"/>
      <c r="H8" s="24" t="s">
        <v>0</v>
      </c>
      <c r="I8" s="23" t="s">
        <v>327</v>
      </c>
    </row>
    <row r="9" spans="1:14" ht="34.799999999999997" thickBot="1">
      <c r="A9" s="481"/>
      <c r="B9" s="25">
        <v>43799</v>
      </c>
      <c r="C9" s="25">
        <v>43830</v>
      </c>
      <c r="D9" s="24" t="s">
        <v>324</v>
      </c>
      <c r="E9" s="23" t="s">
        <v>325</v>
      </c>
      <c r="F9" s="25">
        <v>44165</v>
      </c>
      <c r="G9" s="25">
        <v>44196</v>
      </c>
      <c r="H9" s="24" t="s">
        <v>326</v>
      </c>
      <c r="I9" s="23" t="s">
        <v>328</v>
      </c>
    </row>
    <row r="10" spans="1:14" ht="13.8" thickBot="1">
      <c r="A10" s="161" t="s">
        <v>35</v>
      </c>
      <c r="B10" s="162">
        <v>11898</v>
      </c>
      <c r="C10" s="162">
        <v>12273</v>
      </c>
      <c r="D10" s="163">
        <f>C10-B10</f>
        <v>375</v>
      </c>
      <c r="E10" s="164">
        <f>C10/B10*100</f>
        <v>103.15179021684318</v>
      </c>
      <c r="F10" s="162">
        <v>14473</v>
      </c>
      <c r="G10" s="162">
        <v>14895</v>
      </c>
      <c r="H10" s="166">
        <f>G10-F10</f>
        <v>422</v>
      </c>
      <c r="I10" s="167">
        <f t="shared" ref="I10:I32" si="0">G10/F10*100</f>
        <v>102.91577420023492</v>
      </c>
    </row>
    <row r="11" spans="1:14">
      <c r="A11" s="14" t="s">
        <v>14</v>
      </c>
      <c r="B11" s="78">
        <v>1260</v>
      </c>
      <c r="C11" s="78">
        <v>1293</v>
      </c>
      <c r="D11" s="79">
        <f>C11-B11</f>
        <v>33</v>
      </c>
      <c r="E11" s="80">
        <f>C11/B11*100</f>
        <v>102.61904761904761</v>
      </c>
      <c r="F11" s="78">
        <v>1851</v>
      </c>
      <c r="G11" s="78">
        <v>1885</v>
      </c>
      <c r="H11" s="69">
        <f>G11-F11</f>
        <v>34</v>
      </c>
      <c r="I11" s="80">
        <f t="shared" si="0"/>
        <v>101.8368449486764</v>
      </c>
    </row>
    <row r="12" spans="1:14">
      <c r="A12" s="15" t="s">
        <v>17</v>
      </c>
      <c r="B12" s="81">
        <v>1664</v>
      </c>
      <c r="C12" s="81">
        <v>1698</v>
      </c>
      <c r="D12" s="70">
        <f>C12-B12</f>
        <v>34</v>
      </c>
      <c r="E12" s="82">
        <f t="shared" ref="E12:E45" si="1">C12/B12*100</f>
        <v>102.04326923076923</v>
      </c>
      <c r="F12" s="81">
        <v>1812</v>
      </c>
      <c r="G12" s="81">
        <v>1885</v>
      </c>
      <c r="H12" s="70">
        <f>G12-F12</f>
        <v>73</v>
      </c>
      <c r="I12" s="82">
        <f t="shared" si="0"/>
        <v>104.02869757174393</v>
      </c>
    </row>
    <row r="13" spans="1:14">
      <c r="A13" s="16" t="s">
        <v>2</v>
      </c>
      <c r="B13" s="81">
        <v>1009</v>
      </c>
      <c r="C13" s="81">
        <v>1096</v>
      </c>
      <c r="D13" s="70">
        <f t="shared" ref="D13:D19" si="2">C13-B13</f>
        <v>87</v>
      </c>
      <c r="E13" s="82">
        <f t="shared" si="1"/>
        <v>108.62239841427154</v>
      </c>
      <c r="F13" s="81">
        <v>1449</v>
      </c>
      <c r="G13" s="81">
        <v>1541</v>
      </c>
      <c r="H13" s="70">
        <f t="shared" ref="H13:H19" si="3">G13-F13</f>
        <v>92</v>
      </c>
      <c r="I13" s="82">
        <f t="shared" si="0"/>
        <v>106.34920634920636</v>
      </c>
    </row>
    <row r="14" spans="1:14">
      <c r="A14" s="16" t="s">
        <v>18</v>
      </c>
      <c r="B14" s="78">
        <v>1587</v>
      </c>
      <c r="C14" s="78">
        <v>1594</v>
      </c>
      <c r="D14" s="70">
        <f t="shared" si="2"/>
        <v>7</v>
      </c>
      <c r="E14" s="80">
        <f t="shared" si="1"/>
        <v>100.44108380592311</v>
      </c>
      <c r="F14" s="78">
        <v>1900</v>
      </c>
      <c r="G14" s="78">
        <v>1945</v>
      </c>
      <c r="H14" s="69">
        <f t="shared" si="3"/>
        <v>45</v>
      </c>
      <c r="I14" s="80">
        <f t="shared" si="0"/>
        <v>102.36842105263158</v>
      </c>
    </row>
    <row r="15" spans="1:14">
      <c r="A15" s="15" t="s">
        <v>19</v>
      </c>
      <c r="B15" s="81">
        <v>744</v>
      </c>
      <c r="C15" s="81">
        <v>776</v>
      </c>
      <c r="D15" s="70">
        <f t="shared" si="2"/>
        <v>32</v>
      </c>
      <c r="E15" s="82">
        <f t="shared" si="1"/>
        <v>104.3010752688172</v>
      </c>
      <c r="F15" s="81">
        <v>1029</v>
      </c>
      <c r="G15" s="81">
        <v>1066</v>
      </c>
      <c r="H15" s="70">
        <f t="shared" si="3"/>
        <v>37</v>
      </c>
      <c r="I15" s="82">
        <f t="shared" si="0"/>
        <v>103.59572400388728</v>
      </c>
    </row>
    <row r="16" spans="1:14">
      <c r="A16" s="15" t="s">
        <v>22</v>
      </c>
      <c r="B16" s="81">
        <v>1055</v>
      </c>
      <c r="C16" s="81">
        <v>1167</v>
      </c>
      <c r="D16" s="70">
        <f t="shared" si="2"/>
        <v>112</v>
      </c>
      <c r="E16" s="82">
        <f t="shared" si="1"/>
        <v>110.61611374407583</v>
      </c>
      <c r="F16" s="81">
        <v>1438</v>
      </c>
      <c r="G16" s="81">
        <v>1511</v>
      </c>
      <c r="H16" s="70">
        <f t="shared" si="3"/>
        <v>73</v>
      </c>
      <c r="I16" s="82">
        <f t="shared" si="0"/>
        <v>105.07649513212796</v>
      </c>
    </row>
    <row r="17" spans="1:17">
      <c r="A17" s="15" t="s">
        <v>23</v>
      </c>
      <c r="B17" s="81">
        <v>1450</v>
      </c>
      <c r="C17" s="81">
        <v>1477</v>
      </c>
      <c r="D17" s="70">
        <f t="shared" si="2"/>
        <v>27</v>
      </c>
      <c r="E17" s="82">
        <f t="shared" si="1"/>
        <v>101.86206896551724</v>
      </c>
      <c r="F17" s="81">
        <v>1531</v>
      </c>
      <c r="G17" s="81">
        <v>1535</v>
      </c>
      <c r="H17" s="70">
        <f t="shared" si="3"/>
        <v>4</v>
      </c>
      <c r="I17" s="82">
        <f t="shared" si="0"/>
        <v>100.26126714565645</v>
      </c>
    </row>
    <row r="18" spans="1:17">
      <c r="A18" s="15" t="s">
        <v>13</v>
      </c>
      <c r="B18" s="81">
        <v>1387</v>
      </c>
      <c r="C18" s="81">
        <v>1369</v>
      </c>
      <c r="D18" s="70">
        <f t="shared" si="2"/>
        <v>-18</v>
      </c>
      <c r="E18" s="82">
        <f t="shared" si="1"/>
        <v>98.702235039653928</v>
      </c>
      <c r="F18" s="81">
        <v>1610</v>
      </c>
      <c r="G18" s="81">
        <v>1625</v>
      </c>
      <c r="H18" s="70">
        <f t="shared" si="3"/>
        <v>15</v>
      </c>
      <c r="I18" s="82">
        <f t="shared" si="0"/>
        <v>100.93167701863355</v>
      </c>
      <c r="Q18" t="s">
        <v>162</v>
      </c>
    </row>
    <row r="19" spans="1:17" ht="13.8" thickBot="1">
      <c r="A19" s="17" t="s">
        <v>28</v>
      </c>
      <c r="B19" s="78">
        <v>1742</v>
      </c>
      <c r="C19" s="78">
        <v>1803</v>
      </c>
      <c r="D19" s="70">
        <f t="shared" si="2"/>
        <v>61</v>
      </c>
      <c r="E19" s="80">
        <f t="shared" si="1"/>
        <v>103.50172215843858</v>
      </c>
      <c r="F19" s="78">
        <v>1853</v>
      </c>
      <c r="G19" s="78">
        <v>1902</v>
      </c>
      <c r="H19" s="69">
        <f t="shared" si="3"/>
        <v>49</v>
      </c>
      <c r="I19" s="80">
        <f t="shared" si="0"/>
        <v>102.64436049649217</v>
      </c>
    </row>
    <row r="20" spans="1:17" ht="13.8" thickBot="1">
      <c r="A20" s="168" t="s">
        <v>36</v>
      </c>
      <c r="B20" s="169">
        <v>10289</v>
      </c>
      <c r="C20" s="169">
        <v>10243</v>
      </c>
      <c r="D20" s="166">
        <f>C20-B20</f>
        <v>-46</v>
      </c>
      <c r="E20" s="170">
        <f t="shared" si="1"/>
        <v>99.55292059480999</v>
      </c>
      <c r="F20" s="169">
        <v>11870</v>
      </c>
      <c r="G20" s="169">
        <v>12036</v>
      </c>
      <c r="H20" s="171">
        <f>G20-F20</f>
        <v>166</v>
      </c>
      <c r="I20" s="172">
        <f t="shared" si="0"/>
        <v>101.39848357203032</v>
      </c>
    </row>
    <row r="21" spans="1:17">
      <c r="A21" s="14" t="s">
        <v>1</v>
      </c>
      <c r="B21" s="78">
        <v>2108</v>
      </c>
      <c r="C21" s="78">
        <v>2036</v>
      </c>
      <c r="D21" s="69">
        <f>C21-B21</f>
        <v>-72</v>
      </c>
      <c r="E21" s="80">
        <f t="shared" si="1"/>
        <v>96.584440227703979</v>
      </c>
      <c r="F21" s="78">
        <v>2218</v>
      </c>
      <c r="G21" s="78">
        <v>2232</v>
      </c>
      <c r="H21" s="69">
        <f>G21-F21</f>
        <v>14</v>
      </c>
      <c r="I21" s="80">
        <f t="shared" si="0"/>
        <v>100.6311992786294</v>
      </c>
    </row>
    <row r="22" spans="1:17">
      <c r="A22" s="15" t="s">
        <v>16</v>
      </c>
      <c r="B22" s="81">
        <v>1513</v>
      </c>
      <c r="C22" s="81">
        <v>1530</v>
      </c>
      <c r="D22" s="70">
        <f>C22-B22</f>
        <v>17</v>
      </c>
      <c r="E22" s="82">
        <f t="shared" si="1"/>
        <v>101.12359550561798</v>
      </c>
      <c r="F22" s="81">
        <v>1665</v>
      </c>
      <c r="G22" s="81">
        <v>1713</v>
      </c>
      <c r="H22" s="70">
        <f>G22-F22</f>
        <v>48</v>
      </c>
      <c r="I22" s="82">
        <f t="shared" si="0"/>
        <v>102.88288288288288</v>
      </c>
    </row>
    <row r="23" spans="1:17">
      <c r="A23" s="16" t="s">
        <v>3</v>
      </c>
      <c r="B23" s="81">
        <v>1959</v>
      </c>
      <c r="C23" s="81">
        <v>1908</v>
      </c>
      <c r="D23" s="70">
        <f t="shared" ref="D23:D26" si="4">C23-B23</f>
        <v>-51</v>
      </c>
      <c r="E23" s="82">
        <f t="shared" si="1"/>
        <v>97.396630934150068</v>
      </c>
      <c r="F23" s="81">
        <v>2565</v>
      </c>
      <c r="G23" s="81">
        <v>2572</v>
      </c>
      <c r="H23" s="70">
        <f t="shared" ref="H23:H26" si="5">G23-F23</f>
        <v>7</v>
      </c>
      <c r="I23" s="82">
        <f t="shared" si="0"/>
        <v>100.27290448343081</v>
      </c>
    </row>
    <row r="24" spans="1:17">
      <c r="A24" s="18" t="s">
        <v>21</v>
      </c>
      <c r="B24" s="78">
        <v>1629</v>
      </c>
      <c r="C24" s="78">
        <v>1643</v>
      </c>
      <c r="D24" s="70">
        <f t="shared" si="4"/>
        <v>14</v>
      </c>
      <c r="E24" s="80">
        <f t="shared" si="1"/>
        <v>100.85942295887047</v>
      </c>
      <c r="F24" s="78">
        <v>1873</v>
      </c>
      <c r="G24" s="78">
        <v>1940</v>
      </c>
      <c r="H24" s="69">
        <f t="shared" si="5"/>
        <v>67</v>
      </c>
      <c r="I24" s="80">
        <f t="shared" si="0"/>
        <v>103.57714895888948</v>
      </c>
    </row>
    <row r="25" spans="1:17">
      <c r="A25" s="15" t="s">
        <v>4</v>
      </c>
      <c r="B25" s="81">
        <v>1476</v>
      </c>
      <c r="C25" s="81">
        <v>1475</v>
      </c>
      <c r="D25" s="70">
        <f t="shared" si="4"/>
        <v>-1</v>
      </c>
      <c r="E25" s="82">
        <f t="shared" si="1"/>
        <v>99.93224932249322</v>
      </c>
      <c r="F25" s="81">
        <v>1794</v>
      </c>
      <c r="G25" s="81">
        <v>1760</v>
      </c>
      <c r="H25" s="70">
        <f t="shared" si="5"/>
        <v>-34</v>
      </c>
      <c r="I25" s="82">
        <f t="shared" si="0"/>
        <v>98.104793756967666</v>
      </c>
    </row>
    <row r="26" spans="1:17" ht="13.8" thickBot="1">
      <c r="A26" s="19" t="s">
        <v>7</v>
      </c>
      <c r="B26" s="83">
        <v>1604</v>
      </c>
      <c r="C26" s="83">
        <v>1651</v>
      </c>
      <c r="D26" s="72">
        <f t="shared" si="4"/>
        <v>47</v>
      </c>
      <c r="E26" s="84">
        <f t="shared" si="1"/>
        <v>102.93017456359101</v>
      </c>
      <c r="F26" s="83">
        <v>1755</v>
      </c>
      <c r="G26" s="83">
        <v>1819</v>
      </c>
      <c r="H26" s="72">
        <f t="shared" si="5"/>
        <v>64</v>
      </c>
      <c r="I26" s="84">
        <f t="shared" si="0"/>
        <v>103.64672364672364</v>
      </c>
    </row>
    <row r="27" spans="1:17" ht="13.8" thickBot="1">
      <c r="A27" s="173" t="s">
        <v>37</v>
      </c>
      <c r="B27" s="174">
        <v>15274</v>
      </c>
      <c r="C27" s="174">
        <v>15638</v>
      </c>
      <c r="D27" s="171">
        <f>C27-B27</f>
        <v>364</v>
      </c>
      <c r="E27" s="170">
        <f t="shared" si="1"/>
        <v>102.38313473877176</v>
      </c>
      <c r="F27" s="174">
        <v>18328</v>
      </c>
      <c r="G27" s="174">
        <v>18603</v>
      </c>
      <c r="H27" s="171">
        <f>G27-F27</f>
        <v>275</v>
      </c>
      <c r="I27" s="172">
        <f t="shared" si="0"/>
        <v>101.50043649061544</v>
      </c>
    </row>
    <row r="28" spans="1:17">
      <c r="A28" s="15" t="s">
        <v>15</v>
      </c>
      <c r="B28" s="81">
        <v>1429</v>
      </c>
      <c r="C28" s="81">
        <v>1468</v>
      </c>
      <c r="D28" s="70">
        <f>C28-B28</f>
        <v>39</v>
      </c>
      <c r="E28" s="82">
        <f t="shared" si="1"/>
        <v>102.72918124562631</v>
      </c>
      <c r="F28" s="81">
        <v>1946</v>
      </c>
      <c r="G28" s="81">
        <v>1949</v>
      </c>
      <c r="H28" s="70">
        <f>G28-F28</f>
        <v>3</v>
      </c>
      <c r="I28" s="82">
        <f t="shared" si="0"/>
        <v>100.15416238437822</v>
      </c>
    </row>
    <row r="29" spans="1:17">
      <c r="A29" s="15" t="s">
        <v>20</v>
      </c>
      <c r="B29" s="81">
        <v>5245</v>
      </c>
      <c r="C29" s="81">
        <v>5330</v>
      </c>
      <c r="D29" s="70">
        <f>C29-B29</f>
        <v>85</v>
      </c>
      <c r="E29" s="82">
        <f t="shared" si="1"/>
        <v>101.62059103908486</v>
      </c>
      <c r="F29" s="81">
        <v>6136</v>
      </c>
      <c r="G29" s="81">
        <v>6159</v>
      </c>
      <c r="H29" s="70">
        <f>G29-F29</f>
        <v>23</v>
      </c>
      <c r="I29" s="82">
        <f t="shared" si="0"/>
        <v>100.3748370273794</v>
      </c>
    </row>
    <row r="30" spans="1:17">
      <c r="A30" s="14" t="s">
        <v>26</v>
      </c>
      <c r="B30" s="78">
        <v>3187</v>
      </c>
      <c r="C30" s="78">
        <v>3284</v>
      </c>
      <c r="D30" s="69">
        <f t="shared" ref="D30:D36" si="6">C30-B30</f>
        <v>97</v>
      </c>
      <c r="E30" s="80">
        <f t="shared" si="1"/>
        <v>103.04361468465642</v>
      </c>
      <c r="F30" s="78">
        <v>3923</v>
      </c>
      <c r="G30" s="78">
        <v>4048</v>
      </c>
      <c r="H30" s="69">
        <f t="shared" ref="H30:H36" si="7">G30-F30</f>
        <v>125</v>
      </c>
      <c r="I30" s="80">
        <f t="shared" si="0"/>
        <v>103.18633698699975</v>
      </c>
    </row>
    <row r="31" spans="1:17">
      <c r="A31" s="16" t="s">
        <v>104</v>
      </c>
      <c r="B31" s="81">
        <v>1504</v>
      </c>
      <c r="C31" s="81">
        <v>1547</v>
      </c>
      <c r="D31" s="70">
        <f t="shared" si="6"/>
        <v>43</v>
      </c>
      <c r="E31" s="82">
        <f t="shared" si="1"/>
        <v>102.8590425531915</v>
      </c>
      <c r="F31" s="81">
        <v>1809</v>
      </c>
      <c r="G31" s="81">
        <v>1842</v>
      </c>
      <c r="H31" s="70">
        <f t="shared" si="7"/>
        <v>33</v>
      </c>
      <c r="I31" s="82">
        <f t="shared" si="0"/>
        <v>101.82421227197347</v>
      </c>
    </row>
    <row r="32" spans="1:17">
      <c r="A32" s="16" t="s">
        <v>105</v>
      </c>
      <c r="B32" s="81">
        <v>1949</v>
      </c>
      <c r="C32" s="81">
        <v>1974</v>
      </c>
      <c r="D32" s="70">
        <f t="shared" si="6"/>
        <v>25</v>
      </c>
      <c r="E32" s="82">
        <f t="shared" si="1"/>
        <v>101.28270908158031</v>
      </c>
      <c r="F32" s="81">
        <v>2297</v>
      </c>
      <c r="G32" s="81">
        <v>2403</v>
      </c>
      <c r="H32" s="70">
        <f t="shared" si="7"/>
        <v>106</v>
      </c>
      <c r="I32" s="82">
        <f t="shared" si="0"/>
        <v>104.61471484545059</v>
      </c>
    </row>
    <row r="33" spans="1:9" ht="13.8" thickBot="1">
      <c r="A33" s="14" t="s">
        <v>27</v>
      </c>
      <c r="B33" s="78">
        <v>1960</v>
      </c>
      <c r="C33" s="78">
        <v>2035</v>
      </c>
      <c r="D33" s="69">
        <f t="shared" si="6"/>
        <v>75</v>
      </c>
      <c r="E33" s="80">
        <f t="shared" si="1"/>
        <v>103.82653061224489</v>
      </c>
      <c r="F33" s="78">
        <v>2217</v>
      </c>
      <c r="G33" s="78">
        <v>2202</v>
      </c>
      <c r="H33" s="69">
        <f t="shared" si="7"/>
        <v>-15</v>
      </c>
      <c r="I33" s="80">
        <f t="shared" ref="I33:I45" si="8">G33/F33*100</f>
        <v>99.323410013531799</v>
      </c>
    </row>
    <row r="34" spans="1:9" ht="13.8" thickBot="1">
      <c r="A34" s="168" t="s">
        <v>33</v>
      </c>
      <c r="B34" s="169">
        <v>11410</v>
      </c>
      <c r="C34" s="169">
        <v>11439</v>
      </c>
      <c r="D34" s="171">
        <f t="shared" si="6"/>
        <v>29</v>
      </c>
      <c r="E34" s="170">
        <f t="shared" si="1"/>
        <v>100.25416301489921</v>
      </c>
      <c r="F34" s="169">
        <v>13558</v>
      </c>
      <c r="G34" s="169">
        <v>13733</v>
      </c>
      <c r="H34" s="171">
        <f t="shared" si="7"/>
        <v>175</v>
      </c>
      <c r="I34" s="172">
        <f t="shared" si="8"/>
        <v>101.29075084820771</v>
      </c>
    </row>
    <row r="35" spans="1:9">
      <c r="A35" s="14" t="s">
        <v>5</v>
      </c>
      <c r="B35" s="78">
        <v>857</v>
      </c>
      <c r="C35" s="78">
        <v>854</v>
      </c>
      <c r="D35" s="69">
        <f t="shared" si="6"/>
        <v>-3</v>
      </c>
      <c r="E35" s="80">
        <f t="shared" si="1"/>
        <v>99.649941656942815</v>
      </c>
      <c r="F35" s="78">
        <v>901</v>
      </c>
      <c r="G35" s="78">
        <v>933</v>
      </c>
      <c r="H35" s="69">
        <f t="shared" si="7"/>
        <v>32</v>
      </c>
      <c r="I35" s="80">
        <f t="shared" si="8"/>
        <v>103.55160932297447</v>
      </c>
    </row>
    <row r="36" spans="1:9">
      <c r="A36" s="15" t="s">
        <v>24</v>
      </c>
      <c r="B36" s="81">
        <v>1969</v>
      </c>
      <c r="C36" s="81">
        <v>1971</v>
      </c>
      <c r="D36" s="70">
        <f t="shared" si="6"/>
        <v>2</v>
      </c>
      <c r="E36" s="82">
        <f t="shared" si="1"/>
        <v>100.10157440325038</v>
      </c>
      <c r="F36" s="81">
        <v>2585</v>
      </c>
      <c r="G36" s="81">
        <v>2592</v>
      </c>
      <c r="H36" s="70">
        <f t="shared" si="7"/>
        <v>7</v>
      </c>
      <c r="I36" s="82">
        <f t="shared" si="8"/>
        <v>100.27079303675049</v>
      </c>
    </row>
    <row r="37" spans="1:9">
      <c r="A37" s="14" t="s">
        <v>6</v>
      </c>
      <c r="B37" s="78">
        <v>1679</v>
      </c>
      <c r="C37" s="78">
        <v>1622</v>
      </c>
      <c r="D37" s="69">
        <f>C37-B37</f>
        <v>-57</v>
      </c>
      <c r="E37" s="80">
        <f t="shared" si="1"/>
        <v>96.605122096486014</v>
      </c>
      <c r="F37" s="78">
        <v>1824</v>
      </c>
      <c r="G37" s="78">
        <v>1844</v>
      </c>
      <c r="H37" s="69">
        <f>G37-F37</f>
        <v>20</v>
      </c>
      <c r="I37" s="80">
        <f t="shared" si="8"/>
        <v>101.09649122807018</v>
      </c>
    </row>
    <row r="38" spans="1:9">
      <c r="A38" s="15" t="s">
        <v>25</v>
      </c>
      <c r="B38" s="81">
        <v>1377</v>
      </c>
      <c r="C38" s="81">
        <v>1408</v>
      </c>
      <c r="D38" s="70">
        <f>C38-B38</f>
        <v>31</v>
      </c>
      <c r="E38" s="82">
        <f t="shared" si="1"/>
        <v>102.25127087872185</v>
      </c>
      <c r="F38" s="81">
        <v>1610</v>
      </c>
      <c r="G38" s="81">
        <v>1622</v>
      </c>
      <c r="H38" s="70">
        <f>G38-F38</f>
        <v>12</v>
      </c>
      <c r="I38" s="82">
        <f t="shared" si="8"/>
        <v>100.74534161490682</v>
      </c>
    </row>
    <row r="39" spans="1:9">
      <c r="A39" s="15" t="s">
        <v>8</v>
      </c>
      <c r="B39" s="81">
        <v>1017</v>
      </c>
      <c r="C39" s="81">
        <v>1068</v>
      </c>
      <c r="D39" s="70">
        <f>C39-B39</f>
        <v>51</v>
      </c>
      <c r="E39" s="82">
        <f t="shared" si="1"/>
        <v>105.01474926253687</v>
      </c>
      <c r="F39" s="81">
        <v>1285</v>
      </c>
      <c r="G39" s="81">
        <v>1336</v>
      </c>
      <c r="H39" s="70">
        <f>G39-F39</f>
        <v>51</v>
      </c>
      <c r="I39" s="82">
        <f t="shared" si="8"/>
        <v>103.96887159533075</v>
      </c>
    </row>
    <row r="40" spans="1:9">
      <c r="A40" s="15" t="s">
        <v>9</v>
      </c>
      <c r="B40" s="81">
        <v>1498</v>
      </c>
      <c r="C40" s="81">
        <v>1526</v>
      </c>
      <c r="D40" s="70">
        <f t="shared" ref="D40:D44" si="9">C40-B40</f>
        <v>28</v>
      </c>
      <c r="E40" s="82">
        <f t="shared" si="1"/>
        <v>101.86915887850468</v>
      </c>
      <c r="F40" s="81">
        <v>1638</v>
      </c>
      <c r="G40" s="81">
        <v>1664</v>
      </c>
      <c r="H40" s="70">
        <f t="shared" ref="H40:H44" si="10">G40-F40</f>
        <v>26</v>
      </c>
      <c r="I40" s="82">
        <f t="shared" si="8"/>
        <v>101.58730158730158</v>
      </c>
    </row>
    <row r="41" spans="1:9">
      <c r="A41" s="15" t="s">
        <v>10</v>
      </c>
      <c r="B41" s="81">
        <v>1798</v>
      </c>
      <c r="C41" s="81">
        <v>1795</v>
      </c>
      <c r="D41" s="70">
        <f t="shared" si="9"/>
        <v>-3</v>
      </c>
      <c r="E41" s="82">
        <f t="shared" si="1"/>
        <v>99.83314794215795</v>
      </c>
      <c r="F41" s="81">
        <v>2015</v>
      </c>
      <c r="G41" s="81">
        <v>1995</v>
      </c>
      <c r="H41" s="70">
        <f t="shared" si="10"/>
        <v>-20</v>
      </c>
      <c r="I41" s="82">
        <f t="shared" si="8"/>
        <v>99.007444168734494</v>
      </c>
    </row>
    <row r="42" spans="1:9" ht="13.8" thickBot="1">
      <c r="A42" s="20" t="s">
        <v>12</v>
      </c>
      <c r="B42" s="78">
        <v>1215</v>
      </c>
      <c r="C42" s="78">
        <v>1195</v>
      </c>
      <c r="D42" s="69">
        <f t="shared" si="9"/>
        <v>-20</v>
      </c>
      <c r="E42" s="80">
        <f t="shared" si="1"/>
        <v>98.353909465020578</v>
      </c>
      <c r="F42" s="78">
        <v>1700</v>
      </c>
      <c r="G42" s="78">
        <v>1747</v>
      </c>
      <c r="H42" s="69">
        <f t="shared" si="10"/>
        <v>47</v>
      </c>
      <c r="I42" s="80">
        <f t="shared" si="8"/>
        <v>102.76470588235294</v>
      </c>
    </row>
    <row r="43" spans="1:9" ht="13.8" thickBot="1">
      <c r="A43" s="168" t="s">
        <v>34</v>
      </c>
      <c r="B43" s="169">
        <v>6576</v>
      </c>
      <c r="C43" s="169">
        <v>6429</v>
      </c>
      <c r="D43" s="171">
        <f t="shared" si="9"/>
        <v>-147</v>
      </c>
      <c r="E43" s="170">
        <f t="shared" si="1"/>
        <v>97.764598540145982</v>
      </c>
      <c r="F43" s="169">
        <v>9320</v>
      </c>
      <c r="G43" s="169">
        <v>9555</v>
      </c>
      <c r="H43" s="171">
        <f t="shared" si="10"/>
        <v>235</v>
      </c>
      <c r="I43" s="172">
        <f t="shared" si="8"/>
        <v>102.5214592274678</v>
      </c>
    </row>
    <row r="44" spans="1:9" ht="14.25" customHeight="1" thickBot="1">
      <c r="A44" s="20" t="s">
        <v>11</v>
      </c>
      <c r="B44" s="78">
        <v>6576</v>
      </c>
      <c r="C44" s="78">
        <v>6429</v>
      </c>
      <c r="D44" s="69">
        <f t="shared" si="9"/>
        <v>-147</v>
      </c>
      <c r="E44" s="80">
        <f t="shared" si="1"/>
        <v>97.764598540145982</v>
      </c>
      <c r="F44" s="78">
        <v>9320</v>
      </c>
      <c r="G44" s="78">
        <v>9555</v>
      </c>
      <c r="H44" s="69">
        <f t="shared" si="10"/>
        <v>235</v>
      </c>
      <c r="I44" s="80">
        <f t="shared" si="8"/>
        <v>102.5214592274678</v>
      </c>
    </row>
    <row r="45" spans="1:9" ht="23.4" thickBot="1">
      <c r="A45" s="165" t="s">
        <v>31</v>
      </c>
      <c r="B45" s="162">
        <v>55447</v>
      </c>
      <c r="C45" s="162">
        <v>56022</v>
      </c>
      <c r="D45" s="166">
        <f>D43+D34+D27+D20+D10</f>
        <v>575</v>
      </c>
      <c r="E45" s="167">
        <f t="shared" si="1"/>
        <v>101.03702634948691</v>
      </c>
      <c r="F45" s="162">
        <v>67549</v>
      </c>
      <c r="G45" s="162">
        <v>68822</v>
      </c>
      <c r="H45" s="166">
        <f>H43+H34+H27+H20+H10</f>
        <v>1273</v>
      </c>
      <c r="I45" s="167">
        <f t="shared" si="8"/>
        <v>101.88455787650446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169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J9" sqref="J9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4">
      <c r="A1" s="143"/>
      <c r="B1" s="143"/>
      <c r="C1" s="143"/>
      <c r="D1" s="143"/>
      <c r="E1" s="143"/>
      <c r="F1" s="143"/>
      <c r="G1" s="143"/>
      <c r="H1" s="143"/>
      <c r="I1" s="159"/>
      <c r="J1" s="159" t="s">
        <v>166</v>
      </c>
      <c r="K1" s="159"/>
      <c r="L1" s="159"/>
    </row>
    <row r="2" spans="1:14" ht="18" customHeight="1">
      <c r="A2" s="490" t="s">
        <v>333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</row>
    <row r="3" spans="1:14" ht="16.5" customHeight="1">
      <c r="A3" s="491"/>
      <c r="B3" s="491"/>
      <c r="C3" s="491"/>
      <c r="D3" s="491"/>
      <c r="E3" s="491"/>
      <c r="F3" s="491"/>
      <c r="G3" s="491"/>
      <c r="H3" s="491"/>
      <c r="I3" s="491"/>
      <c r="J3" s="491"/>
      <c r="K3" s="491"/>
      <c r="L3" s="491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479" t="s">
        <v>170</v>
      </c>
      <c r="B5" s="482">
        <v>2019</v>
      </c>
      <c r="C5" s="482"/>
      <c r="D5" s="482"/>
      <c r="E5" s="483"/>
      <c r="F5" s="482">
        <v>2020</v>
      </c>
      <c r="G5" s="482"/>
      <c r="H5" s="482"/>
      <c r="I5" s="483"/>
      <c r="J5" s="493" t="s">
        <v>42</v>
      </c>
      <c r="K5" s="493"/>
      <c r="L5" s="494"/>
    </row>
    <row r="6" spans="1:14" ht="12.75" customHeight="1">
      <c r="A6" s="480"/>
      <c r="B6" s="484" t="s">
        <v>30</v>
      </c>
      <c r="C6" s="485"/>
      <c r="D6" s="22" t="s">
        <v>174</v>
      </c>
      <c r="E6" s="23" t="s">
        <v>29</v>
      </c>
      <c r="F6" s="484" t="s">
        <v>30</v>
      </c>
      <c r="G6" s="485"/>
      <c r="H6" s="22" t="s">
        <v>174</v>
      </c>
      <c r="I6" s="23" t="s">
        <v>29</v>
      </c>
      <c r="J6" s="495" t="s">
        <v>41</v>
      </c>
      <c r="K6" s="496"/>
      <c r="L6" s="497"/>
    </row>
    <row r="7" spans="1:14">
      <c r="A7" s="480"/>
      <c r="B7" s="486"/>
      <c r="C7" s="487"/>
      <c r="D7" s="24" t="s">
        <v>178</v>
      </c>
      <c r="E7" s="23" t="s">
        <v>317</v>
      </c>
      <c r="F7" s="486"/>
      <c r="G7" s="487"/>
      <c r="H7" s="24" t="s">
        <v>178</v>
      </c>
      <c r="I7" s="23" t="s">
        <v>317</v>
      </c>
      <c r="J7" s="498"/>
      <c r="K7" s="499"/>
      <c r="L7" s="500"/>
    </row>
    <row r="8" spans="1:14" ht="18" customHeight="1" thickBot="1">
      <c r="A8" s="480"/>
      <c r="B8" s="486"/>
      <c r="C8" s="487"/>
      <c r="D8" s="24" t="s">
        <v>0</v>
      </c>
      <c r="E8" s="23">
        <v>2019</v>
      </c>
      <c r="F8" s="488"/>
      <c r="G8" s="489"/>
      <c r="H8" s="24" t="s">
        <v>0</v>
      </c>
      <c r="I8" s="23">
        <v>2020</v>
      </c>
      <c r="J8" s="501"/>
      <c r="K8" s="502"/>
      <c r="L8" s="503"/>
    </row>
    <row r="9" spans="1:14" ht="36.6" customHeight="1" thickBot="1">
      <c r="A9" s="492"/>
      <c r="B9" s="43">
        <v>43799</v>
      </c>
      <c r="C9" s="44">
        <v>43830</v>
      </c>
      <c r="D9" s="24" t="s">
        <v>318</v>
      </c>
      <c r="E9" s="23" t="s">
        <v>334</v>
      </c>
      <c r="F9" s="43">
        <v>44165</v>
      </c>
      <c r="G9" s="44">
        <v>44196</v>
      </c>
      <c r="H9" s="24" t="s">
        <v>330</v>
      </c>
      <c r="I9" s="23" t="s">
        <v>328</v>
      </c>
      <c r="J9" s="40" t="s">
        <v>335</v>
      </c>
      <c r="K9" s="41" t="s">
        <v>331</v>
      </c>
      <c r="L9" s="42" t="s">
        <v>332</v>
      </c>
    </row>
    <row r="10" spans="1:14" ht="23.25" customHeight="1" thickBot="1">
      <c r="A10" s="165" t="s">
        <v>40</v>
      </c>
      <c r="B10" s="175">
        <v>55447</v>
      </c>
      <c r="C10" s="176">
        <v>56022</v>
      </c>
      <c r="D10" s="177">
        <f t="shared" ref="D10:D33" si="0">C10-B10</f>
        <v>575</v>
      </c>
      <c r="E10" s="178">
        <f t="shared" ref="E10:E25" si="1">C10/B10*100</f>
        <v>101.03702634948691</v>
      </c>
      <c r="F10" s="179">
        <v>67549</v>
      </c>
      <c r="G10" s="425">
        <v>68822</v>
      </c>
      <c r="H10" s="179">
        <f t="shared" ref="H10:H25" si="2">G10-F10</f>
        <v>1273</v>
      </c>
      <c r="I10" s="180">
        <f t="shared" ref="I10:I25" si="3">G10/F10*100</f>
        <v>101.88455787650446</v>
      </c>
      <c r="J10" s="181">
        <v>100</v>
      </c>
      <c r="K10" s="178">
        <v>100</v>
      </c>
      <c r="L10" s="182">
        <v>100</v>
      </c>
      <c r="N10">
        <f>G10-C10</f>
        <v>12800</v>
      </c>
    </row>
    <row r="11" spans="1:14" ht="16.5" customHeight="1">
      <c r="A11" s="26" t="s">
        <v>46</v>
      </c>
      <c r="B11" s="85">
        <v>30900</v>
      </c>
      <c r="C11" s="86">
        <v>30735</v>
      </c>
      <c r="D11" s="87">
        <f t="shared" si="0"/>
        <v>-165</v>
      </c>
      <c r="E11" s="88">
        <f t="shared" si="1"/>
        <v>99.466019417475721</v>
      </c>
      <c r="F11" s="89">
        <v>36075</v>
      </c>
      <c r="G11" s="426">
        <v>36692</v>
      </c>
      <c r="H11" s="90">
        <f t="shared" si="2"/>
        <v>617</v>
      </c>
      <c r="I11" s="91">
        <f t="shared" si="3"/>
        <v>101.71032571032571</v>
      </c>
      <c r="J11" s="92">
        <f>C11/$C$10*100</f>
        <v>54.862375495341119</v>
      </c>
      <c r="K11" s="93">
        <f t="shared" ref="K11:K25" si="4">F11/$F$10*100</f>
        <v>53.405675879731753</v>
      </c>
      <c r="L11" s="94">
        <f>G11/G10*100</f>
        <v>53.31434715643254</v>
      </c>
      <c r="M11" s="2"/>
    </row>
    <row r="12" spans="1:14" ht="16.5" customHeight="1">
      <c r="A12" s="26" t="s">
        <v>107</v>
      </c>
      <c r="B12" s="95">
        <v>24547</v>
      </c>
      <c r="C12" s="96">
        <v>25287</v>
      </c>
      <c r="D12" s="87">
        <f t="shared" si="0"/>
        <v>740</v>
      </c>
      <c r="E12" s="88">
        <f t="shared" si="1"/>
        <v>103.01462500509227</v>
      </c>
      <c r="F12" s="97">
        <v>31474</v>
      </c>
      <c r="G12" s="427">
        <v>32130</v>
      </c>
      <c r="H12" s="98">
        <f t="shared" si="2"/>
        <v>656</v>
      </c>
      <c r="I12" s="91">
        <f t="shared" si="3"/>
        <v>102.08426002414693</v>
      </c>
      <c r="J12" s="99">
        <f t="shared" ref="J12:J25" si="5">C12/$C$10*100</f>
        <v>45.137624504658888</v>
      </c>
      <c r="K12" s="100">
        <f t="shared" si="4"/>
        <v>46.594324120268247</v>
      </c>
      <c r="L12" s="101">
        <f t="shared" ref="L12:L25" si="6">G12/$G$10*100</f>
        <v>46.685652843567468</v>
      </c>
      <c r="M12" s="2"/>
    </row>
    <row r="13" spans="1:14" ht="15.75" customHeight="1">
      <c r="A13" s="26" t="s">
        <v>50</v>
      </c>
      <c r="B13" s="85">
        <v>50622</v>
      </c>
      <c r="C13" s="86">
        <v>51307</v>
      </c>
      <c r="D13" s="87">
        <f t="shared" si="0"/>
        <v>685</v>
      </c>
      <c r="E13" s="88">
        <f t="shared" si="1"/>
        <v>101.35316660740389</v>
      </c>
      <c r="F13" s="89">
        <v>61841</v>
      </c>
      <c r="G13" s="426">
        <v>63143</v>
      </c>
      <c r="H13" s="98">
        <f t="shared" si="2"/>
        <v>1302</v>
      </c>
      <c r="I13" s="91">
        <f t="shared" si="3"/>
        <v>102.10539933054123</v>
      </c>
      <c r="J13" s="99">
        <f t="shared" si="5"/>
        <v>91.583663560743986</v>
      </c>
      <c r="K13" s="100">
        <f t="shared" si="4"/>
        <v>91.549837895453663</v>
      </c>
      <c r="L13" s="101">
        <f t="shared" si="6"/>
        <v>91.748278166865248</v>
      </c>
      <c r="M13" s="2"/>
    </row>
    <row r="14" spans="1:14" ht="15.75" customHeight="1">
      <c r="A14" s="26" t="s">
        <v>171</v>
      </c>
      <c r="B14" s="85">
        <v>2071</v>
      </c>
      <c r="C14" s="86">
        <v>2089</v>
      </c>
      <c r="D14" s="87">
        <f t="shared" si="0"/>
        <v>18</v>
      </c>
      <c r="E14" s="88">
        <f t="shared" si="1"/>
        <v>100.86914534041527</v>
      </c>
      <c r="F14" s="89">
        <v>3206</v>
      </c>
      <c r="G14" s="426">
        <v>3181</v>
      </c>
      <c r="H14" s="98">
        <f t="shared" si="2"/>
        <v>-25</v>
      </c>
      <c r="I14" s="91">
        <f t="shared" si="3"/>
        <v>99.220212102308167</v>
      </c>
      <c r="J14" s="99">
        <f t="shared" si="5"/>
        <v>3.7288922209132123</v>
      </c>
      <c r="K14" s="100">
        <f t="shared" si="4"/>
        <v>4.7461842514322932</v>
      </c>
      <c r="L14" s="101">
        <f t="shared" si="6"/>
        <v>4.6220685245996922</v>
      </c>
      <c r="M14" s="2"/>
    </row>
    <row r="15" spans="1:14" ht="16.5" customHeight="1">
      <c r="A15" s="26" t="s">
        <v>108</v>
      </c>
      <c r="B15" s="85">
        <v>4825</v>
      </c>
      <c r="C15" s="86">
        <v>4715</v>
      </c>
      <c r="D15" s="87">
        <f t="shared" si="0"/>
        <v>-110</v>
      </c>
      <c r="E15" s="88">
        <f t="shared" si="1"/>
        <v>97.720207253886016</v>
      </c>
      <c r="F15" s="89">
        <v>5708</v>
      </c>
      <c r="G15" s="426">
        <v>5679</v>
      </c>
      <c r="H15" s="98">
        <f t="shared" si="2"/>
        <v>-29</v>
      </c>
      <c r="I15" s="91">
        <f t="shared" si="3"/>
        <v>99.49194113524878</v>
      </c>
      <c r="J15" s="99">
        <f t="shared" si="5"/>
        <v>8.4163364392560069</v>
      </c>
      <c r="K15" s="100">
        <f t="shared" si="4"/>
        <v>8.4501621045463295</v>
      </c>
      <c r="L15" s="101">
        <f t="shared" si="6"/>
        <v>8.2517218331347539</v>
      </c>
      <c r="M15" s="2"/>
    </row>
    <row r="16" spans="1:14" ht="16.5" customHeight="1">
      <c r="A16" s="27" t="s">
        <v>109</v>
      </c>
      <c r="B16" s="85">
        <v>9398</v>
      </c>
      <c r="C16" s="86">
        <v>9768</v>
      </c>
      <c r="D16" s="87">
        <f t="shared" si="0"/>
        <v>370</v>
      </c>
      <c r="E16" s="88">
        <f t="shared" si="1"/>
        <v>103.93700787401573</v>
      </c>
      <c r="F16" s="89">
        <v>12001</v>
      </c>
      <c r="G16" s="426">
        <v>12269</v>
      </c>
      <c r="H16" s="98">
        <f t="shared" si="2"/>
        <v>268</v>
      </c>
      <c r="I16" s="91">
        <f t="shared" si="3"/>
        <v>102.23314723773018</v>
      </c>
      <c r="J16" s="99">
        <f t="shared" si="5"/>
        <v>17.436007282853165</v>
      </c>
      <c r="K16" s="100">
        <f t="shared" si="4"/>
        <v>17.766362196331553</v>
      </c>
      <c r="L16" s="101">
        <f t="shared" si="6"/>
        <v>17.827148295603152</v>
      </c>
      <c r="M16" s="2"/>
    </row>
    <row r="17" spans="1:13" ht="16.5" customHeight="1">
      <c r="A17" s="28" t="s">
        <v>110</v>
      </c>
      <c r="B17" s="85">
        <v>46049</v>
      </c>
      <c r="C17" s="86">
        <v>46254</v>
      </c>
      <c r="D17" s="87">
        <f t="shared" si="0"/>
        <v>205</v>
      </c>
      <c r="E17" s="88">
        <f t="shared" si="1"/>
        <v>100.44517796260506</v>
      </c>
      <c r="F17" s="89">
        <v>55548</v>
      </c>
      <c r="G17" s="426">
        <v>56553</v>
      </c>
      <c r="H17" s="98">
        <f t="shared" si="2"/>
        <v>1005</v>
      </c>
      <c r="I17" s="91">
        <f t="shared" si="3"/>
        <v>101.80924605746382</v>
      </c>
      <c r="J17" s="99">
        <f t="shared" si="5"/>
        <v>82.563992717146846</v>
      </c>
      <c r="K17" s="100">
        <f t="shared" si="4"/>
        <v>82.233637803668444</v>
      </c>
      <c r="L17" s="101">
        <f t="shared" si="6"/>
        <v>82.172851704396848</v>
      </c>
      <c r="M17" s="2"/>
    </row>
    <row r="18" spans="1:13" ht="15.75" customHeight="1">
      <c r="A18" s="26" t="s">
        <v>111</v>
      </c>
      <c r="B18" s="85">
        <v>21822</v>
      </c>
      <c r="C18" s="86">
        <v>22154</v>
      </c>
      <c r="D18" s="87">
        <f t="shared" si="0"/>
        <v>332</v>
      </c>
      <c r="E18" s="88">
        <f t="shared" si="1"/>
        <v>101.52140042159287</v>
      </c>
      <c r="F18" s="89">
        <v>25407</v>
      </c>
      <c r="G18" s="426">
        <v>25894</v>
      </c>
      <c r="H18" s="98">
        <f t="shared" si="2"/>
        <v>487</v>
      </c>
      <c r="I18" s="91">
        <f t="shared" si="3"/>
        <v>101.91679458416971</v>
      </c>
      <c r="J18" s="99">
        <f t="shared" si="5"/>
        <v>39.545178679804359</v>
      </c>
      <c r="K18" s="100">
        <f t="shared" si="4"/>
        <v>37.612695968852236</v>
      </c>
      <c r="L18" s="101">
        <f t="shared" si="6"/>
        <v>37.624596785911478</v>
      </c>
      <c r="M18" s="2"/>
    </row>
    <row r="19" spans="1:13" ht="16.5" customHeight="1">
      <c r="A19" s="29" t="s">
        <v>112</v>
      </c>
      <c r="B19" s="85">
        <v>33625</v>
      </c>
      <c r="C19" s="102">
        <v>33868</v>
      </c>
      <c r="D19" s="87">
        <f t="shared" si="0"/>
        <v>243</v>
      </c>
      <c r="E19" s="103">
        <f t="shared" si="1"/>
        <v>100.72267657992565</v>
      </c>
      <c r="F19" s="428">
        <v>42142</v>
      </c>
      <c r="G19" s="429">
        <v>42928</v>
      </c>
      <c r="H19" s="98">
        <f t="shared" si="2"/>
        <v>786</v>
      </c>
      <c r="I19" s="104">
        <f t="shared" si="3"/>
        <v>101.86512268046131</v>
      </c>
      <c r="J19" s="105">
        <f t="shared" si="5"/>
        <v>60.454821320195641</v>
      </c>
      <c r="K19" s="106">
        <f t="shared" si="4"/>
        <v>62.387304031147764</v>
      </c>
      <c r="L19" s="107">
        <f t="shared" si="6"/>
        <v>62.375403214088522</v>
      </c>
      <c r="M19" s="2"/>
    </row>
    <row r="20" spans="1:13" ht="28.5" customHeight="1">
      <c r="A20" s="30" t="s">
        <v>49</v>
      </c>
      <c r="B20" s="85">
        <v>1551</v>
      </c>
      <c r="C20" s="96">
        <v>1477</v>
      </c>
      <c r="D20" s="87">
        <f t="shared" si="0"/>
        <v>-74</v>
      </c>
      <c r="E20" s="108">
        <f t="shared" si="1"/>
        <v>95.228884590586716</v>
      </c>
      <c r="F20" s="97">
        <v>1710</v>
      </c>
      <c r="G20" s="427">
        <v>1681</v>
      </c>
      <c r="H20" s="98">
        <f t="shared" si="2"/>
        <v>-29</v>
      </c>
      <c r="I20" s="109">
        <f t="shared" si="3"/>
        <v>98.304093567251456</v>
      </c>
      <c r="J20" s="99">
        <f t="shared" si="5"/>
        <v>2.6364642461889973</v>
      </c>
      <c r="K20" s="100">
        <f t="shared" si="4"/>
        <v>2.5314956550059957</v>
      </c>
      <c r="L20" s="101">
        <f t="shared" si="6"/>
        <v>2.4425329109877656</v>
      </c>
      <c r="M20" s="2"/>
    </row>
    <row r="21" spans="1:13" ht="15" customHeight="1">
      <c r="A21" s="31" t="s">
        <v>128</v>
      </c>
      <c r="B21" s="110">
        <v>195</v>
      </c>
      <c r="C21" s="111">
        <v>187</v>
      </c>
      <c r="D21" s="87">
        <f t="shared" si="0"/>
        <v>-8</v>
      </c>
      <c r="E21" s="112">
        <f t="shared" si="1"/>
        <v>95.897435897435898</v>
      </c>
      <c r="F21" s="97">
        <v>262</v>
      </c>
      <c r="G21" s="427">
        <v>273</v>
      </c>
      <c r="H21" s="98">
        <f t="shared" si="2"/>
        <v>11</v>
      </c>
      <c r="I21" s="109">
        <f>G21/F21*100</f>
        <v>104.19847328244273</v>
      </c>
      <c r="J21" s="99">
        <f>C21/$C$10*100</f>
        <v>0.33379743672128809</v>
      </c>
      <c r="K21" s="100">
        <f>F21/$F$10*100</f>
        <v>0.38786658573776073</v>
      </c>
      <c r="L21" s="101">
        <f>G21/$G$10*100</f>
        <v>0.3966754816773706</v>
      </c>
      <c r="M21" s="2"/>
    </row>
    <row r="22" spans="1:13" ht="15" customHeight="1">
      <c r="A22" s="32" t="s">
        <v>127</v>
      </c>
      <c r="B22" s="97">
        <v>17695</v>
      </c>
      <c r="C22" s="111">
        <v>17816</v>
      </c>
      <c r="D22" s="113">
        <f t="shared" si="0"/>
        <v>121</v>
      </c>
      <c r="E22" s="112">
        <f>C22/B22*100</f>
        <v>100.68380898558915</v>
      </c>
      <c r="F22" s="114">
        <v>21830</v>
      </c>
      <c r="G22" s="430">
        <v>22181</v>
      </c>
      <c r="H22" s="98">
        <f t="shared" si="2"/>
        <v>351</v>
      </c>
      <c r="I22" s="109">
        <f>G22/F22*100</f>
        <v>101.6078790655062</v>
      </c>
      <c r="J22" s="99">
        <f>C22/$C$10*100</f>
        <v>31.801792153082719</v>
      </c>
      <c r="K22" s="100">
        <f>F22/$F$10*100</f>
        <v>32.317280788760748</v>
      </c>
      <c r="L22" s="101">
        <f>G22/$G$10*100</f>
        <v>32.229519630350758</v>
      </c>
      <c r="M22" s="2"/>
    </row>
    <row r="23" spans="1:13" ht="14.4" customHeight="1">
      <c r="A23" s="33" t="s">
        <v>129</v>
      </c>
      <c r="B23" s="97">
        <v>8100</v>
      </c>
      <c r="C23" s="96">
        <v>7963</v>
      </c>
      <c r="D23" s="115">
        <f t="shared" si="0"/>
        <v>-137</v>
      </c>
      <c r="E23" s="116">
        <f>C23/B23*100</f>
        <v>98.308641975308646</v>
      </c>
      <c r="F23" s="97">
        <v>9599</v>
      </c>
      <c r="G23" s="431">
        <v>9648</v>
      </c>
      <c r="H23" s="98">
        <f t="shared" si="2"/>
        <v>49</v>
      </c>
      <c r="I23" s="109">
        <f>G23/F23*100</f>
        <v>100.51046984060841</v>
      </c>
      <c r="J23" s="99">
        <f>C23/$C$10*100</f>
        <v>14.214058762628968</v>
      </c>
      <c r="K23" s="100">
        <f>F23/$F$10*100</f>
        <v>14.210425024796812</v>
      </c>
      <c r="L23" s="101">
        <f>G23/$G$10*100</f>
        <v>14.01877306675191</v>
      </c>
      <c r="M23" s="2"/>
    </row>
    <row r="24" spans="1:13" ht="28.5" customHeight="1" thickBot="1">
      <c r="A24" s="34" t="s">
        <v>39</v>
      </c>
      <c r="B24" s="114">
        <v>9524</v>
      </c>
      <c r="C24" s="111">
        <v>9476</v>
      </c>
      <c r="D24" s="117">
        <f t="shared" si="0"/>
        <v>-48</v>
      </c>
      <c r="E24" s="118">
        <f>C24/B24*100</f>
        <v>99.496010079798396</v>
      </c>
      <c r="F24" s="114">
        <v>9778</v>
      </c>
      <c r="G24" s="432">
        <v>9920</v>
      </c>
      <c r="H24" s="119">
        <f t="shared" si="2"/>
        <v>142</v>
      </c>
      <c r="I24" s="120">
        <f>G24/F24*100</f>
        <v>101.45223972182451</v>
      </c>
      <c r="J24" s="105">
        <f>C24/$C$10*100</f>
        <v>16.914783477919389</v>
      </c>
      <c r="K24" s="106">
        <f>F24/$F$10*100</f>
        <v>14.475417844823756</v>
      </c>
      <c r="L24" s="107">
        <f>G24/$G$10*100</f>
        <v>14.413995524686873</v>
      </c>
      <c r="M24" s="2"/>
    </row>
    <row r="25" spans="1:13" ht="24.75" customHeight="1" thickBot="1">
      <c r="A25" s="183" t="s">
        <v>173</v>
      </c>
      <c r="B25" s="179">
        <v>45514</v>
      </c>
      <c r="C25" s="176">
        <v>45891</v>
      </c>
      <c r="D25" s="177">
        <f t="shared" si="0"/>
        <v>377</v>
      </c>
      <c r="E25" s="184">
        <f t="shared" si="1"/>
        <v>100.82831656193699</v>
      </c>
      <c r="F25" s="179">
        <v>53457</v>
      </c>
      <c r="G25" s="433">
        <v>54478</v>
      </c>
      <c r="H25" s="179">
        <f t="shared" si="2"/>
        <v>1021</v>
      </c>
      <c r="I25" s="182">
        <f t="shared" si="3"/>
        <v>101.90994631198909</v>
      </c>
      <c r="J25" s="181">
        <f t="shared" si="5"/>
        <v>81.916032987040808</v>
      </c>
      <c r="K25" s="185">
        <f t="shared" si="4"/>
        <v>79.138107151845333</v>
      </c>
      <c r="L25" s="182">
        <f t="shared" si="6"/>
        <v>79.157827438900355</v>
      </c>
      <c r="M25" s="2"/>
    </row>
    <row r="26" spans="1:13">
      <c r="A26" s="35" t="s">
        <v>130</v>
      </c>
      <c r="B26" s="121">
        <v>12286</v>
      </c>
      <c r="C26" s="122">
        <v>11948</v>
      </c>
      <c r="D26" s="123">
        <f t="shared" ref="D26" si="7">C26-B26</f>
        <v>-338</v>
      </c>
      <c r="E26" s="124">
        <f>C26/B26*100</f>
        <v>97.248901188344462</v>
      </c>
      <c r="F26" s="125">
        <v>14980</v>
      </c>
      <c r="G26" s="434">
        <v>14905</v>
      </c>
      <c r="H26" s="125">
        <f t="shared" ref="H26:H33" si="8">G26-F26</f>
        <v>-75</v>
      </c>
      <c r="I26" s="126">
        <f t="shared" ref="I26:I33" si="9">G26/F26*100</f>
        <v>99.499332443257686</v>
      </c>
      <c r="J26" s="127">
        <f>C26/$C$10*100</f>
        <v>21.327335689550534</v>
      </c>
      <c r="K26" s="128">
        <f t="shared" ref="K26:K33" si="10">F26/$F$10*100</f>
        <v>22.176494100578839</v>
      </c>
      <c r="L26" s="129">
        <f t="shared" ref="L26:L33" si="11">G26/$G$10*100</f>
        <v>21.657318880590509</v>
      </c>
      <c r="M26" s="2"/>
    </row>
    <row r="27" spans="1:13" ht="17.25" customHeight="1">
      <c r="A27" s="36" t="s">
        <v>131</v>
      </c>
      <c r="B27" s="85">
        <v>5648</v>
      </c>
      <c r="C27" s="86">
        <v>5390</v>
      </c>
      <c r="D27" s="123">
        <f t="shared" si="0"/>
        <v>-258</v>
      </c>
      <c r="E27" s="124">
        <f>C27/B27*100</f>
        <v>95.432011331444755</v>
      </c>
      <c r="F27" s="89">
        <v>6884</v>
      </c>
      <c r="G27" s="426">
        <v>6797</v>
      </c>
      <c r="H27" s="89">
        <f t="shared" si="8"/>
        <v>-87</v>
      </c>
      <c r="I27" s="130">
        <f t="shared" si="9"/>
        <v>98.736199883788501</v>
      </c>
      <c r="J27" s="131">
        <f>C27/$C$10*100</f>
        <v>9.6212202349077156</v>
      </c>
      <c r="K27" s="93">
        <f t="shared" si="10"/>
        <v>10.191120519918874</v>
      </c>
      <c r="L27" s="94">
        <f t="shared" si="11"/>
        <v>9.8762023771468428</v>
      </c>
      <c r="M27" s="2"/>
    </row>
    <row r="28" spans="1:13" ht="16.5" customHeight="1">
      <c r="A28" s="33" t="s">
        <v>132</v>
      </c>
      <c r="B28" s="95">
        <v>26376</v>
      </c>
      <c r="C28" s="96">
        <v>26783</v>
      </c>
      <c r="D28" s="132">
        <f>C28-B28</f>
        <v>407</v>
      </c>
      <c r="E28" s="133">
        <f>C28/B28*100</f>
        <v>101.5430694570822</v>
      </c>
      <c r="F28" s="97">
        <v>30886</v>
      </c>
      <c r="G28" s="427">
        <v>31898</v>
      </c>
      <c r="H28" s="89">
        <f t="shared" si="8"/>
        <v>1012</v>
      </c>
      <c r="I28" s="130">
        <f t="shared" si="9"/>
        <v>103.27656543417729</v>
      </c>
      <c r="J28" s="131">
        <f>C28/$C$10*100</f>
        <v>47.808003998429186</v>
      </c>
      <c r="K28" s="93">
        <f t="shared" si="10"/>
        <v>45.723844912581981</v>
      </c>
      <c r="L28" s="94">
        <f t="shared" si="11"/>
        <v>46.348551335328821</v>
      </c>
      <c r="M28" s="2"/>
    </row>
    <row r="29" spans="1:13" ht="15.75" customHeight="1">
      <c r="A29" s="33" t="s">
        <v>133</v>
      </c>
      <c r="B29" s="95">
        <v>16722</v>
      </c>
      <c r="C29" s="96">
        <v>17269</v>
      </c>
      <c r="D29" s="132">
        <f t="shared" si="0"/>
        <v>547</v>
      </c>
      <c r="E29" s="133">
        <f>C29/B29*100</f>
        <v>103.27113981581151</v>
      </c>
      <c r="F29" s="97">
        <v>19124</v>
      </c>
      <c r="G29" s="427">
        <v>19686</v>
      </c>
      <c r="H29" s="89">
        <f t="shared" si="8"/>
        <v>562</v>
      </c>
      <c r="I29" s="130">
        <f t="shared" si="9"/>
        <v>102.93871574984313</v>
      </c>
      <c r="J29" s="131">
        <f>C29/$C$10*100</f>
        <v>30.825390025347183</v>
      </c>
      <c r="K29" s="93">
        <f t="shared" si="10"/>
        <v>28.311299945224949</v>
      </c>
      <c r="L29" s="94">
        <f t="shared" si="11"/>
        <v>28.60422539304292</v>
      </c>
      <c r="M29" s="2"/>
    </row>
    <row r="30" spans="1:13" ht="21.75" customHeight="1">
      <c r="A30" s="36" t="s">
        <v>134</v>
      </c>
      <c r="B30" s="95">
        <v>1934</v>
      </c>
      <c r="C30" s="96">
        <v>2177</v>
      </c>
      <c r="D30" s="132">
        <f t="shared" si="0"/>
        <v>243</v>
      </c>
      <c r="E30" s="133">
        <f t="shared" ref="E30:E32" si="12">C30/B30*100</f>
        <v>112.56463288521199</v>
      </c>
      <c r="F30" s="97">
        <v>1619</v>
      </c>
      <c r="G30" s="427">
        <v>1833</v>
      </c>
      <c r="H30" s="97">
        <f t="shared" si="8"/>
        <v>214</v>
      </c>
      <c r="I30" s="130">
        <f t="shared" si="9"/>
        <v>113.21803582458307</v>
      </c>
      <c r="J30" s="131">
        <f t="shared" ref="J30:J32" si="13">C30/$C$10*100</f>
        <v>3.8859733676055837</v>
      </c>
      <c r="K30" s="93">
        <f t="shared" si="10"/>
        <v>2.3967786347688347</v>
      </c>
      <c r="L30" s="94">
        <f t="shared" si="11"/>
        <v>2.6633925198337742</v>
      </c>
      <c r="M30" s="2"/>
    </row>
    <row r="31" spans="1:13" ht="23.25" customHeight="1">
      <c r="A31" s="36" t="s">
        <v>135</v>
      </c>
      <c r="B31" s="95">
        <v>11426</v>
      </c>
      <c r="C31" s="96">
        <v>11360</v>
      </c>
      <c r="D31" s="132">
        <f t="shared" si="0"/>
        <v>-66</v>
      </c>
      <c r="E31" s="133">
        <f t="shared" si="12"/>
        <v>99.422370033257479</v>
      </c>
      <c r="F31" s="97">
        <v>11912</v>
      </c>
      <c r="G31" s="431">
        <v>12042</v>
      </c>
      <c r="H31" s="97">
        <f t="shared" si="8"/>
        <v>130</v>
      </c>
      <c r="I31" s="130">
        <f t="shared" si="9"/>
        <v>101.09133646742781</v>
      </c>
      <c r="J31" s="131">
        <f t="shared" si="13"/>
        <v>20.277748027560602</v>
      </c>
      <c r="K31" s="93">
        <f t="shared" si="10"/>
        <v>17.634605989725976</v>
      </c>
      <c r="L31" s="94">
        <f t="shared" si="11"/>
        <v>17.497311906076547</v>
      </c>
      <c r="M31" s="2"/>
    </row>
    <row r="32" spans="1:13" ht="27.75" customHeight="1">
      <c r="A32" s="33" t="s">
        <v>136</v>
      </c>
      <c r="B32" s="95">
        <v>180</v>
      </c>
      <c r="C32" s="96">
        <v>175</v>
      </c>
      <c r="D32" s="132">
        <f t="shared" si="0"/>
        <v>-5</v>
      </c>
      <c r="E32" s="133">
        <f t="shared" si="12"/>
        <v>97.222222222222214</v>
      </c>
      <c r="F32" s="97">
        <v>168</v>
      </c>
      <c r="G32" s="431">
        <v>162</v>
      </c>
      <c r="H32" s="97">
        <f t="shared" si="8"/>
        <v>-6</v>
      </c>
      <c r="I32" s="130">
        <f t="shared" si="9"/>
        <v>96.428571428571431</v>
      </c>
      <c r="J32" s="131">
        <f t="shared" si="13"/>
        <v>0.31237728035414658</v>
      </c>
      <c r="K32" s="93">
        <f t="shared" si="10"/>
        <v>0.24870834505322065</v>
      </c>
      <c r="L32" s="94">
        <f>G32/$G$10*100</f>
        <v>0.23538984627008802</v>
      </c>
      <c r="M32" s="2"/>
    </row>
    <row r="33" spans="1:13" ht="15" customHeight="1" thickBot="1">
      <c r="A33" s="37" t="s">
        <v>137</v>
      </c>
      <c r="B33" s="134">
        <v>4796</v>
      </c>
      <c r="C33" s="135">
        <v>4893</v>
      </c>
      <c r="D33" s="136">
        <f t="shared" si="0"/>
        <v>97</v>
      </c>
      <c r="E33" s="137">
        <f>C33/B33*100</f>
        <v>102.02251876563804</v>
      </c>
      <c r="F33" s="138">
        <v>4574</v>
      </c>
      <c r="G33" s="435">
        <v>4619</v>
      </c>
      <c r="H33" s="138">
        <f t="shared" si="8"/>
        <v>45</v>
      </c>
      <c r="I33" s="139">
        <f t="shared" si="9"/>
        <v>100.9838216003498</v>
      </c>
      <c r="J33" s="140">
        <f>C33/$C$10*100</f>
        <v>8.7340687587019392</v>
      </c>
      <c r="K33" s="141">
        <f t="shared" si="10"/>
        <v>6.7713807754370903</v>
      </c>
      <c r="L33" s="142">
        <f t="shared" si="11"/>
        <v>6.7115166661823249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169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Normal="100" workbookViewId="0">
      <selection activeCell="M6" sqref="M6:M41"/>
    </sheetView>
  </sheetViews>
  <sheetFormatPr defaultRowHeight="13.2"/>
  <cols>
    <col min="1" max="1" width="21.88671875" customWidth="1"/>
    <col min="2" max="2" width="12.44140625" style="255" customWidth="1"/>
    <col min="3" max="3" width="12.44140625" style="212" customWidth="1"/>
    <col min="4" max="4" width="6" style="213" customWidth="1"/>
    <col min="5" max="5" width="12.44140625" style="212" customWidth="1"/>
    <col min="6" max="6" width="5.88671875" style="213" customWidth="1"/>
    <col min="7" max="7" width="12.44140625" style="212" customWidth="1"/>
    <col min="8" max="8" width="6.21875" style="213" customWidth="1"/>
    <col min="9" max="9" width="12.44140625" style="212" customWidth="1"/>
    <col min="10" max="10" width="6.21875" style="213" customWidth="1"/>
    <col min="11" max="11" width="12.44140625" style="212" customWidth="1"/>
    <col min="12" max="12" width="6.33203125" style="213" customWidth="1"/>
    <col min="13" max="13" width="14.5546875" style="212" customWidth="1"/>
    <col min="14" max="14" width="6.44140625" style="213" customWidth="1"/>
  </cols>
  <sheetData>
    <row r="1" spans="1:14">
      <c r="A1" s="478" t="s">
        <v>163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478"/>
      <c r="N1" s="478"/>
    </row>
    <row r="2" spans="1:14" ht="19.95" customHeight="1">
      <c r="A2" s="491" t="s">
        <v>336</v>
      </c>
      <c r="B2" s="491"/>
      <c r="C2" s="491"/>
      <c r="D2" s="491"/>
      <c r="E2" s="491"/>
      <c r="F2" s="491"/>
      <c r="G2" s="491"/>
      <c r="H2" s="491"/>
      <c r="I2" s="491"/>
      <c r="J2" s="491"/>
      <c r="K2" s="491"/>
      <c r="L2" s="491"/>
      <c r="M2" s="491"/>
      <c r="N2" s="491"/>
    </row>
    <row r="3" spans="1:14" ht="9.75" customHeight="1" thickBot="1">
      <c r="A3" s="158"/>
      <c r="B3" s="210"/>
      <c r="C3" s="160"/>
      <c r="D3" s="211"/>
    </row>
    <row r="4" spans="1:14" ht="16.2" customHeight="1" thickBot="1">
      <c r="A4" s="504" t="s">
        <v>168</v>
      </c>
      <c r="B4" s="506" t="s">
        <v>183</v>
      </c>
      <c r="C4" s="506"/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7"/>
    </row>
    <row r="5" spans="1:14" ht="52.8" customHeight="1" thickBot="1">
      <c r="A5" s="505"/>
      <c r="B5" s="214" t="s">
        <v>184</v>
      </c>
      <c r="C5" s="215" t="s">
        <v>114</v>
      </c>
      <c r="D5" s="216" t="s">
        <v>185</v>
      </c>
      <c r="E5" s="217" t="s">
        <v>186</v>
      </c>
      <c r="F5" s="218" t="s">
        <v>185</v>
      </c>
      <c r="G5" s="217" t="s">
        <v>187</v>
      </c>
      <c r="H5" s="216" t="s">
        <v>185</v>
      </c>
      <c r="I5" s="217" t="s">
        <v>188</v>
      </c>
      <c r="J5" s="218" t="s">
        <v>185</v>
      </c>
      <c r="K5" s="219" t="s">
        <v>180</v>
      </c>
      <c r="L5" s="216" t="s">
        <v>185</v>
      </c>
      <c r="M5" s="219" t="s">
        <v>179</v>
      </c>
      <c r="N5" s="220" t="s">
        <v>185</v>
      </c>
    </row>
    <row r="6" spans="1:14" ht="13.8" thickBot="1">
      <c r="A6" s="161" t="s">
        <v>35</v>
      </c>
      <c r="B6" s="179">
        <v>14895</v>
      </c>
      <c r="C6" s="221">
        <v>7629</v>
      </c>
      <c r="D6" s="182">
        <f>C6/B6*100</f>
        <v>51.218529707955682</v>
      </c>
      <c r="E6" s="179">
        <v>3364</v>
      </c>
      <c r="F6" s="184">
        <f>E6/B6*100</f>
        <v>22.584759986572674</v>
      </c>
      <c r="G6" s="179">
        <v>7197</v>
      </c>
      <c r="H6" s="182">
        <f>G6/B6*100</f>
        <v>48.318227593152066</v>
      </c>
      <c r="I6" s="179">
        <v>4410</v>
      </c>
      <c r="J6" s="184">
        <f>I6/B6*100</f>
        <v>29.607250755287005</v>
      </c>
      <c r="K6" s="179">
        <v>2940</v>
      </c>
      <c r="L6" s="182">
        <f>K6/B6*100</f>
        <v>19.738167170191339</v>
      </c>
      <c r="M6" s="179">
        <v>1024</v>
      </c>
      <c r="N6" s="182">
        <f>M6/B6*100</f>
        <v>6.8747901980530379</v>
      </c>
    </row>
    <row r="7" spans="1:14">
      <c r="A7" s="154" t="s">
        <v>14</v>
      </c>
      <c r="B7" s="222">
        <v>1885</v>
      </c>
      <c r="C7" s="223">
        <v>1029</v>
      </c>
      <c r="D7" s="94">
        <f t="shared" ref="D7:D41" si="0">C7/B7*100</f>
        <v>54.588859416445622</v>
      </c>
      <c r="E7" s="222">
        <v>526</v>
      </c>
      <c r="F7" s="224">
        <f t="shared" ref="F7:F41" si="1">E7/B7*100</f>
        <v>27.904509283819628</v>
      </c>
      <c r="G7" s="225">
        <v>714</v>
      </c>
      <c r="H7" s="226">
        <f t="shared" ref="H7:H41" si="2">G7/B7*100</f>
        <v>37.877984084880637</v>
      </c>
      <c r="I7" s="225">
        <v>451</v>
      </c>
      <c r="J7" s="227">
        <f>I7/B7*100</f>
        <v>23.925729442970823</v>
      </c>
      <c r="K7" s="225">
        <v>499</v>
      </c>
      <c r="L7" s="226">
        <f t="shared" ref="L7:L41" si="3">K7/B7*100</f>
        <v>26.472148541114059</v>
      </c>
      <c r="M7" s="225">
        <v>123</v>
      </c>
      <c r="N7" s="226">
        <f t="shared" ref="N7:N41" si="4">M7/B7*100</f>
        <v>6.5251989389920428</v>
      </c>
    </row>
    <row r="8" spans="1:14">
      <c r="A8" s="15" t="s">
        <v>17</v>
      </c>
      <c r="B8" s="228">
        <v>1885</v>
      </c>
      <c r="C8" s="155">
        <v>991</v>
      </c>
      <c r="D8" s="94">
        <f t="shared" si="0"/>
        <v>52.572944297082223</v>
      </c>
      <c r="E8" s="228">
        <v>449</v>
      </c>
      <c r="F8" s="224">
        <f t="shared" si="1"/>
        <v>23.819628647214856</v>
      </c>
      <c r="G8" s="229">
        <v>1056</v>
      </c>
      <c r="H8" s="230">
        <f t="shared" si="2"/>
        <v>56.021220159151198</v>
      </c>
      <c r="I8" s="229">
        <v>524</v>
      </c>
      <c r="J8" s="231">
        <f t="shared" ref="J8:J15" si="5">I8/B8*100</f>
        <v>27.798408488063657</v>
      </c>
      <c r="K8" s="229">
        <v>368</v>
      </c>
      <c r="L8" s="230">
        <f t="shared" si="3"/>
        <v>19.522546419098145</v>
      </c>
      <c r="M8" s="229">
        <v>78</v>
      </c>
      <c r="N8" s="230">
        <f t="shared" si="4"/>
        <v>4.1379310344827589</v>
      </c>
    </row>
    <row r="9" spans="1:14">
      <c r="A9" s="16" t="s">
        <v>2</v>
      </c>
      <c r="B9" s="228">
        <v>1541</v>
      </c>
      <c r="C9" s="155">
        <v>787</v>
      </c>
      <c r="D9" s="94">
        <f t="shared" si="0"/>
        <v>51.070733290071381</v>
      </c>
      <c r="E9" s="228">
        <v>324</v>
      </c>
      <c r="F9" s="224">
        <f t="shared" si="1"/>
        <v>21.025308241401689</v>
      </c>
      <c r="G9" s="229">
        <v>603</v>
      </c>
      <c r="H9" s="230">
        <f t="shared" si="2"/>
        <v>39.130434782608695</v>
      </c>
      <c r="I9" s="229">
        <v>465</v>
      </c>
      <c r="J9" s="231">
        <f t="shared" si="5"/>
        <v>30.175210902011678</v>
      </c>
      <c r="K9" s="229">
        <v>264</v>
      </c>
      <c r="L9" s="230">
        <f t="shared" si="3"/>
        <v>17.131732641142115</v>
      </c>
      <c r="M9" s="229">
        <v>151</v>
      </c>
      <c r="N9" s="230">
        <f t="shared" si="4"/>
        <v>9.798831927319922</v>
      </c>
    </row>
    <row r="10" spans="1:14">
      <c r="A10" s="16" t="s">
        <v>18</v>
      </c>
      <c r="B10" s="228">
        <v>1945</v>
      </c>
      <c r="C10" s="155">
        <v>949</v>
      </c>
      <c r="D10" s="94">
        <f t="shared" si="0"/>
        <v>48.791773778920309</v>
      </c>
      <c r="E10" s="228">
        <v>352</v>
      </c>
      <c r="F10" s="224">
        <f t="shared" si="1"/>
        <v>18.097686375321338</v>
      </c>
      <c r="G10" s="229">
        <v>1054</v>
      </c>
      <c r="H10" s="230">
        <f t="shared" si="2"/>
        <v>54.19023136246787</v>
      </c>
      <c r="I10" s="229">
        <v>616</v>
      </c>
      <c r="J10" s="231">
        <f t="shared" si="5"/>
        <v>31.67095115681234</v>
      </c>
      <c r="K10" s="229">
        <v>315</v>
      </c>
      <c r="L10" s="230">
        <f t="shared" si="3"/>
        <v>16.195372750642672</v>
      </c>
      <c r="M10" s="229">
        <v>95</v>
      </c>
      <c r="N10" s="230">
        <f t="shared" si="4"/>
        <v>4.8843187660668379</v>
      </c>
    </row>
    <row r="11" spans="1:14">
      <c r="A11" s="15" t="s">
        <v>19</v>
      </c>
      <c r="B11" s="97">
        <v>1066</v>
      </c>
      <c r="C11" s="232">
        <v>496</v>
      </c>
      <c r="D11" s="94">
        <f t="shared" si="0"/>
        <v>46.529080675422144</v>
      </c>
      <c r="E11" s="97">
        <v>250</v>
      </c>
      <c r="F11" s="224">
        <f t="shared" si="1"/>
        <v>23.452157598499063</v>
      </c>
      <c r="G11" s="229">
        <v>395</v>
      </c>
      <c r="H11" s="230">
        <f t="shared" si="2"/>
        <v>37.054409005628521</v>
      </c>
      <c r="I11" s="229">
        <v>363</v>
      </c>
      <c r="J11" s="231">
        <f t="shared" si="5"/>
        <v>34.052532833020635</v>
      </c>
      <c r="K11" s="229">
        <v>189</v>
      </c>
      <c r="L11" s="230">
        <f t="shared" si="3"/>
        <v>17.72983114446529</v>
      </c>
      <c r="M11" s="229">
        <v>86</v>
      </c>
      <c r="N11" s="230">
        <f t="shared" si="4"/>
        <v>8.0675422138836765</v>
      </c>
    </row>
    <row r="12" spans="1:14">
      <c r="A12" s="15" t="s">
        <v>22</v>
      </c>
      <c r="B12" s="97">
        <v>1511</v>
      </c>
      <c r="C12" s="232">
        <v>745</v>
      </c>
      <c r="D12" s="94">
        <f t="shared" si="0"/>
        <v>49.305095962938452</v>
      </c>
      <c r="E12" s="97">
        <v>383</v>
      </c>
      <c r="F12" s="224">
        <f t="shared" si="1"/>
        <v>25.347452018530774</v>
      </c>
      <c r="G12" s="229">
        <v>659</v>
      </c>
      <c r="H12" s="230">
        <f t="shared" si="2"/>
        <v>43.613500992720056</v>
      </c>
      <c r="I12" s="229">
        <v>425</v>
      </c>
      <c r="J12" s="231">
        <f t="shared" si="5"/>
        <v>28.127068166776969</v>
      </c>
      <c r="K12" s="229">
        <v>297</v>
      </c>
      <c r="L12" s="230">
        <f t="shared" si="3"/>
        <v>19.655857048312374</v>
      </c>
      <c r="M12" s="229">
        <v>114</v>
      </c>
      <c r="N12" s="230">
        <f t="shared" si="4"/>
        <v>7.5446724023825285</v>
      </c>
    </row>
    <row r="13" spans="1:14">
      <c r="A13" s="15" t="s">
        <v>23</v>
      </c>
      <c r="B13" s="228">
        <v>1535</v>
      </c>
      <c r="C13" s="155">
        <v>803</v>
      </c>
      <c r="D13" s="94">
        <f t="shared" si="0"/>
        <v>52.312703583061889</v>
      </c>
      <c r="E13" s="228">
        <v>361</v>
      </c>
      <c r="F13" s="224">
        <f t="shared" si="1"/>
        <v>23.517915309446256</v>
      </c>
      <c r="G13" s="229">
        <v>796</v>
      </c>
      <c r="H13" s="230">
        <f t="shared" si="2"/>
        <v>51.856677524429969</v>
      </c>
      <c r="I13" s="229">
        <v>437</v>
      </c>
      <c r="J13" s="231">
        <f t="shared" si="5"/>
        <v>28.469055374592834</v>
      </c>
      <c r="K13" s="229">
        <v>244</v>
      </c>
      <c r="L13" s="230">
        <f t="shared" si="3"/>
        <v>15.895765472312704</v>
      </c>
      <c r="M13" s="229">
        <v>71</v>
      </c>
      <c r="N13" s="230">
        <f t="shared" si="4"/>
        <v>4.6254071661237788</v>
      </c>
    </row>
    <row r="14" spans="1:14">
      <c r="A14" s="15" t="s">
        <v>13</v>
      </c>
      <c r="B14" s="228">
        <v>1625</v>
      </c>
      <c r="C14" s="155">
        <v>825</v>
      </c>
      <c r="D14" s="94">
        <f t="shared" si="0"/>
        <v>50.769230769230766</v>
      </c>
      <c r="E14" s="228">
        <v>315</v>
      </c>
      <c r="F14" s="224">
        <f t="shared" si="1"/>
        <v>19.384615384615383</v>
      </c>
      <c r="G14" s="229">
        <v>787</v>
      </c>
      <c r="H14" s="230">
        <f t="shared" si="2"/>
        <v>48.430769230769229</v>
      </c>
      <c r="I14" s="229">
        <v>595</v>
      </c>
      <c r="J14" s="231">
        <f t="shared" si="5"/>
        <v>36.615384615384613</v>
      </c>
      <c r="K14" s="229">
        <v>363</v>
      </c>
      <c r="L14" s="230">
        <f t="shared" si="3"/>
        <v>22.338461538461537</v>
      </c>
      <c r="M14" s="229">
        <v>179</v>
      </c>
      <c r="N14" s="230">
        <f t="shared" si="4"/>
        <v>11.015384615384615</v>
      </c>
    </row>
    <row r="15" spans="1:14" ht="13.8" thickBot="1">
      <c r="A15" s="17" t="s">
        <v>28</v>
      </c>
      <c r="B15" s="114">
        <v>1902</v>
      </c>
      <c r="C15" s="233">
        <v>1004</v>
      </c>
      <c r="D15" s="234">
        <f t="shared" si="0"/>
        <v>52.786540483701373</v>
      </c>
      <c r="E15" s="114">
        <v>404</v>
      </c>
      <c r="F15" s="235">
        <f t="shared" si="1"/>
        <v>21.240799158780234</v>
      </c>
      <c r="G15" s="236">
        <v>1133</v>
      </c>
      <c r="H15" s="237">
        <f t="shared" si="2"/>
        <v>59.568874868559405</v>
      </c>
      <c r="I15" s="236">
        <v>534</v>
      </c>
      <c r="J15" s="238">
        <f t="shared" si="5"/>
        <v>28.075709779179807</v>
      </c>
      <c r="K15" s="236">
        <v>401</v>
      </c>
      <c r="L15" s="237">
        <f t="shared" si="3"/>
        <v>21.083070452155624</v>
      </c>
      <c r="M15" s="236">
        <v>127</v>
      </c>
      <c r="N15" s="237">
        <f t="shared" si="4"/>
        <v>6.6771819137749739</v>
      </c>
    </row>
    <row r="16" spans="1:14" ht="13.8" thickBot="1">
      <c r="A16" s="239" t="s">
        <v>36</v>
      </c>
      <c r="B16" s="221">
        <v>12036</v>
      </c>
      <c r="C16" s="221">
        <v>7034</v>
      </c>
      <c r="D16" s="185">
        <f t="shared" si="0"/>
        <v>58.441342638750413</v>
      </c>
      <c r="E16" s="221">
        <v>2834</v>
      </c>
      <c r="F16" s="184">
        <f t="shared" si="1"/>
        <v>23.546028580923895</v>
      </c>
      <c r="G16" s="179">
        <v>6007</v>
      </c>
      <c r="H16" s="182">
        <f t="shared" si="2"/>
        <v>49.908607510800927</v>
      </c>
      <c r="I16" s="179">
        <v>3087</v>
      </c>
      <c r="J16" s="184">
        <f>I16/B16*100</f>
        <v>25.648055832502493</v>
      </c>
      <c r="K16" s="179">
        <v>2601</v>
      </c>
      <c r="L16" s="182">
        <f t="shared" si="3"/>
        <v>21.610169491525426</v>
      </c>
      <c r="M16" s="179">
        <v>827</v>
      </c>
      <c r="N16" s="182">
        <f t="shared" si="4"/>
        <v>6.8710535061482227</v>
      </c>
    </row>
    <row r="17" spans="1:14">
      <c r="A17" s="154" t="s">
        <v>1</v>
      </c>
      <c r="B17" s="222">
        <v>2232</v>
      </c>
      <c r="C17" s="223">
        <v>1434</v>
      </c>
      <c r="D17" s="94">
        <f t="shared" si="0"/>
        <v>64.247311827956992</v>
      </c>
      <c r="E17" s="222">
        <v>520</v>
      </c>
      <c r="F17" s="224">
        <f t="shared" si="1"/>
        <v>23.297491039426525</v>
      </c>
      <c r="G17" s="225">
        <v>1167</v>
      </c>
      <c r="H17" s="226">
        <f t="shared" si="2"/>
        <v>52.284946236559136</v>
      </c>
      <c r="I17" s="225">
        <v>508</v>
      </c>
      <c r="J17" s="227">
        <f>I17/B17*100</f>
        <v>22.759856630824373</v>
      </c>
      <c r="K17" s="225">
        <v>495</v>
      </c>
      <c r="L17" s="226">
        <f t="shared" si="3"/>
        <v>22.177419354838708</v>
      </c>
      <c r="M17" s="225">
        <v>172</v>
      </c>
      <c r="N17" s="226">
        <f t="shared" si="4"/>
        <v>7.7060931899641583</v>
      </c>
    </row>
    <row r="18" spans="1:14">
      <c r="A18" s="15" t="s">
        <v>16</v>
      </c>
      <c r="B18" s="228">
        <v>1713</v>
      </c>
      <c r="C18" s="155">
        <v>957</v>
      </c>
      <c r="D18" s="94">
        <f t="shared" si="0"/>
        <v>55.866900175131349</v>
      </c>
      <c r="E18" s="228">
        <v>512</v>
      </c>
      <c r="F18" s="224">
        <f t="shared" si="1"/>
        <v>29.889083479276124</v>
      </c>
      <c r="G18" s="229">
        <v>993</v>
      </c>
      <c r="H18" s="230">
        <f t="shared" si="2"/>
        <v>57.968476357267953</v>
      </c>
      <c r="I18" s="229">
        <v>366</v>
      </c>
      <c r="J18" s="231">
        <f t="shared" ref="J18:J22" si="6">I18/B18*100</f>
        <v>21.366024518388791</v>
      </c>
      <c r="K18" s="229">
        <v>349</v>
      </c>
      <c r="L18" s="230">
        <f t="shared" si="3"/>
        <v>20.373613543490951</v>
      </c>
      <c r="M18" s="229">
        <v>98</v>
      </c>
      <c r="N18" s="230">
        <f t="shared" si="4"/>
        <v>5.720957384705196</v>
      </c>
    </row>
    <row r="19" spans="1:14">
      <c r="A19" s="16" t="s">
        <v>3</v>
      </c>
      <c r="B19" s="228">
        <v>2572</v>
      </c>
      <c r="C19" s="155">
        <v>1340</v>
      </c>
      <c r="D19" s="94">
        <f t="shared" si="0"/>
        <v>52.099533437014003</v>
      </c>
      <c r="E19" s="228">
        <v>481</v>
      </c>
      <c r="F19" s="224">
        <f t="shared" si="1"/>
        <v>18.701399688958009</v>
      </c>
      <c r="G19" s="229">
        <v>1185</v>
      </c>
      <c r="H19" s="230">
        <f t="shared" si="2"/>
        <v>46.07309486780715</v>
      </c>
      <c r="I19" s="229">
        <v>734</v>
      </c>
      <c r="J19" s="231">
        <f t="shared" si="6"/>
        <v>28.538102643856924</v>
      </c>
      <c r="K19" s="229">
        <v>514</v>
      </c>
      <c r="L19" s="230">
        <f t="shared" si="3"/>
        <v>19.984447900466563</v>
      </c>
      <c r="M19" s="229">
        <v>238</v>
      </c>
      <c r="N19" s="230">
        <f t="shared" si="4"/>
        <v>9.253499222395023</v>
      </c>
    </row>
    <row r="20" spans="1:14">
      <c r="A20" s="16" t="s">
        <v>21</v>
      </c>
      <c r="B20" s="228">
        <v>1940</v>
      </c>
      <c r="C20" s="155">
        <v>1037</v>
      </c>
      <c r="D20" s="94">
        <f t="shared" si="0"/>
        <v>53.453608247422679</v>
      </c>
      <c r="E20" s="228">
        <v>429</v>
      </c>
      <c r="F20" s="224">
        <f t="shared" si="1"/>
        <v>22.11340206185567</v>
      </c>
      <c r="G20" s="229">
        <v>1077</v>
      </c>
      <c r="H20" s="230">
        <f t="shared" si="2"/>
        <v>55.515463917525778</v>
      </c>
      <c r="I20" s="229">
        <v>547</v>
      </c>
      <c r="J20" s="231">
        <f t="shared" si="6"/>
        <v>28.195876288659793</v>
      </c>
      <c r="K20" s="229">
        <v>428</v>
      </c>
      <c r="L20" s="230">
        <f t="shared" si="3"/>
        <v>22.061855670103093</v>
      </c>
      <c r="M20" s="229">
        <v>96</v>
      </c>
      <c r="N20" s="230">
        <f t="shared" si="4"/>
        <v>4.9484536082474229</v>
      </c>
    </row>
    <row r="21" spans="1:14">
      <c r="A21" s="15" t="s">
        <v>4</v>
      </c>
      <c r="B21" s="228">
        <v>1760</v>
      </c>
      <c r="C21" s="155">
        <v>1167</v>
      </c>
      <c r="D21" s="94">
        <f t="shared" si="0"/>
        <v>66.306818181818187</v>
      </c>
      <c r="E21" s="228">
        <v>413</v>
      </c>
      <c r="F21" s="224">
        <f t="shared" si="1"/>
        <v>23.46590909090909</v>
      </c>
      <c r="G21" s="229">
        <v>661</v>
      </c>
      <c r="H21" s="230">
        <f t="shared" si="2"/>
        <v>37.55681818181818</v>
      </c>
      <c r="I21" s="229">
        <v>427</v>
      </c>
      <c r="J21" s="231">
        <f t="shared" si="6"/>
        <v>24.261363636363637</v>
      </c>
      <c r="K21" s="229">
        <v>390</v>
      </c>
      <c r="L21" s="230">
        <f t="shared" si="3"/>
        <v>22.15909090909091</v>
      </c>
      <c r="M21" s="229">
        <v>131</v>
      </c>
      <c r="N21" s="230">
        <f t="shared" si="4"/>
        <v>7.4431818181818183</v>
      </c>
    </row>
    <row r="22" spans="1:14" ht="13.8" thickBot="1">
      <c r="A22" s="17" t="s">
        <v>7</v>
      </c>
      <c r="B22" s="240">
        <v>1819</v>
      </c>
      <c r="C22" s="241">
        <v>1099</v>
      </c>
      <c r="D22" s="234">
        <f t="shared" si="0"/>
        <v>60.417811984606928</v>
      </c>
      <c r="E22" s="240">
        <v>479</v>
      </c>
      <c r="F22" s="235">
        <f t="shared" si="1"/>
        <v>26.333150082462893</v>
      </c>
      <c r="G22" s="236">
        <v>924</v>
      </c>
      <c r="H22" s="237">
        <f t="shared" si="2"/>
        <v>50.797141286421109</v>
      </c>
      <c r="I22" s="236">
        <v>505</v>
      </c>
      <c r="J22" s="238">
        <f t="shared" si="6"/>
        <v>27.762506871907643</v>
      </c>
      <c r="K22" s="236">
        <v>425</v>
      </c>
      <c r="L22" s="237">
        <f t="shared" si="3"/>
        <v>23.364485981308412</v>
      </c>
      <c r="M22" s="236">
        <v>92</v>
      </c>
      <c r="N22" s="237">
        <f t="shared" si="4"/>
        <v>5.057724024189115</v>
      </c>
    </row>
    <row r="23" spans="1:14" ht="13.8" thickBot="1">
      <c r="A23" s="239" t="s">
        <v>37</v>
      </c>
      <c r="B23" s="221">
        <v>18603</v>
      </c>
      <c r="C23" s="221">
        <v>9716</v>
      </c>
      <c r="D23" s="185">
        <f t="shared" si="0"/>
        <v>52.228135247003173</v>
      </c>
      <c r="E23" s="221">
        <v>3868</v>
      </c>
      <c r="F23" s="184">
        <f t="shared" si="1"/>
        <v>20.792345320647208</v>
      </c>
      <c r="G23" s="179">
        <v>8484</v>
      </c>
      <c r="H23" s="182">
        <f t="shared" si="2"/>
        <v>45.605547492339944</v>
      </c>
      <c r="I23" s="179">
        <v>5435</v>
      </c>
      <c r="J23" s="184">
        <f>I23/B23*100</f>
        <v>29.215717894963177</v>
      </c>
      <c r="K23" s="179">
        <v>3425</v>
      </c>
      <c r="L23" s="182">
        <f t="shared" si="3"/>
        <v>18.411008977046713</v>
      </c>
      <c r="M23" s="179">
        <v>1270</v>
      </c>
      <c r="N23" s="182">
        <f t="shared" si="4"/>
        <v>6.8268558834596567</v>
      </c>
    </row>
    <row r="24" spans="1:14">
      <c r="A24" s="154" t="s">
        <v>15</v>
      </c>
      <c r="B24" s="222">
        <v>1949</v>
      </c>
      <c r="C24" s="223">
        <v>978</v>
      </c>
      <c r="D24" s="94">
        <f t="shared" si="0"/>
        <v>50.17957927142124</v>
      </c>
      <c r="E24" s="222">
        <v>390</v>
      </c>
      <c r="F24" s="224">
        <f t="shared" si="1"/>
        <v>20.010261672652643</v>
      </c>
      <c r="G24" s="225">
        <v>668</v>
      </c>
      <c r="H24" s="226">
        <f t="shared" si="2"/>
        <v>34.273986659825553</v>
      </c>
      <c r="I24" s="225">
        <v>648</v>
      </c>
      <c r="J24" s="227">
        <f>I24/B24*100</f>
        <v>33.247819394561311</v>
      </c>
      <c r="K24" s="225">
        <v>304</v>
      </c>
      <c r="L24" s="226">
        <f t="shared" si="3"/>
        <v>15.597742432016418</v>
      </c>
      <c r="M24" s="225">
        <v>192</v>
      </c>
      <c r="N24" s="226">
        <f t="shared" si="4"/>
        <v>9.8512057465366851</v>
      </c>
    </row>
    <row r="25" spans="1:14">
      <c r="A25" s="15" t="s">
        <v>20</v>
      </c>
      <c r="B25" s="228">
        <v>6159</v>
      </c>
      <c r="C25" s="155">
        <v>3150</v>
      </c>
      <c r="D25" s="94">
        <f t="shared" si="0"/>
        <v>51.144666341938624</v>
      </c>
      <c r="E25" s="228">
        <v>1339</v>
      </c>
      <c r="F25" s="116">
        <f t="shared" si="1"/>
        <v>21.740542295827243</v>
      </c>
      <c r="G25" s="229">
        <v>3236</v>
      </c>
      <c r="H25" s="230">
        <f t="shared" si="2"/>
        <v>52.540996915083618</v>
      </c>
      <c r="I25" s="229">
        <v>1696</v>
      </c>
      <c r="J25" s="231">
        <f t="shared" ref="J25:J29" si="7">I25/B25*100</f>
        <v>27.536937814580288</v>
      </c>
      <c r="K25" s="229">
        <v>1026</v>
      </c>
      <c r="L25" s="230">
        <f t="shared" si="3"/>
        <v>16.658548465660008</v>
      </c>
      <c r="M25" s="229">
        <v>343</v>
      </c>
      <c r="N25" s="230">
        <f t="shared" si="4"/>
        <v>5.56908589056665</v>
      </c>
    </row>
    <row r="26" spans="1:14">
      <c r="A26" s="15" t="s">
        <v>26</v>
      </c>
      <c r="B26" s="228">
        <v>4048</v>
      </c>
      <c r="C26" s="155">
        <v>2079</v>
      </c>
      <c r="D26" s="94">
        <f t="shared" si="0"/>
        <v>51.358695652173914</v>
      </c>
      <c r="E26" s="228">
        <v>826</v>
      </c>
      <c r="F26" s="116">
        <f t="shared" si="1"/>
        <v>20.405138339920946</v>
      </c>
      <c r="G26" s="229">
        <v>1791</v>
      </c>
      <c r="H26" s="230">
        <f t="shared" si="2"/>
        <v>44.244071146245062</v>
      </c>
      <c r="I26" s="229">
        <v>1284</v>
      </c>
      <c r="J26" s="231">
        <f t="shared" si="7"/>
        <v>31.719367588932805</v>
      </c>
      <c r="K26" s="229">
        <v>767</v>
      </c>
      <c r="L26" s="230">
        <f t="shared" si="3"/>
        <v>18.947628458498023</v>
      </c>
      <c r="M26" s="229">
        <v>247</v>
      </c>
      <c r="N26" s="230">
        <f t="shared" si="4"/>
        <v>6.1017786561264824</v>
      </c>
    </row>
    <row r="27" spans="1:14">
      <c r="A27" s="16" t="s">
        <v>104</v>
      </c>
      <c r="B27" s="228">
        <v>1842</v>
      </c>
      <c r="C27" s="155">
        <v>1029</v>
      </c>
      <c r="D27" s="94">
        <f t="shared" si="0"/>
        <v>55.86319218241043</v>
      </c>
      <c r="E27" s="228">
        <v>392</v>
      </c>
      <c r="F27" s="116">
        <f t="shared" si="1"/>
        <v>21.281216069489687</v>
      </c>
      <c r="G27" s="229">
        <v>812</v>
      </c>
      <c r="H27" s="230">
        <f t="shared" si="2"/>
        <v>44.082519001085771</v>
      </c>
      <c r="I27" s="229">
        <v>508</v>
      </c>
      <c r="J27" s="231">
        <f t="shared" si="7"/>
        <v>27.578718783930512</v>
      </c>
      <c r="K27" s="229">
        <v>392</v>
      </c>
      <c r="L27" s="230">
        <f t="shared" si="3"/>
        <v>21.281216069489687</v>
      </c>
      <c r="M27" s="229">
        <v>121</v>
      </c>
      <c r="N27" s="230">
        <f t="shared" si="4"/>
        <v>6.5689467969598265</v>
      </c>
    </row>
    <row r="28" spans="1:14">
      <c r="A28" s="16" t="s">
        <v>105</v>
      </c>
      <c r="B28" s="97">
        <v>2403</v>
      </c>
      <c r="C28" s="232">
        <v>1378</v>
      </c>
      <c r="D28" s="94">
        <f t="shared" si="0"/>
        <v>57.344985434873074</v>
      </c>
      <c r="E28" s="97">
        <v>425</v>
      </c>
      <c r="F28" s="116">
        <f t="shared" si="1"/>
        <v>17.686225551394092</v>
      </c>
      <c r="G28" s="229">
        <v>928</v>
      </c>
      <c r="H28" s="230">
        <f t="shared" si="2"/>
        <v>38.618393674573447</v>
      </c>
      <c r="I28" s="229">
        <v>700</v>
      </c>
      <c r="J28" s="231">
        <f t="shared" si="7"/>
        <v>29.130253849354975</v>
      </c>
      <c r="K28" s="229">
        <v>575</v>
      </c>
      <c r="L28" s="230">
        <f t="shared" si="3"/>
        <v>23.928422804827299</v>
      </c>
      <c r="M28" s="229">
        <v>214</v>
      </c>
      <c r="N28" s="230">
        <f t="shared" si="4"/>
        <v>8.9055347482313785</v>
      </c>
    </row>
    <row r="29" spans="1:14" ht="13.8" thickBot="1">
      <c r="A29" s="17" t="s">
        <v>27</v>
      </c>
      <c r="B29" s="114">
        <v>2202</v>
      </c>
      <c r="C29" s="233">
        <v>1102</v>
      </c>
      <c r="D29" s="234">
        <f t="shared" si="0"/>
        <v>50.045413260672113</v>
      </c>
      <c r="E29" s="114">
        <v>496</v>
      </c>
      <c r="F29" s="118">
        <f t="shared" si="1"/>
        <v>22.524977293369663</v>
      </c>
      <c r="G29" s="236">
        <v>1049</v>
      </c>
      <c r="H29" s="237">
        <f t="shared" si="2"/>
        <v>47.638510445049953</v>
      </c>
      <c r="I29" s="236">
        <v>599</v>
      </c>
      <c r="J29" s="238">
        <f t="shared" si="7"/>
        <v>27.202543142597641</v>
      </c>
      <c r="K29" s="236">
        <v>361</v>
      </c>
      <c r="L29" s="237">
        <f t="shared" si="3"/>
        <v>16.394187102633971</v>
      </c>
      <c r="M29" s="236">
        <v>153</v>
      </c>
      <c r="N29" s="237">
        <f t="shared" si="4"/>
        <v>6.9482288828337877</v>
      </c>
    </row>
    <row r="30" spans="1:14" ht="13.8" thickBot="1">
      <c r="A30" s="239" t="s">
        <v>33</v>
      </c>
      <c r="B30" s="221">
        <v>13733</v>
      </c>
      <c r="C30" s="221">
        <v>7511</v>
      </c>
      <c r="D30" s="185">
        <f t="shared" si="0"/>
        <v>54.693075074637733</v>
      </c>
      <c r="E30" s="221">
        <v>3210</v>
      </c>
      <c r="F30" s="185">
        <f t="shared" si="1"/>
        <v>23.374353746450158</v>
      </c>
      <c r="G30" s="221">
        <v>6554</v>
      </c>
      <c r="H30" s="185">
        <f t="shared" si="2"/>
        <v>47.724459331537176</v>
      </c>
      <c r="I30" s="221">
        <v>3866</v>
      </c>
      <c r="J30" s="185">
        <f>I30/B30*100</f>
        <v>28.151168717687327</v>
      </c>
      <c r="K30" s="221">
        <v>2043</v>
      </c>
      <c r="L30" s="185">
        <f t="shared" si="3"/>
        <v>14.876574674142576</v>
      </c>
      <c r="M30" s="221">
        <v>936</v>
      </c>
      <c r="N30" s="182">
        <f t="shared" si="4"/>
        <v>6.8156994101798585</v>
      </c>
    </row>
    <row r="31" spans="1:14">
      <c r="A31" s="242" t="s">
        <v>5</v>
      </c>
      <c r="B31" s="225">
        <v>933</v>
      </c>
      <c r="C31" s="243">
        <v>558</v>
      </c>
      <c r="D31" s="226">
        <f t="shared" si="0"/>
        <v>59.807073954983927</v>
      </c>
      <c r="E31" s="225">
        <v>264</v>
      </c>
      <c r="F31" s="227">
        <f t="shared" si="1"/>
        <v>28.29581993569132</v>
      </c>
      <c r="G31" s="225">
        <v>454</v>
      </c>
      <c r="H31" s="226">
        <f t="shared" si="2"/>
        <v>48.660235798499464</v>
      </c>
      <c r="I31" s="225">
        <v>254</v>
      </c>
      <c r="J31" s="227">
        <f>I31/B31*100</f>
        <v>27.224008574490888</v>
      </c>
      <c r="K31" s="225">
        <v>128</v>
      </c>
      <c r="L31" s="226">
        <f t="shared" si="3"/>
        <v>13.719185423365488</v>
      </c>
      <c r="M31" s="225">
        <v>94</v>
      </c>
      <c r="N31" s="226">
        <f t="shared" si="4"/>
        <v>10.07502679528403</v>
      </c>
    </row>
    <row r="32" spans="1:14">
      <c r="A32" s="244" t="s">
        <v>24</v>
      </c>
      <c r="B32" s="229">
        <v>2592</v>
      </c>
      <c r="C32" s="245">
        <v>1475</v>
      </c>
      <c r="D32" s="226">
        <f t="shared" si="0"/>
        <v>56.905864197530867</v>
      </c>
      <c r="E32" s="229">
        <v>626</v>
      </c>
      <c r="F32" s="231">
        <f t="shared" si="1"/>
        <v>24.151234567901234</v>
      </c>
      <c r="G32" s="229">
        <v>1098</v>
      </c>
      <c r="H32" s="230">
        <f t="shared" si="2"/>
        <v>42.361111111111107</v>
      </c>
      <c r="I32" s="229">
        <v>709</v>
      </c>
      <c r="J32" s="231">
        <f t="shared" ref="J32:J38" si="8">I32/B32*100</f>
        <v>27.353395061728396</v>
      </c>
      <c r="K32" s="229">
        <v>344</v>
      </c>
      <c r="L32" s="230">
        <f t="shared" si="3"/>
        <v>13.271604938271606</v>
      </c>
      <c r="M32" s="229">
        <v>238</v>
      </c>
      <c r="N32" s="230">
        <f t="shared" si="4"/>
        <v>9.1820987654320998</v>
      </c>
    </row>
    <row r="33" spans="1:14">
      <c r="A33" s="244" t="s">
        <v>6</v>
      </c>
      <c r="B33" s="229">
        <v>1844</v>
      </c>
      <c r="C33" s="245">
        <v>940</v>
      </c>
      <c r="D33" s="226">
        <f t="shared" si="0"/>
        <v>50.97613882863341</v>
      </c>
      <c r="E33" s="229">
        <v>386</v>
      </c>
      <c r="F33" s="231">
        <f t="shared" si="1"/>
        <v>20.932754880694144</v>
      </c>
      <c r="G33" s="229">
        <v>822</v>
      </c>
      <c r="H33" s="230">
        <f t="shared" si="2"/>
        <v>44.577006507592195</v>
      </c>
      <c r="I33" s="229">
        <v>555</v>
      </c>
      <c r="J33" s="231">
        <f t="shared" si="8"/>
        <v>30.097613882863339</v>
      </c>
      <c r="K33" s="229">
        <v>233</v>
      </c>
      <c r="L33" s="230">
        <f t="shared" si="3"/>
        <v>12.635574837310196</v>
      </c>
      <c r="M33" s="229">
        <v>146</v>
      </c>
      <c r="N33" s="230">
        <f t="shared" si="4"/>
        <v>7.917570498915401</v>
      </c>
    </row>
    <row r="34" spans="1:14">
      <c r="A34" s="244" t="s">
        <v>25</v>
      </c>
      <c r="B34" s="229">
        <v>1622</v>
      </c>
      <c r="C34" s="245">
        <v>843</v>
      </c>
      <c r="D34" s="226">
        <f t="shared" si="0"/>
        <v>51.972872996300865</v>
      </c>
      <c r="E34" s="229">
        <v>367</v>
      </c>
      <c r="F34" s="231">
        <f t="shared" si="1"/>
        <v>22.626387176325522</v>
      </c>
      <c r="G34" s="229">
        <v>914</v>
      </c>
      <c r="H34" s="230">
        <f t="shared" si="2"/>
        <v>56.350184956843407</v>
      </c>
      <c r="I34" s="229">
        <v>456</v>
      </c>
      <c r="J34" s="231">
        <f t="shared" si="8"/>
        <v>28.113440197287296</v>
      </c>
      <c r="K34" s="229">
        <v>290</v>
      </c>
      <c r="L34" s="230">
        <f t="shared" si="3"/>
        <v>17.879161528976574</v>
      </c>
      <c r="M34" s="229">
        <v>88</v>
      </c>
      <c r="N34" s="230">
        <f t="shared" si="4"/>
        <v>5.4254007398273734</v>
      </c>
    </row>
    <row r="35" spans="1:14">
      <c r="A35" s="244" t="s">
        <v>8</v>
      </c>
      <c r="B35" s="229">
        <v>1336</v>
      </c>
      <c r="C35" s="245">
        <v>672</v>
      </c>
      <c r="D35" s="226">
        <f t="shared" si="0"/>
        <v>50.299401197604787</v>
      </c>
      <c r="E35" s="229">
        <v>317</v>
      </c>
      <c r="F35" s="231">
        <f t="shared" si="1"/>
        <v>23.727544910179642</v>
      </c>
      <c r="G35" s="229">
        <v>634</v>
      </c>
      <c r="H35" s="230">
        <f t="shared" si="2"/>
        <v>47.455089820359284</v>
      </c>
      <c r="I35" s="229">
        <v>400</v>
      </c>
      <c r="J35" s="231">
        <f t="shared" si="8"/>
        <v>29.940119760479039</v>
      </c>
      <c r="K35" s="229">
        <v>231</v>
      </c>
      <c r="L35" s="230">
        <f t="shared" si="3"/>
        <v>17.290419161676645</v>
      </c>
      <c r="M35" s="229">
        <v>102</v>
      </c>
      <c r="N35" s="230">
        <f t="shared" si="4"/>
        <v>7.634730538922156</v>
      </c>
    </row>
    <row r="36" spans="1:14">
      <c r="A36" s="244" t="s">
        <v>9</v>
      </c>
      <c r="B36" s="229">
        <v>1664</v>
      </c>
      <c r="C36" s="246">
        <v>967</v>
      </c>
      <c r="D36" s="226">
        <f t="shared" si="0"/>
        <v>58.112980769230774</v>
      </c>
      <c r="E36" s="247">
        <v>408</v>
      </c>
      <c r="F36" s="231">
        <f t="shared" si="1"/>
        <v>24.519230769230766</v>
      </c>
      <c r="G36" s="229">
        <v>789</v>
      </c>
      <c r="H36" s="230">
        <f t="shared" si="2"/>
        <v>47.415865384615387</v>
      </c>
      <c r="I36" s="229">
        <v>448</v>
      </c>
      <c r="J36" s="231">
        <f t="shared" si="8"/>
        <v>26.923076923076923</v>
      </c>
      <c r="K36" s="229">
        <v>255</v>
      </c>
      <c r="L36" s="230">
        <f t="shared" si="3"/>
        <v>15.324519230769232</v>
      </c>
      <c r="M36" s="229">
        <v>124</v>
      </c>
      <c r="N36" s="230">
        <f t="shared" si="4"/>
        <v>7.4519230769230766</v>
      </c>
    </row>
    <row r="37" spans="1:14" ht="13.8" customHeight="1">
      <c r="A37" s="244" t="s">
        <v>10</v>
      </c>
      <c r="B37" s="229">
        <v>1995</v>
      </c>
      <c r="C37" s="246">
        <v>1078</v>
      </c>
      <c r="D37" s="226">
        <f t="shared" si="0"/>
        <v>54.035087719298247</v>
      </c>
      <c r="E37" s="229">
        <v>471</v>
      </c>
      <c r="F37" s="231">
        <f t="shared" si="1"/>
        <v>23.609022556390975</v>
      </c>
      <c r="G37" s="229">
        <v>1240</v>
      </c>
      <c r="H37" s="230">
        <f t="shared" si="2"/>
        <v>62.155388471177943</v>
      </c>
      <c r="I37" s="229">
        <v>579</v>
      </c>
      <c r="J37" s="231">
        <f t="shared" si="8"/>
        <v>29.022556390977446</v>
      </c>
      <c r="K37" s="229">
        <v>281</v>
      </c>
      <c r="L37" s="230">
        <f t="shared" si="3"/>
        <v>14.085213032581454</v>
      </c>
      <c r="M37" s="229">
        <v>70</v>
      </c>
      <c r="N37" s="230">
        <f t="shared" si="4"/>
        <v>3.5087719298245612</v>
      </c>
    </row>
    <row r="38" spans="1:14" ht="13.8" thickBot="1">
      <c r="A38" s="248" t="s">
        <v>12</v>
      </c>
      <c r="B38" s="236">
        <v>1747</v>
      </c>
      <c r="C38" s="249">
        <v>978</v>
      </c>
      <c r="D38" s="250">
        <f t="shared" si="0"/>
        <v>55.981682884945613</v>
      </c>
      <c r="E38" s="236">
        <v>371</v>
      </c>
      <c r="F38" s="238">
        <f t="shared" si="1"/>
        <v>21.236405266170578</v>
      </c>
      <c r="G38" s="236">
        <v>603</v>
      </c>
      <c r="H38" s="237">
        <f t="shared" si="2"/>
        <v>34.516313680595303</v>
      </c>
      <c r="I38" s="236">
        <v>465</v>
      </c>
      <c r="J38" s="238">
        <f t="shared" si="8"/>
        <v>26.617057813394389</v>
      </c>
      <c r="K38" s="236">
        <v>281</v>
      </c>
      <c r="L38" s="237">
        <f t="shared" si="3"/>
        <v>16.084716657126503</v>
      </c>
      <c r="M38" s="236">
        <v>74</v>
      </c>
      <c r="N38" s="237">
        <f t="shared" si="4"/>
        <v>4.2358328563251284</v>
      </c>
    </row>
    <row r="39" spans="1:14" ht="13.8" thickBot="1">
      <c r="A39" s="168" t="s">
        <v>34</v>
      </c>
      <c r="B39" s="179">
        <v>9555</v>
      </c>
      <c r="C39" s="221">
        <v>4802</v>
      </c>
      <c r="D39" s="182">
        <f t="shared" si="0"/>
        <v>50.256410256410255</v>
      </c>
      <c r="E39" s="179">
        <v>1629</v>
      </c>
      <c r="F39" s="251">
        <f t="shared" si="1"/>
        <v>17.048665620094191</v>
      </c>
      <c r="G39" s="179">
        <v>3656</v>
      </c>
      <c r="H39" s="182">
        <f t="shared" si="2"/>
        <v>38.262689691261123</v>
      </c>
      <c r="I39" s="179">
        <v>2888</v>
      </c>
      <c r="J39" s="184">
        <f>I39/B39*100</f>
        <v>30.22501308215594</v>
      </c>
      <c r="K39" s="179">
        <v>1033</v>
      </c>
      <c r="L39" s="182">
        <f t="shared" si="3"/>
        <v>10.811093668236525</v>
      </c>
      <c r="M39" s="179">
        <v>562</v>
      </c>
      <c r="N39" s="182">
        <f t="shared" si="4"/>
        <v>5.8817373103087389</v>
      </c>
    </row>
    <row r="40" spans="1:14" ht="13.8" thickBot="1">
      <c r="A40" s="20" t="s">
        <v>11</v>
      </c>
      <c r="B40" s="252">
        <v>9555</v>
      </c>
      <c r="C40" s="253">
        <v>4802</v>
      </c>
      <c r="D40" s="234">
        <f t="shared" si="0"/>
        <v>50.256410256410255</v>
      </c>
      <c r="E40" s="252">
        <v>1629</v>
      </c>
      <c r="F40" s="235">
        <f t="shared" si="1"/>
        <v>17.048665620094191</v>
      </c>
      <c r="G40" s="252">
        <v>3656</v>
      </c>
      <c r="H40" s="250">
        <f t="shared" si="2"/>
        <v>38.262689691261123</v>
      </c>
      <c r="I40" s="252">
        <v>2888</v>
      </c>
      <c r="J40" s="235">
        <f>I40/B40*100</f>
        <v>30.22501308215594</v>
      </c>
      <c r="K40" s="222">
        <v>1033</v>
      </c>
      <c r="L40" s="226">
        <f t="shared" si="3"/>
        <v>10.811093668236525</v>
      </c>
      <c r="M40" s="252">
        <v>562</v>
      </c>
      <c r="N40" s="250">
        <f t="shared" si="4"/>
        <v>5.8817373103087389</v>
      </c>
    </row>
    <row r="41" spans="1:14" ht="23.4" thickBot="1">
      <c r="A41" s="208" t="s">
        <v>31</v>
      </c>
      <c r="B41" s="221">
        <v>68822</v>
      </c>
      <c r="C41" s="221">
        <v>36692</v>
      </c>
      <c r="D41" s="185">
        <f t="shared" si="0"/>
        <v>53.31434715643254</v>
      </c>
      <c r="E41" s="221">
        <v>14905</v>
      </c>
      <c r="F41" s="184">
        <f t="shared" si="1"/>
        <v>21.657318880590509</v>
      </c>
      <c r="G41" s="179">
        <v>31898</v>
      </c>
      <c r="H41" s="182">
        <f t="shared" si="2"/>
        <v>46.348551335328821</v>
      </c>
      <c r="I41" s="179">
        <v>19686</v>
      </c>
      <c r="J41" s="184">
        <f>I41/B41*100</f>
        <v>28.60422539304292</v>
      </c>
      <c r="K41" s="254">
        <v>12042</v>
      </c>
      <c r="L41" s="209">
        <f t="shared" si="3"/>
        <v>17.497311906076547</v>
      </c>
      <c r="M41" s="179">
        <v>4619</v>
      </c>
      <c r="N41" s="182">
        <f t="shared" si="4"/>
        <v>6.7115166661823249</v>
      </c>
    </row>
    <row r="43" spans="1:14">
      <c r="A43" s="21" t="s">
        <v>169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topLeftCell="A46" zoomScaleNormal="100" workbookViewId="0">
      <selection activeCell="H9" sqref="H9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6" customWidth="1"/>
    <col min="8" max="8" width="13.5546875" customWidth="1"/>
  </cols>
  <sheetData>
    <row r="1" spans="1:8" ht="18.600000000000001" customHeight="1">
      <c r="A1" s="478" t="s">
        <v>181</v>
      </c>
      <c r="B1" s="478"/>
      <c r="C1" s="478"/>
      <c r="D1" s="478"/>
      <c r="E1" s="478"/>
      <c r="F1" s="478"/>
      <c r="G1" s="478"/>
      <c r="H1" s="478"/>
    </row>
    <row r="2" spans="1:8" s="12" customFormat="1" ht="25.8" customHeight="1">
      <c r="A2" s="517" t="s">
        <v>337</v>
      </c>
      <c r="B2" s="517"/>
      <c r="C2" s="517"/>
      <c r="D2" s="517"/>
      <c r="E2" s="517"/>
      <c r="F2" s="517"/>
      <c r="G2" s="517"/>
      <c r="H2" s="517"/>
    </row>
    <row r="3" spans="1:8" ht="5.4" customHeight="1" thickBot="1">
      <c r="A3" s="525"/>
      <c r="B3" s="525"/>
      <c r="C3" s="525"/>
      <c r="D3" s="525"/>
      <c r="E3" s="525"/>
      <c r="F3" s="13"/>
      <c r="G3" s="186"/>
      <c r="H3" s="13"/>
    </row>
    <row r="4" spans="1:8" ht="57" customHeight="1" thickBot="1">
      <c r="A4" s="508" t="s">
        <v>43</v>
      </c>
      <c r="B4" s="484"/>
      <c r="C4" s="484"/>
      <c r="D4" s="485"/>
      <c r="E4" s="55" t="s">
        <v>319</v>
      </c>
      <c r="F4" s="55" t="s">
        <v>338</v>
      </c>
      <c r="G4" s="287" t="s">
        <v>339</v>
      </c>
      <c r="H4" s="55" t="s">
        <v>340</v>
      </c>
    </row>
    <row r="5" spans="1:8" ht="13.8" thickBot="1">
      <c r="A5" s="518" t="s">
        <v>44</v>
      </c>
      <c r="B5" s="519"/>
      <c r="C5" s="519"/>
      <c r="D5" s="520"/>
      <c r="E5" s="191">
        <v>8062</v>
      </c>
      <c r="F5" s="191">
        <v>7247</v>
      </c>
      <c r="G5" s="191">
        <v>96198</v>
      </c>
      <c r="H5" s="191">
        <f>F5-E5</f>
        <v>-815</v>
      </c>
    </row>
    <row r="6" spans="1:8" ht="12.75" customHeight="1">
      <c r="A6" s="526" t="s">
        <v>45</v>
      </c>
      <c r="B6" s="46" t="s">
        <v>46</v>
      </c>
      <c r="C6" s="47"/>
      <c r="D6" s="47"/>
      <c r="E6" s="56">
        <v>3809</v>
      </c>
      <c r="F6" s="56">
        <v>3669</v>
      </c>
      <c r="G6" s="436">
        <v>49166</v>
      </c>
      <c r="H6" s="56">
        <f>F6-E6</f>
        <v>-140</v>
      </c>
    </row>
    <row r="7" spans="1:8" ht="12.75" customHeight="1">
      <c r="A7" s="527"/>
      <c r="B7" s="48" t="s">
        <v>47</v>
      </c>
      <c r="C7" s="49"/>
      <c r="D7" s="49"/>
      <c r="E7" s="57">
        <v>1018</v>
      </c>
      <c r="F7" s="57">
        <v>1148</v>
      </c>
      <c r="G7" s="74">
        <v>20129</v>
      </c>
      <c r="H7" s="56">
        <f t="shared" ref="H7:H17" si="0">F7-E7</f>
        <v>130</v>
      </c>
    </row>
    <row r="8" spans="1:8" ht="12.75" customHeight="1">
      <c r="A8" s="527"/>
      <c r="B8" s="48" t="s">
        <v>48</v>
      </c>
      <c r="C8" s="49"/>
      <c r="D8" s="49"/>
      <c r="E8" s="57">
        <v>7044</v>
      </c>
      <c r="F8" s="57">
        <v>6099</v>
      </c>
      <c r="G8" s="74">
        <v>76069</v>
      </c>
      <c r="H8" s="56">
        <f t="shared" si="0"/>
        <v>-945</v>
      </c>
    </row>
    <row r="9" spans="1:8" ht="12.75" customHeight="1">
      <c r="A9" s="527"/>
      <c r="B9" s="48" t="s">
        <v>49</v>
      </c>
      <c r="C9" s="49"/>
      <c r="D9" s="49"/>
      <c r="E9" s="57">
        <v>468</v>
      </c>
      <c r="F9" s="57">
        <v>412</v>
      </c>
      <c r="G9" s="74">
        <v>6083</v>
      </c>
      <c r="H9" s="56">
        <f t="shared" si="0"/>
        <v>-56</v>
      </c>
    </row>
    <row r="10" spans="1:8" ht="12.75" customHeight="1">
      <c r="A10" s="527"/>
      <c r="B10" s="48" t="s">
        <v>50</v>
      </c>
      <c r="C10" s="49"/>
      <c r="D10" s="49"/>
      <c r="E10" s="57">
        <v>7365</v>
      </c>
      <c r="F10" s="57">
        <v>6657</v>
      </c>
      <c r="G10" s="74">
        <v>88206</v>
      </c>
      <c r="H10" s="56">
        <f t="shared" si="0"/>
        <v>-708</v>
      </c>
    </row>
    <row r="11" spans="1:8" ht="12.75" customHeight="1">
      <c r="A11" s="527"/>
      <c r="B11" s="48" t="s">
        <v>51</v>
      </c>
      <c r="C11" s="49"/>
      <c r="D11" s="49"/>
      <c r="E11" s="57">
        <v>241</v>
      </c>
      <c r="F11" s="57">
        <v>322</v>
      </c>
      <c r="G11" s="74">
        <v>5497</v>
      </c>
      <c r="H11" s="56">
        <f t="shared" si="0"/>
        <v>81</v>
      </c>
    </row>
    <row r="12" spans="1:8" ht="12.75" customHeight="1">
      <c r="A12" s="527"/>
      <c r="B12" s="48" t="s">
        <v>52</v>
      </c>
      <c r="C12" s="49"/>
      <c r="D12" s="49"/>
      <c r="E12" s="57">
        <v>7</v>
      </c>
      <c r="F12" s="57">
        <v>1</v>
      </c>
      <c r="G12" s="74">
        <v>43</v>
      </c>
      <c r="H12" s="56">
        <f t="shared" si="0"/>
        <v>-6</v>
      </c>
    </row>
    <row r="13" spans="1:8" ht="12.75" customHeight="1">
      <c r="A13" s="527"/>
      <c r="B13" s="48" t="s">
        <v>53</v>
      </c>
      <c r="C13" s="49"/>
      <c r="D13" s="49"/>
      <c r="E13" s="57">
        <v>22</v>
      </c>
      <c r="F13" s="57">
        <v>33</v>
      </c>
      <c r="G13" s="74">
        <v>118</v>
      </c>
      <c r="H13" s="56">
        <f t="shared" si="0"/>
        <v>11</v>
      </c>
    </row>
    <row r="14" spans="1:8" ht="12.75" customHeight="1">
      <c r="A14" s="527"/>
      <c r="B14" s="48" t="s">
        <v>54</v>
      </c>
      <c r="C14" s="49"/>
      <c r="D14" s="49"/>
      <c r="E14" s="57">
        <v>995</v>
      </c>
      <c r="F14" s="57">
        <v>786</v>
      </c>
      <c r="G14" s="74">
        <v>3252</v>
      </c>
      <c r="H14" s="56">
        <f t="shared" si="0"/>
        <v>-209</v>
      </c>
    </row>
    <row r="15" spans="1:8" ht="12.75" customHeight="1">
      <c r="A15" s="527"/>
      <c r="B15" s="48" t="s">
        <v>55</v>
      </c>
      <c r="C15" s="49"/>
      <c r="D15" s="49"/>
      <c r="E15" s="57">
        <v>0</v>
      </c>
      <c r="F15" s="57">
        <v>0</v>
      </c>
      <c r="G15" s="74">
        <v>1</v>
      </c>
      <c r="H15" s="56">
        <f t="shared" si="0"/>
        <v>0</v>
      </c>
    </row>
    <row r="16" spans="1:8" ht="12.75" customHeight="1">
      <c r="A16" s="527"/>
      <c r="B16" s="48" t="s">
        <v>56</v>
      </c>
      <c r="C16" s="49"/>
      <c r="D16" s="49"/>
      <c r="E16" s="57">
        <v>102</v>
      </c>
      <c r="F16" s="57">
        <v>77</v>
      </c>
      <c r="G16" s="74">
        <v>928</v>
      </c>
      <c r="H16" s="56">
        <f t="shared" si="0"/>
        <v>-25</v>
      </c>
    </row>
    <row r="17" spans="1:8" ht="12.75" customHeight="1" thickBot="1">
      <c r="A17" s="528"/>
      <c r="B17" s="50" t="s">
        <v>57</v>
      </c>
      <c r="C17" s="51"/>
      <c r="D17" s="51"/>
      <c r="E17" s="58">
        <v>467</v>
      </c>
      <c r="F17" s="58">
        <v>510</v>
      </c>
      <c r="G17" s="437">
        <v>1035</v>
      </c>
      <c r="H17" s="56">
        <f t="shared" si="0"/>
        <v>43</v>
      </c>
    </row>
    <row r="18" spans="1:8" ht="15.75" customHeight="1" thickBot="1">
      <c r="A18" s="518" t="s">
        <v>58</v>
      </c>
      <c r="B18" s="519"/>
      <c r="C18" s="519"/>
      <c r="D18" s="520"/>
      <c r="E18" s="191">
        <v>7487</v>
      </c>
      <c r="F18" s="191">
        <v>5974</v>
      </c>
      <c r="G18" s="191">
        <v>83398</v>
      </c>
      <c r="H18" s="191">
        <f>F18-E18</f>
        <v>-1513</v>
      </c>
    </row>
    <row r="19" spans="1:8" ht="16.5" customHeight="1">
      <c r="A19" s="529" t="s">
        <v>125</v>
      </c>
      <c r="B19" s="532" t="s">
        <v>126</v>
      </c>
      <c r="C19" s="533"/>
      <c r="D19" s="533"/>
      <c r="E19" s="56">
        <v>4089</v>
      </c>
      <c r="F19" s="56">
        <v>4140</v>
      </c>
      <c r="G19" s="436">
        <v>50925</v>
      </c>
      <c r="H19" s="56">
        <f>F19-E19</f>
        <v>51</v>
      </c>
    </row>
    <row r="20" spans="1:8" ht="13.5" customHeight="1">
      <c r="A20" s="530"/>
      <c r="B20" s="509" t="s">
        <v>59</v>
      </c>
      <c r="C20" s="516" t="s">
        <v>60</v>
      </c>
      <c r="D20" s="516"/>
      <c r="E20" s="57">
        <v>3636</v>
      </c>
      <c r="F20" s="57">
        <v>3415</v>
      </c>
      <c r="G20" s="74">
        <v>44745</v>
      </c>
      <c r="H20" s="56">
        <f t="shared" ref="H20:H52" si="1">F20-E20</f>
        <v>-221</v>
      </c>
    </row>
    <row r="21" spans="1:8" ht="12.75" customHeight="1">
      <c r="A21" s="530"/>
      <c r="B21" s="510"/>
      <c r="C21" s="534" t="s">
        <v>59</v>
      </c>
      <c r="D21" s="52" t="s">
        <v>138</v>
      </c>
      <c r="E21" s="57">
        <v>95</v>
      </c>
      <c r="F21" s="57">
        <v>96</v>
      </c>
      <c r="G21" s="74">
        <v>1819</v>
      </c>
      <c r="H21" s="56">
        <f t="shared" si="1"/>
        <v>1</v>
      </c>
    </row>
    <row r="22" spans="1:8">
      <c r="A22" s="530"/>
      <c r="B22" s="510"/>
      <c r="C22" s="535"/>
      <c r="D22" s="52" t="s">
        <v>139</v>
      </c>
      <c r="E22" s="57">
        <v>426</v>
      </c>
      <c r="F22" s="57">
        <v>395</v>
      </c>
      <c r="G22" s="74">
        <v>5652</v>
      </c>
      <c r="H22" s="56">
        <f t="shared" si="1"/>
        <v>-31</v>
      </c>
    </row>
    <row r="23" spans="1:8">
      <c r="A23" s="530"/>
      <c r="B23" s="510"/>
      <c r="C23" s="536" t="s">
        <v>61</v>
      </c>
      <c r="D23" s="536"/>
      <c r="E23" s="74">
        <v>453</v>
      </c>
      <c r="F23" s="74">
        <v>725</v>
      </c>
      <c r="G23" s="74">
        <v>6180</v>
      </c>
      <c r="H23" s="56">
        <f t="shared" si="1"/>
        <v>272</v>
      </c>
    </row>
    <row r="24" spans="1:8" ht="12.75" customHeight="1">
      <c r="A24" s="530"/>
      <c r="B24" s="510"/>
      <c r="C24" s="521" t="s">
        <v>59</v>
      </c>
      <c r="D24" s="52" t="s">
        <v>62</v>
      </c>
      <c r="E24" s="57">
        <v>40</v>
      </c>
      <c r="F24" s="57">
        <v>55</v>
      </c>
      <c r="G24" s="74">
        <v>1332</v>
      </c>
      <c r="H24" s="56">
        <f t="shared" si="1"/>
        <v>15</v>
      </c>
    </row>
    <row r="25" spans="1:8" ht="12.75" customHeight="1">
      <c r="A25" s="530"/>
      <c r="B25" s="510"/>
      <c r="C25" s="522"/>
      <c r="D25" s="52" t="s">
        <v>63</v>
      </c>
      <c r="E25" s="57">
        <v>7</v>
      </c>
      <c r="F25" s="57">
        <v>12</v>
      </c>
      <c r="G25" s="74">
        <v>730</v>
      </c>
      <c r="H25" s="56">
        <f t="shared" si="1"/>
        <v>5</v>
      </c>
    </row>
    <row r="26" spans="1:8" ht="15" customHeight="1">
      <c r="A26" s="530"/>
      <c r="B26" s="510"/>
      <c r="C26" s="522"/>
      <c r="D26" s="53" t="s">
        <v>140</v>
      </c>
      <c r="E26" s="57">
        <v>172</v>
      </c>
      <c r="F26" s="57">
        <v>349</v>
      </c>
      <c r="G26" s="74">
        <v>2116</v>
      </c>
      <c r="H26" s="56">
        <f t="shared" si="1"/>
        <v>177</v>
      </c>
    </row>
    <row r="27" spans="1:8" ht="15" customHeight="1">
      <c r="A27" s="530"/>
      <c r="B27" s="510"/>
      <c r="C27" s="522"/>
      <c r="D27" s="53" t="s">
        <v>141</v>
      </c>
      <c r="E27" s="57">
        <v>4</v>
      </c>
      <c r="F27" s="57">
        <v>4</v>
      </c>
      <c r="G27" s="74">
        <v>15</v>
      </c>
      <c r="H27" s="56">
        <f t="shared" si="1"/>
        <v>0</v>
      </c>
    </row>
    <row r="28" spans="1:8" ht="24.75" customHeight="1">
      <c r="A28" s="530"/>
      <c r="B28" s="510"/>
      <c r="C28" s="522"/>
      <c r="D28" s="53" t="s">
        <v>64</v>
      </c>
      <c r="E28" s="57">
        <v>152</v>
      </c>
      <c r="F28" s="57">
        <v>255</v>
      </c>
      <c r="G28" s="74">
        <v>1258</v>
      </c>
      <c r="H28" s="56">
        <f t="shared" si="1"/>
        <v>103</v>
      </c>
    </row>
    <row r="29" spans="1:8" ht="24.75" customHeight="1">
      <c r="A29" s="530"/>
      <c r="B29" s="510"/>
      <c r="C29" s="522"/>
      <c r="D29" s="53" t="s">
        <v>142</v>
      </c>
      <c r="E29" s="57">
        <v>60</v>
      </c>
      <c r="F29" s="57">
        <v>44</v>
      </c>
      <c r="G29" s="74">
        <v>509</v>
      </c>
      <c r="H29" s="56">
        <f t="shared" si="1"/>
        <v>-16</v>
      </c>
    </row>
    <row r="30" spans="1:8" ht="12.75" customHeight="1">
      <c r="A30" s="530"/>
      <c r="B30" s="510"/>
      <c r="C30" s="523"/>
      <c r="D30" s="53" t="s">
        <v>143</v>
      </c>
      <c r="E30" s="57">
        <v>0</v>
      </c>
      <c r="F30" s="57">
        <v>1</v>
      </c>
      <c r="G30" s="74">
        <v>19</v>
      </c>
      <c r="H30" s="56">
        <f t="shared" si="1"/>
        <v>1</v>
      </c>
    </row>
    <row r="31" spans="1:8" ht="21" customHeight="1">
      <c r="A31" s="530"/>
      <c r="B31" s="510"/>
      <c r="C31" s="523"/>
      <c r="D31" s="53" t="s">
        <v>144</v>
      </c>
      <c r="E31" s="57">
        <v>0</v>
      </c>
      <c r="F31" s="57">
        <v>0</v>
      </c>
      <c r="G31" s="74">
        <v>0</v>
      </c>
      <c r="H31" s="56">
        <f t="shared" si="1"/>
        <v>0</v>
      </c>
    </row>
    <row r="32" spans="1:8" ht="12.75" customHeight="1">
      <c r="A32" s="530"/>
      <c r="B32" s="510"/>
      <c r="C32" s="523"/>
      <c r="D32" s="53" t="s">
        <v>145</v>
      </c>
      <c r="E32" s="57">
        <v>0</v>
      </c>
      <c r="F32" s="57">
        <v>0</v>
      </c>
      <c r="G32" s="74">
        <v>0</v>
      </c>
      <c r="H32" s="56">
        <f t="shared" si="1"/>
        <v>0</v>
      </c>
    </row>
    <row r="33" spans="1:8" ht="27.75" customHeight="1">
      <c r="A33" s="530"/>
      <c r="B33" s="510"/>
      <c r="C33" s="523"/>
      <c r="D33" s="53" t="s">
        <v>146</v>
      </c>
      <c r="E33" s="57">
        <v>0</v>
      </c>
      <c r="F33" s="57">
        <v>0</v>
      </c>
      <c r="G33" s="74">
        <v>0</v>
      </c>
      <c r="H33" s="56">
        <f t="shared" si="1"/>
        <v>0</v>
      </c>
    </row>
    <row r="34" spans="1:8" ht="49.2" customHeight="1">
      <c r="A34" s="530"/>
      <c r="B34" s="510"/>
      <c r="C34" s="523"/>
      <c r="D34" s="53" t="s">
        <v>147</v>
      </c>
      <c r="E34" s="57">
        <v>5</v>
      </c>
      <c r="F34" s="57">
        <v>0</v>
      </c>
      <c r="G34" s="74">
        <v>70</v>
      </c>
      <c r="H34" s="56">
        <f t="shared" si="1"/>
        <v>-5</v>
      </c>
    </row>
    <row r="35" spans="1:8" ht="12.75" customHeight="1">
      <c r="A35" s="530"/>
      <c r="B35" s="511"/>
      <c r="C35" s="524"/>
      <c r="D35" s="53" t="s">
        <v>73</v>
      </c>
      <c r="E35" s="57">
        <v>17</v>
      </c>
      <c r="F35" s="57">
        <v>9</v>
      </c>
      <c r="G35" s="74">
        <v>146</v>
      </c>
      <c r="H35" s="56">
        <f t="shared" si="1"/>
        <v>-8</v>
      </c>
    </row>
    <row r="36" spans="1:8" ht="12.75" customHeight="1">
      <c r="A36" s="530"/>
      <c r="B36" s="515" t="s">
        <v>65</v>
      </c>
      <c r="C36" s="516"/>
      <c r="D36" s="516"/>
      <c r="E36" s="57">
        <v>27</v>
      </c>
      <c r="F36" s="57">
        <v>40</v>
      </c>
      <c r="G36" s="74">
        <v>931</v>
      </c>
      <c r="H36" s="56">
        <f t="shared" si="1"/>
        <v>13</v>
      </c>
    </row>
    <row r="37" spans="1:8" ht="12.75" customHeight="1">
      <c r="A37" s="530"/>
      <c r="B37" s="515" t="s">
        <v>148</v>
      </c>
      <c r="C37" s="516"/>
      <c r="D37" s="516"/>
      <c r="E37" s="57">
        <v>2</v>
      </c>
      <c r="F37" s="57">
        <v>3</v>
      </c>
      <c r="G37" s="74">
        <v>93</v>
      </c>
      <c r="H37" s="56">
        <f t="shared" si="1"/>
        <v>1</v>
      </c>
    </row>
    <row r="38" spans="1:8" ht="12.75" customHeight="1">
      <c r="A38" s="530"/>
      <c r="B38" s="515" t="s">
        <v>66</v>
      </c>
      <c r="C38" s="516"/>
      <c r="D38" s="516"/>
      <c r="E38" s="57">
        <v>59</v>
      </c>
      <c r="F38" s="57">
        <v>155</v>
      </c>
      <c r="G38" s="74">
        <v>4594</v>
      </c>
      <c r="H38" s="56">
        <f t="shared" si="1"/>
        <v>96</v>
      </c>
    </row>
    <row r="39" spans="1:8" ht="13.5" customHeight="1">
      <c r="A39" s="530"/>
      <c r="B39" s="515" t="s">
        <v>149</v>
      </c>
      <c r="C39" s="516"/>
      <c r="D39" s="516"/>
      <c r="E39" s="57">
        <v>0</v>
      </c>
      <c r="F39" s="57">
        <v>0</v>
      </c>
      <c r="G39" s="74">
        <v>7</v>
      </c>
      <c r="H39" s="56">
        <f t="shared" si="1"/>
        <v>0</v>
      </c>
    </row>
    <row r="40" spans="1:8" ht="13.5" customHeight="1">
      <c r="A40" s="530"/>
      <c r="B40" s="515" t="s">
        <v>67</v>
      </c>
      <c r="C40" s="516"/>
      <c r="D40" s="516"/>
      <c r="E40" s="57">
        <v>0</v>
      </c>
      <c r="F40" s="57">
        <v>0</v>
      </c>
      <c r="G40" s="74">
        <v>2</v>
      </c>
      <c r="H40" s="56">
        <f t="shared" si="1"/>
        <v>0</v>
      </c>
    </row>
    <row r="41" spans="1:8" ht="15.75" customHeight="1">
      <c r="A41" s="530"/>
      <c r="B41" s="515" t="s">
        <v>68</v>
      </c>
      <c r="C41" s="516"/>
      <c r="D41" s="516"/>
      <c r="E41" s="57">
        <v>2</v>
      </c>
      <c r="F41" s="57">
        <v>1</v>
      </c>
      <c r="G41" s="74">
        <v>1117</v>
      </c>
      <c r="H41" s="56">
        <f t="shared" si="1"/>
        <v>-1</v>
      </c>
    </row>
    <row r="42" spans="1:8" ht="13.5" customHeight="1">
      <c r="A42" s="530"/>
      <c r="B42" s="547" t="s">
        <v>150</v>
      </c>
      <c r="C42" s="548"/>
      <c r="D42" s="548"/>
      <c r="E42" s="57">
        <v>0</v>
      </c>
      <c r="F42" s="57">
        <v>0</v>
      </c>
      <c r="G42" s="74">
        <v>11</v>
      </c>
      <c r="H42" s="56">
        <f t="shared" si="1"/>
        <v>0</v>
      </c>
    </row>
    <row r="43" spans="1:8" ht="24.75" customHeight="1">
      <c r="A43" s="530"/>
      <c r="B43" s="543" t="s">
        <v>151</v>
      </c>
      <c r="C43" s="544"/>
      <c r="D43" s="544"/>
      <c r="E43" s="57">
        <v>0</v>
      </c>
      <c r="F43" s="57">
        <v>0</v>
      </c>
      <c r="G43" s="74">
        <v>0</v>
      </c>
      <c r="H43" s="56">
        <f t="shared" si="1"/>
        <v>0</v>
      </c>
    </row>
    <row r="44" spans="1:8" ht="36" customHeight="1">
      <c r="A44" s="530"/>
      <c r="B44" s="543" t="s">
        <v>160</v>
      </c>
      <c r="C44" s="544"/>
      <c r="D44" s="544"/>
      <c r="E44" s="57">
        <v>179</v>
      </c>
      <c r="F44" s="57">
        <v>32</v>
      </c>
      <c r="G44" s="74">
        <v>844</v>
      </c>
      <c r="H44" s="56">
        <f t="shared" si="1"/>
        <v>-147</v>
      </c>
    </row>
    <row r="45" spans="1:8">
      <c r="A45" s="530"/>
      <c r="B45" s="515" t="s">
        <v>152</v>
      </c>
      <c r="C45" s="516"/>
      <c r="D45" s="516"/>
      <c r="E45" s="57">
        <v>0</v>
      </c>
      <c r="F45" s="57">
        <v>0</v>
      </c>
      <c r="G45" s="74">
        <v>0</v>
      </c>
      <c r="H45" s="56">
        <f t="shared" si="1"/>
        <v>0</v>
      </c>
    </row>
    <row r="46" spans="1:8">
      <c r="A46" s="530"/>
      <c r="B46" s="515" t="s">
        <v>153</v>
      </c>
      <c r="C46" s="516"/>
      <c r="D46" s="516"/>
      <c r="E46" s="57">
        <v>1758</v>
      </c>
      <c r="F46" s="57">
        <v>558</v>
      </c>
      <c r="G46" s="74">
        <v>10849</v>
      </c>
      <c r="H46" s="56">
        <f t="shared" si="1"/>
        <v>-1200</v>
      </c>
    </row>
    <row r="47" spans="1:8">
      <c r="A47" s="530"/>
      <c r="B47" s="515" t="s">
        <v>69</v>
      </c>
      <c r="C47" s="516"/>
      <c r="D47" s="516"/>
      <c r="E47" s="57">
        <v>482</v>
      </c>
      <c r="F47" s="57">
        <v>194</v>
      </c>
      <c r="G47" s="74">
        <v>4394</v>
      </c>
      <c r="H47" s="56">
        <f t="shared" si="1"/>
        <v>-288</v>
      </c>
    </row>
    <row r="48" spans="1:8">
      <c r="A48" s="530"/>
      <c r="B48" s="515" t="s">
        <v>70</v>
      </c>
      <c r="C48" s="516"/>
      <c r="D48" s="516"/>
      <c r="E48" s="57">
        <v>2</v>
      </c>
      <c r="F48" s="57">
        <v>8</v>
      </c>
      <c r="G48" s="74">
        <v>155</v>
      </c>
      <c r="H48" s="56">
        <f t="shared" si="1"/>
        <v>6</v>
      </c>
    </row>
    <row r="49" spans="1:8">
      <c r="A49" s="530"/>
      <c r="B49" s="515" t="s">
        <v>154</v>
      </c>
      <c r="C49" s="516"/>
      <c r="D49" s="516"/>
      <c r="E49" s="57">
        <v>124</v>
      </c>
      <c r="F49" s="57">
        <v>132</v>
      </c>
      <c r="G49" s="74">
        <v>1960</v>
      </c>
      <c r="H49" s="56">
        <f t="shared" si="1"/>
        <v>8</v>
      </c>
    </row>
    <row r="50" spans="1:8">
      <c r="A50" s="530"/>
      <c r="B50" s="515" t="s">
        <v>71</v>
      </c>
      <c r="C50" s="516"/>
      <c r="D50" s="516"/>
      <c r="E50" s="57">
        <v>28</v>
      </c>
      <c r="F50" s="57">
        <v>47</v>
      </c>
      <c r="G50" s="74">
        <v>426</v>
      </c>
      <c r="H50" s="56">
        <f t="shared" si="1"/>
        <v>19</v>
      </c>
    </row>
    <row r="51" spans="1:8">
      <c r="A51" s="530"/>
      <c r="B51" s="515" t="s">
        <v>72</v>
      </c>
      <c r="C51" s="516"/>
      <c r="D51" s="516"/>
      <c r="E51" s="57">
        <v>65</v>
      </c>
      <c r="F51" s="57">
        <v>83</v>
      </c>
      <c r="G51" s="74">
        <v>854</v>
      </c>
      <c r="H51" s="56">
        <f t="shared" si="1"/>
        <v>18</v>
      </c>
    </row>
    <row r="52" spans="1:8" ht="13.8" thickBot="1">
      <c r="A52" s="531"/>
      <c r="B52" s="545" t="s">
        <v>73</v>
      </c>
      <c r="C52" s="546"/>
      <c r="D52" s="546"/>
      <c r="E52" s="58">
        <v>672</v>
      </c>
      <c r="F52" s="58">
        <v>584</v>
      </c>
      <c r="G52" s="437">
        <v>6347</v>
      </c>
      <c r="H52" s="56">
        <f t="shared" si="1"/>
        <v>-88</v>
      </c>
    </row>
    <row r="53" spans="1:8" ht="13.8" thickBot="1">
      <c r="A53" s="540" t="s">
        <v>74</v>
      </c>
      <c r="B53" s="541"/>
      <c r="C53" s="541"/>
      <c r="D53" s="542"/>
      <c r="E53" s="192">
        <v>56022</v>
      </c>
      <c r="F53" s="192">
        <v>68822</v>
      </c>
      <c r="G53" s="192">
        <v>68822</v>
      </c>
      <c r="H53" s="192">
        <f>F53-E53</f>
        <v>12800</v>
      </c>
    </row>
    <row r="54" spans="1:8" ht="25.95" customHeight="1">
      <c r="A54" s="512" t="s">
        <v>75</v>
      </c>
      <c r="B54" s="513"/>
      <c r="C54" s="513"/>
      <c r="D54" s="514"/>
      <c r="E54" s="56">
        <v>10495</v>
      </c>
      <c r="F54" s="56">
        <v>8372</v>
      </c>
      <c r="G54" s="436">
        <v>125044</v>
      </c>
      <c r="H54" s="56">
        <f>F54-E54</f>
        <v>-2123</v>
      </c>
    </row>
    <row r="55" spans="1:8" ht="13.8" thickBot="1">
      <c r="A55" s="537" t="s">
        <v>155</v>
      </c>
      <c r="B55" s="538"/>
      <c r="C55" s="538"/>
      <c r="D55" s="539"/>
      <c r="E55" s="59">
        <v>190</v>
      </c>
      <c r="F55" s="59">
        <v>377</v>
      </c>
      <c r="G55" s="438">
        <v>11042</v>
      </c>
      <c r="H55" s="59">
        <f>F55-E55</f>
        <v>187</v>
      </c>
    </row>
    <row r="56" spans="1:8">
      <c r="A56" s="21" t="s">
        <v>169</v>
      </c>
      <c r="B56" s="54"/>
      <c r="C56" s="54"/>
      <c r="D56" s="54"/>
      <c r="E56" s="13"/>
      <c r="F56" s="13"/>
      <c r="G56" s="186"/>
      <c r="H56" s="13"/>
    </row>
    <row r="57" spans="1:8">
      <c r="A57" s="13"/>
      <c r="B57" s="13"/>
      <c r="C57" s="13"/>
      <c r="D57" s="13"/>
      <c r="E57" s="13"/>
      <c r="F57" s="13"/>
      <c r="G57" s="186"/>
      <c r="H57" s="13"/>
    </row>
  </sheetData>
  <mergeCells count="34"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  <mergeCell ref="C20:D20"/>
    <mergeCell ref="C21:C22"/>
    <mergeCell ref="B37:D37"/>
    <mergeCell ref="B38:D38"/>
    <mergeCell ref="C23:D23"/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topLeftCell="A4" zoomScaleNormal="100" workbookViewId="0">
      <selection activeCell="C10" sqref="C10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561" t="s">
        <v>164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</row>
    <row r="2" spans="1:12" ht="36.75" customHeight="1" thickBot="1">
      <c r="A2" s="551" t="s">
        <v>341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</row>
    <row r="3" spans="1:12" ht="13.5" customHeight="1">
      <c r="A3" s="504" t="s">
        <v>43</v>
      </c>
      <c r="B3" s="562"/>
      <c r="C3" s="562" t="s">
        <v>156</v>
      </c>
      <c r="D3" s="562"/>
      <c r="E3" s="562"/>
      <c r="F3" s="562"/>
      <c r="G3" s="562"/>
      <c r="H3" s="562"/>
      <c r="I3" s="562"/>
      <c r="J3" s="562"/>
      <c r="K3" s="562"/>
      <c r="L3" s="566"/>
    </row>
    <row r="4" spans="1:12">
      <c r="A4" s="563"/>
      <c r="B4" s="554"/>
      <c r="C4" s="554" t="s">
        <v>76</v>
      </c>
      <c r="D4" s="554" t="s">
        <v>114</v>
      </c>
      <c r="E4" s="567" t="s">
        <v>342</v>
      </c>
      <c r="F4" s="567"/>
      <c r="G4" s="567"/>
      <c r="H4" s="567"/>
      <c r="I4" s="567"/>
      <c r="J4" s="567"/>
      <c r="K4" s="567"/>
      <c r="L4" s="568"/>
    </row>
    <row r="5" spans="1:12" ht="30" customHeight="1">
      <c r="A5" s="563"/>
      <c r="B5" s="554"/>
      <c r="C5" s="554"/>
      <c r="D5" s="554"/>
      <c r="E5" s="554" t="s">
        <v>111</v>
      </c>
      <c r="F5" s="554"/>
      <c r="G5" s="554" t="s">
        <v>161</v>
      </c>
      <c r="H5" s="554"/>
      <c r="I5" s="554" t="s">
        <v>77</v>
      </c>
      <c r="J5" s="554"/>
      <c r="K5" s="554" t="s">
        <v>78</v>
      </c>
      <c r="L5" s="555"/>
    </row>
    <row r="6" spans="1:12" ht="22.8" customHeight="1" thickBot="1">
      <c r="A6" s="564"/>
      <c r="B6" s="565"/>
      <c r="C6" s="565"/>
      <c r="D6" s="565"/>
      <c r="E6" s="256" t="s">
        <v>76</v>
      </c>
      <c r="F6" s="256" t="s">
        <v>114</v>
      </c>
      <c r="G6" s="256" t="s">
        <v>76</v>
      </c>
      <c r="H6" s="256" t="s">
        <v>114</v>
      </c>
      <c r="I6" s="256" t="s">
        <v>76</v>
      </c>
      <c r="J6" s="256" t="s">
        <v>114</v>
      </c>
      <c r="K6" s="256" t="s">
        <v>76</v>
      </c>
      <c r="L6" s="257" t="s">
        <v>114</v>
      </c>
    </row>
    <row r="7" spans="1:12" ht="13.8" thickBot="1">
      <c r="A7" s="556" t="s">
        <v>115</v>
      </c>
      <c r="B7" s="557"/>
      <c r="C7" s="268">
        <v>725</v>
      </c>
      <c r="D7" s="268">
        <v>316</v>
      </c>
      <c r="E7" s="268">
        <v>300</v>
      </c>
      <c r="F7" s="268">
        <v>118</v>
      </c>
      <c r="G7" s="268">
        <v>317</v>
      </c>
      <c r="H7" s="268">
        <v>145</v>
      </c>
      <c r="I7" s="268">
        <v>70</v>
      </c>
      <c r="J7" s="268">
        <v>22</v>
      </c>
      <c r="K7" s="268">
        <v>107</v>
      </c>
      <c r="L7" s="269">
        <v>49</v>
      </c>
    </row>
    <row r="8" spans="1:12">
      <c r="A8" s="558" t="s">
        <v>59</v>
      </c>
      <c r="B8" s="261" t="s">
        <v>116</v>
      </c>
      <c r="C8" s="262">
        <v>55</v>
      </c>
      <c r="D8" s="262">
        <v>30</v>
      </c>
      <c r="E8" s="262">
        <v>20</v>
      </c>
      <c r="F8" s="262">
        <v>9</v>
      </c>
      <c r="G8" s="262">
        <v>16</v>
      </c>
      <c r="H8" s="262">
        <v>7</v>
      </c>
      <c r="I8" s="262">
        <v>11</v>
      </c>
      <c r="J8" s="262">
        <v>5</v>
      </c>
      <c r="K8" s="262">
        <v>9</v>
      </c>
      <c r="L8" s="263">
        <v>7</v>
      </c>
    </row>
    <row r="9" spans="1:12">
      <c r="A9" s="559"/>
      <c r="B9" s="187" t="s">
        <v>117</v>
      </c>
      <c r="C9" s="188">
        <v>12</v>
      </c>
      <c r="D9" s="188">
        <v>7</v>
      </c>
      <c r="E9" s="188">
        <v>6</v>
      </c>
      <c r="F9" s="188">
        <v>3</v>
      </c>
      <c r="G9" s="188">
        <v>2</v>
      </c>
      <c r="H9" s="188">
        <v>1</v>
      </c>
      <c r="I9" s="188">
        <v>4</v>
      </c>
      <c r="J9" s="188">
        <v>1</v>
      </c>
      <c r="K9" s="188">
        <v>1</v>
      </c>
      <c r="L9" s="75">
        <v>0</v>
      </c>
    </row>
    <row r="10" spans="1:12">
      <c r="A10" s="559"/>
      <c r="B10" s="187" t="s">
        <v>138</v>
      </c>
      <c r="C10" s="188">
        <v>349</v>
      </c>
      <c r="D10" s="188">
        <v>160</v>
      </c>
      <c r="E10" s="188">
        <v>142</v>
      </c>
      <c r="F10" s="188">
        <v>61</v>
      </c>
      <c r="G10" s="188">
        <v>148</v>
      </c>
      <c r="H10" s="188">
        <v>73</v>
      </c>
      <c r="I10" s="188">
        <v>25</v>
      </c>
      <c r="J10" s="188">
        <v>8</v>
      </c>
      <c r="K10" s="188">
        <v>50</v>
      </c>
      <c r="L10" s="75">
        <v>24</v>
      </c>
    </row>
    <row r="11" spans="1:12">
      <c r="A11" s="559"/>
      <c r="B11" s="187" t="s">
        <v>141</v>
      </c>
      <c r="C11" s="188">
        <v>4</v>
      </c>
      <c r="D11" s="188">
        <v>1</v>
      </c>
      <c r="E11" s="188">
        <v>0</v>
      </c>
      <c r="F11" s="188">
        <v>0</v>
      </c>
      <c r="G11" s="188">
        <v>4</v>
      </c>
      <c r="H11" s="188">
        <v>1</v>
      </c>
      <c r="I11" s="188">
        <v>0</v>
      </c>
      <c r="J11" s="188">
        <v>0</v>
      </c>
      <c r="K11" s="188">
        <v>0</v>
      </c>
      <c r="L11" s="75">
        <v>0</v>
      </c>
    </row>
    <row r="12" spans="1:12" ht="22.8">
      <c r="A12" s="559"/>
      <c r="B12" s="189" t="s">
        <v>157</v>
      </c>
      <c r="C12" s="188">
        <v>255</v>
      </c>
      <c r="D12" s="188">
        <v>91</v>
      </c>
      <c r="E12" s="188">
        <v>110</v>
      </c>
      <c r="F12" s="188">
        <v>35</v>
      </c>
      <c r="G12" s="188">
        <v>104</v>
      </c>
      <c r="H12" s="188">
        <v>41</v>
      </c>
      <c r="I12" s="188">
        <v>27</v>
      </c>
      <c r="J12" s="188">
        <v>5</v>
      </c>
      <c r="K12" s="188">
        <v>41</v>
      </c>
      <c r="L12" s="75">
        <v>15</v>
      </c>
    </row>
    <row r="13" spans="1:12" ht="22.8">
      <c r="A13" s="559"/>
      <c r="B13" s="190" t="s">
        <v>142</v>
      </c>
      <c r="C13" s="188">
        <v>44</v>
      </c>
      <c r="D13" s="188">
        <v>21</v>
      </c>
      <c r="E13" s="188">
        <v>20</v>
      </c>
      <c r="F13" s="188">
        <v>9</v>
      </c>
      <c r="G13" s="188">
        <v>44</v>
      </c>
      <c r="H13" s="188">
        <v>21</v>
      </c>
      <c r="I13" s="188">
        <v>0</v>
      </c>
      <c r="J13" s="188">
        <v>0</v>
      </c>
      <c r="K13" s="188">
        <v>1</v>
      </c>
      <c r="L13" s="75">
        <v>0</v>
      </c>
    </row>
    <row r="14" spans="1:12">
      <c r="A14" s="559"/>
      <c r="B14" s="190" t="s">
        <v>143</v>
      </c>
      <c r="C14" s="188">
        <v>1</v>
      </c>
      <c r="D14" s="188">
        <v>0</v>
      </c>
      <c r="E14" s="188">
        <v>1</v>
      </c>
      <c r="F14" s="188">
        <v>0</v>
      </c>
      <c r="G14" s="188">
        <v>1</v>
      </c>
      <c r="H14" s="188">
        <v>0</v>
      </c>
      <c r="I14" s="188">
        <v>0</v>
      </c>
      <c r="J14" s="188">
        <v>0</v>
      </c>
      <c r="K14" s="188">
        <v>0</v>
      </c>
      <c r="L14" s="75">
        <v>0</v>
      </c>
    </row>
    <row r="15" spans="1:12">
      <c r="A15" s="559"/>
      <c r="B15" s="190" t="s">
        <v>144</v>
      </c>
      <c r="C15" s="188">
        <v>0</v>
      </c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75">
        <v>0</v>
      </c>
    </row>
    <row r="16" spans="1:12">
      <c r="A16" s="559"/>
      <c r="B16" s="190" t="s">
        <v>145</v>
      </c>
      <c r="C16" s="188">
        <v>0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75">
        <v>0</v>
      </c>
    </row>
    <row r="17" spans="1:12" ht="22.8">
      <c r="A17" s="559"/>
      <c r="B17" s="190" t="s">
        <v>146</v>
      </c>
      <c r="C17" s="188">
        <v>0</v>
      </c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75">
        <v>0</v>
      </c>
    </row>
    <row r="18" spans="1:12" ht="36" customHeight="1">
      <c r="A18" s="559"/>
      <c r="B18" s="190" t="s">
        <v>147</v>
      </c>
      <c r="C18" s="188">
        <v>0</v>
      </c>
      <c r="D18" s="188">
        <v>0</v>
      </c>
      <c r="E18" s="188">
        <v>0</v>
      </c>
      <c r="F18" s="188">
        <v>0</v>
      </c>
      <c r="G18" s="188">
        <v>0</v>
      </c>
      <c r="H18" s="188">
        <v>0</v>
      </c>
      <c r="I18" s="188">
        <v>0</v>
      </c>
      <c r="J18" s="188">
        <v>0</v>
      </c>
      <c r="K18" s="188">
        <v>0</v>
      </c>
      <c r="L18" s="75">
        <v>0</v>
      </c>
    </row>
    <row r="19" spans="1:12" ht="13.8" thickBot="1">
      <c r="A19" s="560"/>
      <c r="B19" s="258" t="s">
        <v>118</v>
      </c>
      <c r="C19" s="259">
        <v>9</v>
      </c>
      <c r="D19" s="259">
        <v>7</v>
      </c>
      <c r="E19" s="259">
        <v>1</v>
      </c>
      <c r="F19" s="259">
        <v>1</v>
      </c>
      <c r="G19" s="259">
        <v>2</v>
      </c>
      <c r="H19" s="259">
        <v>2</v>
      </c>
      <c r="I19" s="259">
        <v>3</v>
      </c>
      <c r="J19" s="259">
        <v>3</v>
      </c>
      <c r="K19" s="259">
        <v>5</v>
      </c>
      <c r="L19" s="260">
        <v>3</v>
      </c>
    </row>
    <row r="20" spans="1:12" ht="13.8" thickBot="1">
      <c r="A20" s="549" t="s">
        <v>119</v>
      </c>
      <c r="B20" s="550"/>
      <c r="C20" s="268">
        <v>40</v>
      </c>
      <c r="D20" s="268">
        <v>15</v>
      </c>
      <c r="E20" s="268">
        <v>18</v>
      </c>
      <c r="F20" s="268">
        <v>6</v>
      </c>
      <c r="G20" s="268">
        <v>12</v>
      </c>
      <c r="H20" s="268">
        <v>4</v>
      </c>
      <c r="I20" s="268">
        <v>6</v>
      </c>
      <c r="J20" s="268">
        <v>2</v>
      </c>
      <c r="K20" s="268">
        <v>9</v>
      </c>
      <c r="L20" s="269">
        <v>4</v>
      </c>
    </row>
    <row r="21" spans="1:12" ht="13.8" thickBot="1">
      <c r="A21" s="552" t="s">
        <v>148</v>
      </c>
      <c r="B21" s="553"/>
      <c r="C21" s="264">
        <v>3</v>
      </c>
      <c r="D21" s="264">
        <v>2</v>
      </c>
      <c r="E21" s="264">
        <v>1</v>
      </c>
      <c r="F21" s="264">
        <v>1</v>
      </c>
      <c r="G21" s="264">
        <v>3</v>
      </c>
      <c r="H21" s="264">
        <v>2</v>
      </c>
      <c r="I21" s="264">
        <v>0</v>
      </c>
      <c r="J21" s="264">
        <v>0</v>
      </c>
      <c r="K21" s="264">
        <v>0</v>
      </c>
      <c r="L21" s="77">
        <v>0</v>
      </c>
    </row>
    <row r="22" spans="1:12" ht="13.8" thickBot="1">
      <c r="A22" s="549" t="s">
        <v>120</v>
      </c>
      <c r="B22" s="550"/>
      <c r="C22" s="268">
        <v>155</v>
      </c>
      <c r="D22" s="268">
        <v>105</v>
      </c>
      <c r="E22" s="268">
        <v>56</v>
      </c>
      <c r="F22" s="268">
        <v>40</v>
      </c>
      <c r="G22" s="268">
        <v>97</v>
      </c>
      <c r="H22" s="268">
        <v>70</v>
      </c>
      <c r="I22" s="268">
        <v>11</v>
      </c>
      <c r="J22" s="268">
        <v>7</v>
      </c>
      <c r="K22" s="268">
        <v>18</v>
      </c>
      <c r="L22" s="269">
        <v>11</v>
      </c>
    </row>
    <row r="23" spans="1:12" ht="13.8" thickBot="1">
      <c r="A23" s="552" t="s">
        <v>158</v>
      </c>
      <c r="B23" s="553"/>
      <c r="C23" s="264">
        <v>0</v>
      </c>
      <c r="D23" s="264">
        <v>0</v>
      </c>
      <c r="E23" s="264">
        <v>0</v>
      </c>
      <c r="F23" s="264">
        <v>0</v>
      </c>
      <c r="G23" s="264">
        <v>0</v>
      </c>
      <c r="H23" s="264">
        <v>0</v>
      </c>
      <c r="I23" s="264">
        <v>0</v>
      </c>
      <c r="J23" s="264">
        <v>0</v>
      </c>
      <c r="K23" s="264">
        <v>0</v>
      </c>
      <c r="L23" s="77">
        <v>0</v>
      </c>
    </row>
    <row r="24" spans="1:12" ht="25.5" customHeight="1" thickBot="1">
      <c r="A24" s="549" t="s">
        <v>121</v>
      </c>
      <c r="B24" s="550"/>
      <c r="C24" s="268">
        <v>0</v>
      </c>
      <c r="D24" s="268">
        <v>0</v>
      </c>
      <c r="E24" s="268">
        <v>0</v>
      </c>
      <c r="F24" s="268">
        <v>0</v>
      </c>
      <c r="G24" s="268">
        <v>0</v>
      </c>
      <c r="H24" s="268">
        <v>0</v>
      </c>
      <c r="I24" s="268">
        <v>0</v>
      </c>
      <c r="J24" s="268">
        <v>0</v>
      </c>
      <c r="K24" s="268">
        <v>0</v>
      </c>
      <c r="L24" s="269">
        <v>0</v>
      </c>
    </row>
    <row r="25" spans="1:12" ht="25.95" customHeight="1" thickBot="1">
      <c r="A25" s="549" t="s">
        <v>122</v>
      </c>
      <c r="B25" s="550"/>
      <c r="C25" s="268">
        <v>1</v>
      </c>
      <c r="D25" s="268">
        <v>0</v>
      </c>
      <c r="E25" s="268">
        <v>1</v>
      </c>
      <c r="F25" s="268">
        <v>0</v>
      </c>
      <c r="G25" s="268">
        <v>0</v>
      </c>
      <c r="H25" s="268">
        <v>0</v>
      </c>
      <c r="I25" s="268">
        <v>0</v>
      </c>
      <c r="J25" s="268">
        <v>0</v>
      </c>
      <c r="K25" s="268">
        <v>1</v>
      </c>
      <c r="L25" s="269">
        <v>0</v>
      </c>
    </row>
    <row r="26" spans="1:12" ht="13.8" thickBot="1">
      <c r="A26" s="552" t="s">
        <v>150</v>
      </c>
      <c r="B26" s="553"/>
      <c r="C26" s="264">
        <v>0</v>
      </c>
      <c r="D26" s="264">
        <v>0</v>
      </c>
      <c r="E26" s="264">
        <v>0</v>
      </c>
      <c r="F26" s="264">
        <v>0</v>
      </c>
      <c r="G26" s="264">
        <v>0</v>
      </c>
      <c r="H26" s="264">
        <v>0</v>
      </c>
      <c r="I26" s="264">
        <v>0</v>
      </c>
      <c r="J26" s="264">
        <v>0</v>
      </c>
      <c r="K26" s="264">
        <v>0</v>
      </c>
      <c r="L26" s="77">
        <v>0</v>
      </c>
    </row>
    <row r="27" spans="1:12" ht="26.25" customHeight="1" thickBot="1">
      <c r="A27" s="549" t="s">
        <v>159</v>
      </c>
      <c r="B27" s="550"/>
      <c r="C27" s="268">
        <v>0</v>
      </c>
      <c r="D27" s="268">
        <v>0</v>
      </c>
      <c r="E27" s="268">
        <v>0</v>
      </c>
      <c r="F27" s="268">
        <v>0</v>
      </c>
      <c r="G27" s="268">
        <v>0</v>
      </c>
      <c r="H27" s="268">
        <v>0</v>
      </c>
      <c r="I27" s="268">
        <v>0</v>
      </c>
      <c r="J27" s="268">
        <v>0</v>
      </c>
      <c r="K27" s="268">
        <v>0</v>
      </c>
      <c r="L27" s="269">
        <v>0</v>
      </c>
    </row>
    <row r="28" spans="1:12" ht="13.8" thickBot="1">
      <c r="A28" s="518" t="s">
        <v>123</v>
      </c>
      <c r="B28" s="519"/>
      <c r="C28" s="270">
        <v>921</v>
      </c>
      <c r="D28" s="270">
        <v>436</v>
      </c>
      <c r="E28" s="270">
        <v>375</v>
      </c>
      <c r="F28" s="270">
        <v>164</v>
      </c>
      <c r="G28" s="270">
        <v>426</v>
      </c>
      <c r="H28" s="270">
        <v>219</v>
      </c>
      <c r="I28" s="270">
        <v>87</v>
      </c>
      <c r="J28" s="268">
        <v>31</v>
      </c>
      <c r="K28" s="270">
        <v>135</v>
      </c>
      <c r="L28" s="271">
        <v>64</v>
      </c>
    </row>
    <row r="29" spans="1:12" ht="13.8" thickBot="1">
      <c r="A29" s="518" t="s">
        <v>124</v>
      </c>
      <c r="B29" s="519"/>
      <c r="C29" s="185">
        <v>100</v>
      </c>
      <c r="D29" s="185">
        <v>47.339847991313789</v>
      </c>
      <c r="E29" s="185">
        <v>40.716612377850161</v>
      </c>
      <c r="F29" s="185">
        <v>37.61467889908257</v>
      </c>
      <c r="G29" s="185">
        <v>46.254071661237781</v>
      </c>
      <c r="H29" s="185">
        <v>23.778501628664493</v>
      </c>
      <c r="I29" s="185">
        <v>9.4462540716612384</v>
      </c>
      <c r="J29" s="272">
        <v>7.1100917431192663</v>
      </c>
      <c r="K29" s="185">
        <v>14.65798045602606</v>
      </c>
      <c r="L29" s="182">
        <v>14.678899082568808</v>
      </c>
    </row>
    <row r="30" spans="1:12">
      <c r="A30" s="21" t="s">
        <v>172</v>
      </c>
      <c r="B30" s="54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7" zoomScaleNormal="100" workbookViewId="0">
      <selection activeCell="H18" sqref="H18"/>
    </sheetView>
  </sheetViews>
  <sheetFormatPr defaultRowHeight="13.2"/>
  <cols>
    <col min="1" max="1" width="5.109375" customWidth="1"/>
    <col min="2" max="2" width="46" customWidth="1"/>
    <col min="3" max="3" width="9.441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6" customFormat="1">
      <c r="A1" s="561" t="s">
        <v>165</v>
      </c>
      <c r="B1" s="561"/>
      <c r="C1" s="561"/>
      <c r="D1" s="561"/>
      <c r="E1" s="561"/>
      <c r="F1" s="561"/>
      <c r="G1" s="561"/>
      <c r="H1" s="561"/>
      <c r="I1" s="561"/>
      <c r="J1" s="561"/>
      <c r="K1" s="561"/>
      <c r="L1" s="561"/>
    </row>
    <row r="2" spans="1:12" ht="36.75" customHeight="1" thickBot="1">
      <c r="A2" s="551" t="s">
        <v>343</v>
      </c>
      <c r="B2" s="551"/>
      <c r="C2" s="551"/>
      <c r="D2" s="551"/>
      <c r="E2" s="551"/>
      <c r="F2" s="551"/>
      <c r="G2" s="551"/>
      <c r="H2" s="551"/>
      <c r="I2" s="551"/>
      <c r="J2" s="551"/>
      <c r="K2" s="551"/>
      <c r="L2" s="551"/>
    </row>
    <row r="3" spans="1:12" ht="13.5" customHeight="1">
      <c r="A3" s="504" t="s">
        <v>43</v>
      </c>
      <c r="B3" s="562"/>
      <c r="C3" s="562" t="s">
        <v>156</v>
      </c>
      <c r="D3" s="562"/>
      <c r="E3" s="562"/>
      <c r="F3" s="562"/>
      <c r="G3" s="562"/>
      <c r="H3" s="562"/>
      <c r="I3" s="562"/>
      <c r="J3" s="562"/>
      <c r="K3" s="562"/>
      <c r="L3" s="566"/>
    </row>
    <row r="4" spans="1:12">
      <c r="A4" s="563"/>
      <c r="B4" s="554"/>
      <c r="C4" s="554" t="s">
        <v>76</v>
      </c>
      <c r="D4" s="554" t="s">
        <v>114</v>
      </c>
      <c r="E4" s="567" t="s">
        <v>344</v>
      </c>
      <c r="F4" s="567"/>
      <c r="G4" s="567"/>
      <c r="H4" s="567"/>
      <c r="I4" s="567"/>
      <c r="J4" s="567"/>
      <c r="K4" s="567"/>
      <c r="L4" s="568"/>
    </row>
    <row r="5" spans="1:12" ht="44.4" customHeight="1">
      <c r="A5" s="563"/>
      <c r="B5" s="554"/>
      <c r="C5" s="554"/>
      <c r="D5" s="554"/>
      <c r="E5" s="554" t="s">
        <v>111</v>
      </c>
      <c r="F5" s="554"/>
      <c r="G5" s="554" t="s">
        <v>161</v>
      </c>
      <c r="H5" s="554"/>
      <c r="I5" s="554" t="s">
        <v>77</v>
      </c>
      <c r="J5" s="554"/>
      <c r="K5" s="554" t="s">
        <v>78</v>
      </c>
      <c r="L5" s="555"/>
    </row>
    <row r="6" spans="1:12" ht="22.8" customHeight="1" thickBot="1">
      <c r="A6" s="564"/>
      <c r="B6" s="565"/>
      <c r="C6" s="565"/>
      <c r="D6" s="565"/>
      <c r="E6" s="256" t="s">
        <v>76</v>
      </c>
      <c r="F6" s="256" t="s">
        <v>114</v>
      </c>
      <c r="G6" s="256" t="s">
        <v>76</v>
      </c>
      <c r="H6" s="256" t="s">
        <v>114</v>
      </c>
      <c r="I6" s="256" t="s">
        <v>76</v>
      </c>
      <c r="J6" s="256" t="s">
        <v>114</v>
      </c>
      <c r="K6" s="256" t="s">
        <v>76</v>
      </c>
      <c r="L6" s="257" t="s">
        <v>114</v>
      </c>
    </row>
    <row r="7" spans="1:12" ht="13.8" thickBot="1">
      <c r="A7" s="556" t="s">
        <v>115</v>
      </c>
      <c r="B7" s="557"/>
      <c r="C7" s="268">
        <v>6180</v>
      </c>
      <c r="D7" s="268">
        <v>3026</v>
      </c>
      <c r="E7" s="268">
        <v>2464</v>
      </c>
      <c r="F7" s="268">
        <v>1144</v>
      </c>
      <c r="G7" s="268">
        <v>2567</v>
      </c>
      <c r="H7" s="268">
        <v>1287</v>
      </c>
      <c r="I7" s="268">
        <v>903</v>
      </c>
      <c r="J7" s="268">
        <v>311</v>
      </c>
      <c r="K7" s="268">
        <v>921</v>
      </c>
      <c r="L7" s="269">
        <v>466</v>
      </c>
    </row>
    <row r="8" spans="1:12">
      <c r="A8" s="558" t="s">
        <v>59</v>
      </c>
      <c r="B8" s="261" t="s">
        <v>116</v>
      </c>
      <c r="C8" s="262">
        <v>1332</v>
      </c>
      <c r="D8" s="262">
        <v>798</v>
      </c>
      <c r="E8" s="262">
        <v>566</v>
      </c>
      <c r="F8" s="262">
        <v>328</v>
      </c>
      <c r="G8" s="262">
        <v>487</v>
      </c>
      <c r="H8" s="262">
        <v>267</v>
      </c>
      <c r="I8" s="262">
        <v>198</v>
      </c>
      <c r="J8" s="262">
        <v>82</v>
      </c>
      <c r="K8" s="262">
        <v>215</v>
      </c>
      <c r="L8" s="263">
        <v>148</v>
      </c>
    </row>
    <row r="9" spans="1:12">
      <c r="A9" s="559"/>
      <c r="B9" s="187" t="s">
        <v>117</v>
      </c>
      <c r="C9" s="188">
        <v>730</v>
      </c>
      <c r="D9" s="188">
        <v>344</v>
      </c>
      <c r="E9" s="188">
        <v>323</v>
      </c>
      <c r="F9" s="188">
        <v>126</v>
      </c>
      <c r="G9" s="188">
        <v>115</v>
      </c>
      <c r="H9" s="188">
        <v>78</v>
      </c>
      <c r="I9" s="188">
        <v>326</v>
      </c>
      <c r="J9" s="188">
        <v>96</v>
      </c>
      <c r="K9" s="188">
        <v>202</v>
      </c>
      <c r="L9" s="75">
        <v>74</v>
      </c>
    </row>
    <row r="10" spans="1:12">
      <c r="A10" s="559"/>
      <c r="B10" s="187" t="s">
        <v>138</v>
      </c>
      <c r="C10" s="188">
        <v>2116</v>
      </c>
      <c r="D10" s="188">
        <v>998</v>
      </c>
      <c r="E10" s="188">
        <v>823</v>
      </c>
      <c r="F10" s="188">
        <v>344</v>
      </c>
      <c r="G10" s="188">
        <v>841</v>
      </c>
      <c r="H10" s="188">
        <v>424</v>
      </c>
      <c r="I10" s="188">
        <v>129</v>
      </c>
      <c r="J10" s="188">
        <v>46</v>
      </c>
      <c r="K10" s="188">
        <v>285</v>
      </c>
      <c r="L10" s="75">
        <v>147</v>
      </c>
    </row>
    <row r="11" spans="1:12">
      <c r="A11" s="559"/>
      <c r="B11" s="187" t="s">
        <v>141</v>
      </c>
      <c r="C11" s="188">
        <v>15</v>
      </c>
      <c r="D11" s="188">
        <v>8</v>
      </c>
      <c r="E11" s="188">
        <v>3</v>
      </c>
      <c r="F11" s="188">
        <v>1</v>
      </c>
      <c r="G11" s="188">
        <v>15</v>
      </c>
      <c r="H11" s="188">
        <v>8</v>
      </c>
      <c r="I11" s="188">
        <v>0</v>
      </c>
      <c r="J11" s="188">
        <v>0</v>
      </c>
      <c r="K11" s="188">
        <v>0</v>
      </c>
      <c r="L11" s="75">
        <v>0</v>
      </c>
    </row>
    <row r="12" spans="1:12" ht="22.8">
      <c r="A12" s="559"/>
      <c r="B12" s="189" t="s">
        <v>157</v>
      </c>
      <c r="C12" s="188">
        <v>1258</v>
      </c>
      <c r="D12" s="188">
        <v>512</v>
      </c>
      <c r="E12" s="188">
        <v>451</v>
      </c>
      <c r="F12" s="188">
        <v>171</v>
      </c>
      <c r="G12" s="188">
        <v>541</v>
      </c>
      <c r="H12" s="188">
        <v>226</v>
      </c>
      <c r="I12" s="188">
        <v>144</v>
      </c>
      <c r="J12" s="188">
        <v>41</v>
      </c>
      <c r="K12" s="188">
        <v>160</v>
      </c>
      <c r="L12" s="75">
        <v>71</v>
      </c>
    </row>
    <row r="13" spans="1:12" ht="22.8">
      <c r="A13" s="559"/>
      <c r="B13" s="190" t="s">
        <v>142</v>
      </c>
      <c r="C13" s="188">
        <v>509</v>
      </c>
      <c r="D13" s="188">
        <v>260</v>
      </c>
      <c r="E13" s="188">
        <v>204</v>
      </c>
      <c r="F13" s="188">
        <v>126</v>
      </c>
      <c r="G13" s="188">
        <v>506</v>
      </c>
      <c r="H13" s="188">
        <v>257</v>
      </c>
      <c r="I13" s="188">
        <v>0</v>
      </c>
      <c r="J13" s="188">
        <v>0</v>
      </c>
      <c r="K13" s="188">
        <v>9</v>
      </c>
      <c r="L13" s="75">
        <v>6</v>
      </c>
    </row>
    <row r="14" spans="1:12">
      <c r="A14" s="559"/>
      <c r="B14" s="190" t="s">
        <v>143</v>
      </c>
      <c r="C14" s="188">
        <v>19</v>
      </c>
      <c r="D14" s="188">
        <v>12</v>
      </c>
      <c r="E14" s="188">
        <v>9</v>
      </c>
      <c r="F14" s="188">
        <v>7</v>
      </c>
      <c r="G14" s="188">
        <v>19</v>
      </c>
      <c r="H14" s="188">
        <v>12</v>
      </c>
      <c r="I14" s="188">
        <v>0</v>
      </c>
      <c r="J14" s="188">
        <v>0</v>
      </c>
      <c r="K14" s="188">
        <v>1</v>
      </c>
      <c r="L14" s="75">
        <v>1</v>
      </c>
    </row>
    <row r="15" spans="1:12">
      <c r="A15" s="559"/>
      <c r="B15" s="190" t="s">
        <v>144</v>
      </c>
      <c r="C15" s="188">
        <v>0</v>
      </c>
      <c r="D15" s="188">
        <v>0</v>
      </c>
      <c r="E15" s="188">
        <v>0</v>
      </c>
      <c r="F15" s="188">
        <v>0</v>
      </c>
      <c r="G15" s="188">
        <v>0</v>
      </c>
      <c r="H15" s="188">
        <v>0</v>
      </c>
      <c r="I15" s="188">
        <v>0</v>
      </c>
      <c r="J15" s="188">
        <v>0</v>
      </c>
      <c r="K15" s="188">
        <v>0</v>
      </c>
      <c r="L15" s="75">
        <v>0</v>
      </c>
    </row>
    <row r="16" spans="1:12">
      <c r="A16" s="559"/>
      <c r="B16" s="190" t="s">
        <v>145</v>
      </c>
      <c r="C16" s="188">
        <v>0</v>
      </c>
      <c r="D16" s="188">
        <v>0</v>
      </c>
      <c r="E16" s="188">
        <v>0</v>
      </c>
      <c r="F16" s="188">
        <v>0</v>
      </c>
      <c r="G16" s="188">
        <v>0</v>
      </c>
      <c r="H16" s="188">
        <v>0</v>
      </c>
      <c r="I16" s="188">
        <v>0</v>
      </c>
      <c r="J16" s="188">
        <v>0</v>
      </c>
      <c r="K16" s="188">
        <v>0</v>
      </c>
      <c r="L16" s="75">
        <v>0</v>
      </c>
    </row>
    <row r="17" spans="1:12" ht="22.8">
      <c r="A17" s="559"/>
      <c r="B17" s="190" t="s">
        <v>146</v>
      </c>
      <c r="C17" s="188">
        <v>0</v>
      </c>
      <c r="D17" s="188">
        <v>0</v>
      </c>
      <c r="E17" s="188">
        <v>0</v>
      </c>
      <c r="F17" s="188">
        <v>0</v>
      </c>
      <c r="G17" s="188">
        <v>0</v>
      </c>
      <c r="H17" s="188">
        <v>0</v>
      </c>
      <c r="I17" s="188">
        <v>0</v>
      </c>
      <c r="J17" s="188">
        <v>0</v>
      </c>
      <c r="K17" s="188">
        <v>0</v>
      </c>
      <c r="L17" s="75">
        <v>0</v>
      </c>
    </row>
    <row r="18" spans="1:12" ht="36" customHeight="1">
      <c r="A18" s="559"/>
      <c r="B18" s="190" t="s">
        <v>147</v>
      </c>
      <c r="C18" s="188">
        <v>70</v>
      </c>
      <c r="D18" s="188">
        <v>32</v>
      </c>
      <c r="E18" s="188">
        <v>22</v>
      </c>
      <c r="F18" s="188">
        <v>7</v>
      </c>
      <c r="G18" s="188">
        <v>0</v>
      </c>
      <c r="H18" s="188">
        <v>0</v>
      </c>
      <c r="I18" s="188">
        <v>70</v>
      </c>
      <c r="J18" s="188">
        <v>32</v>
      </c>
      <c r="K18" s="188">
        <v>20</v>
      </c>
      <c r="L18" s="75">
        <v>7</v>
      </c>
    </row>
    <row r="19" spans="1:12" ht="13.8" thickBot="1">
      <c r="A19" s="560"/>
      <c r="B19" s="258" t="s">
        <v>118</v>
      </c>
      <c r="C19" s="259">
        <v>146</v>
      </c>
      <c r="D19" s="259">
        <v>70</v>
      </c>
      <c r="E19" s="259">
        <v>66</v>
      </c>
      <c r="F19" s="259">
        <v>35</v>
      </c>
      <c r="G19" s="259">
        <v>58</v>
      </c>
      <c r="H19" s="259">
        <v>23</v>
      </c>
      <c r="I19" s="259">
        <v>36</v>
      </c>
      <c r="J19" s="259">
        <v>14</v>
      </c>
      <c r="K19" s="259">
        <v>29</v>
      </c>
      <c r="L19" s="260">
        <v>12</v>
      </c>
    </row>
    <row r="20" spans="1:12" ht="13.8" thickBot="1">
      <c r="A20" s="549" t="s">
        <v>119</v>
      </c>
      <c r="B20" s="550"/>
      <c r="C20" s="268">
        <v>931</v>
      </c>
      <c r="D20" s="268">
        <v>290</v>
      </c>
      <c r="E20" s="268">
        <v>403</v>
      </c>
      <c r="F20" s="268">
        <v>119</v>
      </c>
      <c r="G20" s="268">
        <v>388</v>
      </c>
      <c r="H20" s="268">
        <v>105</v>
      </c>
      <c r="I20" s="268">
        <v>81</v>
      </c>
      <c r="J20" s="268">
        <v>21</v>
      </c>
      <c r="K20" s="268">
        <v>130</v>
      </c>
      <c r="L20" s="269">
        <v>54</v>
      </c>
    </row>
    <row r="21" spans="1:12" ht="13.8" thickBot="1">
      <c r="A21" s="552" t="s">
        <v>148</v>
      </c>
      <c r="B21" s="553"/>
      <c r="C21" s="264">
        <v>93</v>
      </c>
      <c r="D21" s="264">
        <v>31</v>
      </c>
      <c r="E21" s="264">
        <v>41</v>
      </c>
      <c r="F21" s="264">
        <v>12</v>
      </c>
      <c r="G21" s="264">
        <v>93</v>
      </c>
      <c r="H21" s="264">
        <v>31</v>
      </c>
      <c r="I21" s="264">
        <v>0</v>
      </c>
      <c r="J21" s="264">
        <v>0</v>
      </c>
      <c r="K21" s="264">
        <v>5</v>
      </c>
      <c r="L21" s="77">
        <v>2</v>
      </c>
    </row>
    <row r="22" spans="1:12" ht="13.8" thickBot="1">
      <c r="A22" s="549" t="s">
        <v>120</v>
      </c>
      <c r="B22" s="550"/>
      <c r="C22" s="268">
        <v>4594</v>
      </c>
      <c r="D22" s="268">
        <v>3368</v>
      </c>
      <c r="E22" s="268">
        <v>1771</v>
      </c>
      <c r="F22" s="268">
        <v>1303</v>
      </c>
      <c r="G22" s="268">
        <v>2597</v>
      </c>
      <c r="H22" s="268">
        <v>1860</v>
      </c>
      <c r="I22" s="268">
        <v>322</v>
      </c>
      <c r="J22" s="268">
        <v>187</v>
      </c>
      <c r="K22" s="268">
        <v>934</v>
      </c>
      <c r="L22" s="269">
        <v>767</v>
      </c>
    </row>
    <row r="23" spans="1:12" ht="13.8" thickBot="1">
      <c r="A23" s="552" t="s">
        <v>158</v>
      </c>
      <c r="B23" s="553"/>
      <c r="C23" s="264">
        <v>7</v>
      </c>
      <c r="D23" s="264">
        <v>5</v>
      </c>
      <c r="E23" s="264">
        <v>1</v>
      </c>
      <c r="F23" s="264">
        <v>1</v>
      </c>
      <c r="G23" s="264">
        <v>7</v>
      </c>
      <c r="H23" s="264">
        <v>5</v>
      </c>
      <c r="I23" s="264">
        <v>0</v>
      </c>
      <c r="J23" s="264">
        <v>0</v>
      </c>
      <c r="K23" s="264">
        <v>0</v>
      </c>
      <c r="L23" s="77">
        <v>0</v>
      </c>
    </row>
    <row r="24" spans="1:12" ht="25.5" customHeight="1" thickBot="1">
      <c r="A24" s="549" t="s">
        <v>121</v>
      </c>
      <c r="B24" s="550"/>
      <c r="C24" s="268">
        <v>2</v>
      </c>
      <c r="D24" s="268">
        <v>0</v>
      </c>
      <c r="E24" s="268">
        <v>2</v>
      </c>
      <c r="F24" s="268">
        <v>0</v>
      </c>
      <c r="G24" s="268">
        <v>1</v>
      </c>
      <c r="H24" s="268">
        <v>0</v>
      </c>
      <c r="I24" s="268">
        <v>0</v>
      </c>
      <c r="J24" s="268">
        <v>0</v>
      </c>
      <c r="K24" s="268">
        <v>1</v>
      </c>
      <c r="L24" s="269">
        <v>0</v>
      </c>
    </row>
    <row r="25" spans="1:12" ht="25.95" customHeight="1" thickBot="1">
      <c r="A25" s="549" t="s">
        <v>122</v>
      </c>
      <c r="B25" s="550"/>
      <c r="C25" s="268">
        <v>1117</v>
      </c>
      <c r="D25" s="268">
        <v>461</v>
      </c>
      <c r="E25" s="268">
        <v>442</v>
      </c>
      <c r="F25" s="268">
        <v>214</v>
      </c>
      <c r="G25" s="268">
        <v>41</v>
      </c>
      <c r="H25" s="268">
        <v>32</v>
      </c>
      <c r="I25" s="268">
        <v>609</v>
      </c>
      <c r="J25" s="268">
        <v>148</v>
      </c>
      <c r="K25" s="268">
        <v>839</v>
      </c>
      <c r="L25" s="269">
        <v>343</v>
      </c>
    </row>
    <row r="26" spans="1:12" ht="13.8" thickBot="1">
      <c r="A26" s="552" t="s">
        <v>150</v>
      </c>
      <c r="B26" s="553"/>
      <c r="C26" s="264">
        <v>11</v>
      </c>
      <c r="D26" s="264">
        <v>7</v>
      </c>
      <c r="E26" s="264">
        <v>0</v>
      </c>
      <c r="F26" s="264">
        <v>0</v>
      </c>
      <c r="G26" s="264">
        <v>3</v>
      </c>
      <c r="H26" s="264">
        <v>3</v>
      </c>
      <c r="I26" s="264">
        <v>3</v>
      </c>
      <c r="J26" s="264">
        <v>2</v>
      </c>
      <c r="K26" s="264">
        <v>3</v>
      </c>
      <c r="L26" s="77">
        <v>3</v>
      </c>
    </row>
    <row r="27" spans="1:12" ht="26.25" customHeight="1" thickBot="1">
      <c r="A27" s="549" t="s">
        <v>159</v>
      </c>
      <c r="B27" s="550"/>
      <c r="C27" s="268">
        <v>0</v>
      </c>
      <c r="D27" s="268">
        <v>0</v>
      </c>
      <c r="E27" s="268">
        <v>0</v>
      </c>
      <c r="F27" s="268">
        <v>0</v>
      </c>
      <c r="G27" s="268">
        <v>0</v>
      </c>
      <c r="H27" s="268">
        <v>0</v>
      </c>
      <c r="I27" s="268">
        <v>0</v>
      </c>
      <c r="J27" s="268">
        <v>0</v>
      </c>
      <c r="K27" s="268">
        <v>0</v>
      </c>
      <c r="L27" s="269">
        <v>0</v>
      </c>
    </row>
    <row r="28" spans="1:12" ht="13.8" thickBot="1">
      <c r="A28" s="518" t="s">
        <v>123</v>
      </c>
      <c r="B28" s="519"/>
      <c r="C28" s="270">
        <v>12824</v>
      </c>
      <c r="D28" s="270">
        <v>7145</v>
      </c>
      <c r="E28" s="270">
        <v>5082</v>
      </c>
      <c r="F28" s="270">
        <v>2780</v>
      </c>
      <c r="G28" s="270">
        <v>5594</v>
      </c>
      <c r="H28" s="270">
        <v>3284</v>
      </c>
      <c r="I28" s="270">
        <v>1915</v>
      </c>
      <c r="J28" s="268">
        <v>667</v>
      </c>
      <c r="K28" s="270">
        <v>2825</v>
      </c>
      <c r="L28" s="271">
        <v>1630</v>
      </c>
    </row>
    <row r="29" spans="1:12" ht="13.8" thickBot="1">
      <c r="A29" s="569" t="s">
        <v>124</v>
      </c>
      <c r="B29" s="570"/>
      <c r="C29" s="265">
        <v>100</v>
      </c>
      <c r="D29" s="265">
        <v>55.715845290081099</v>
      </c>
      <c r="E29" s="265">
        <v>39.62882096069869</v>
      </c>
      <c r="F29" s="265">
        <v>38.908327501749476</v>
      </c>
      <c r="G29" s="265">
        <v>43.621334996880847</v>
      </c>
      <c r="H29" s="265">
        <v>25.608234560199627</v>
      </c>
      <c r="I29" s="265">
        <v>14.932938240798501</v>
      </c>
      <c r="J29" s="266">
        <v>9.3351994401679494</v>
      </c>
      <c r="K29" s="265">
        <v>22.029008109794134</v>
      </c>
      <c r="L29" s="267">
        <v>22.813156053184045</v>
      </c>
    </row>
    <row r="30" spans="1:12">
      <c r="A30" s="21" t="s">
        <v>172</v>
      </c>
      <c r="B30" s="54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K5:L5"/>
    <mergeCell ref="C3:L3"/>
    <mergeCell ref="E4:L4"/>
    <mergeCell ref="A1:L1"/>
    <mergeCell ref="A3:B6"/>
    <mergeCell ref="I5:J5"/>
    <mergeCell ref="G5:H5"/>
    <mergeCell ref="A2:L2"/>
    <mergeCell ref="E5:F5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A8:A19"/>
    <mergeCell ref="A21:B21"/>
    <mergeCell ref="A7:B7"/>
    <mergeCell ref="C4:C6"/>
    <mergeCell ref="D4:D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view="pageBreakPreview" zoomScale="122" zoomScaleNormal="120" zoomScaleSheetLayoutView="122" workbookViewId="0">
      <selection activeCell="E11" sqref="E11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571" t="s">
        <v>182</v>
      </c>
      <c r="B1" s="571"/>
      <c r="C1" s="571"/>
      <c r="D1" s="571"/>
      <c r="E1" s="571"/>
    </row>
    <row r="2" spans="1:9" s="4" customFormat="1" ht="32.4" customHeight="1" thickBot="1">
      <c r="A2" s="475" t="s">
        <v>345</v>
      </c>
      <c r="B2" s="475"/>
      <c r="C2" s="475"/>
      <c r="D2" s="475"/>
      <c r="E2" s="475"/>
    </row>
    <row r="3" spans="1:9" ht="17.25" customHeight="1">
      <c r="A3" s="578" t="s">
        <v>79</v>
      </c>
      <c r="B3" s="562" t="s">
        <v>113</v>
      </c>
      <c r="C3" s="562"/>
      <c r="D3" s="562"/>
      <c r="E3" s="566"/>
    </row>
    <row r="4" spans="1:9" ht="15.75" customHeight="1">
      <c r="A4" s="579"/>
      <c r="B4" s="572" t="s">
        <v>347</v>
      </c>
      <c r="C4" s="572"/>
      <c r="D4" s="572" t="s">
        <v>342</v>
      </c>
      <c r="E4" s="575"/>
    </row>
    <row r="5" spans="1:9" ht="16.5" customHeight="1">
      <c r="A5" s="579"/>
      <c r="B5" s="572" t="s">
        <v>80</v>
      </c>
      <c r="C5" s="572" t="s">
        <v>81</v>
      </c>
      <c r="D5" s="572" t="s">
        <v>82</v>
      </c>
      <c r="E5" s="575" t="s">
        <v>81</v>
      </c>
      <c r="G5" s="5"/>
    </row>
    <row r="6" spans="1:9">
      <c r="A6" s="579"/>
      <c r="B6" s="573"/>
      <c r="C6" s="573"/>
      <c r="D6" s="573"/>
      <c r="E6" s="576"/>
    </row>
    <row r="7" spans="1:9" ht="8.25" customHeight="1" thickBot="1">
      <c r="A7" s="580"/>
      <c r="B7" s="574"/>
      <c r="C7" s="574"/>
      <c r="D7" s="574"/>
      <c r="E7" s="577"/>
    </row>
    <row r="8" spans="1:9" ht="16.5" customHeight="1" thickBot="1">
      <c r="A8" s="193" t="s">
        <v>83</v>
      </c>
      <c r="B8" s="194">
        <v>5.5</v>
      </c>
      <c r="C8" s="194">
        <f t="shared" ref="C8:C24" si="0">B8/$B$24*100</f>
        <v>90.163934426229503</v>
      </c>
      <c r="D8" s="194">
        <v>5.6</v>
      </c>
      <c r="E8" s="288">
        <f>D8/$D$24*100</f>
        <v>90.322580645161281</v>
      </c>
      <c r="I8" t="s">
        <v>38</v>
      </c>
    </row>
    <row r="9" spans="1:9" ht="16.5" customHeight="1">
      <c r="A9" s="195" t="s">
        <v>84</v>
      </c>
      <c r="B9" s="196">
        <v>8.6999999999999993</v>
      </c>
      <c r="C9" s="196">
        <f t="shared" si="0"/>
        <v>142.62295081967213</v>
      </c>
      <c r="D9" s="196">
        <v>8.9</v>
      </c>
      <c r="E9" s="289">
        <f t="shared" ref="E9:E24" si="1">D9/$D$24*100</f>
        <v>143.54838709677421</v>
      </c>
    </row>
    <row r="10" spans="1:9">
      <c r="A10" s="197" t="s">
        <v>85</v>
      </c>
      <c r="B10" s="198">
        <v>8</v>
      </c>
      <c r="C10" s="198">
        <f t="shared" si="0"/>
        <v>131.14754098360658</v>
      </c>
      <c r="D10" s="198">
        <v>8.1999999999999993</v>
      </c>
      <c r="E10" s="290">
        <f t="shared" si="1"/>
        <v>132.25806451612902</v>
      </c>
    </row>
    <row r="11" spans="1:9">
      <c r="A11" s="197" t="s">
        <v>86</v>
      </c>
      <c r="B11" s="198">
        <v>6.1</v>
      </c>
      <c r="C11" s="198">
        <f t="shared" si="0"/>
        <v>100</v>
      </c>
      <c r="D11" s="198">
        <v>6.2</v>
      </c>
      <c r="E11" s="290">
        <f t="shared" si="1"/>
        <v>100</v>
      </c>
    </row>
    <row r="12" spans="1:9">
      <c r="A12" s="197" t="s">
        <v>87</v>
      </c>
      <c r="B12" s="198">
        <v>6.1</v>
      </c>
      <c r="C12" s="198">
        <f t="shared" si="0"/>
        <v>100</v>
      </c>
      <c r="D12" s="198">
        <v>6.2</v>
      </c>
      <c r="E12" s="290">
        <f t="shared" si="1"/>
        <v>100</v>
      </c>
    </row>
    <row r="13" spans="1:9">
      <c r="A13" s="199" t="s">
        <v>88</v>
      </c>
      <c r="B13" s="198">
        <v>5.3</v>
      </c>
      <c r="C13" s="198">
        <f t="shared" si="0"/>
        <v>86.885245901639351</v>
      </c>
      <c r="D13" s="198">
        <v>5.3</v>
      </c>
      <c r="E13" s="290">
        <f t="shared" si="1"/>
        <v>85.483870967741922</v>
      </c>
    </row>
    <row r="14" spans="1:9">
      <c r="A14" s="199" t="s">
        <v>89</v>
      </c>
      <c r="B14" s="198">
        <v>5.0999999999999996</v>
      </c>
      <c r="C14" s="198">
        <f t="shared" si="0"/>
        <v>83.606557377049185</v>
      </c>
      <c r="D14" s="198">
        <v>5.2</v>
      </c>
      <c r="E14" s="290">
        <f t="shared" si="1"/>
        <v>83.870967741935488</v>
      </c>
    </row>
    <row r="15" spans="1:9">
      <c r="A15" s="197" t="s">
        <v>90</v>
      </c>
      <c r="B15" s="198">
        <v>6.7</v>
      </c>
      <c r="C15" s="198">
        <f t="shared" si="0"/>
        <v>109.8360655737705</v>
      </c>
      <c r="D15" s="198">
        <v>6.9</v>
      </c>
      <c r="E15" s="290">
        <f t="shared" si="1"/>
        <v>111.29032258064517</v>
      </c>
    </row>
    <row r="16" spans="1:9">
      <c r="A16" s="197" t="s">
        <v>91</v>
      </c>
      <c r="B16" s="198">
        <v>8.9</v>
      </c>
      <c r="C16" s="198">
        <f t="shared" si="0"/>
        <v>145.90163934426229</v>
      </c>
      <c r="D16" s="198">
        <v>9.1</v>
      </c>
      <c r="E16" s="290">
        <f t="shared" si="1"/>
        <v>146.77419354838707</v>
      </c>
    </row>
    <row r="17" spans="1:5">
      <c r="A17" s="199" t="s">
        <v>92</v>
      </c>
      <c r="B17" s="198">
        <v>7.6</v>
      </c>
      <c r="C17" s="198">
        <f t="shared" si="0"/>
        <v>124.59016393442623</v>
      </c>
      <c r="D17" s="198">
        <v>7.8</v>
      </c>
      <c r="E17" s="290">
        <f t="shared" si="1"/>
        <v>125.80645161290323</v>
      </c>
    </row>
    <row r="18" spans="1:5">
      <c r="A18" s="199" t="s">
        <v>93</v>
      </c>
      <c r="B18" s="198">
        <v>5.8</v>
      </c>
      <c r="C18" s="198">
        <f t="shared" si="0"/>
        <v>95.081967213114766</v>
      </c>
      <c r="D18" s="198">
        <v>5.9</v>
      </c>
      <c r="E18" s="290">
        <f t="shared" si="1"/>
        <v>95.161290322580655</v>
      </c>
    </row>
    <row r="19" spans="1:5">
      <c r="A19" s="197" t="s">
        <v>94</v>
      </c>
      <c r="B19" s="198">
        <v>4.8</v>
      </c>
      <c r="C19" s="198">
        <f t="shared" si="0"/>
        <v>78.688524590163937</v>
      </c>
      <c r="D19" s="198">
        <v>4.9000000000000004</v>
      </c>
      <c r="E19" s="290">
        <f t="shared" si="1"/>
        <v>79.032258064516142</v>
      </c>
    </row>
    <row r="20" spans="1:5">
      <c r="A20" s="197" t="s">
        <v>95</v>
      </c>
      <c r="B20" s="198">
        <v>8.3000000000000007</v>
      </c>
      <c r="C20" s="198">
        <f t="shared" si="0"/>
        <v>136.06557377049182</v>
      </c>
      <c r="D20" s="198">
        <v>8.5</v>
      </c>
      <c r="E20" s="290">
        <f t="shared" si="1"/>
        <v>137.09677419354838</v>
      </c>
    </row>
    <row r="21" spans="1:5">
      <c r="A21" s="197" t="s">
        <v>96</v>
      </c>
      <c r="B21" s="198">
        <v>9.9</v>
      </c>
      <c r="C21" s="198">
        <f t="shared" si="0"/>
        <v>162.29508196721315</v>
      </c>
      <c r="D21" s="198">
        <v>10.1</v>
      </c>
      <c r="E21" s="290">
        <f t="shared" si="1"/>
        <v>162.90322580645159</v>
      </c>
    </row>
    <row r="22" spans="1:5">
      <c r="A22" s="197" t="s">
        <v>97</v>
      </c>
      <c r="B22" s="198">
        <v>3.7</v>
      </c>
      <c r="C22" s="198">
        <f t="shared" si="0"/>
        <v>60.655737704918046</v>
      </c>
      <c r="D22" s="198">
        <v>3.7</v>
      </c>
      <c r="E22" s="290">
        <f t="shared" si="1"/>
        <v>59.677419354838712</v>
      </c>
    </row>
    <row r="23" spans="1:5" ht="13.8" thickBot="1">
      <c r="A23" s="200" t="s">
        <v>98</v>
      </c>
      <c r="B23" s="201">
        <v>8.1</v>
      </c>
      <c r="C23" s="201">
        <f t="shared" si="0"/>
        <v>132.78688524590163</v>
      </c>
      <c r="D23" s="201">
        <v>8.3000000000000007</v>
      </c>
      <c r="E23" s="291">
        <f t="shared" si="1"/>
        <v>133.87096774193549</v>
      </c>
    </row>
    <row r="24" spans="1:5" ht="13.8" thickBot="1">
      <c r="A24" s="202" t="s">
        <v>99</v>
      </c>
      <c r="B24" s="203">
        <v>6.1</v>
      </c>
      <c r="C24" s="203">
        <f t="shared" si="0"/>
        <v>100</v>
      </c>
      <c r="D24" s="203">
        <v>6.2</v>
      </c>
      <c r="E24" s="292">
        <f t="shared" si="1"/>
        <v>100</v>
      </c>
    </row>
    <row r="25" spans="1:5" ht="9" customHeight="1">
      <c r="A25" s="62"/>
      <c r="B25" s="63"/>
      <c r="C25" s="64"/>
      <c r="D25" s="64"/>
      <c r="E25" s="64"/>
    </row>
    <row r="26" spans="1:5" ht="13.5" customHeight="1">
      <c r="A26" s="21" t="s">
        <v>100</v>
      </c>
      <c r="B26" s="38"/>
      <c r="C26" s="60"/>
      <c r="D26" s="65"/>
      <c r="E26" s="65"/>
    </row>
    <row r="27" spans="1:5">
      <c r="A27" s="66"/>
      <c r="B27" s="39"/>
      <c r="C27" s="67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D5" sqref="D5:E39"/>
    </sheetView>
  </sheetViews>
  <sheetFormatPr defaultRowHeight="11.4"/>
  <cols>
    <col min="1" max="1" width="8.88671875" style="273"/>
    <col min="2" max="2" width="29.21875" style="273" customWidth="1"/>
    <col min="3" max="5" width="15.6640625" style="273" customWidth="1"/>
    <col min="6" max="232" width="8.88671875" style="273"/>
    <col min="233" max="233" width="23.44140625" style="273" customWidth="1"/>
    <col min="234" max="234" width="13.5546875" style="273" customWidth="1"/>
    <col min="235" max="235" width="14.44140625" style="273" customWidth="1"/>
    <col min="236" max="236" width="8.88671875" style="273"/>
    <col min="237" max="237" width="26.6640625" style="273" customWidth="1"/>
    <col min="238" max="240" width="8.88671875" style="273"/>
    <col min="241" max="241" width="22.88671875" style="273" customWidth="1"/>
    <col min="242" max="242" width="8.88671875" style="273"/>
    <col min="243" max="243" width="13.6640625" style="273" customWidth="1"/>
    <col min="244" max="244" width="9.109375" style="273" customWidth="1"/>
    <col min="245" max="488" width="8.88671875" style="273"/>
    <col min="489" max="489" width="23.44140625" style="273" customWidth="1"/>
    <col min="490" max="490" width="13.5546875" style="273" customWidth="1"/>
    <col min="491" max="491" width="14.44140625" style="273" customWidth="1"/>
    <col min="492" max="492" width="8.88671875" style="273"/>
    <col min="493" max="493" width="26.6640625" style="273" customWidth="1"/>
    <col min="494" max="496" width="8.88671875" style="273"/>
    <col min="497" max="497" width="22.88671875" style="273" customWidth="1"/>
    <col min="498" max="498" width="8.88671875" style="273"/>
    <col min="499" max="499" width="13.6640625" style="273" customWidth="1"/>
    <col min="500" max="500" width="9.109375" style="273" customWidth="1"/>
    <col min="501" max="744" width="8.88671875" style="273"/>
    <col min="745" max="745" width="23.44140625" style="273" customWidth="1"/>
    <col min="746" max="746" width="13.5546875" style="273" customWidth="1"/>
    <col min="747" max="747" width="14.44140625" style="273" customWidth="1"/>
    <col min="748" max="748" width="8.88671875" style="273"/>
    <col min="749" max="749" width="26.6640625" style="273" customWidth="1"/>
    <col min="750" max="752" width="8.88671875" style="273"/>
    <col min="753" max="753" width="22.88671875" style="273" customWidth="1"/>
    <col min="754" max="754" width="8.88671875" style="273"/>
    <col min="755" max="755" width="13.6640625" style="273" customWidth="1"/>
    <col min="756" max="756" width="9.109375" style="273" customWidth="1"/>
    <col min="757" max="1000" width="8.88671875" style="273"/>
    <col min="1001" max="1001" width="23.44140625" style="273" customWidth="1"/>
    <col min="1002" max="1002" width="13.5546875" style="273" customWidth="1"/>
    <col min="1003" max="1003" width="14.44140625" style="273" customWidth="1"/>
    <col min="1004" max="1004" width="8.88671875" style="273"/>
    <col min="1005" max="1005" width="26.6640625" style="273" customWidth="1"/>
    <col min="1006" max="1008" width="8.88671875" style="273"/>
    <col min="1009" max="1009" width="22.88671875" style="273" customWidth="1"/>
    <col min="1010" max="1010" width="8.88671875" style="273"/>
    <col min="1011" max="1011" width="13.6640625" style="273" customWidth="1"/>
    <col min="1012" max="1012" width="9.109375" style="273" customWidth="1"/>
    <col min="1013" max="1256" width="8.88671875" style="273"/>
    <col min="1257" max="1257" width="23.44140625" style="273" customWidth="1"/>
    <col min="1258" max="1258" width="13.5546875" style="273" customWidth="1"/>
    <col min="1259" max="1259" width="14.44140625" style="273" customWidth="1"/>
    <col min="1260" max="1260" width="8.88671875" style="273"/>
    <col min="1261" max="1261" width="26.6640625" style="273" customWidth="1"/>
    <col min="1262" max="1264" width="8.88671875" style="273"/>
    <col min="1265" max="1265" width="22.88671875" style="273" customWidth="1"/>
    <col min="1266" max="1266" width="8.88671875" style="273"/>
    <col min="1267" max="1267" width="13.6640625" style="273" customWidth="1"/>
    <col min="1268" max="1268" width="9.109375" style="273" customWidth="1"/>
    <col min="1269" max="1512" width="8.88671875" style="273"/>
    <col min="1513" max="1513" width="23.44140625" style="273" customWidth="1"/>
    <col min="1514" max="1514" width="13.5546875" style="273" customWidth="1"/>
    <col min="1515" max="1515" width="14.44140625" style="273" customWidth="1"/>
    <col min="1516" max="1516" width="8.88671875" style="273"/>
    <col min="1517" max="1517" width="26.6640625" style="273" customWidth="1"/>
    <col min="1518" max="1520" width="8.88671875" style="273"/>
    <col min="1521" max="1521" width="22.88671875" style="273" customWidth="1"/>
    <col min="1522" max="1522" width="8.88671875" style="273"/>
    <col min="1523" max="1523" width="13.6640625" style="273" customWidth="1"/>
    <col min="1524" max="1524" width="9.109375" style="273" customWidth="1"/>
    <col min="1525" max="1768" width="8.88671875" style="273"/>
    <col min="1769" max="1769" width="23.44140625" style="273" customWidth="1"/>
    <col min="1770" max="1770" width="13.5546875" style="273" customWidth="1"/>
    <col min="1771" max="1771" width="14.44140625" style="273" customWidth="1"/>
    <col min="1772" max="1772" width="8.88671875" style="273"/>
    <col min="1773" max="1773" width="26.6640625" style="273" customWidth="1"/>
    <col min="1774" max="1776" width="8.88671875" style="273"/>
    <col min="1777" max="1777" width="22.88671875" style="273" customWidth="1"/>
    <col min="1778" max="1778" width="8.88671875" style="273"/>
    <col min="1779" max="1779" width="13.6640625" style="273" customWidth="1"/>
    <col min="1780" max="1780" width="9.109375" style="273" customWidth="1"/>
    <col min="1781" max="2024" width="8.88671875" style="273"/>
    <col min="2025" max="2025" width="23.44140625" style="273" customWidth="1"/>
    <col min="2026" max="2026" width="13.5546875" style="273" customWidth="1"/>
    <col min="2027" max="2027" width="14.44140625" style="273" customWidth="1"/>
    <col min="2028" max="2028" width="8.88671875" style="273"/>
    <col min="2029" max="2029" width="26.6640625" style="273" customWidth="1"/>
    <col min="2030" max="2032" width="8.88671875" style="273"/>
    <col min="2033" max="2033" width="22.88671875" style="273" customWidth="1"/>
    <col min="2034" max="2034" width="8.88671875" style="273"/>
    <col min="2035" max="2035" width="13.6640625" style="273" customWidth="1"/>
    <col min="2036" max="2036" width="9.109375" style="273" customWidth="1"/>
    <col min="2037" max="2280" width="8.88671875" style="273"/>
    <col min="2281" max="2281" width="23.44140625" style="273" customWidth="1"/>
    <col min="2282" max="2282" width="13.5546875" style="273" customWidth="1"/>
    <col min="2283" max="2283" width="14.44140625" style="273" customWidth="1"/>
    <col min="2284" max="2284" width="8.88671875" style="273"/>
    <col min="2285" max="2285" width="26.6640625" style="273" customWidth="1"/>
    <col min="2286" max="2288" width="8.88671875" style="273"/>
    <col min="2289" max="2289" width="22.88671875" style="273" customWidth="1"/>
    <col min="2290" max="2290" width="8.88671875" style="273"/>
    <col min="2291" max="2291" width="13.6640625" style="273" customWidth="1"/>
    <col min="2292" max="2292" width="9.109375" style="273" customWidth="1"/>
    <col min="2293" max="2536" width="8.88671875" style="273"/>
    <col min="2537" max="2537" width="23.44140625" style="273" customWidth="1"/>
    <col min="2538" max="2538" width="13.5546875" style="273" customWidth="1"/>
    <col min="2539" max="2539" width="14.44140625" style="273" customWidth="1"/>
    <col min="2540" max="2540" width="8.88671875" style="273"/>
    <col min="2541" max="2541" width="26.6640625" style="273" customWidth="1"/>
    <col min="2542" max="2544" width="8.88671875" style="273"/>
    <col min="2545" max="2545" width="22.88671875" style="273" customWidth="1"/>
    <col min="2546" max="2546" width="8.88671875" style="273"/>
    <col min="2547" max="2547" width="13.6640625" style="273" customWidth="1"/>
    <col min="2548" max="2548" width="9.109375" style="273" customWidth="1"/>
    <col min="2549" max="2792" width="8.88671875" style="273"/>
    <col min="2793" max="2793" width="23.44140625" style="273" customWidth="1"/>
    <col min="2794" max="2794" width="13.5546875" style="273" customWidth="1"/>
    <col min="2795" max="2795" width="14.44140625" style="273" customWidth="1"/>
    <col min="2796" max="2796" width="8.88671875" style="273"/>
    <col min="2797" max="2797" width="26.6640625" style="273" customWidth="1"/>
    <col min="2798" max="2800" width="8.88671875" style="273"/>
    <col min="2801" max="2801" width="22.88671875" style="273" customWidth="1"/>
    <col min="2802" max="2802" width="8.88671875" style="273"/>
    <col min="2803" max="2803" width="13.6640625" style="273" customWidth="1"/>
    <col min="2804" max="2804" width="9.109375" style="273" customWidth="1"/>
    <col min="2805" max="3048" width="8.88671875" style="273"/>
    <col min="3049" max="3049" width="23.44140625" style="273" customWidth="1"/>
    <col min="3050" max="3050" width="13.5546875" style="273" customWidth="1"/>
    <col min="3051" max="3051" width="14.44140625" style="273" customWidth="1"/>
    <col min="3052" max="3052" width="8.88671875" style="273"/>
    <col min="3053" max="3053" width="26.6640625" style="273" customWidth="1"/>
    <col min="3054" max="3056" width="8.88671875" style="273"/>
    <col min="3057" max="3057" width="22.88671875" style="273" customWidth="1"/>
    <col min="3058" max="3058" width="8.88671875" style="273"/>
    <col min="3059" max="3059" width="13.6640625" style="273" customWidth="1"/>
    <col min="3060" max="3060" width="9.109375" style="273" customWidth="1"/>
    <col min="3061" max="3304" width="8.88671875" style="273"/>
    <col min="3305" max="3305" width="23.44140625" style="273" customWidth="1"/>
    <col min="3306" max="3306" width="13.5546875" style="273" customWidth="1"/>
    <col min="3307" max="3307" width="14.44140625" style="273" customWidth="1"/>
    <col min="3308" max="3308" width="8.88671875" style="273"/>
    <col min="3309" max="3309" width="26.6640625" style="273" customWidth="1"/>
    <col min="3310" max="3312" width="8.88671875" style="273"/>
    <col min="3313" max="3313" width="22.88671875" style="273" customWidth="1"/>
    <col min="3314" max="3314" width="8.88671875" style="273"/>
    <col min="3315" max="3315" width="13.6640625" style="273" customWidth="1"/>
    <col min="3316" max="3316" width="9.109375" style="273" customWidth="1"/>
    <col min="3317" max="3560" width="8.88671875" style="273"/>
    <col min="3561" max="3561" width="23.44140625" style="273" customWidth="1"/>
    <col min="3562" max="3562" width="13.5546875" style="273" customWidth="1"/>
    <col min="3563" max="3563" width="14.44140625" style="273" customWidth="1"/>
    <col min="3564" max="3564" width="8.88671875" style="273"/>
    <col min="3565" max="3565" width="26.6640625" style="273" customWidth="1"/>
    <col min="3566" max="3568" width="8.88671875" style="273"/>
    <col min="3569" max="3569" width="22.88671875" style="273" customWidth="1"/>
    <col min="3570" max="3570" width="8.88671875" style="273"/>
    <col min="3571" max="3571" width="13.6640625" style="273" customWidth="1"/>
    <col min="3572" max="3572" width="9.109375" style="273" customWidth="1"/>
    <col min="3573" max="3816" width="8.88671875" style="273"/>
    <col min="3817" max="3817" width="23.44140625" style="273" customWidth="1"/>
    <col min="3818" max="3818" width="13.5546875" style="273" customWidth="1"/>
    <col min="3819" max="3819" width="14.44140625" style="273" customWidth="1"/>
    <col min="3820" max="3820" width="8.88671875" style="273"/>
    <col min="3821" max="3821" width="26.6640625" style="273" customWidth="1"/>
    <col min="3822" max="3824" width="8.88671875" style="273"/>
    <col min="3825" max="3825" width="22.88671875" style="273" customWidth="1"/>
    <col min="3826" max="3826" width="8.88671875" style="273"/>
    <col min="3827" max="3827" width="13.6640625" style="273" customWidth="1"/>
    <col min="3828" max="3828" width="9.109375" style="273" customWidth="1"/>
    <col min="3829" max="4072" width="8.88671875" style="273"/>
    <col min="4073" max="4073" width="23.44140625" style="273" customWidth="1"/>
    <col min="4074" max="4074" width="13.5546875" style="273" customWidth="1"/>
    <col min="4075" max="4075" width="14.44140625" style="273" customWidth="1"/>
    <col min="4076" max="4076" width="8.88671875" style="273"/>
    <col min="4077" max="4077" width="26.6640625" style="273" customWidth="1"/>
    <col min="4078" max="4080" width="8.88671875" style="273"/>
    <col min="4081" max="4081" width="22.88671875" style="273" customWidth="1"/>
    <col min="4082" max="4082" width="8.88671875" style="273"/>
    <col min="4083" max="4083" width="13.6640625" style="273" customWidth="1"/>
    <col min="4084" max="4084" width="9.109375" style="273" customWidth="1"/>
    <col min="4085" max="4328" width="8.88671875" style="273"/>
    <col min="4329" max="4329" width="23.44140625" style="273" customWidth="1"/>
    <col min="4330" max="4330" width="13.5546875" style="273" customWidth="1"/>
    <col min="4331" max="4331" width="14.44140625" style="273" customWidth="1"/>
    <col min="4332" max="4332" width="8.88671875" style="273"/>
    <col min="4333" max="4333" width="26.6640625" style="273" customWidth="1"/>
    <col min="4334" max="4336" width="8.88671875" style="273"/>
    <col min="4337" max="4337" width="22.88671875" style="273" customWidth="1"/>
    <col min="4338" max="4338" width="8.88671875" style="273"/>
    <col min="4339" max="4339" width="13.6640625" style="273" customWidth="1"/>
    <col min="4340" max="4340" width="9.109375" style="273" customWidth="1"/>
    <col min="4341" max="4584" width="8.88671875" style="273"/>
    <col min="4585" max="4585" width="23.44140625" style="273" customWidth="1"/>
    <col min="4586" max="4586" width="13.5546875" style="273" customWidth="1"/>
    <col min="4587" max="4587" width="14.44140625" style="273" customWidth="1"/>
    <col min="4588" max="4588" width="8.88671875" style="273"/>
    <col min="4589" max="4589" width="26.6640625" style="273" customWidth="1"/>
    <col min="4590" max="4592" width="8.88671875" style="273"/>
    <col min="4593" max="4593" width="22.88671875" style="273" customWidth="1"/>
    <col min="4594" max="4594" width="8.88671875" style="273"/>
    <col min="4595" max="4595" width="13.6640625" style="273" customWidth="1"/>
    <col min="4596" max="4596" width="9.109375" style="273" customWidth="1"/>
    <col min="4597" max="4840" width="8.88671875" style="273"/>
    <col min="4841" max="4841" width="23.44140625" style="273" customWidth="1"/>
    <col min="4842" max="4842" width="13.5546875" style="273" customWidth="1"/>
    <col min="4843" max="4843" width="14.44140625" style="273" customWidth="1"/>
    <col min="4844" max="4844" width="8.88671875" style="273"/>
    <col min="4845" max="4845" width="26.6640625" style="273" customWidth="1"/>
    <col min="4846" max="4848" width="8.88671875" style="273"/>
    <col min="4849" max="4849" width="22.88671875" style="273" customWidth="1"/>
    <col min="4850" max="4850" width="8.88671875" style="273"/>
    <col min="4851" max="4851" width="13.6640625" style="273" customWidth="1"/>
    <col min="4852" max="4852" width="9.109375" style="273" customWidth="1"/>
    <col min="4853" max="5096" width="8.88671875" style="273"/>
    <col min="5097" max="5097" width="23.44140625" style="273" customWidth="1"/>
    <col min="5098" max="5098" width="13.5546875" style="273" customWidth="1"/>
    <col min="5099" max="5099" width="14.44140625" style="273" customWidth="1"/>
    <col min="5100" max="5100" width="8.88671875" style="273"/>
    <col min="5101" max="5101" width="26.6640625" style="273" customWidth="1"/>
    <col min="5102" max="5104" width="8.88671875" style="273"/>
    <col min="5105" max="5105" width="22.88671875" style="273" customWidth="1"/>
    <col min="5106" max="5106" width="8.88671875" style="273"/>
    <col min="5107" max="5107" width="13.6640625" style="273" customWidth="1"/>
    <col min="5108" max="5108" width="9.109375" style="273" customWidth="1"/>
    <col min="5109" max="5352" width="8.88671875" style="273"/>
    <col min="5353" max="5353" width="23.44140625" style="273" customWidth="1"/>
    <col min="5354" max="5354" width="13.5546875" style="273" customWidth="1"/>
    <col min="5355" max="5355" width="14.44140625" style="273" customWidth="1"/>
    <col min="5356" max="5356" width="8.88671875" style="273"/>
    <col min="5357" max="5357" width="26.6640625" style="273" customWidth="1"/>
    <col min="5358" max="5360" width="8.88671875" style="273"/>
    <col min="5361" max="5361" width="22.88671875" style="273" customWidth="1"/>
    <col min="5362" max="5362" width="8.88671875" style="273"/>
    <col min="5363" max="5363" width="13.6640625" style="273" customWidth="1"/>
    <col min="5364" max="5364" width="9.109375" style="273" customWidth="1"/>
    <col min="5365" max="5608" width="8.88671875" style="273"/>
    <col min="5609" max="5609" width="23.44140625" style="273" customWidth="1"/>
    <col min="5610" max="5610" width="13.5546875" style="273" customWidth="1"/>
    <col min="5611" max="5611" width="14.44140625" style="273" customWidth="1"/>
    <col min="5612" max="5612" width="8.88671875" style="273"/>
    <col min="5613" max="5613" width="26.6640625" style="273" customWidth="1"/>
    <col min="5614" max="5616" width="8.88671875" style="273"/>
    <col min="5617" max="5617" width="22.88671875" style="273" customWidth="1"/>
    <col min="5618" max="5618" width="8.88671875" style="273"/>
    <col min="5619" max="5619" width="13.6640625" style="273" customWidth="1"/>
    <col min="5620" max="5620" width="9.109375" style="273" customWidth="1"/>
    <col min="5621" max="5864" width="8.88671875" style="273"/>
    <col min="5865" max="5865" width="23.44140625" style="273" customWidth="1"/>
    <col min="5866" max="5866" width="13.5546875" style="273" customWidth="1"/>
    <col min="5867" max="5867" width="14.44140625" style="273" customWidth="1"/>
    <col min="5868" max="5868" width="8.88671875" style="273"/>
    <col min="5869" max="5869" width="26.6640625" style="273" customWidth="1"/>
    <col min="5870" max="5872" width="8.88671875" style="273"/>
    <col min="5873" max="5873" width="22.88671875" style="273" customWidth="1"/>
    <col min="5874" max="5874" width="8.88671875" style="273"/>
    <col min="5875" max="5875" width="13.6640625" style="273" customWidth="1"/>
    <col min="5876" max="5876" width="9.109375" style="273" customWidth="1"/>
    <col min="5877" max="6120" width="8.88671875" style="273"/>
    <col min="6121" max="6121" width="23.44140625" style="273" customWidth="1"/>
    <col min="6122" max="6122" width="13.5546875" style="273" customWidth="1"/>
    <col min="6123" max="6123" width="14.44140625" style="273" customWidth="1"/>
    <col min="6124" max="6124" width="8.88671875" style="273"/>
    <col min="6125" max="6125" width="26.6640625" style="273" customWidth="1"/>
    <col min="6126" max="6128" width="8.88671875" style="273"/>
    <col min="6129" max="6129" width="22.88671875" style="273" customWidth="1"/>
    <col min="6130" max="6130" width="8.88671875" style="273"/>
    <col min="6131" max="6131" width="13.6640625" style="273" customWidth="1"/>
    <col min="6132" max="6132" width="9.109375" style="273" customWidth="1"/>
    <col min="6133" max="6376" width="8.88671875" style="273"/>
    <col min="6377" max="6377" width="23.44140625" style="273" customWidth="1"/>
    <col min="6378" max="6378" width="13.5546875" style="273" customWidth="1"/>
    <col min="6379" max="6379" width="14.44140625" style="273" customWidth="1"/>
    <col min="6380" max="6380" width="8.88671875" style="273"/>
    <col min="6381" max="6381" width="26.6640625" style="273" customWidth="1"/>
    <col min="6382" max="6384" width="8.88671875" style="273"/>
    <col min="6385" max="6385" width="22.88671875" style="273" customWidth="1"/>
    <col min="6386" max="6386" width="8.88671875" style="273"/>
    <col min="6387" max="6387" width="13.6640625" style="273" customWidth="1"/>
    <col min="6388" max="6388" width="9.109375" style="273" customWidth="1"/>
    <col min="6389" max="6632" width="8.88671875" style="273"/>
    <col min="6633" max="6633" width="23.44140625" style="273" customWidth="1"/>
    <col min="6634" max="6634" width="13.5546875" style="273" customWidth="1"/>
    <col min="6635" max="6635" width="14.44140625" style="273" customWidth="1"/>
    <col min="6636" max="6636" width="8.88671875" style="273"/>
    <col min="6637" max="6637" width="26.6640625" style="273" customWidth="1"/>
    <col min="6638" max="6640" width="8.88671875" style="273"/>
    <col min="6641" max="6641" width="22.88671875" style="273" customWidth="1"/>
    <col min="6642" max="6642" width="8.88671875" style="273"/>
    <col min="6643" max="6643" width="13.6640625" style="273" customWidth="1"/>
    <col min="6644" max="6644" width="9.109375" style="273" customWidth="1"/>
    <col min="6645" max="6888" width="8.88671875" style="273"/>
    <col min="6889" max="6889" width="23.44140625" style="273" customWidth="1"/>
    <col min="6890" max="6890" width="13.5546875" style="273" customWidth="1"/>
    <col min="6891" max="6891" width="14.44140625" style="273" customWidth="1"/>
    <col min="6892" max="6892" width="8.88671875" style="273"/>
    <col min="6893" max="6893" width="26.6640625" style="273" customWidth="1"/>
    <col min="6894" max="6896" width="8.88671875" style="273"/>
    <col min="6897" max="6897" width="22.88671875" style="273" customWidth="1"/>
    <col min="6898" max="6898" width="8.88671875" style="273"/>
    <col min="6899" max="6899" width="13.6640625" style="273" customWidth="1"/>
    <col min="6900" max="6900" width="9.109375" style="273" customWidth="1"/>
    <col min="6901" max="7144" width="8.88671875" style="273"/>
    <col min="7145" max="7145" width="23.44140625" style="273" customWidth="1"/>
    <col min="7146" max="7146" width="13.5546875" style="273" customWidth="1"/>
    <col min="7147" max="7147" width="14.44140625" style="273" customWidth="1"/>
    <col min="7148" max="7148" width="8.88671875" style="273"/>
    <col min="7149" max="7149" width="26.6640625" style="273" customWidth="1"/>
    <col min="7150" max="7152" width="8.88671875" style="273"/>
    <col min="7153" max="7153" width="22.88671875" style="273" customWidth="1"/>
    <col min="7154" max="7154" width="8.88671875" style="273"/>
    <col min="7155" max="7155" width="13.6640625" style="273" customWidth="1"/>
    <col min="7156" max="7156" width="9.109375" style="273" customWidth="1"/>
    <col min="7157" max="7400" width="8.88671875" style="273"/>
    <col min="7401" max="7401" width="23.44140625" style="273" customWidth="1"/>
    <col min="7402" max="7402" width="13.5546875" style="273" customWidth="1"/>
    <col min="7403" max="7403" width="14.44140625" style="273" customWidth="1"/>
    <col min="7404" max="7404" width="8.88671875" style="273"/>
    <col min="7405" max="7405" width="26.6640625" style="273" customWidth="1"/>
    <col min="7406" max="7408" width="8.88671875" style="273"/>
    <col min="7409" max="7409" width="22.88671875" style="273" customWidth="1"/>
    <col min="7410" max="7410" width="8.88671875" style="273"/>
    <col min="7411" max="7411" width="13.6640625" style="273" customWidth="1"/>
    <col min="7412" max="7412" width="9.109375" style="273" customWidth="1"/>
    <col min="7413" max="7656" width="8.88671875" style="273"/>
    <col min="7657" max="7657" width="23.44140625" style="273" customWidth="1"/>
    <col min="7658" max="7658" width="13.5546875" style="273" customWidth="1"/>
    <col min="7659" max="7659" width="14.44140625" style="273" customWidth="1"/>
    <col min="7660" max="7660" width="8.88671875" style="273"/>
    <col min="7661" max="7661" width="26.6640625" style="273" customWidth="1"/>
    <col min="7662" max="7664" width="8.88671875" style="273"/>
    <col min="7665" max="7665" width="22.88671875" style="273" customWidth="1"/>
    <col min="7666" max="7666" width="8.88671875" style="273"/>
    <col min="7667" max="7667" width="13.6640625" style="273" customWidth="1"/>
    <col min="7668" max="7668" width="9.109375" style="273" customWidth="1"/>
    <col min="7669" max="7912" width="8.88671875" style="273"/>
    <col min="7913" max="7913" width="23.44140625" style="273" customWidth="1"/>
    <col min="7914" max="7914" width="13.5546875" style="273" customWidth="1"/>
    <col min="7915" max="7915" width="14.44140625" style="273" customWidth="1"/>
    <col min="7916" max="7916" width="8.88671875" style="273"/>
    <col min="7917" max="7917" width="26.6640625" style="273" customWidth="1"/>
    <col min="7918" max="7920" width="8.88671875" style="273"/>
    <col min="7921" max="7921" width="22.88671875" style="273" customWidth="1"/>
    <col min="7922" max="7922" width="8.88671875" style="273"/>
    <col min="7923" max="7923" width="13.6640625" style="273" customWidth="1"/>
    <col min="7924" max="7924" width="9.109375" style="273" customWidth="1"/>
    <col min="7925" max="8168" width="8.88671875" style="273"/>
    <col min="8169" max="8169" width="23.44140625" style="273" customWidth="1"/>
    <col min="8170" max="8170" width="13.5546875" style="273" customWidth="1"/>
    <col min="8171" max="8171" width="14.44140625" style="273" customWidth="1"/>
    <col min="8172" max="8172" width="8.88671875" style="273"/>
    <col min="8173" max="8173" width="26.6640625" style="273" customWidth="1"/>
    <col min="8174" max="8176" width="8.88671875" style="273"/>
    <col min="8177" max="8177" width="22.88671875" style="273" customWidth="1"/>
    <col min="8178" max="8178" width="8.88671875" style="273"/>
    <col min="8179" max="8179" width="13.6640625" style="273" customWidth="1"/>
    <col min="8180" max="8180" width="9.109375" style="273" customWidth="1"/>
    <col min="8181" max="8424" width="8.88671875" style="273"/>
    <col min="8425" max="8425" width="23.44140625" style="273" customWidth="1"/>
    <col min="8426" max="8426" width="13.5546875" style="273" customWidth="1"/>
    <col min="8427" max="8427" width="14.44140625" style="273" customWidth="1"/>
    <col min="8428" max="8428" width="8.88671875" style="273"/>
    <col min="8429" max="8429" width="26.6640625" style="273" customWidth="1"/>
    <col min="8430" max="8432" width="8.88671875" style="273"/>
    <col min="8433" max="8433" width="22.88671875" style="273" customWidth="1"/>
    <col min="8434" max="8434" width="8.88671875" style="273"/>
    <col min="8435" max="8435" width="13.6640625" style="273" customWidth="1"/>
    <col min="8436" max="8436" width="9.109375" style="273" customWidth="1"/>
    <col min="8437" max="8680" width="8.88671875" style="273"/>
    <col min="8681" max="8681" width="23.44140625" style="273" customWidth="1"/>
    <col min="8682" max="8682" width="13.5546875" style="273" customWidth="1"/>
    <col min="8683" max="8683" width="14.44140625" style="273" customWidth="1"/>
    <col min="8684" max="8684" width="8.88671875" style="273"/>
    <col min="8685" max="8685" width="26.6640625" style="273" customWidth="1"/>
    <col min="8686" max="8688" width="8.88671875" style="273"/>
    <col min="8689" max="8689" width="22.88671875" style="273" customWidth="1"/>
    <col min="8690" max="8690" width="8.88671875" style="273"/>
    <col min="8691" max="8691" width="13.6640625" style="273" customWidth="1"/>
    <col min="8692" max="8692" width="9.109375" style="273" customWidth="1"/>
    <col min="8693" max="8936" width="8.88671875" style="273"/>
    <col min="8937" max="8937" width="23.44140625" style="273" customWidth="1"/>
    <col min="8938" max="8938" width="13.5546875" style="273" customWidth="1"/>
    <col min="8939" max="8939" width="14.44140625" style="273" customWidth="1"/>
    <col min="8940" max="8940" width="8.88671875" style="273"/>
    <col min="8941" max="8941" width="26.6640625" style="273" customWidth="1"/>
    <col min="8942" max="8944" width="8.88671875" style="273"/>
    <col min="8945" max="8945" width="22.88671875" style="273" customWidth="1"/>
    <col min="8946" max="8946" width="8.88671875" style="273"/>
    <col min="8947" max="8947" width="13.6640625" style="273" customWidth="1"/>
    <col min="8948" max="8948" width="9.109375" style="273" customWidth="1"/>
    <col min="8949" max="9192" width="8.88671875" style="273"/>
    <col min="9193" max="9193" width="23.44140625" style="273" customWidth="1"/>
    <col min="9194" max="9194" width="13.5546875" style="273" customWidth="1"/>
    <col min="9195" max="9195" width="14.44140625" style="273" customWidth="1"/>
    <col min="9196" max="9196" width="8.88671875" style="273"/>
    <col min="9197" max="9197" width="26.6640625" style="273" customWidth="1"/>
    <col min="9198" max="9200" width="8.88671875" style="273"/>
    <col min="9201" max="9201" width="22.88671875" style="273" customWidth="1"/>
    <col min="9202" max="9202" width="8.88671875" style="273"/>
    <col min="9203" max="9203" width="13.6640625" style="273" customWidth="1"/>
    <col min="9204" max="9204" width="9.109375" style="273" customWidth="1"/>
    <col min="9205" max="9448" width="8.88671875" style="273"/>
    <col min="9449" max="9449" width="23.44140625" style="273" customWidth="1"/>
    <col min="9450" max="9450" width="13.5546875" style="273" customWidth="1"/>
    <col min="9451" max="9451" width="14.44140625" style="273" customWidth="1"/>
    <col min="9452" max="9452" width="8.88671875" style="273"/>
    <col min="9453" max="9453" width="26.6640625" style="273" customWidth="1"/>
    <col min="9454" max="9456" width="8.88671875" style="273"/>
    <col min="9457" max="9457" width="22.88671875" style="273" customWidth="1"/>
    <col min="9458" max="9458" width="8.88671875" style="273"/>
    <col min="9459" max="9459" width="13.6640625" style="273" customWidth="1"/>
    <col min="9460" max="9460" width="9.109375" style="273" customWidth="1"/>
    <col min="9461" max="9704" width="8.88671875" style="273"/>
    <col min="9705" max="9705" width="23.44140625" style="273" customWidth="1"/>
    <col min="9706" max="9706" width="13.5546875" style="273" customWidth="1"/>
    <col min="9707" max="9707" width="14.44140625" style="273" customWidth="1"/>
    <col min="9708" max="9708" width="8.88671875" style="273"/>
    <col min="9709" max="9709" width="26.6640625" style="273" customWidth="1"/>
    <col min="9710" max="9712" width="8.88671875" style="273"/>
    <col min="9713" max="9713" width="22.88671875" style="273" customWidth="1"/>
    <col min="9714" max="9714" width="8.88671875" style="273"/>
    <col min="9715" max="9715" width="13.6640625" style="273" customWidth="1"/>
    <col min="9716" max="9716" width="9.109375" style="273" customWidth="1"/>
    <col min="9717" max="9960" width="8.88671875" style="273"/>
    <col min="9961" max="9961" width="23.44140625" style="273" customWidth="1"/>
    <col min="9962" max="9962" width="13.5546875" style="273" customWidth="1"/>
    <col min="9963" max="9963" width="14.44140625" style="273" customWidth="1"/>
    <col min="9964" max="9964" width="8.88671875" style="273"/>
    <col min="9965" max="9965" width="26.6640625" style="273" customWidth="1"/>
    <col min="9966" max="9968" width="8.88671875" style="273"/>
    <col min="9969" max="9969" width="22.88671875" style="273" customWidth="1"/>
    <col min="9970" max="9970" width="8.88671875" style="273"/>
    <col min="9971" max="9971" width="13.6640625" style="273" customWidth="1"/>
    <col min="9972" max="9972" width="9.109375" style="273" customWidth="1"/>
    <col min="9973" max="10216" width="8.88671875" style="273"/>
    <col min="10217" max="10217" width="23.44140625" style="273" customWidth="1"/>
    <col min="10218" max="10218" width="13.5546875" style="273" customWidth="1"/>
    <col min="10219" max="10219" width="14.44140625" style="273" customWidth="1"/>
    <col min="10220" max="10220" width="8.88671875" style="273"/>
    <col min="10221" max="10221" width="26.6640625" style="273" customWidth="1"/>
    <col min="10222" max="10224" width="8.88671875" style="273"/>
    <col min="10225" max="10225" width="22.88671875" style="273" customWidth="1"/>
    <col min="10226" max="10226" width="8.88671875" style="273"/>
    <col min="10227" max="10227" width="13.6640625" style="273" customWidth="1"/>
    <col min="10228" max="10228" width="9.109375" style="273" customWidth="1"/>
    <col min="10229" max="10472" width="8.88671875" style="273"/>
    <col min="10473" max="10473" width="23.44140625" style="273" customWidth="1"/>
    <col min="10474" max="10474" width="13.5546875" style="273" customWidth="1"/>
    <col min="10475" max="10475" width="14.44140625" style="273" customWidth="1"/>
    <col min="10476" max="10476" width="8.88671875" style="273"/>
    <col min="10477" max="10477" width="26.6640625" style="273" customWidth="1"/>
    <col min="10478" max="10480" width="8.88671875" style="273"/>
    <col min="10481" max="10481" width="22.88671875" style="273" customWidth="1"/>
    <col min="10482" max="10482" width="8.88671875" style="273"/>
    <col min="10483" max="10483" width="13.6640625" style="273" customWidth="1"/>
    <col min="10484" max="10484" width="9.109375" style="273" customWidth="1"/>
    <col min="10485" max="10728" width="8.88671875" style="273"/>
    <col min="10729" max="10729" width="23.44140625" style="273" customWidth="1"/>
    <col min="10730" max="10730" width="13.5546875" style="273" customWidth="1"/>
    <col min="10731" max="10731" width="14.44140625" style="273" customWidth="1"/>
    <col min="10732" max="10732" width="8.88671875" style="273"/>
    <col min="10733" max="10733" width="26.6640625" style="273" customWidth="1"/>
    <col min="10734" max="10736" width="8.88671875" style="273"/>
    <col min="10737" max="10737" width="22.88671875" style="273" customWidth="1"/>
    <col min="10738" max="10738" width="8.88671875" style="273"/>
    <col min="10739" max="10739" width="13.6640625" style="273" customWidth="1"/>
    <col min="10740" max="10740" width="9.109375" style="273" customWidth="1"/>
    <col min="10741" max="10984" width="8.88671875" style="273"/>
    <col min="10985" max="10985" width="23.44140625" style="273" customWidth="1"/>
    <col min="10986" max="10986" width="13.5546875" style="273" customWidth="1"/>
    <col min="10987" max="10987" width="14.44140625" style="273" customWidth="1"/>
    <col min="10988" max="10988" width="8.88671875" style="273"/>
    <col min="10989" max="10989" width="26.6640625" style="273" customWidth="1"/>
    <col min="10990" max="10992" width="8.88671875" style="273"/>
    <col min="10993" max="10993" width="22.88671875" style="273" customWidth="1"/>
    <col min="10994" max="10994" width="8.88671875" style="273"/>
    <col min="10995" max="10995" width="13.6640625" style="273" customWidth="1"/>
    <col min="10996" max="10996" width="9.109375" style="273" customWidth="1"/>
    <col min="10997" max="11240" width="8.88671875" style="273"/>
    <col min="11241" max="11241" width="23.44140625" style="273" customWidth="1"/>
    <col min="11242" max="11242" width="13.5546875" style="273" customWidth="1"/>
    <col min="11243" max="11243" width="14.44140625" style="273" customWidth="1"/>
    <col min="11244" max="11244" width="8.88671875" style="273"/>
    <col min="11245" max="11245" width="26.6640625" style="273" customWidth="1"/>
    <col min="11246" max="11248" width="8.88671875" style="273"/>
    <col min="11249" max="11249" width="22.88671875" style="273" customWidth="1"/>
    <col min="11250" max="11250" width="8.88671875" style="273"/>
    <col min="11251" max="11251" width="13.6640625" style="273" customWidth="1"/>
    <col min="11252" max="11252" width="9.109375" style="273" customWidth="1"/>
    <col min="11253" max="11496" width="8.88671875" style="273"/>
    <col min="11497" max="11497" width="23.44140625" style="273" customWidth="1"/>
    <col min="11498" max="11498" width="13.5546875" style="273" customWidth="1"/>
    <col min="11499" max="11499" width="14.44140625" style="273" customWidth="1"/>
    <col min="11500" max="11500" width="8.88671875" style="273"/>
    <col min="11501" max="11501" width="26.6640625" style="273" customWidth="1"/>
    <col min="11502" max="11504" width="8.88671875" style="273"/>
    <col min="11505" max="11505" width="22.88671875" style="273" customWidth="1"/>
    <col min="11506" max="11506" width="8.88671875" style="273"/>
    <col min="11507" max="11507" width="13.6640625" style="273" customWidth="1"/>
    <col min="11508" max="11508" width="9.109375" style="273" customWidth="1"/>
    <col min="11509" max="11752" width="8.88671875" style="273"/>
    <col min="11753" max="11753" width="23.44140625" style="273" customWidth="1"/>
    <col min="11754" max="11754" width="13.5546875" style="273" customWidth="1"/>
    <col min="11755" max="11755" width="14.44140625" style="273" customWidth="1"/>
    <col min="11756" max="11756" width="8.88671875" style="273"/>
    <col min="11757" max="11757" width="26.6640625" style="273" customWidth="1"/>
    <col min="11758" max="11760" width="8.88671875" style="273"/>
    <col min="11761" max="11761" width="22.88671875" style="273" customWidth="1"/>
    <col min="11762" max="11762" width="8.88671875" style="273"/>
    <col min="11763" max="11763" width="13.6640625" style="273" customWidth="1"/>
    <col min="11764" max="11764" width="9.109375" style="273" customWidth="1"/>
    <col min="11765" max="12008" width="8.88671875" style="273"/>
    <col min="12009" max="12009" width="23.44140625" style="273" customWidth="1"/>
    <col min="12010" max="12010" width="13.5546875" style="273" customWidth="1"/>
    <col min="12011" max="12011" width="14.44140625" style="273" customWidth="1"/>
    <col min="12012" max="12012" width="8.88671875" style="273"/>
    <col min="12013" max="12013" width="26.6640625" style="273" customWidth="1"/>
    <col min="12014" max="12016" width="8.88671875" style="273"/>
    <col min="12017" max="12017" width="22.88671875" style="273" customWidth="1"/>
    <col min="12018" max="12018" width="8.88671875" style="273"/>
    <col min="12019" max="12019" width="13.6640625" style="273" customWidth="1"/>
    <col min="12020" max="12020" width="9.109375" style="273" customWidth="1"/>
    <col min="12021" max="12264" width="8.88671875" style="273"/>
    <col min="12265" max="12265" width="23.44140625" style="273" customWidth="1"/>
    <col min="12266" max="12266" width="13.5546875" style="273" customWidth="1"/>
    <col min="12267" max="12267" width="14.44140625" style="273" customWidth="1"/>
    <col min="12268" max="12268" width="8.88671875" style="273"/>
    <col min="12269" max="12269" width="26.6640625" style="273" customWidth="1"/>
    <col min="12270" max="12272" width="8.88671875" style="273"/>
    <col min="12273" max="12273" width="22.88671875" style="273" customWidth="1"/>
    <col min="12274" max="12274" width="8.88671875" style="273"/>
    <col min="12275" max="12275" width="13.6640625" style="273" customWidth="1"/>
    <col min="12276" max="12276" width="9.109375" style="273" customWidth="1"/>
    <col min="12277" max="12520" width="8.88671875" style="273"/>
    <col min="12521" max="12521" width="23.44140625" style="273" customWidth="1"/>
    <col min="12522" max="12522" width="13.5546875" style="273" customWidth="1"/>
    <col min="12523" max="12523" width="14.44140625" style="273" customWidth="1"/>
    <col min="12524" max="12524" width="8.88671875" style="273"/>
    <col min="12525" max="12525" width="26.6640625" style="273" customWidth="1"/>
    <col min="12526" max="12528" width="8.88671875" style="273"/>
    <col min="12529" max="12529" width="22.88671875" style="273" customWidth="1"/>
    <col min="12530" max="12530" width="8.88671875" style="273"/>
    <col min="12531" max="12531" width="13.6640625" style="273" customWidth="1"/>
    <col min="12532" max="12532" width="9.109375" style="273" customWidth="1"/>
    <col min="12533" max="12776" width="8.88671875" style="273"/>
    <col min="12777" max="12777" width="23.44140625" style="273" customWidth="1"/>
    <col min="12778" max="12778" width="13.5546875" style="273" customWidth="1"/>
    <col min="12779" max="12779" width="14.44140625" style="273" customWidth="1"/>
    <col min="12780" max="12780" width="8.88671875" style="273"/>
    <col min="12781" max="12781" width="26.6640625" style="273" customWidth="1"/>
    <col min="12782" max="12784" width="8.88671875" style="273"/>
    <col min="12785" max="12785" width="22.88671875" style="273" customWidth="1"/>
    <col min="12786" max="12786" width="8.88671875" style="273"/>
    <col min="12787" max="12787" width="13.6640625" style="273" customWidth="1"/>
    <col min="12788" max="12788" width="9.109375" style="273" customWidth="1"/>
    <col min="12789" max="13032" width="8.88671875" style="273"/>
    <col min="13033" max="13033" width="23.44140625" style="273" customWidth="1"/>
    <col min="13034" max="13034" width="13.5546875" style="273" customWidth="1"/>
    <col min="13035" max="13035" width="14.44140625" style="273" customWidth="1"/>
    <col min="13036" max="13036" width="8.88671875" style="273"/>
    <col min="13037" max="13037" width="26.6640625" style="273" customWidth="1"/>
    <col min="13038" max="13040" width="8.88671875" style="273"/>
    <col min="13041" max="13041" width="22.88671875" style="273" customWidth="1"/>
    <col min="13042" max="13042" width="8.88671875" style="273"/>
    <col min="13043" max="13043" width="13.6640625" style="273" customWidth="1"/>
    <col min="13044" max="13044" width="9.109375" style="273" customWidth="1"/>
    <col min="13045" max="13288" width="8.88671875" style="273"/>
    <col min="13289" max="13289" width="23.44140625" style="273" customWidth="1"/>
    <col min="13290" max="13290" width="13.5546875" style="273" customWidth="1"/>
    <col min="13291" max="13291" width="14.44140625" style="273" customWidth="1"/>
    <col min="13292" max="13292" width="8.88671875" style="273"/>
    <col min="13293" max="13293" width="26.6640625" style="273" customWidth="1"/>
    <col min="13294" max="13296" width="8.88671875" style="273"/>
    <col min="13297" max="13297" width="22.88671875" style="273" customWidth="1"/>
    <col min="13298" max="13298" width="8.88671875" style="273"/>
    <col min="13299" max="13299" width="13.6640625" style="273" customWidth="1"/>
    <col min="13300" max="13300" width="9.109375" style="273" customWidth="1"/>
    <col min="13301" max="13544" width="8.88671875" style="273"/>
    <col min="13545" max="13545" width="23.44140625" style="273" customWidth="1"/>
    <col min="13546" max="13546" width="13.5546875" style="273" customWidth="1"/>
    <col min="13547" max="13547" width="14.44140625" style="273" customWidth="1"/>
    <col min="13548" max="13548" width="8.88671875" style="273"/>
    <col min="13549" max="13549" width="26.6640625" style="273" customWidth="1"/>
    <col min="13550" max="13552" width="8.88671875" style="273"/>
    <col min="13553" max="13553" width="22.88671875" style="273" customWidth="1"/>
    <col min="13554" max="13554" width="8.88671875" style="273"/>
    <col min="13555" max="13555" width="13.6640625" style="273" customWidth="1"/>
    <col min="13556" max="13556" width="9.109375" style="273" customWidth="1"/>
    <col min="13557" max="13800" width="8.88671875" style="273"/>
    <col min="13801" max="13801" width="23.44140625" style="273" customWidth="1"/>
    <col min="13802" max="13802" width="13.5546875" style="273" customWidth="1"/>
    <col min="13803" max="13803" width="14.44140625" style="273" customWidth="1"/>
    <col min="13804" max="13804" width="8.88671875" style="273"/>
    <col min="13805" max="13805" width="26.6640625" style="273" customWidth="1"/>
    <col min="13806" max="13808" width="8.88671875" style="273"/>
    <col min="13809" max="13809" width="22.88671875" style="273" customWidth="1"/>
    <col min="13810" max="13810" width="8.88671875" style="273"/>
    <col min="13811" max="13811" width="13.6640625" style="273" customWidth="1"/>
    <col min="13812" max="13812" width="9.109375" style="273" customWidth="1"/>
    <col min="13813" max="14056" width="8.88671875" style="273"/>
    <col min="14057" max="14057" width="23.44140625" style="273" customWidth="1"/>
    <col min="14058" max="14058" width="13.5546875" style="273" customWidth="1"/>
    <col min="14059" max="14059" width="14.44140625" style="273" customWidth="1"/>
    <col min="14060" max="14060" width="8.88671875" style="273"/>
    <col min="14061" max="14061" width="26.6640625" style="273" customWidth="1"/>
    <col min="14062" max="14064" width="8.88671875" style="273"/>
    <col min="14065" max="14065" width="22.88671875" style="273" customWidth="1"/>
    <col min="14066" max="14066" width="8.88671875" style="273"/>
    <col min="14067" max="14067" width="13.6640625" style="273" customWidth="1"/>
    <col min="14068" max="14068" width="9.109375" style="273" customWidth="1"/>
    <col min="14069" max="14312" width="8.88671875" style="273"/>
    <col min="14313" max="14313" width="23.44140625" style="273" customWidth="1"/>
    <col min="14314" max="14314" width="13.5546875" style="273" customWidth="1"/>
    <col min="14315" max="14315" width="14.44140625" style="273" customWidth="1"/>
    <col min="14316" max="14316" width="8.88671875" style="273"/>
    <col min="14317" max="14317" width="26.6640625" style="273" customWidth="1"/>
    <col min="14318" max="14320" width="8.88671875" style="273"/>
    <col min="14321" max="14321" width="22.88671875" style="273" customWidth="1"/>
    <col min="14322" max="14322" width="8.88671875" style="273"/>
    <col min="14323" max="14323" width="13.6640625" style="273" customWidth="1"/>
    <col min="14324" max="14324" width="9.109375" style="273" customWidth="1"/>
    <col min="14325" max="14568" width="8.88671875" style="273"/>
    <col min="14569" max="14569" width="23.44140625" style="273" customWidth="1"/>
    <col min="14570" max="14570" width="13.5546875" style="273" customWidth="1"/>
    <col min="14571" max="14571" width="14.44140625" style="273" customWidth="1"/>
    <col min="14572" max="14572" width="8.88671875" style="273"/>
    <col min="14573" max="14573" width="26.6640625" style="273" customWidth="1"/>
    <col min="14574" max="14576" width="8.88671875" style="273"/>
    <col min="14577" max="14577" width="22.88671875" style="273" customWidth="1"/>
    <col min="14578" max="14578" width="8.88671875" style="273"/>
    <col min="14579" max="14579" width="13.6640625" style="273" customWidth="1"/>
    <col min="14580" max="14580" width="9.109375" style="273" customWidth="1"/>
    <col min="14581" max="14824" width="8.88671875" style="273"/>
    <col min="14825" max="14825" width="23.44140625" style="273" customWidth="1"/>
    <col min="14826" max="14826" width="13.5546875" style="273" customWidth="1"/>
    <col min="14827" max="14827" width="14.44140625" style="273" customWidth="1"/>
    <col min="14828" max="14828" width="8.88671875" style="273"/>
    <col min="14829" max="14829" width="26.6640625" style="273" customWidth="1"/>
    <col min="14830" max="14832" width="8.88671875" style="273"/>
    <col min="14833" max="14833" width="22.88671875" style="273" customWidth="1"/>
    <col min="14834" max="14834" width="8.88671875" style="273"/>
    <col min="14835" max="14835" width="13.6640625" style="273" customWidth="1"/>
    <col min="14836" max="14836" width="9.109375" style="273" customWidth="1"/>
    <col min="14837" max="15080" width="8.88671875" style="273"/>
    <col min="15081" max="15081" width="23.44140625" style="273" customWidth="1"/>
    <col min="15082" max="15082" width="13.5546875" style="273" customWidth="1"/>
    <col min="15083" max="15083" width="14.44140625" style="273" customWidth="1"/>
    <col min="15084" max="15084" width="8.88671875" style="273"/>
    <col min="15085" max="15085" width="26.6640625" style="273" customWidth="1"/>
    <col min="15086" max="15088" width="8.88671875" style="273"/>
    <col min="15089" max="15089" width="22.88671875" style="273" customWidth="1"/>
    <col min="15090" max="15090" width="8.88671875" style="273"/>
    <col min="15091" max="15091" width="13.6640625" style="273" customWidth="1"/>
    <col min="15092" max="15092" width="9.109375" style="273" customWidth="1"/>
    <col min="15093" max="15336" width="8.88671875" style="273"/>
    <col min="15337" max="15337" width="23.44140625" style="273" customWidth="1"/>
    <col min="15338" max="15338" width="13.5546875" style="273" customWidth="1"/>
    <col min="15339" max="15339" width="14.44140625" style="273" customWidth="1"/>
    <col min="15340" max="15340" width="8.88671875" style="273"/>
    <col min="15341" max="15341" width="26.6640625" style="273" customWidth="1"/>
    <col min="15342" max="15344" width="8.88671875" style="273"/>
    <col min="15345" max="15345" width="22.88671875" style="273" customWidth="1"/>
    <col min="15346" max="15346" width="8.88671875" style="273"/>
    <col min="15347" max="15347" width="13.6640625" style="273" customWidth="1"/>
    <col min="15348" max="15348" width="9.109375" style="273" customWidth="1"/>
    <col min="15349" max="15592" width="8.88671875" style="273"/>
    <col min="15593" max="15593" width="23.44140625" style="273" customWidth="1"/>
    <col min="15594" max="15594" width="13.5546875" style="273" customWidth="1"/>
    <col min="15595" max="15595" width="14.44140625" style="273" customWidth="1"/>
    <col min="15596" max="15596" width="8.88671875" style="273"/>
    <col min="15597" max="15597" width="26.6640625" style="273" customWidth="1"/>
    <col min="15598" max="15600" width="8.88671875" style="273"/>
    <col min="15601" max="15601" width="22.88671875" style="273" customWidth="1"/>
    <col min="15602" max="15602" width="8.88671875" style="273"/>
    <col min="15603" max="15603" width="13.6640625" style="273" customWidth="1"/>
    <col min="15604" max="15604" width="9.109375" style="273" customWidth="1"/>
    <col min="15605" max="15848" width="8.88671875" style="273"/>
    <col min="15849" max="15849" width="23.44140625" style="273" customWidth="1"/>
    <col min="15850" max="15850" width="13.5546875" style="273" customWidth="1"/>
    <col min="15851" max="15851" width="14.44140625" style="273" customWidth="1"/>
    <col min="15852" max="15852" width="8.88671875" style="273"/>
    <col min="15853" max="15853" width="26.6640625" style="273" customWidth="1"/>
    <col min="15854" max="15856" width="8.88671875" style="273"/>
    <col min="15857" max="15857" width="22.88671875" style="273" customWidth="1"/>
    <col min="15858" max="15858" width="8.88671875" style="273"/>
    <col min="15859" max="15859" width="13.6640625" style="273" customWidth="1"/>
    <col min="15860" max="15860" width="9.109375" style="273" customWidth="1"/>
    <col min="15861" max="16104" width="8.88671875" style="273"/>
    <col min="16105" max="16105" width="23.44140625" style="273" customWidth="1"/>
    <col min="16106" max="16106" width="13.5546875" style="273" customWidth="1"/>
    <col min="16107" max="16107" width="14.44140625" style="273" customWidth="1"/>
    <col min="16108" max="16108" width="8.88671875" style="273"/>
    <col min="16109" max="16109" width="26.6640625" style="273" customWidth="1"/>
    <col min="16110" max="16112" width="8.88671875" style="273"/>
    <col min="16113" max="16113" width="22.88671875" style="273" customWidth="1"/>
    <col min="16114" max="16114" width="8.88671875" style="273"/>
    <col min="16115" max="16115" width="13.6640625" style="273" customWidth="1"/>
    <col min="16116" max="16116" width="9.109375" style="273" customWidth="1"/>
    <col min="16117" max="16384" width="8.88671875" style="273"/>
  </cols>
  <sheetData>
    <row r="1" spans="2:5" ht="16.8" customHeight="1">
      <c r="B1" s="581" t="s">
        <v>191</v>
      </c>
      <c r="C1" s="581"/>
      <c r="D1" s="581"/>
      <c r="E1" s="581"/>
    </row>
    <row r="2" spans="2:5" ht="29.4" customHeight="1" thickBot="1">
      <c r="B2" s="582" t="s">
        <v>346</v>
      </c>
      <c r="C2" s="582"/>
      <c r="D2" s="582"/>
      <c r="E2" s="582"/>
    </row>
    <row r="3" spans="2:5" ht="11.4" customHeight="1">
      <c r="B3" s="583" t="s">
        <v>192</v>
      </c>
      <c r="C3" s="585" t="s">
        <v>113</v>
      </c>
      <c r="D3" s="586"/>
      <c r="E3" s="587"/>
    </row>
    <row r="4" spans="2:5" ht="16.8" customHeight="1" thickBot="1">
      <c r="B4" s="584"/>
      <c r="C4" s="274" t="s">
        <v>320</v>
      </c>
      <c r="D4" s="276" t="s">
        <v>347</v>
      </c>
      <c r="E4" s="390" t="s">
        <v>342</v>
      </c>
    </row>
    <row r="5" spans="2:5" ht="12" thickBot="1">
      <c r="B5" s="278" t="s">
        <v>35</v>
      </c>
      <c r="C5" s="279">
        <v>6.5</v>
      </c>
      <c r="D5" s="280">
        <v>7.6</v>
      </c>
      <c r="E5" s="420">
        <v>7.8</v>
      </c>
    </row>
    <row r="6" spans="2:5">
      <c r="B6" s="277" t="s">
        <v>14</v>
      </c>
      <c r="C6" s="293">
        <v>3.8</v>
      </c>
      <c r="D6" s="294">
        <v>5.4</v>
      </c>
      <c r="E6" s="421">
        <v>5.5</v>
      </c>
    </row>
    <row r="7" spans="2:5">
      <c r="B7" s="275" t="s">
        <v>17</v>
      </c>
      <c r="C7" s="295">
        <v>10.6</v>
      </c>
      <c r="D7" s="296">
        <v>11.2</v>
      </c>
      <c r="E7" s="422">
        <v>11.6</v>
      </c>
    </row>
    <row r="8" spans="2:5">
      <c r="B8" s="275" t="s">
        <v>193</v>
      </c>
      <c r="C8" s="295">
        <v>3.2</v>
      </c>
      <c r="D8" s="296">
        <v>4.2</v>
      </c>
      <c r="E8" s="422">
        <v>4.5</v>
      </c>
    </row>
    <row r="9" spans="2:5">
      <c r="B9" s="275" t="s">
        <v>194</v>
      </c>
      <c r="C9" s="295">
        <v>8.1999999999999993</v>
      </c>
      <c r="D9" s="296">
        <v>9.6999999999999993</v>
      </c>
      <c r="E9" s="422">
        <v>9.9</v>
      </c>
    </row>
    <row r="10" spans="2:5">
      <c r="B10" s="275" t="s">
        <v>19</v>
      </c>
      <c r="C10" s="295">
        <v>5.8</v>
      </c>
      <c r="D10" s="296">
        <v>7.6</v>
      </c>
      <c r="E10" s="422">
        <v>7.9</v>
      </c>
    </row>
    <row r="11" spans="2:5">
      <c r="B11" s="275" t="s">
        <v>22</v>
      </c>
      <c r="C11" s="295">
        <v>6.9</v>
      </c>
      <c r="D11" s="296">
        <v>8.3000000000000007</v>
      </c>
      <c r="E11" s="422">
        <v>8.6999999999999993</v>
      </c>
    </row>
    <row r="12" spans="2:5">
      <c r="B12" s="275" t="s">
        <v>23</v>
      </c>
      <c r="C12" s="295">
        <v>11.2</v>
      </c>
      <c r="D12" s="296">
        <v>11.6</v>
      </c>
      <c r="E12" s="422">
        <v>11.6</v>
      </c>
    </row>
    <row r="13" spans="2:5">
      <c r="B13" s="275" t="s">
        <v>13</v>
      </c>
      <c r="C13" s="295">
        <v>4.9000000000000004</v>
      </c>
      <c r="D13" s="296">
        <v>5.7</v>
      </c>
      <c r="E13" s="422">
        <v>5.7</v>
      </c>
    </row>
    <row r="14" spans="2:5" ht="12" thickBot="1">
      <c r="B14" s="281" t="s">
        <v>28</v>
      </c>
      <c r="C14" s="297">
        <v>13.1</v>
      </c>
      <c r="D14" s="298">
        <v>13.5</v>
      </c>
      <c r="E14" s="423">
        <v>13.8</v>
      </c>
    </row>
    <row r="15" spans="2:5" ht="12" thickBot="1">
      <c r="B15" s="282" t="s">
        <v>36</v>
      </c>
      <c r="C15" s="283">
        <v>5.7</v>
      </c>
      <c r="D15" s="284">
        <v>6.6</v>
      </c>
      <c r="E15" s="420">
        <v>6.7</v>
      </c>
    </row>
    <row r="16" spans="2:5">
      <c r="B16" s="277" t="s">
        <v>1</v>
      </c>
      <c r="C16" s="293">
        <v>7.1</v>
      </c>
      <c r="D16" s="294">
        <v>7.7</v>
      </c>
      <c r="E16" s="421">
        <v>7.8</v>
      </c>
    </row>
    <row r="17" spans="2:5">
      <c r="B17" s="275" t="s">
        <v>16</v>
      </c>
      <c r="C17" s="295">
        <v>14.2</v>
      </c>
      <c r="D17" s="296">
        <v>15.3</v>
      </c>
      <c r="E17" s="422">
        <v>15.7</v>
      </c>
    </row>
    <row r="18" spans="2:5">
      <c r="B18" s="275" t="s">
        <v>195</v>
      </c>
      <c r="C18" s="295">
        <v>4.2</v>
      </c>
      <c r="D18" s="296">
        <v>5.6</v>
      </c>
      <c r="E18" s="422">
        <v>5.6</v>
      </c>
    </row>
    <row r="19" spans="2:5">
      <c r="B19" s="275" t="s">
        <v>196</v>
      </c>
      <c r="C19" s="295">
        <v>8.1</v>
      </c>
      <c r="D19" s="296">
        <v>9.1</v>
      </c>
      <c r="E19" s="422">
        <v>9.4</v>
      </c>
    </row>
    <row r="20" spans="2:5">
      <c r="B20" s="275" t="s">
        <v>4</v>
      </c>
      <c r="C20" s="295">
        <v>4.0999999999999996</v>
      </c>
      <c r="D20" s="296">
        <v>4.9000000000000004</v>
      </c>
      <c r="E20" s="422">
        <v>4.8</v>
      </c>
    </row>
    <row r="21" spans="2:5" ht="12" thickBot="1">
      <c r="B21" s="281" t="s">
        <v>7</v>
      </c>
      <c r="C21" s="297">
        <v>4.4000000000000004</v>
      </c>
      <c r="D21" s="298">
        <v>4.7</v>
      </c>
      <c r="E21" s="423">
        <v>4.9000000000000004</v>
      </c>
    </row>
    <row r="22" spans="2:5" ht="12" thickBot="1">
      <c r="B22" s="285" t="s">
        <v>37</v>
      </c>
      <c r="C22" s="283">
        <v>7.5</v>
      </c>
      <c r="D22" s="284">
        <v>8.6999999999999993</v>
      </c>
      <c r="E22" s="420">
        <v>8.8000000000000007</v>
      </c>
    </row>
    <row r="23" spans="2:5">
      <c r="B23" s="277" t="s">
        <v>15</v>
      </c>
      <c r="C23" s="293">
        <v>5.2</v>
      </c>
      <c r="D23" s="294">
        <v>6.8</v>
      </c>
      <c r="E23" s="421">
        <v>6.8</v>
      </c>
    </row>
    <row r="24" spans="2:5">
      <c r="B24" s="275" t="s">
        <v>20</v>
      </c>
      <c r="C24" s="295">
        <v>11.1</v>
      </c>
      <c r="D24" s="296">
        <v>12.6</v>
      </c>
      <c r="E24" s="422">
        <v>12.6</v>
      </c>
    </row>
    <row r="25" spans="2:5">
      <c r="B25" s="275" t="s">
        <v>26</v>
      </c>
      <c r="C25" s="295">
        <v>5.6</v>
      </c>
      <c r="D25" s="296">
        <v>6.7</v>
      </c>
      <c r="E25" s="422">
        <v>6.8</v>
      </c>
    </row>
    <row r="26" spans="2:5">
      <c r="B26" s="275" t="s">
        <v>104</v>
      </c>
      <c r="C26" s="295">
        <v>12.8</v>
      </c>
      <c r="D26" s="296">
        <v>14.7</v>
      </c>
      <c r="E26" s="422">
        <v>14.9</v>
      </c>
    </row>
    <row r="27" spans="2:5">
      <c r="B27" s="275" t="s">
        <v>105</v>
      </c>
      <c r="C27" s="295">
        <v>4.9000000000000004</v>
      </c>
      <c r="D27" s="296">
        <v>5.6</v>
      </c>
      <c r="E27" s="422">
        <v>5.9</v>
      </c>
    </row>
    <row r="28" spans="2:5" ht="12" thickBot="1">
      <c r="B28" s="281" t="s">
        <v>27</v>
      </c>
      <c r="C28" s="297">
        <v>9.4</v>
      </c>
      <c r="D28" s="298">
        <v>10.199999999999999</v>
      </c>
      <c r="E28" s="423">
        <v>10.1</v>
      </c>
    </row>
    <row r="29" spans="2:5" ht="12" thickBot="1">
      <c r="B29" s="282" t="s">
        <v>33</v>
      </c>
      <c r="C29" s="283">
        <v>4.5999999999999996</v>
      </c>
      <c r="D29" s="284">
        <v>5.4</v>
      </c>
      <c r="E29" s="420">
        <v>5.5</v>
      </c>
    </row>
    <row r="30" spans="2:5">
      <c r="B30" s="277" t="s">
        <v>5</v>
      </c>
      <c r="C30" s="293">
        <v>6.4</v>
      </c>
      <c r="D30" s="294">
        <v>6.7</v>
      </c>
      <c r="E30" s="421">
        <v>6.9</v>
      </c>
    </row>
    <row r="31" spans="2:5">
      <c r="B31" s="275" t="s">
        <v>24</v>
      </c>
      <c r="C31" s="295">
        <v>5.2</v>
      </c>
      <c r="D31" s="296">
        <v>6.7</v>
      </c>
      <c r="E31" s="422">
        <v>6.7</v>
      </c>
    </row>
    <row r="32" spans="2:5">
      <c r="B32" s="275" t="s">
        <v>6</v>
      </c>
      <c r="C32" s="295">
        <v>4.4000000000000004</v>
      </c>
      <c r="D32" s="296">
        <v>4.9000000000000004</v>
      </c>
      <c r="E32" s="422">
        <v>4.9000000000000004</v>
      </c>
    </row>
    <row r="33" spans="2:5">
      <c r="B33" s="275" t="s">
        <v>25</v>
      </c>
      <c r="C33" s="295">
        <v>9.6999999999999993</v>
      </c>
      <c r="D33" s="296">
        <v>10.9</v>
      </c>
      <c r="E33" s="422">
        <v>11</v>
      </c>
    </row>
    <row r="34" spans="2:5">
      <c r="B34" s="275" t="s">
        <v>8</v>
      </c>
      <c r="C34" s="295">
        <v>4.8</v>
      </c>
      <c r="D34" s="296">
        <v>5.7</v>
      </c>
      <c r="E34" s="422">
        <v>6</v>
      </c>
    </row>
    <row r="35" spans="2:5">
      <c r="B35" s="275" t="s">
        <v>9</v>
      </c>
      <c r="C35" s="295">
        <v>5.0999999999999996</v>
      </c>
      <c r="D35" s="296">
        <v>5.5</v>
      </c>
      <c r="E35" s="422">
        <v>5.6</v>
      </c>
    </row>
    <row r="36" spans="2:5">
      <c r="B36" s="275" t="s">
        <v>10</v>
      </c>
      <c r="C36" s="295">
        <v>10.6</v>
      </c>
      <c r="D36" s="296">
        <v>11.8</v>
      </c>
      <c r="E36" s="422">
        <v>11.7</v>
      </c>
    </row>
    <row r="37" spans="2:5" ht="12" thickBot="1">
      <c r="B37" s="281" t="s">
        <v>197</v>
      </c>
      <c r="C37" s="297">
        <v>1.6</v>
      </c>
      <c r="D37" s="298">
        <v>2.2000000000000002</v>
      </c>
      <c r="E37" s="423">
        <v>2.2999999999999998</v>
      </c>
    </row>
    <row r="38" spans="2:5" ht="12" thickBot="1">
      <c r="B38" s="282" t="s">
        <v>34</v>
      </c>
      <c r="C38" s="283">
        <v>1.6</v>
      </c>
      <c r="D38" s="284">
        <v>2.2999999999999998</v>
      </c>
      <c r="E38" s="420">
        <v>2.4</v>
      </c>
    </row>
    <row r="39" spans="2:5" ht="12" thickBot="1">
      <c r="B39" s="286" t="s">
        <v>198</v>
      </c>
      <c r="C39" s="299">
        <v>1.6</v>
      </c>
      <c r="D39" s="300">
        <v>2.2999999999999998</v>
      </c>
      <c r="E39" s="424">
        <v>2.4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11</vt:i4>
      </vt:variant>
    </vt:vector>
  </HeadingPairs>
  <TitlesOfParts>
    <vt:vector size="24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Tabela 11</vt:lpstr>
      <vt:lpstr>'Tabela 1 '!Obszar_wydruku</vt:lpstr>
      <vt:lpstr>'Tabela 10'!Obszar_wydruku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2021-01-28T08:33:25Z</cp:lastPrinted>
  <dcterms:created xsi:type="dcterms:W3CDTF">1999-08-03T15:46:10Z</dcterms:created>
  <dcterms:modified xsi:type="dcterms:W3CDTF">2021-02-09T09:03:17Z</dcterms:modified>
</cp:coreProperties>
</file>