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4-2020\Tabele inf_04_2020\"/>
    </mc:Choice>
  </mc:AlternateContent>
  <bookViews>
    <workbookView xWindow="43800" yWindow="108" windowWidth="9720" windowHeight="6756" firstSheet="1" activeTab="2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102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H55" i="102" l="1"/>
  <c r="H54" i="102"/>
  <c r="H53" i="102"/>
  <c r="H52" i="102"/>
  <c r="H51" i="102"/>
  <c r="H50" i="102"/>
  <c r="H49" i="102"/>
  <c r="H48" i="102"/>
  <c r="H47" i="102"/>
  <c r="H46" i="102"/>
  <c r="H45" i="102"/>
  <c r="H44" i="102"/>
  <c r="H43" i="102"/>
  <c r="H42" i="102"/>
  <c r="H41" i="102"/>
  <c r="H40" i="102"/>
  <c r="H39" i="102"/>
  <c r="H38" i="102"/>
  <c r="H37" i="102"/>
  <c r="H36" i="102"/>
  <c r="H35" i="102"/>
  <c r="H34" i="102"/>
  <c r="H33" i="102"/>
  <c r="H32" i="102"/>
  <c r="H31" i="102"/>
  <c r="H30" i="102"/>
  <c r="H29" i="102"/>
  <c r="H28" i="102"/>
  <c r="H27" i="102"/>
  <c r="H26" i="102"/>
  <c r="H25" i="102"/>
  <c r="H24" i="102"/>
  <c r="H23" i="102"/>
  <c r="H22" i="102"/>
  <c r="H21" i="102"/>
  <c r="H20" i="102"/>
  <c r="H19" i="102"/>
  <c r="H18" i="102"/>
  <c r="H17" i="102"/>
  <c r="H16" i="102"/>
  <c r="H15" i="102"/>
  <c r="H14" i="102"/>
  <c r="H13" i="102"/>
  <c r="H12" i="102"/>
  <c r="H11" i="102"/>
  <c r="H10" i="102"/>
  <c r="H9" i="102"/>
  <c r="H8" i="102"/>
  <c r="H7" i="102"/>
  <c r="H6" i="102"/>
  <c r="H5" i="102"/>
  <c r="I45" i="76" l="1"/>
  <c r="E8" i="45" l="1"/>
  <c r="N40" i="98" l="1"/>
  <c r="L40" i="98"/>
  <c r="J40" i="98"/>
  <c r="H40" i="98"/>
  <c r="F40" i="98"/>
  <c r="D40" i="98"/>
  <c r="N39" i="98"/>
  <c r="L39" i="98"/>
  <c r="J39" i="98"/>
  <c r="H39" i="98"/>
  <c r="F39" i="98"/>
  <c r="D39" i="98"/>
  <c r="N38" i="98"/>
  <c r="L38" i="98"/>
  <c r="J38" i="98"/>
  <c r="H38" i="98"/>
  <c r="F38" i="98"/>
  <c r="D38" i="98"/>
  <c r="N37" i="98"/>
  <c r="L37" i="98"/>
  <c r="J37" i="98"/>
  <c r="H37" i="98"/>
  <c r="F37" i="98"/>
  <c r="D37" i="98"/>
  <c r="N36" i="98"/>
  <c r="L36" i="98"/>
  <c r="J36" i="98"/>
  <c r="H36" i="98"/>
  <c r="F36" i="98"/>
  <c r="D36" i="98"/>
  <c r="N35" i="98"/>
  <c r="L35" i="98"/>
  <c r="J35" i="98"/>
  <c r="H35" i="98"/>
  <c r="F35" i="98"/>
  <c r="D35" i="98"/>
  <c r="N34" i="98"/>
  <c r="L34" i="98"/>
  <c r="J34" i="98"/>
  <c r="H34" i="98"/>
  <c r="F34" i="98"/>
  <c r="D34" i="98"/>
  <c r="N33" i="98"/>
  <c r="L33" i="98"/>
  <c r="J33" i="98"/>
  <c r="H33" i="98"/>
  <c r="F33" i="98"/>
  <c r="D33" i="98"/>
  <c r="N32" i="98"/>
  <c r="L32" i="98"/>
  <c r="J32" i="98"/>
  <c r="H32" i="98"/>
  <c r="F32" i="98"/>
  <c r="D32" i="98"/>
  <c r="N31" i="98"/>
  <c r="L31" i="98"/>
  <c r="J31" i="98"/>
  <c r="H31" i="98"/>
  <c r="F31" i="98"/>
  <c r="D31" i="98"/>
  <c r="L30" i="98"/>
  <c r="H30" i="98"/>
  <c r="D30" i="98"/>
  <c r="N30" i="98"/>
  <c r="N29" i="98"/>
  <c r="L29" i="98"/>
  <c r="J29" i="98"/>
  <c r="H29" i="98"/>
  <c r="F29" i="98"/>
  <c r="D29" i="98"/>
  <c r="N28" i="98"/>
  <c r="L28" i="98"/>
  <c r="J28" i="98"/>
  <c r="H28" i="98"/>
  <c r="F28" i="98"/>
  <c r="D28" i="98"/>
  <c r="N27" i="98"/>
  <c r="L27" i="98"/>
  <c r="J27" i="98"/>
  <c r="H27" i="98"/>
  <c r="F27" i="98"/>
  <c r="D27" i="98"/>
  <c r="N26" i="98"/>
  <c r="L26" i="98"/>
  <c r="J26" i="98"/>
  <c r="H26" i="98"/>
  <c r="F26" i="98"/>
  <c r="D26" i="98"/>
  <c r="N25" i="98"/>
  <c r="L25" i="98"/>
  <c r="J25" i="98"/>
  <c r="H25" i="98"/>
  <c r="F25" i="98"/>
  <c r="D25" i="98"/>
  <c r="N24" i="98"/>
  <c r="L24" i="98"/>
  <c r="J24" i="98"/>
  <c r="H24" i="98"/>
  <c r="F24" i="98"/>
  <c r="D24" i="98"/>
  <c r="L23" i="98"/>
  <c r="H23" i="98"/>
  <c r="D23" i="98"/>
  <c r="N23" i="98"/>
  <c r="N22" i="98"/>
  <c r="L22" i="98"/>
  <c r="J22" i="98"/>
  <c r="H22" i="98"/>
  <c r="F22" i="98"/>
  <c r="D22" i="98"/>
  <c r="N21" i="98"/>
  <c r="L21" i="98"/>
  <c r="J21" i="98"/>
  <c r="H21" i="98"/>
  <c r="F21" i="98"/>
  <c r="D21" i="98"/>
  <c r="N20" i="98"/>
  <c r="L20" i="98"/>
  <c r="J20" i="98"/>
  <c r="H20" i="98"/>
  <c r="F20" i="98"/>
  <c r="D20" i="98"/>
  <c r="N19" i="98"/>
  <c r="L19" i="98"/>
  <c r="J19" i="98"/>
  <c r="H19" i="98"/>
  <c r="F19" i="98"/>
  <c r="D19" i="98"/>
  <c r="N18" i="98"/>
  <c r="L18" i="98"/>
  <c r="J18" i="98"/>
  <c r="H18" i="98"/>
  <c r="F18" i="98"/>
  <c r="D18" i="98"/>
  <c r="N17" i="98"/>
  <c r="L17" i="98"/>
  <c r="J17" i="98"/>
  <c r="H17" i="98"/>
  <c r="F17" i="98"/>
  <c r="D17" i="98"/>
  <c r="N16" i="98"/>
  <c r="L16" i="98"/>
  <c r="J16" i="98"/>
  <c r="H16" i="98"/>
  <c r="F16" i="98"/>
  <c r="D16" i="98"/>
  <c r="N15" i="98"/>
  <c r="L15" i="98"/>
  <c r="J15" i="98"/>
  <c r="H15" i="98"/>
  <c r="F15" i="98"/>
  <c r="D15" i="98"/>
  <c r="N14" i="98"/>
  <c r="L14" i="98"/>
  <c r="J14" i="98"/>
  <c r="H14" i="98"/>
  <c r="F14" i="98"/>
  <c r="D14" i="98"/>
  <c r="N13" i="98"/>
  <c r="L13" i="98"/>
  <c r="J13" i="98"/>
  <c r="H13" i="98"/>
  <c r="F13" i="98"/>
  <c r="D13" i="98"/>
  <c r="N12" i="98"/>
  <c r="L12" i="98"/>
  <c r="J12" i="98"/>
  <c r="H12" i="98"/>
  <c r="F12" i="98"/>
  <c r="D12" i="98"/>
  <c r="N11" i="98"/>
  <c r="L11" i="98"/>
  <c r="J11" i="98"/>
  <c r="H11" i="98"/>
  <c r="F11" i="98"/>
  <c r="D11" i="98"/>
  <c r="N10" i="98"/>
  <c r="L10" i="98"/>
  <c r="J10" i="98"/>
  <c r="H10" i="98"/>
  <c r="F10" i="98"/>
  <c r="D10" i="98"/>
  <c r="N9" i="98"/>
  <c r="L9" i="98"/>
  <c r="J9" i="98"/>
  <c r="H9" i="98"/>
  <c r="F9" i="98"/>
  <c r="D9" i="98"/>
  <c r="N8" i="98"/>
  <c r="L8" i="98"/>
  <c r="J8" i="98"/>
  <c r="H8" i="98"/>
  <c r="F8" i="98"/>
  <c r="D8" i="98"/>
  <c r="N7" i="98"/>
  <c r="L7" i="98"/>
  <c r="J7" i="98"/>
  <c r="H7" i="98"/>
  <c r="F7" i="98"/>
  <c r="D7" i="98"/>
  <c r="L6" i="98"/>
  <c r="H6" i="98"/>
  <c r="D6" i="98"/>
  <c r="N6" i="98"/>
  <c r="D41" i="98" l="1"/>
  <c r="J30" i="98"/>
  <c r="F41" i="98"/>
  <c r="F30" i="98"/>
  <c r="F6" i="98"/>
  <c r="J6" i="98"/>
  <c r="F23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<sst xmlns="http://schemas.openxmlformats.org/spreadsheetml/2006/main" count="431" uniqueCount="229">
  <si>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</si>
  <si>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</si>
  <si>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</si>
  <si>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</si>
  <si>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</si>
  <si>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</si>
  <si>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</si>
  <si>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</si>
  <si>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</si>
  <si>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</si>
  <si>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</si>
  <si>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</si>
  <si>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</si>
  <si>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</si>
  <si>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</si>
  <si>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</si>
  <si>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</si>
  <si>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</si>
  <si>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</si>
  <si>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</si>
  <si>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</si>
  <si>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</si>
  <si>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</si>
  <si>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</si>
  <si>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</si>
  <si>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</si>
  <si>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</si>
  <si>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</si>
  <si>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</si>
  <si>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</si>
  <si>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</si>
  <si>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</si>
  <si>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</si>
  <si>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</si>
  <si>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</si>
  <si>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</si>
  <si>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</si>
  <si>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</si>
  <si>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</si>
  <si>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</si>
  <si>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</si>
  <si>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</si>
  <si>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</si>
  <si>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</si>
  <si>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</si>
  <si>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</si>
  <si>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</si>
  <si>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</si>
  <si>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</si>
  <si>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</si>
  <si>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</si>
  <si>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</si>
  <si>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</si>
  <si>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</si>
  <si>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</si>
  <si>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</si>
  <si>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</si>
  <si>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</si>
  <si>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</si>
  <si>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</si>
  <si>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</si>
  <si>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</si>
  <si>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</si>
  <si>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</si>
  <si>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</si>
  <si>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</si>
  <si>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</si>
  <si>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</si>
  <si>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</si>
  <si>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</si>
  <si>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</si>
  <si>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</si>
  <si>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</si>
  <si>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</si>
  <si>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</si>
  <si>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</si>
  <si>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</si>
  <si>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</si>
  <si>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</si>
  <si>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</si>
  <si>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</si>
  <si>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</si>
  <si>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</si>
  <si>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</si>
  <si>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</si>
  <si>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</si>
  <si>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</si>
  <si>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</si>
  <si>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</si>
  <si>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</si>
  <si>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</si>
  <si>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</si>
  <si>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</si>
  <si>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</si>
  <si>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</si>
  <si>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</si>
  <si>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</si>
  <si>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</si>
  <si>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</si>
  <si>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</si>
  <si>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</si>
  <si>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</si>
  <si>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</si>
  <si>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</si>
  <si>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</si>
  <si>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</si>
  <si>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</si>
  <si>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</si>
  <si>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</si>
  <si>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</si>
  <si>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</si>
  <si>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</si>
  <si>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</si>
  <si>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</si>
  <si>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</si>
  <si>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</si>
  <si>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</si>
  <si>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</si>
  <si>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</si>
  <si>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</si>
  <si>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</si>
  <si>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</si>
  <si>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</si>
  <si>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</si>
  <si>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</si>
  <si>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</si>
  <si>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</si>
  <si>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</si>
  <si>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</si>
  <si>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</si>
  <si>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</si>
  <si>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</si>
  <si>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</si>
  <si>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</si>
  <si>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</si>
  <si>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</si>
  <si>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</si>
  <si>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</si>
  <si>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</si>
  <si>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</si>
  <si>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</si>
  <si>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</si>
  <si>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</si>
  <si>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</si>
  <si>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</si>
  <si>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</si>
  <si>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</si>
  <si>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</si>
  <si>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</si>
  <si>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</si>
  <si>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</si>
  <si>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</si>
  <si>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</si>
  <si>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</si>
  <si>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</si>
  <si>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</si>
  <si>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</si>
  <si>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</si>
  <si>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</si>
  <si>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</si>
  <si>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</si>
  <si>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</si>
  <si>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</si>
  <si>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</si>
  <si>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</si>
  <si>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</si>
  <si>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</si>
  <si>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</si>
  <si>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</si>
  <si>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</si>
  <si>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</si>
  <si>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</si>
  <si>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</si>
  <si>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</si>
  <si>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</si>
  <si>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</si>
  <si>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</si>
  <si>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</si>
  <si>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</si>
  <si>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</si>
  <si>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</si>
  <si>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</si>
  <si>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</si>
  <si>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</si>
  <si>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</si>
  <si>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</si>
  <si>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</si>
  <si>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</si>
  <si>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</si>
  <si>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</si>
  <si>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</si>
  <si>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</si>
  <si>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</si>
  <si>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</si>
  <si>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</si>
  <si>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</si>
  <si>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</si>
  <si>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</si>
  <si>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</si>
  <si>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2020 roku</t>
  </si>
  <si>
    <t>31.03. 
2020</t>
  </si>
  <si>
    <t>grudzień
2019</t>
  </si>
  <si>
    <t>wzrost/spadek
[+/-]  
w porównaniu do grudnia 2019</t>
  </si>
  <si>
    <t>marzec 2020</t>
  </si>
  <si>
    <t>grudzień 2019</t>
  </si>
  <si>
    <t>Liczba zarejestrowanych bezrobotnych w województwie dolnośląskim 
w kwietniu 2019 i 2020 w porównaniu z miesiącem poprzednim</t>
  </si>
  <si>
    <t xml:space="preserve">w kwietniu 2019 </t>
  </si>
  <si>
    <t>w kwietniu
2020</t>
  </si>
  <si>
    <t>/stan na 
31.03.2019 = 100/</t>
  </si>
  <si>
    <t>/stan na
31.03.2020 = 100/</t>
  </si>
  <si>
    <t>Napływ bezrobotnych w woj. dolnośląskim według podregionów i powiatów
przypadający na 1 zgłoszone wolne miejsce pracy w kwietniu 2020 roku</t>
  </si>
  <si>
    <t>Zestawienie porównawcze zmian poziomu bezrobocia w województwie dolnośląskim
w kwietniu 2019 i 2020 w porównaniu z miesiącem poprzednim</t>
  </si>
  <si>
    <t>w kwietniu
2019</t>
  </si>
  <si>
    <t>/stan na 
31.03.2019= 100/</t>
  </si>
  <si>
    <t>w kwietniu</t>
  </si>
  <si>
    <t>30.04.
2019</t>
  </si>
  <si>
    <t>30.04. 
2020</t>
  </si>
  <si>
    <t>Udział % wybranych grup bezrobotnych w ogólnej liczbie bezrobotnych w województwie dolnośląskim w kwietniu 2020 r.</t>
  </si>
  <si>
    <t>Zestawienie porównawcze napływu i odpływu bezrobotnych w województwie dolnośląskim 
w grudniu 2019, kwietniu 2020 oraz narastająco w roku 2020</t>
  </si>
  <si>
    <t>styczeń -kwiecień
2020</t>
  </si>
  <si>
    <t>kwiecień
2020</t>
  </si>
  <si>
    <t>Zestawienie liczby bezrobotnych objętych subsydiowanymi programami rynku pracy w województwie dolnośląskim w kwietniu 2020 roku
z uwzględnieniem wybranych grup znajdujących się w szczególnej sytuacji na rynku pracy.</t>
  </si>
  <si>
    <t>kwietniu 2020</t>
  </si>
  <si>
    <t>styczeń-kwiecień 2020</t>
  </si>
  <si>
    <t>Zestawienie liczby bezrobotnych objętych subsydiowanymi programami rynku pracy w województwie dolnośląskim w okresie styczeń-kwiecień 2020 roku
z uwzględnieniem wybranych grup znajdujących się w szczególnej sytuacji na rynku pracy.</t>
  </si>
  <si>
    <t xml:space="preserve">
Zestawienie porównawcze stopy bezrobocia według województw w marcu i kwietniu 2020
w odniesieniu do średniej stopy bezrobocia w kraju
</t>
  </si>
  <si>
    <t>kwiecień 2020</t>
  </si>
  <si>
    <t>Zestawienie porównawcze stopy bezrobocia w województwie dolnośląskim
 w grudniu 2019 r. oraz marcu i kwietniu 2020 r.</t>
  </si>
  <si>
    <t>/stan na
30.04.2020 = 100/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</si>
</sst>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51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7" xfId="0" applyFont="1" applyFill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0" borderId="66" xfId="0" applyFont="1" applyBorder="1"/>
    <xf numFmtId="165" fontId="31" fillId="0" borderId="75" xfId="0" applyNumberFormat="1" applyFont="1" applyFill="1" applyBorder="1" applyAlignment="1">
      <alignment horizontal="center"/>
    </xf>
    <xf numFmtId="0" fontId="27" fillId="0" borderId="46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6" xfId="0" applyFont="1" applyFill="1" applyBorder="1"/>
    <xf numFmtId="0" fontId="27" fillId="0" borderId="47" xfId="0" applyFont="1" applyBorder="1"/>
    <xf numFmtId="165" fontId="31" fillId="0" borderId="68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49" fontId="27" fillId="0" borderId="77" xfId="0" applyNumberFormat="1" applyFont="1" applyBorder="1" applyAlignment="1">
      <alignment horizontal="center" vertical="center" wrapText="1"/>
    </xf>
    <xf numFmtId="165" fontId="27" fillId="0" borderId="74" xfId="0" applyNumberFormat="1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9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6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8" xfId="25" applyNumberFormat="1" applyFont="1" applyFill="1" applyBorder="1" applyAlignment="1">
      <alignment horizontal="center" vertical="center" wrapText="1"/>
    </xf>
    <xf numFmtId="0" fontId="27" fillId="5" borderId="39" xfId="25" applyFont="1" applyFill="1" applyBorder="1"/>
    <xf numFmtId="0" fontId="27" fillId="5" borderId="10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31" fillId="0" borderId="67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62" xfId="25" applyFont="1" applyBorder="1" applyAlignment="1">
      <alignment horizontal="center"/>
    </xf>
    <xf numFmtId="0" fontId="31" fillId="0" borderId="63" xfId="25" applyFont="1" applyBorder="1" applyAlignment="1">
      <alignment horizontal="center"/>
    </xf>
    <xf numFmtId="0" fontId="31" fillId="0" borderId="73" xfId="25" applyFont="1" applyBorder="1" applyAlignment="1">
      <alignment horizontal="center"/>
    </xf>
    <xf numFmtId="49" fontId="27" fillId="5" borderId="69" xfId="25" applyNumberFormat="1" applyFont="1" applyFill="1" applyBorder="1" applyAlignment="1">
      <alignment horizontal="center" vertical="center" wrapText="1"/>
    </xf>
    <xf numFmtId="170" fontId="31" fillId="5" borderId="60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5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56" xfId="25" applyNumberFormat="1" applyFont="1" applyFill="1" applyBorder="1" applyAlignment="1">
      <alignment horizontal="center"/>
    </xf>
    <xf numFmtId="0" fontId="31" fillId="0" borderId="21" xfId="0" applyFont="1" applyBorder="1" applyAlignment="1"/>
    <xf numFmtId="0" fontId="31" fillId="0" borderId="18" xfId="0" applyFont="1" applyBorder="1" applyAlignment="1"/>
    <xf numFmtId="1" fontId="27" fillId="7" borderId="13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left" vertical="center" wrapText="1"/>
    </xf>
    <xf numFmtId="0" fontId="27" fillId="7" borderId="58" xfId="0" applyFont="1" applyFill="1" applyBorder="1" applyAlignment="1">
      <alignment horizontal="center" vertical="center" wrapText="1"/>
    </xf>
    <xf numFmtId="0" fontId="27" fillId="7" borderId="20" xfId="0" applyFont="1" applyFill="1" applyBorder="1" applyAlignment="1">
      <alignment horizontal="center" vertical="center" wrapText="1"/>
    </xf>
    <xf numFmtId="165" fontId="27" fillId="7" borderId="3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165" fontId="27" fillId="7" borderId="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/>
    <xf numFmtId="0" fontId="27" fillId="7" borderId="58" xfId="0" applyFont="1" applyFill="1" applyBorder="1" applyAlignment="1">
      <alignment horizontal="center"/>
    </xf>
    <xf numFmtId="165" fontId="27" fillId="7" borderId="35" xfId="0" applyNumberFormat="1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/>
    </xf>
    <xf numFmtId="0" fontId="27" fillId="7" borderId="13" xfId="0" applyFont="1" applyFill="1" applyBorder="1" applyAlignment="1">
      <alignment horizontal="center"/>
    </xf>
    <xf numFmtId="165" fontId="27" fillId="7" borderId="5" xfId="0" applyNumberFormat="1" applyFont="1" applyFill="1" applyBorder="1" applyAlignment="1">
      <alignment horizontal="center"/>
    </xf>
    <xf numFmtId="0" fontId="27" fillId="7" borderId="12" xfId="0" applyFont="1" applyFill="1" applyBorder="1"/>
    <xf numFmtId="0" fontId="27" fillId="7" borderId="73" xfId="0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 vertical="center"/>
    </xf>
    <xf numFmtId="0" fontId="27" fillId="7" borderId="58" xfId="0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/>
    </xf>
    <xf numFmtId="165" fontId="27" fillId="7" borderId="35" xfId="0" applyNumberFormat="1" applyFont="1" applyFill="1" applyBorder="1" applyAlignment="1">
      <alignment horizontal="center" vertical="center"/>
    </xf>
    <xf numFmtId="0" fontId="27" fillId="7" borderId="45" xfId="0" applyFont="1" applyFill="1" applyBorder="1" applyAlignment="1">
      <alignment horizontal="center" vertical="center"/>
    </xf>
    <xf numFmtId="0" fontId="27" fillId="7" borderId="35" xfId="0" applyFont="1" applyFill="1" applyBorder="1" applyAlignment="1">
      <alignment horizontal="center" vertical="center"/>
    </xf>
    <xf numFmtId="165" fontId="27" fillId="7" borderId="5" xfId="0" applyNumberFormat="1" applyFont="1" applyFill="1" applyBorder="1" applyAlignment="1">
      <alignment horizontal="center" vertical="center"/>
    </xf>
    <xf numFmtId="165" fontId="27" fillId="7" borderId="44" xfId="0" applyNumberFormat="1" applyFont="1" applyFill="1" applyBorder="1" applyAlignment="1">
      <alignment horizontal="center" vertical="center"/>
    </xf>
    <xf numFmtId="165" fontId="27" fillId="7" borderId="58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 wrapText="1"/>
    </xf>
    <xf numFmtId="165" fontId="27" fillId="7" borderId="59" xfId="0" applyNumberFormat="1" applyFont="1" applyFill="1" applyBorder="1" applyAlignment="1">
      <alignment horizontal="center" vertical="center"/>
    </xf>
    <xf numFmtId="0" fontId="27" fillId="7" borderId="59" xfId="0" applyFont="1" applyFill="1" applyBorder="1" applyAlignment="1">
      <alignment horizontal="center" vertical="center"/>
    </xf>
    <xf numFmtId="165" fontId="27" fillId="7" borderId="57" xfId="0" applyNumberFormat="1" applyFont="1" applyFill="1" applyBorder="1" applyAlignment="1">
      <alignment horizontal="center" vertical="center"/>
    </xf>
    <xf numFmtId="0" fontId="27" fillId="7" borderId="57" xfId="0" applyFont="1" applyFill="1" applyBorder="1" applyAlignment="1">
      <alignment horizontal="center" vertical="center"/>
    </xf>
    <xf numFmtId="0" fontId="27" fillId="7" borderId="45" xfId="0" applyFont="1" applyFill="1" applyBorder="1"/>
    <xf numFmtId="165" fontId="27" fillId="7" borderId="7" xfId="0" applyNumberFormat="1" applyFont="1" applyFill="1" applyBorder="1" applyAlignment="1">
      <alignment horizontal="center" vertical="center"/>
    </xf>
    <xf numFmtId="0" fontId="27" fillId="7" borderId="45" xfId="0" applyFont="1" applyFill="1" applyBorder="1" applyAlignment="1">
      <alignment horizontal="center" vertical="center" wrapText="1"/>
    </xf>
    <xf numFmtId="0" fontId="27" fillId="7" borderId="47" xfId="0" applyFont="1" applyFill="1" applyBorder="1" applyAlignment="1">
      <alignment horizontal="center" vertical="center"/>
    </xf>
    <xf numFmtId="165" fontId="27" fillId="7" borderId="69" xfId="0" applyNumberFormat="1" applyFont="1" applyFill="1" applyBorder="1" applyAlignment="1">
      <alignment horizontal="center" vertical="center"/>
    </xf>
    <xf numFmtId="168" fontId="27" fillId="7" borderId="57" xfId="0" applyNumberFormat="1" applyFont="1" applyFill="1" applyBorder="1" applyAlignment="1">
      <alignment horizontal="center" vertical="center"/>
    </xf>
    <xf numFmtId="168" fontId="27" fillId="7" borderId="58" xfId="0" applyNumberFormat="1" applyFont="1" applyFill="1" applyBorder="1" applyAlignment="1">
      <alignment horizontal="center" vertical="center"/>
    </xf>
    <xf numFmtId="164" fontId="27" fillId="7" borderId="57" xfId="0" applyNumberFormat="1" applyFont="1" applyFill="1" applyBorder="1" applyAlignment="1">
      <alignment horizontal="center" vertical="center"/>
    </xf>
    <xf numFmtId="164" fontId="27" fillId="7" borderId="58" xfId="0" applyNumberFormat="1" applyFont="1" applyFill="1" applyBorder="1" applyAlignment="1">
      <alignment horizontal="center" vertical="center"/>
    </xf>
    <xf numFmtId="169" fontId="27" fillId="7" borderId="57" xfId="0" applyNumberFormat="1" applyFont="1" applyFill="1" applyBorder="1" applyAlignment="1">
      <alignment horizontal="center" vertical="center"/>
    </xf>
    <xf numFmtId="165" fontId="27" fillId="7" borderId="56" xfId="0" applyNumberFormat="1" applyFont="1" applyFill="1" applyBorder="1" applyAlignment="1">
      <alignment horizontal="center" vertical="center"/>
    </xf>
    <xf numFmtId="169" fontId="27" fillId="7" borderId="56" xfId="0" applyNumberFormat="1" applyFont="1" applyFill="1" applyBorder="1" applyAlignment="1">
      <alignment horizontal="center" vertical="center"/>
    </xf>
    <xf numFmtId="165" fontId="27" fillId="7" borderId="73" xfId="0" applyNumberFormat="1" applyFont="1" applyFill="1" applyBorder="1" applyAlignment="1">
      <alignment horizontal="center" vertical="center"/>
    </xf>
    <xf numFmtId="0" fontId="27" fillId="7" borderId="52" xfId="0" applyFont="1" applyFill="1" applyBorder="1"/>
    <xf numFmtId="165" fontId="27" fillId="7" borderId="77" xfId="0" applyNumberFormat="1" applyFont="1" applyFill="1" applyBorder="1" applyAlignment="1">
      <alignment horizontal="center"/>
    </xf>
    <xf numFmtId="165" fontId="27" fillId="7" borderId="74" xfId="0" applyNumberFormat="1" applyFont="1" applyFill="1" applyBorder="1" applyAlignment="1">
      <alignment horizontal="center"/>
    </xf>
    <xf numFmtId="0" fontId="27" fillId="7" borderId="53" xfId="0" applyFont="1" applyFill="1" applyBorder="1"/>
    <xf numFmtId="165" fontId="27" fillId="7" borderId="56" xfId="0" applyNumberFormat="1" applyFont="1" applyFill="1" applyBorder="1" applyAlignment="1">
      <alignment horizontal="center"/>
    </xf>
    <xf numFmtId="165" fontId="27" fillId="7" borderId="73" xfId="0" applyNumberFormat="1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 wrapText="1"/>
    </xf>
    <xf numFmtId="170" fontId="27" fillId="7" borderId="45" xfId="25" applyNumberFormat="1" applyFont="1" applyFill="1" applyBorder="1" applyAlignment="1">
      <alignment horizontal="center" vertical="center"/>
    </xf>
    <xf numFmtId="170" fontId="27" fillId="7" borderId="57" xfId="25" applyNumberFormat="1" applyFont="1" applyFill="1" applyBorder="1" applyAlignment="1">
      <alignment horizontal="center" vertical="center"/>
    </xf>
    <xf numFmtId="0" fontId="27" fillId="7" borderId="58" xfId="25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/>
    </xf>
    <xf numFmtId="170" fontId="27" fillId="7" borderId="45" xfId="25" applyNumberFormat="1" applyFont="1" applyFill="1" applyBorder="1" applyAlignment="1">
      <alignment horizontal="center"/>
    </xf>
    <xf numFmtId="170" fontId="27" fillId="7" borderId="57" xfId="25" applyNumberFormat="1" applyFont="1" applyFill="1" applyBorder="1" applyAlignment="1">
      <alignment horizontal="center"/>
    </xf>
    <xf numFmtId="0" fontId="27" fillId="7" borderId="7" xfId="25" applyFont="1" applyFill="1" applyBorder="1"/>
    <xf numFmtId="0" fontId="27" fillId="7" borderId="5" xfId="0" applyFont="1" applyFill="1" applyBorder="1" applyAlignment="1">
      <alignment horizontal="center" vertical="center" wrapText="1"/>
    </xf>
    <xf numFmtId="165" fontId="27" fillId="7" borderId="13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left" vertical="center"/>
    </xf>
    <xf numFmtId="0" fontId="27" fillId="7" borderId="5" xfId="0" applyFont="1" applyFill="1" applyBorder="1" applyAlignment="1">
      <alignment horizontal="center"/>
    </xf>
    <xf numFmtId="0" fontId="27" fillId="5" borderId="8" xfId="0" applyFont="1" applyFill="1" applyBorder="1"/>
    <xf numFmtId="0" fontId="31" fillId="5" borderId="64" xfId="0" applyFont="1" applyFill="1" applyBorder="1" applyAlignment="1">
      <alignment horizontal="center"/>
    </xf>
    <xf numFmtId="0" fontId="31" fillId="5" borderId="19" xfId="0" applyFont="1" applyFill="1" applyBorder="1" applyAlignment="1">
      <alignment horizontal="center"/>
    </xf>
    <xf numFmtId="165" fontId="31" fillId="5" borderId="2" xfId="0" applyNumberFormat="1" applyFont="1" applyFill="1" applyBorder="1" applyAlignment="1">
      <alignment horizontal="center"/>
    </xf>
    <xf numFmtId="0" fontId="31" fillId="5" borderId="0" xfId="0" applyFont="1" applyFill="1" applyBorder="1" applyAlignment="1">
      <alignment horizontal="center"/>
    </xf>
    <xf numFmtId="0" fontId="31" fillId="5" borderId="14" xfId="0" applyFont="1" applyFill="1" applyBorder="1" applyAlignment="1">
      <alignment horizontal="center"/>
    </xf>
    <xf numFmtId="0" fontId="31" fillId="5" borderId="62" xfId="0" applyFont="1" applyFill="1" applyBorder="1" applyAlignment="1">
      <alignment horizontal="center"/>
    </xf>
    <xf numFmtId="0" fontId="31" fillId="5" borderId="15" xfId="0" applyFont="1" applyFill="1" applyBorder="1" applyAlignment="1">
      <alignment horizontal="center"/>
    </xf>
    <xf numFmtId="165" fontId="31" fillId="5" borderId="3" xfId="0" applyNumberFormat="1" applyFont="1" applyFill="1" applyBorder="1" applyAlignment="1">
      <alignment horizontal="center"/>
    </xf>
    <xf numFmtId="0" fontId="31" fillId="5" borderId="18" xfId="0" applyFont="1" applyFill="1" applyBorder="1" applyAlignment="1">
      <alignment horizontal="center"/>
    </xf>
    <xf numFmtId="0" fontId="0" fillId="0" borderId="0" xfId="0" applyFont="1"/>
    <xf numFmtId="165" fontId="27" fillId="7" borderId="7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center"/>
    </xf>
    <xf numFmtId="0" fontId="27" fillId="7" borderId="57" xfId="0" applyFont="1" applyFill="1" applyBorder="1" applyAlignment="1">
      <alignment horizontal="center"/>
    </xf>
    <xf numFmtId="0" fontId="27" fillId="7" borderId="59" xfId="0" applyFont="1" applyFill="1" applyBorder="1" applyAlignment="1">
      <alignment horizontal="center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18" xfId="0" applyFont="1" applyBorder="1" applyAlignment="1">
      <alignment horizontal="left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1" fillId="0" borderId="21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27" fillId="7" borderId="45" xfId="0" applyFont="1" applyFill="1" applyBorder="1" applyAlignment="1">
      <alignment horizontal="left" vertical="top" wrapText="1"/>
    </xf>
    <xf numFmtId="0" fontId="27" fillId="7" borderId="57" xfId="0" applyFont="1" applyFill="1" applyBorder="1" applyAlignment="1">
      <alignment horizontal="left" vertical="top" wrapText="1"/>
    </xf>
    <xf numFmtId="0" fontId="28" fillId="0" borderId="40" xfId="0" applyFont="1" applyBorder="1" applyAlignment="1">
      <alignment horizontal="center" vertical="center" wrapText="1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left" wrapText="1"/>
    </xf>
    <xf numFmtId="0" fontId="27" fillId="7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7" borderId="53" xfId="0" applyFont="1" applyFill="1" applyBorder="1" applyAlignment="1">
      <alignment horizontal="center"/>
    </xf>
    <xf numFmtId="0" fontId="27" fillId="7" borderId="56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6" xfId="25" applyFont="1" applyFill="1" applyBorder="1" applyAlignment="1">
      <alignment horizontal="center" vertical="center" wrapText="1"/>
    </xf>
    <xf numFmtId="0" fontId="27" fillId="5" borderId="75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G19" sqref="G19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8"/>
      <c r="B1" s="148"/>
      <c r="C1" s="148"/>
      <c r="D1" s="149" t="s">
        <v>190</v>
      </c>
    </row>
    <row r="2" spans="1:4" ht="6" customHeight="1">
      <c r="A2" s="352" t="s">
        <v>210</v>
      </c>
      <c r="B2" s="352"/>
      <c r="C2" s="352"/>
      <c r="D2" s="352"/>
    </row>
    <row r="3" spans="1:4" ht="12.75" customHeight="1">
      <c r="A3" s="352"/>
      <c r="B3" s="352"/>
      <c r="C3" s="352"/>
      <c r="D3" s="352"/>
    </row>
    <row r="4" spans="1:4" ht="13.5" customHeight="1">
      <c r="A4" s="352"/>
      <c r="B4" s="352"/>
      <c r="C4" s="352"/>
      <c r="D4" s="352"/>
    </row>
    <row r="5" spans="1:4" ht="9" customHeight="1" thickBot="1">
      <c r="A5" s="13"/>
      <c r="B5" s="13"/>
      <c r="C5" s="13"/>
      <c r="D5" s="67"/>
    </row>
    <row r="6" spans="1:4" ht="12.75" customHeight="1">
      <c r="A6" s="375" t="s">
        <v>32</v>
      </c>
      <c r="B6" s="341" t="s">
        <v>102</v>
      </c>
      <c r="C6" s="341" t="s">
        <v>106</v>
      </c>
      <c r="D6" s="341" t="s">
        <v>103</v>
      </c>
    </row>
    <row r="7" spans="1:4" ht="48.75" customHeight="1">
      <c r="A7" s="450"/>
      <c r="B7" s="342"/>
      <c r="C7" s="342"/>
      <c r="D7" s="342"/>
    </row>
    <row r="8" spans="1:4" ht="2.25" customHeight="1" thickBot="1">
      <c r="A8" s="450"/>
      <c r="B8" s="354"/>
      <c r="C8" s="351"/>
      <c r="D8" s="354"/>
    </row>
    <row r="9" spans="1:4" ht="17.25" customHeight="1" thickBot="1">
      <c r="A9" s="265" t="s">
        <v>35</v>
      </c>
      <c r="B9" s="270">
        <v>1396</v>
      </c>
      <c r="C9" s="321">
        <v>776</v>
      </c>
      <c r="D9" s="322">
        <f>B9/C9</f>
        <v>1.7989690721649485</v>
      </c>
    </row>
    <row r="10" spans="1:4">
      <c r="A10" s="14" t="s">
        <v>14</v>
      </c>
      <c r="B10" s="68">
        <v>182</v>
      </c>
      <c r="C10" s="150">
        <v>121</v>
      </c>
      <c r="D10" s="151">
        <f t="shared" ref="D10:D43" si="0">B10/C10</f>
        <v>1.5041322314049588</v>
      </c>
    </row>
    <row r="11" spans="1:4">
      <c r="A11" s="15" t="s">
        <v>17</v>
      </c>
      <c r="B11" s="69">
        <v>131</v>
      </c>
      <c r="C11" s="152">
        <v>31</v>
      </c>
      <c r="D11" s="153">
        <f t="shared" si="0"/>
        <v>4.225806451612903</v>
      </c>
    </row>
    <row r="12" spans="1:4">
      <c r="A12" s="16" t="s">
        <v>2</v>
      </c>
      <c r="B12" s="69">
        <v>178</v>
      </c>
      <c r="C12" s="152">
        <v>32</v>
      </c>
      <c r="D12" s="154">
        <f t="shared" si="0"/>
        <v>5.5625</v>
      </c>
    </row>
    <row r="13" spans="1:4">
      <c r="A13" s="16" t="s">
        <v>18</v>
      </c>
      <c r="B13" s="69">
        <v>140</v>
      </c>
      <c r="C13" s="150">
        <v>108</v>
      </c>
      <c r="D13" s="153">
        <f t="shared" si="0"/>
        <v>1.2962962962962963</v>
      </c>
    </row>
    <row r="14" spans="1:4">
      <c r="A14" s="15" t="s">
        <v>19</v>
      </c>
      <c r="B14" s="69">
        <v>159</v>
      </c>
      <c r="C14" s="152">
        <v>120</v>
      </c>
      <c r="D14" s="154">
        <f t="shared" si="0"/>
        <v>1.325</v>
      </c>
    </row>
    <row r="15" spans="1:4">
      <c r="A15" s="15" t="s">
        <v>22</v>
      </c>
      <c r="B15" s="69">
        <v>138</v>
      </c>
      <c r="C15" s="152">
        <v>237</v>
      </c>
      <c r="D15" s="153">
        <f t="shared" si="0"/>
        <v>0.58227848101265822</v>
      </c>
    </row>
    <row r="16" spans="1:4">
      <c r="A16" s="15" t="s">
        <v>23</v>
      </c>
      <c r="B16" s="69">
        <v>144</v>
      </c>
      <c r="C16" s="152">
        <v>13</v>
      </c>
      <c r="D16" s="154">
        <f t="shared" si="0"/>
        <v>11.076923076923077</v>
      </c>
    </row>
    <row r="17" spans="1:10">
      <c r="A17" s="15" t="s">
        <v>13</v>
      </c>
      <c r="B17" s="69">
        <v>145</v>
      </c>
      <c r="C17" s="152">
        <v>61</v>
      </c>
      <c r="D17" s="153">
        <f t="shared" si="0"/>
        <v>2.377049180327869</v>
      </c>
    </row>
    <row r="18" spans="1:10" ht="13.8" thickBot="1">
      <c r="A18" s="17" t="s">
        <v>28</v>
      </c>
      <c r="B18" s="70">
        <v>179</v>
      </c>
      <c r="C18" s="150">
        <v>53</v>
      </c>
      <c r="D18" s="155">
        <f t="shared" si="0"/>
        <v>3.3773584905660377</v>
      </c>
    </row>
    <row r="19" spans="1:10" ht="13.8" thickBot="1">
      <c r="A19" s="323" t="s">
        <v>36</v>
      </c>
      <c r="B19" s="276">
        <v>1081</v>
      </c>
      <c r="C19" s="324">
        <v>720</v>
      </c>
      <c r="D19" s="322">
        <f t="shared" si="0"/>
        <v>1.5013888888888889</v>
      </c>
      <c r="J19" t="s">
        <v>38</v>
      </c>
    </row>
    <row r="20" spans="1:10">
      <c r="A20" s="20" t="s">
        <v>1</v>
      </c>
      <c r="B20" s="68">
        <v>217</v>
      </c>
      <c r="C20" s="150">
        <v>59</v>
      </c>
      <c r="D20" s="151">
        <f t="shared" si="0"/>
        <v>3.6779661016949152</v>
      </c>
    </row>
    <row r="21" spans="1:10">
      <c r="A21" s="15" t="s">
        <v>16</v>
      </c>
      <c r="B21" s="69">
        <v>118</v>
      </c>
      <c r="C21" s="152">
        <v>72</v>
      </c>
      <c r="D21" s="153">
        <f t="shared" si="0"/>
        <v>1.6388888888888888</v>
      </c>
    </row>
    <row r="22" spans="1:10">
      <c r="A22" s="16" t="s">
        <v>3</v>
      </c>
      <c r="B22" s="69">
        <v>213</v>
      </c>
      <c r="C22" s="152">
        <v>253</v>
      </c>
      <c r="D22" s="153">
        <f t="shared" si="0"/>
        <v>0.84189723320158105</v>
      </c>
    </row>
    <row r="23" spans="1:10">
      <c r="A23" s="18" t="s">
        <v>21</v>
      </c>
      <c r="B23" s="70">
        <v>168</v>
      </c>
      <c r="C23" s="150">
        <v>61</v>
      </c>
      <c r="D23" s="154">
        <f t="shared" si="0"/>
        <v>2.7540983606557377</v>
      </c>
    </row>
    <row r="24" spans="1:10">
      <c r="A24" s="15" t="s">
        <v>4</v>
      </c>
      <c r="B24" s="69">
        <v>240</v>
      </c>
      <c r="C24" s="152">
        <v>165</v>
      </c>
      <c r="D24" s="153">
        <f t="shared" si="0"/>
        <v>1.4545454545454546</v>
      </c>
    </row>
    <row r="25" spans="1:10" ht="13.8" thickBot="1">
      <c r="A25" s="19" t="s">
        <v>7</v>
      </c>
      <c r="B25" s="71">
        <v>125</v>
      </c>
      <c r="C25" s="156">
        <v>110</v>
      </c>
      <c r="D25" s="155">
        <f t="shared" si="0"/>
        <v>1.1363636363636365</v>
      </c>
    </row>
    <row r="26" spans="1:10" ht="13.8" thickBot="1">
      <c r="A26" s="278" t="s">
        <v>37</v>
      </c>
      <c r="B26" s="276">
        <v>1921</v>
      </c>
      <c r="C26" s="276">
        <v>616</v>
      </c>
      <c r="D26" s="322">
        <f t="shared" si="0"/>
        <v>3.1185064935064934</v>
      </c>
    </row>
    <row r="27" spans="1:10">
      <c r="A27" s="15" t="s">
        <v>15</v>
      </c>
      <c r="B27" s="69">
        <v>226</v>
      </c>
      <c r="C27" s="152">
        <v>86</v>
      </c>
      <c r="D27" s="151">
        <f t="shared" si="0"/>
        <v>2.6279069767441858</v>
      </c>
    </row>
    <row r="28" spans="1:10">
      <c r="A28" s="14" t="s">
        <v>20</v>
      </c>
      <c r="B28" s="68">
        <v>630</v>
      </c>
      <c r="C28" s="150">
        <v>65</v>
      </c>
      <c r="D28" s="153">
        <f t="shared" si="0"/>
        <v>9.6923076923076916</v>
      </c>
    </row>
    <row r="29" spans="1:10">
      <c r="A29" s="17" t="s">
        <v>26</v>
      </c>
      <c r="B29" s="70">
        <v>330</v>
      </c>
      <c r="C29" s="156">
        <v>296</v>
      </c>
      <c r="D29" s="153">
        <f t="shared" si="0"/>
        <v>1.1148648648648649</v>
      </c>
    </row>
    <row r="30" spans="1:10">
      <c r="A30" s="161" t="s">
        <v>104</v>
      </c>
      <c r="B30" s="69">
        <v>196</v>
      </c>
      <c r="C30" s="152">
        <v>32</v>
      </c>
      <c r="D30" s="154">
        <f t="shared" si="0"/>
        <v>6.125</v>
      </c>
    </row>
    <row r="31" spans="1:10">
      <c r="A31" s="20" t="s">
        <v>105</v>
      </c>
      <c r="B31" s="68">
        <v>222</v>
      </c>
      <c r="C31" s="150">
        <v>51</v>
      </c>
      <c r="D31" s="153">
        <f t="shared" si="0"/>
        <v>4.3529411764705879</v>
      </c>
    </row>
    <row r="32" spans="1:10" ht="13.8" thickBot="1">
      <c r="A32" s="15" t="s">
        <v>27</v>
      </c>
      <c r="B32" s="69">
        <v>317</v>
      </c>
      <c r="C32" s="152">
        <v>86</v>
      </c>
      <c r="D32" s="155">
        <f t="shared" si="0"/>
        <v>3.6860465116279069</v>
      </c>
    </row>
    <row r="33" spans="1:5" ht="13.8" thickBot="1">
      <c r="A33" s="323" t="s">
        <v>33</v>
      </c>
      <c r="B33" s="276">
        <v>1275</v>
      </c>
      <c r="C33" s="324">
        <v>2035</v>
      </c>
      <c r="D33" s="322">
        <f t="shared" si="0"/>
        <v>0.62653562653562656</v>
      </c>
    </row>
    <row r="34" spans="1:5">
      <c r="A34" s="14" t="s">
        <v>5</v>
      </c>
      <c r="B34" s="68">
        <v>113</v>
      </c>
      <c r="C34" s="150">
        <v>31</v>
      </c>
      <c r="D34" s="151">
        <f t="shared" si="0"/>
        <v>3.6451612903225805</v>
      </c>
    </row>
    <row r="35" spans="1:5">
      <c r="A35" s="15" t="s">
        <v>24</v>
      </c>
      <c r="B35" s="69">
        <v>335</v>
      </c>
      <c r="C35" s="152">
        <v>90</v>
      </c>
      <c r="D35" s="153">
        <f t="shared" si="0"/>
        <v>3.7222222222222223</v>
      </c>
    </row>
    <row r="36" spans="1:5">
      <c r="A36" s="14" t="s">
        <v>6</v>
      </c>
      <c r="B36" s="68">
        <v>167</v>
      </c>
      <c r="C36" s="150">
        <v>249</v>
      </c>
      <c r="D36" s="153">
        <f t="shared" si="0"/>
        <v>0.67068273092369479</v>
      </c>
    </row>
    <row r="37" spans="1:5">
      <c r="A37" s="15" t="s">
        <v>25</v>
      </c>
      <c r="B37" s="69">
        <v>143</v>
      </c>
      <c r="C37" s="152">
        <v>18</v>
      </c>
      <c r="D37" s="154">
        <f t="shared" si="0"/>
        <v>7.9444444444444446</v>
      </c>
    </row>
    <row r="38" spans="1:5">
      <c r="A38" s="16" t="s">
        <v>8</v>
      </c>
      <c r="B38" s="69">
        <v>82</v>
      </c>
      <c r="C38" s="152">
        <v>169</v>
      </c>
      <c r="D38" s="153">
        <f t="shared" si="0"/>
        <v>0.48520710059171596</v>
      </c>
    </row>
    <row r="39" spans="1:5">
      <c r="A39" s="15" t="s">
        <v>9</v>
      </c>
      <c r="B39" s="69">
        <v>164</v>
      </c>
      <c r="C39" s="152">
        <v>582</v>
      </c>
      <c r="D39" s="154">
        <f t="shared" si="0"/>
        <v>0.28178694158075601</v>
      </c>
    </row>
    <row r="40" spans="1:5">
      <c r="A40" s="15" t="s">
        <v>10</v>
      </c>
      <c r="B40" s="69">
        <v>110</v>
      </c>
      <c r="C40" s="152">
        <v>50</v>
      </c>
      <c r="D40" s="153">
        <f t="shared" si="0"/>
        <v>2.2000000000000002</v>
      </c>
    </row>
    <row r="41" spans="1:5" ht="13.8" thickBot="1">
      <c r="A41" s="20" t="s">
        <v>12</v>
      </c>
      <c r="B41" s="68">
        <v>161</v>
      </c>
      <c r="C41" s="150">
        <v>846</v>
      </c>
      <c r="D41" s="155">
        <f t="shared" si="0"/>
        <v>0.19030732860520094</v>
      </c>
    </row>
    <row r="42" spans="1:5" ht="13.8" thickBot="1">
      <c r="A42" s="323" t="s">
        <v>189</v>
      </c>
      <c r="B42" s="276">
        <v>837</v>
      </c>
      <c r="C42" s="324">
        <v>2109</v>
      </c>
      <c r="D42" s="322">
        <f t="shared" si="0"/>
        <v>0.39687055476529159</v>
      </c>
    </row>
    <row r="43" spans="1:5" ht="13.8" thickBot="1">
      <c r="A43" s="162" t="s">
        <v>11</v>
      </c>
      <c r="B43" s="157">
        <v>837</v>
      </c>
      <c r="C43" s="72">
        <v>2109</v>
      </c>
      <c r="D43" s="158">
        <f t="shared" si="0"/>
        <v>0.39687055476529159</v>
      </c>
    </row>
    <row r="44" spans="1:5" ht="29.25" customHeight="1" thickBot="1">
      <c r="A44" s="269" t="s">
        <v>101</v>
      </c>
      <c r="B44" s="296">
        <v>6510</v>
      </c>
      <c r="C44" s="296">
        <v>6256</v>
      </c>
      <c r="D44" s="322">
        <f>B44/C44</f>
        <v>1.0406010230179028</v>
      </c>
    </row>
    <row r="45" spans="1:5" ht="15" customHeight="1">
      <c r="A45" s="21" t="s">
        <v>172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10" zoomScaleNormal="110" workbookViewId="0">
      <selection activeCell="N12" sqref="N12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40" t="s">
        <v>167</v>
      </c>
      <c r="B1" s="340"/>
      <c r="C1" s="340"/>
      <c r="D1" s="340"/>
      <c r="E1" s="340"/>
      <c r="F1" s="340"/>
      <c r="G1" s="340"/>
      <c r="H1" s="340"/>
      <c r="I1" s="340"/>
    </row>
    <row r="2" spans="1:14" ht="18" customHeight="1">
      <c r="A2" s="337" t="s">
        <v>205</v>
      </c>
      <c r="B2" s="338"/>
      <c r="C2" s="338"/>
      <c r="D2" s="338"/>
      <c r="E2" s="338"/>
      <c r="F2" s="338"/>
      <c r="G2" s="338"/>
      <c r="H2" s="338"/>
      <c r="I2" s="338"/>
    </row>
    <row r="3" spans="1:14" ht="16.5" customHeight="1">
      <c r="A3" s="338"/>
      <c r="B3" s="338"/>
      <c r="C3" s="338"/>
      <c r="D3" s="338"/>
      <c r="E3" s="338"/>
      <c r="F3" s="338"/>
      <c r="G3" s="338"/>
      <c r="H3" s="338"/>
      <c r="I3" s="338"/>
    </row>
    <row r="4" spans="1:14" ht="13.8" thickBot="1">
      <c r="A4" s="339"/>
      <c r="B4" s="339"/>
      <c r="C4" s="339"/>
      <c r="D4" s="339"/>
      <c r="E4" s="339"/>
      <c r="F4" s="339"/>
      <c r="G4" s="339"/>
      <c r="H4" s="339"/>
      <c r="I4" s="339"/>
      <c r="N4" t="s">
        <v>38</v>
      </c>
    </row>
    <row r="5" spans="1:14" ht="13.8" thickBot="1">
      <c r="A5" s="341" t="s">
        <v>32</v>
      </c>
      <c r="B5" s="344">
        <v>2019</v>
      </c>
      <c r="C5" s="344"/>
      <c r="D5" s="344"/>
      <c r="E5" s="345"/>
      <c r="F5" s="344">
        <v>2020</v>
      </c>
      <c r="G5" s="344"/>
      <c r="H5" s="344"/>
      <c r="I5" s="345"/>
    </row>
    <row r="6" spans="1:14" ht="15.6" customHeight="1">
      <c r="A6" s="342"/>
      <c r="B6" s="346" t="s">
        <v>30</v>
      </c>
      <c r="C6" s="347"/>
      <c r="D6" s="22" t="s">
        <v>176</v>
      </c>
      <c r="E6" s="23" t="s">
        <v>29</v>
      </c>
      <c r="F6" s="346" t="s">
        <v>30</v>
      </c>
      <c r="G6" s="347"/>
      <c r="H6" s="22" t="s">
        <v>176</v>
      </c>
      <c r="I6" s="23" t="s">
        <v>29</v>
      </c>
    </row>
    <row r="7" spans="1:14">
      <c r="A7" s="342"/>
      <c r="B7" s="348"/>
      <c r="C7" s="349"/>
      <c r="D7" s="24" t="s">
        <v>177</v>
      </c>
      <c r="E7" s="23" t="s">
        <v>214</v>
      </c>
      <c r="F7" s="348"/>
      <c r="G7" s="349"/>
      <c r="H7" s="24" t="s">
        <v>177</v>
      </c>
      <c r="I7" s="23" t="s">
        <v>214</v>
      </c>
    </row>
    <row r="8" spans="1:14" ht="9" customHeight="1" thickBot="1">
      <c r="A8" s="342"/>
      <c r="B8" s="348"/>
      <c r="C8" s="349"/>
      <c r="D8" s="24" t="s">
        <v>0</v>
      </c>
      <c r="E8" s="23" t="s">
        <v>175</v>
      </c>
      <c r="F8" s="350"/>
      <c r="G8" s="351"/>
      <c r="H8" s="24" t="s">
        <v>0</v>
      </c>
      <c r="I8" s="23" t="s">
        <v>199</v>
      </c>
    </row>
    <row r="9" spans="1:14" ht="34.799999999999997" thickBot="1">
      <c r="A9" s="343"/>
      <c r="B9" s="25">
        <v>43555</v>
      </c>
      <c r="C9" s="26">
        <v>43585</v>
      </c>
      <c r="D9" s="24" t="s">
        <v>206</v>
      </c>
      <c r="E9" s="23" t="s">
        <v>208</v>
      </c>
      <c r="F9" s="26">
        <v>43921</v>
      </c>
      <c r="G9" s="26">
        <v>43951</v>
      </c>
      <c r="H9" s="24" t="s">
        <v>207</v>
      </c>
      <c r="I9" s="23" t="s">
        <v>209</v>
      </c>
    </row>
    <row r="10" spans="1:14" ht="16.8" customHeight="1" thickBot="1">
      <c r="A10" s="265" t="s">
        <v>35</v>
      </c>
      <c r="B10" s="266">
        <v>13918</v>
      </c>
      <c r="C10" s="266">
        <v>13351</v>
      </c>
      <c r="D10" s="267">
        <f>C10-B10</f>
        <v>-567</v>
      </c>
      <c r="E10" s="268">
        <v>0</v>
      </c>
      <c r="F10" s="269">
        <v>13100</v>
      </c>
      <c r="G10" s="266">
        <v>13873</v>
      </c>
      <c r="H10" s="270">
        <f>G10-F10</f>
        <v>773</v>
      </c>
      <c r="I10" s="271">
        <f t="shared" ref="I10:I32" si="0">G10/F10*100</f>
        <v>105.90076335877863</v>
      </c>
    </row>
    <row r="11" spans="1:14" s="76" customFormat="1">
      <c r="A11" s="325" t="s">
        <v>14</v>
      </c>
      <c r="B11" s="326">
        <v>1400</v>
      </c>
      <c r="C11" s="326">
        <v>1376</v>
      </c>
      <c r="D11" s="327">
        <f>C11-B11</f>
        <v>-24</v>
      </c>
      <c r="E11" s="328">
        <f t="shared" ref="E11:E45" si="1">C11/B11*100</f>
        <v>98.285714285714292</v>
      </c>
      <c r="F11" s="329">
        <v>1386</v>
      </c>
      <c r="G11" s="326">
        <v>1507</v>
      </c>
      <c r="H11" s="330">
        <f>G11-F11</f>
        <v>121</v>
      </c>
      <c r="I11" s="328">
        <f t="shared" si="0"/>
        <v>108.73015873015872</v>
      </c>
    </row>
    <row r="12" spans="1:14" s="76" customFormat="1">
      <c r="A12" s="219" t="s">
        <v>17</v>
      </c>
      <c r="B12" s="331">
        <v>2030</v>
      </c>
      <c r="C12" s="331">
        <v>1958</v>
      </c>
      <c r="D12" s="332">
        <f>C12-B12</f>
        <v>-72</v>
      </c>
      <c r="E12" s="333">
        <f t="shared" si="1"/>
        <v>96.453201970443345</v>
      </c>
      <c r="F12" s="334">
        <v>1802</v>
      </c>
      <c r="G12" s="331">
        <v>1843</v>
      </c>
      <c r="H12" s="332">
        <f>G12-F12</f>
        <v>41</v>
      </c>
      <c r="I12" s="333">
        <f t="shared" si="0"/>
        <v>102.27524972253053</v>
      </c>
    </row>
    <row r="13" spans="1:14" s="76" customFormat="1">
      <c r="A13" s="219" t="s">
        <v>2</v>
      </c>
      <c r="B13" s="331">
        <v>1197</v>
      </c>
      <c r="C13" s="331">
        <v>1158</v>
      </c>
      <c r="D13" s="332">
        <f t="shared" ref="D13:D19" si="2">C13-B13</f>
        <v>-39</v>
      </c>
      <c r="E13" s="333">
        <f t="shared" si="1"/>
        <v>96.741854636591469</v>
      </c>
      <c r="F13" s="334">
        <v>1148</v>
      </c>
      <c r="G13" s="331">
        <v>1247</v>
      </c>
      <c r="H13" s="332">
        <f t="shared" ref="H13:H19" si="3">G13-F13</f>
        <v>99</v>
      </c>
      <c r="I13" s="333">
        <f t="shared" si="0"/>
        <v>108.62369337979094</v>
      </c>
    </row>
    <row r="14" spans="1:14" s="76" customFormat="1">
      <c r="A14" s="219" t="s">
        <v>18</v>
      </c>
      <c r="B14" s="326">
        <v>1812</v>
      </c>
      <c r="C14" s="326">
        <v>1741</v>
      </c>
      <c r="D14" s="332">
        <f t="shared" si="2"/>
        <v>-71</v>
      </c>
      <c r="E14" s="328">
        <f t="shared" si="1"/>
        <v>96.081677704194263</v>
      </c>
      <c r="F14" s="329">
        <v>1681</v>
      </c>
      <c r="G14" s="326">
        <v>1741</v>
      </c>
      <c r="H14" s="330">
        <f t="shared" si="3"/>
        <v>60</v>
      </c>
      <c r="I14" s="328">
        <f t="shared" si="0"/>
        <v>103.5693039857228</v>
      </c>
    </row>
    <row r="15" spans="1:14" s="76" customFormat="1">
      <c r="A15" s="219" t="s">
        <v>19</v>
      </c>
      <c r="B15" s="331">
        <v>940</v>
      </c>
      <c r="C15" s="331">
        <v>906</v>
      </c>
      <c r="D15" s="332">
        <f t="shared" si="2"/>
        <v>-34</v>
      </c>
      <c r="E15" s="333">
        <f t="shared" si="1"/>
        <v>96.38297872340425</v>
      </c>
      <c r="F15" s="334">
        <v>919</v>
      </c>
      <c r="G15" s="331">
        <v>1032</v>
      </c>
      <c r="H15" s="332">
        <f t="shared" si="3"/>
        <v>113</v>
      </c>
      <c r="I15" s="333">
        <f t="shared" si="0"/>
        <v>112.29597388465724</v>
      </c>
    </row>
    <row r="16" spans="1:14" s="76" customFormat="1">
      <c r="A16" s="219" t="s">
        <v>22</v>
      </c>
      <c r="B16" s="331">
        <v>1259</v>
      </c>
      <c r="C16" s="331">
        <v>1175</v>
      </c>
      <c r="D16" s="332">
        <f t="shared" si="2"/>
        <v>-84</v>
      </c>
      <c r="E16" s="333">
        <f t="shared" si="1"/>
        <v>93.32803812549642</v>
      </c>
      <c r="F16" s="334">
        <v>1236</v>
      </c>
      <c r="G16" s="331">
        <v>1341</v>
      </c>
      <c r="H16" s="332">
        <f t="shared" si="3"/>
        <v>105</v>
      </c>
      <c r="I16" s="333">
        <f t="shared" si="0"/>
        <v>108.49514563106797</v>
      </c>
    </row>
    <row r="17" spans="1:17" s="76" customFormat="1">
      <c r="A17" s="219" t="s">
        <v>23</v>
      </c>
      <c r="B17" s="331">
        <v>1699</v>
      </c>
      <c r="C17" s="331">
        <v>1598</v>
      </c>
      <c r="D17" s="332">
        <f t="shared" si="2"/>
        <v>-101</v>
      </c>
      <c r="E17" s="333">
        <f t="shared" si="1"/>
        <v>94.055326662742786</v>
      </c>
      <c r="F17" s="334">
        <v>1485</v>
      </c>
      <c r="G17" s="331">
        <v>1541</v>
      </c>
      <c r="H17" s="332">
        <f t="shared" si="3"/>
        <v>56</v>
      </c>
      <c r="I17" s="333">
        <f t="shared" si="0"/>
        <v>103.77104377104378</v>
      </c>
    </row>
    <row r="18" spans="1:17" s="76" customFormat="1">
      <c r="A18" s="219" t="s">
        <v>13</v>
      </c>
      <c r="B18" s="331">
        <v>1566</v>
      </c>
      <c r="C18" s="331">
        <v>1484</v>
      </c>
      <c r="D18" s="332">
        <f t="shared" si="2"/>
        <v>-82</v>
      </c>
      <c r="E18" s="333">
        <f t="shared" si="1"/>
        <v>94.76372924648787</v>
      </c>
      <c r="F18" s="334">
        <v>1592</v>
      </c>
      <c r="G18" s="331">
        <v>1658</v>
      </c>
      <c r="H18" s="332">
        <f t="shared" si="3"/>
        <v>66</v>
      </c>
      <c r="I18" s="333">
        <f t="shared" si="0"/>
        <v>104.14572864321607</v>
      </c>
      <c r="Q18" s="76" t="s">
        <v>162</v>
      </c>
    </row>
    <row r="19" spans="1:17" s="76" customFormat="1" ht="13.8" thickBot="1">
      <c r="A19" s="223" t="s">
        <v>28</v>
      </c>
      <c r="B19" s="326">
        <v>2015</v>
      </c>
      <c r="C19" s="326">
        <v>1955</v>
      </c>
      <c r="D19" s="332">
        <f t="shared" si="2"/>
        <v>-60</v>
      </c>
      <c r="E19" s="328">
        <f t="shared" si="1"/>
        <v>97.022332506203483</v>
      </c>
      <c r="F19" s="329">
        <v>1851</v>
      </c>
      <c r="G19" s="326">
        <v>1963</v>
      </c>
      <c r="H19" s="330">
        <f t="shared" si="3"/>
        <v>112</v>
      </c>
      <c r="I19" s="328">
        <f t="shared" si="0"/>
        <v>106.05078336034578</v>
      </c>
    </row>
    <row r="20" spans="1:17" ht="13.8" thickBot="1">
      <c r="A20" s="272" t="s">
        <v>36</v>
      </c>
      <c r="B20" s="273">
        <v>12188</v>
      </c>
      <c r="C20" s="273">
        <v>11588</v>
      </c>
      <c r="D20" s="270">
        <f>C20-B20</f>
        <v>-600</v>
      </c>
      <c r="E20" s="274">
        <f t="shared" si="1"/>
        <v>95.077125041023962</v>
      </c>
      <c r="F20" s="275">
        <v>10691</v>
      </c>
      <c r="G20" s="273">
        <v>11251</v>
      </c>
      <c r="H20" s="276">
        <f>G20-F20</f>
        <v>560</v>
      </c>
      <c r="I20" s="277">
        <f t="shared" si="0"/>
        <v>105.23805069684782</v>
      </c>
    </row>
    <row r="21" spans="1:17">
      <c r="A21" s="14" t="s">
        <v>1</v>
      </c>
      <c r="B21" s="80">
        <v>2723</v>
      </c>
      <c r="C21" s="80">
        <v>2603</v>
      </c>
      <c r="D21" s="68">
        <f>C21-B21</f>
        <v>-120</v>
      </c>
      <c r="E21" s="81">
        <f t="shared" si="1"/>
        <v>95.593095850165255</v>
      </c>
      <c r="F21" s="82">
        <v>2052</v>
      </c>
      <c r="G21" s="80">
        <v>2152</v>
      </c>
      <c r="H21" s="68">
        <f>G21-F21</f>
        <v>100</v>
      </c>
      <c r="I21" s="81">
        <f t="shared" si="0"/>
        <v>104.87329434697857</v>
      </c>
    </row>
    <row r="22" spans="1:17">
      <c r="A22" s="15" t="s">
        <v>16</v>
      </c>
      <c r="B22" s="83">
        <v>1678</v>
      </c>
      <c r="C22" s="83">
        <v>1566</v>
      </c>
      <c r="D22" s="69">
        <f>C22-B22</f>
        <v>-112</v>
      </c>
      <c r="E22" s="84">
        <f t="shared" si="1"/>
        <v>93.325387365911809</v>
      </c>
      <c r="F22" s="85">
        <v>1638</v>
      </c>
      <c r="G22" s="83">
        <v>1688</v>
      </c>
      <c r="H22" s="69">
        <f>G22-F22</f>
        <v>50</v>
      </c>
      <c r="I22" s="84">
        <f t="shared" si="0"/>
        <v>103.05250305250304</v>
      </c>
    </row>
    <row r="23" spans="1:17">
      <c r="A23" s="16" t="s">
        <v>3</v>
      </c>
      <c r="B23" s="83">
        <v>2370</v>
      </c>
      <c r="C23" s="83">
        <v>2240</v>
      </c>
      <c r="D23" s="69">
        <f t="shared" ref="D23:D26" si="4">C23-B23</f>
        <v>-130</v>
      </c>
      <c r="E23" s="84">
        <f t="shared" si="1"/>
        <v>94.514767932489448</v>
      </c>
      <c r="F23" s="85">
        <v>2035</v>
      </c>
      <c r="G23" s="83">
        <v>2163</v>
      </c>
      <c r="H23" s="69">
        <f t="shared" ref="H23:H26" si="5">G23-F23</f>
        <v>128</v>
      </c>
      <c r="I23" s="84">
        <f t="shared" si="0"/>
        <v>106.28992628992629</v>
      </c>
    </row>
    <row r="24" spans="1:17">
      <c r="A24" s="18" t="s">
        <v>21</v>
      </c>
      <c r="B24" s="80">
        <v>1864</v>
      </c>
      <c r="C24" s="80">
        <v>1778</v>
      </c>
      <c r="D24" s="69">
        <f t="shared" si="4"/>
        <v>-86</v>
      </c>
      <c r="E24" s="81">
        <f t="shared" si="1"/>
        <v>95.386266094420606</v>
      </c>
      <c r="F24" s="82">
        <v>1684</v>
      </c>
      <c r="G24" s="80">
        <v>1779</v>
      </c>
      <c r="H24" s="68">
        <f t="shared" si="5"/>
        <v>95</v>
      </c>
      <c r="I24" s="81">
        <f t="shared" si="0"/>
        <v>105.64133016627078</v>
      </c>
    </row>
    <row r="25" spans="1:17">
      <c r="A25" s="15" t="s">
        <v>4</v>
      </c>
      <c r="B25" s="83">
        <v>1848</v>
      </c>
      <c r="C25" s="83">
        <v>1722</v>
      </c>
      <c r="D25" s="69">
        <f t="shared" si="4"/>
        <v>-126</v>
      </c>
      <c r="E25" s="84">
        <f t="shared" si="1"/>
        <v>93.181818181818173</v>
      </c>
      <c r="F25" s="85">
        <v>1618</v>
      </c>
      <c r="G25" s="83">
        <v>1774</v>
      </c>
      <c r="H25" s="69">
        <f t="shared" si="5"/>
        <v>156</v>
      </c>
      <c r="I25" s="84">
        <f t="shared" si="0"/>
        <v>109.6415327564895</v>
      </c>
    </row>
    <row r="26" spans="1:17" ht="13.8" thickBot="1">
      <c r="A26" s="19" t="s">
        <v>7</v>
      </c>
      <c r="B26" s="86">
        <v>1705</v>
      </c>
      <c r="C26" s="86">
        <v>1679</v>
      </c>
      <c r="D26" s="71">
        <f t="shared" si="4"/>
        <v>-26</v>
      </c>
      <c r="E26" s="87">
        <f t="shared" si="1"/>
        <v>98.475073313782985</v>
      </c>
      <c r="F26" s="88">
        <v>1664</v>
      </c>
      <c r="G26" s="86">
        <v>1695</v>
      </c>
      <c r="H26" s="71">
        <f t="shared" si="5"/>
        <v>31</v>
      </c>
      <c r="I26" s="87">
        <f t="shared" si="0"/>
        <v>101.86298076923077</v>
      </c>
    </row>
    <row r="27" spans="1:17" ht="13.8" thickBot="1">
      <c r="A27" s="278" t="s">
        <v>37</v>
      </c>
      <c r="B27" s="279">
        <v>18284</v>
      </c>
      <c r="C27" s="279">
        <v>17274</v>
      </c>
      <c r="D27" s="276">
        <f>C27-B27</f>
        <v>-1010</v>
      </c>
      <c r="E27" s="274">
        <f t="shared" si="1"/>
        <v>94.476044629183988</v>
      </c>
      <c r="F27" s="275">
        <v>17000</v>
      </c>
      <c r="G27" s="279">
        <v>17938</v>
      </c>
      <c r="H27" s="276">
        <f>G27-F27</f>
        <v>938</v>
      </c>
      <c r="I27" s="277">
        <f t="shared" si="0"/>
        <v>105.51764705882354</v>
      </c>
    </row>
    <row r="28" spans="1:17" s="76" customFormat="1">
      <c r="A28" s="219" t="s">
        <v>15</v>
      </c>
      <c r="B28" s="331">
        <v>1849</v>
      </c>
      <c r="C28" s="331">
        <v>1753</v>
      </c>
      <c r="D28" s="332">
        <f>C28-B28</f>
        <v>-96</v>
      </c>
      <c r="E28" s="333">
        <f t="shared" si="1"/>
        <v>94.808004326663067</v>
      </c>
      <c r="F28" s="334">
        <v>1786</v>
      </c>
      <c r="G28" s="331">
        <v>1892</v>
      </c>
      <c r="H28" s="332">
        <f>G28-F28</f>
        <v>106</v>
      </c>
      <c r="I28" s="333">
        <f t="shared" si="0"/>
        <v>105.9350503919373</v>
      </c>
    </row>
    <row r="29" spans="1:17" s="76" customFormat="1">
      <c r="A29" s="219" t="s">
        <v>20</v>
      </c>
      <c r="B29" s="331">
        <v>5916</v>
      </c>
      <c r="C29" s="331">
        <v>5635</v>
      </c>
      <c r="D29" s="332">
        <f>C29-B29</f>
        <v>-281</v>
      </c>
      <c r="E29" s="333">
        <f t="shared" si="1"/>
        <v>95.25016903313049</v>
      </c>
      <c r="F29" s="334">
        <v>5544</v>
      </c>
      <c r="G29" s="331">
        <v>5920</v>
      </c>
      <c r="H29" s="332">
        <f>G29-F29</f>
        <v>376</v>
      </c>
      <c r="I29" s="333">
        <f t="shared" si="0"/>
        <v>106.78210678210678</v>
      </c>
    </row>
    <row r="30" spans="1:17" s="76" customFormat="1">
      <c r="A30" s="325" t="s">
        <v>26</v>
      </c>
      <c r="B30" s="326">
        <v>3709</v>
      </c>
      <c r="C30" s="326">
        <v>3501</v>
      </c>
      <c r="D30" s="330">
        <f t="shared" ref="D30:D36" si="6">C30-B30</f>
        <v>-208</v>
      </c>
      <c r="E30" s="328">
        <f t="shared" si="1"/>
        <v>94.392019412240487</v>
      </c>
      <c r="F30" s="329">
        <v>3575</v>
      </c>
      <c r="G30" s="326">
        <v>3710</v>
      </c>
      <c r="H30" s="330">
        <f t="shared" ref="H30:H36" si="7">G30-F30</f>
        <v>135</v>
      </c>
      <c r="I30" s="328">
        <f t="shared" si="0"/>
        <v>103.77622377622377</v>
      </c>
    </row>
    <row r="31" spans="1:17" s="76" customFormat="1">
      <c r="A31" s="219" t="s">
        <v>104</v>
      </c>
      <c r="B31" s="331">
        <v>1768</v>
      </c>
      <c r="C31" s="331">
        <v>1655</v>
      </c>
      <c r="D31" s="332">
        <f t="shared" si="6"/>
        <v>-113</v>
      </c>
      <c r="E31" s="333">
        <f t="shared" si="1"/>
        <v>93.608597285067873</v>
      </c>
      <c r="F31" s="334">
        <v>1662</v>
      </c>
      <c r="G31" s="331">
        <v>1714</v>
      </c>
      <c r="H31" s="332">
        <f t="shared" si="7"/>
        <v>52</v>
      </c>
      <c r="I31" s="333">
        <f t="shared" si="0"/>
        <v>103.12876052948255</v>
      </c>
    </row>
    <row r="32" spans="1:17" s="76" customFormat="1">
      <c r="A32" s="219" t="s">
        <v>105</v>
      </c>
      <c r="B32" s="331">
        <v>2490</v>
      </c>
      <c r="C32" s="331">
        <v>2284</v>
      </c>
      <c r="D32" s="332">
        <f t="shared" si="6"/>
        <v>-206</v>
      </c>
      <c r="E32" s="333">
        <f t="shared" si="1"/>
        <v>91.726907630522092</v>
      </c>
      <c r="F32" s="334">
        <v>2167</v>
      </c>
      <c r="G32" s="331">
        <v>2257</v>
      </c>
      <c r="H32" s="332">
        <f t="shared" si="7"/>
        <v>90</v>
      </c>
      <c r="I32" s="333">
        <f t="shared" si="0"/>
        <v>104.15320719889247</v>
      </c>
    </row>
    <row r="33" spans="1:9" s="76" customFormat="1" ht="13.8" thickBot="1">
      <c r="A33" s="325" t="s">
        <v>27</v>
      </c>
      <c r="B33" s="326">
        <v>2552</v>
      </c>
      <c r="C33" s="326">
        <v>2446</v>
      </c>
      <c r="D33" s="330">
        <f t="shared" si="6"/>
        <v>-106</v>
      </c>
      <c r="E33" s="328">
        <f t="shared" si="1"/>
        <v>95.846394984326025</v>
      </c>
      <c r="F33" s="329">
        <v>2266</v>
      </c>
      <c r="G33" s="326">
        <v>2445</v>
      </c>
      <c r="H33" s="330">
        <f t="shared" si="7"/>
        <v>179</v>
      </c>
      <c r="I33" s="328">
        <f t="shared" ref="I33:I45" si="8">G33/F33*100</f>
        <v>107.89938217122683</v>
      </c>
    </row>
    <row r="34" spans="1:9" ht="13.8" thickBot="1">
      <c r="A34" s="272" t="s">
        <v>33</v>
      </c>
      <c r="B34" s="273">
        <v>12959</v>
      </c>
      <c r="C34" s="273">
        <v>12596</v>
      </c>
      <c r="D34" s="276">
        <f t="shared" si="6"/>
        <v>-363</v>
      </c>
      <c r="E34" s="274">
        <f t="shared" si="1"/>
        <v>97.198857936569183</v>
      </c>
      <c r="F34" s="275">
        <v>11804</v>
      </c>
      <c r="G34" s="273">
        <v>12633</v>
      </c>
      <c r="H34" s="276">
        <f t="shared" si="7"/>
        <v>829</v>
      </c>
      <c r="I34" s="277">
        <f t="shared" si="8"/>
        <v>107.0230430362589</v>
      </c>
    </row>
    <row r="35" spans="1:9">
      <c r="A35" s="14" t="s">
        <v>5</v>
      </c>
      <c r="B35" s="80">
        <v>913</v>
      </c>
      <c r="C35" s="80">
        <v>901</v>
      </c>
      <c r="D35" s="68">
        <f t="shared" si="6"/>
        <v>-12</v>
      </c>
      <c r="E35" s="81">
        <f t="shared" si="1"/>
        <v>98.685651697699896</v>
      </c>
      <c r="F35" s="82">
        <v>893</v>
      </c>
      <c r="G35" s="80">
        <v>970</v>
      </c>
      <c r="H35" s="68">
        <f t="shared" si="7"/>
        <v>77</v>
      </c>
      <c r="I35" s="81">
        <f t="shared" si="8"/>
        <v>108.62262038073909</v>
      </c>
    </row>
    <row r="36" spans="1:9">
      <c r="A36" s="15" t="s">
        <v>24</v>
      </c>
      <c r="B36" s="83">
        <v>2104</v>
      </c>
      <c r="C36" s="83">
        <v>2021</v>
      </c>
      <c r="D36" s="69">
        <f t="shared" si="6"/>
        <v>-83</v>
      </c>
      <c r="E36" s="84">
        <f t="shared" si="1"/>
        <v>96.055133079847906</v>
      </c>
      <c r="F36" s="85">
        <v>2020</v>
      </c>
      <c r="G36" s="83">
        <v>2267</v>
      </c>
      <c r="H36" s="69">
        <f t="shared" si="7"/>
        <v>247</v>
      </c>
      <c r="I36" s="84">
        <f t="shared" si="8"/>
        <v>112.22772277227723</v>
      </c>
    </row>
    <row r="37" spans="1:9">
      <c r="A37" s="14" t="s">
        <v>6</v>
      </c>
      <c r="B37" s="80">
        <v>2077</v>
      </c>
      <c r="C37" s="80">
        <v>2031</v>
      </c>
      <c r="D37" s="68">
        <f>C37-B37</f>
        <v>-46</v>
      </c>
      <c r="E37" s="81">
        <f t="shared" si="1"/>
        <v>97.785267212325465</v>
      </c>
      <c r="F37" s="82">
        <v>1625</v>
      </c>
      <c r="G37" s="80">
        <v>1703</v>
      </c>
      <c r="H37" s="68">
        <f>G37-F37</f>
        <v>78</v>
      </c>
      <c r="I37" s="81">
        <f t="shared" si="8"/>
        <v>104.80000000000001</v>
      </c>
    </row>
    <row r="38" spans="1:9">
      <c r="A38" s="15" t="s">
        <v>25</v>
      </c>
      <c r="B38" s="83">
        <v>1556</v>
      </c>
      <c r="C38" s="83">
        <v>1512</v>
      </c>
      <c r="D38" s="69">
        <f>C38-B38</f>
        <v>-44</v>
      </c>
      <c r="E38" s="84">
        <f t="shared" si="1"/>
        <v>97.172236503856041</v>
      </c>
      <c r="F38" s="85">
        <v>1498</v>
      </c>
      <c r="G38" s="83">
        <v>1582</v>
      </c>
      <c r="H38" s="69">
        <f>G38-F38</f>
        <v>84</v>
      </c>
      <c r="I38" s="84">
        <f t="shared" si="8"/>
        <v>105.60747663551402</v>
      </c>
    </row>
    <row r="39" spans="1:9">
      <c r="A39" s="15" t="s">
        <v>8</v>
      </c>
      <c r="B39" s="83">
        <v>1182</v>
      </c>
      <c r="C39" s="83">
        <v>1159</v>
      </c>
      <c r="D39" s="69">
        <f>C39-B39</f>
        <v>-23</v>
      </c>
      <c r="E39" s="84">
        <f t="shared" si="1"/>
        <v>98.054145516074456</v>
      </c>
      <c r="F39" s="85">
        <v>1042</v>
      </c>
      <c r="G39" s="83">
        <v>1085</v>
      </c>
      <c r="H39" s="69">
        <f>G39-F39</f>
        <v>43</v>
      </c>
      <c r="I39" s="84">
        <f t="shared" si="8"/>
        <v>104.12667946257197</v>
      </c>
    </row>
    <row r="40" spans="1:9">
      <c r="A40" s="15" t="s">
        <v>9</v>
      </c>
      <c r="B40" s="83">
        <v>1774</v>
      </c>
      <c r="C40" s="83">
        <v>1724</v>
      </c>
      <c r="D40" s="69">
        <f t="shared" ref="D40:D44" si="9">C40-B40</f>
        <v>-50</v>
      </c>
      <c r="E40" s="84">
        <f t="shared" si="1"/>
        <v>97.181510710259303</v>
      </c>
      <c r="F40" s="85">
        <v>1550</v>
      </c>
      <c r="G40" s="83">
        <v>1677</v>
      </c>
      <c r="H40" s="69">
        <f t="shared" ref="H40:H44" si="10">G40-F40</f>
        <v>127</v>
      </c>
      <c r="I40" s="84">
        <f t="shared" si="8"/>
        <v>108.19354838709678</v>
      </c>
    </row>
    <row r="41" spans="1:9">
      <c r="A41" s="15" t="s">
        <v>10</v>
      </c>
      <c r="B41" s="83">
        <v>1985</v>
      </c>
      <c r="C41" s="83">
        <v>1911</v>
      </c>
      <c r="D41" s="69">
        <f t="shared" si="9"/>
        <v>-74</v>
      </c>
      <c r="E41" s="84">
        <f t="shared" si="1"/>
        <v>96.272040302267001</v>
      </c>
      <c r="F41" s="85">
        <v>1913</v>
      </c>
      <c r="G41" s="83">
        <v>1959</v>
      </c>
      <c r="H41" s="69">
        <f t="shared" si="10"/>
        <v>46</v>
      </c>
      <c r="I41" s="84">
        <f t="shared" si="8"/>
        <v>102.40460010454784</v>
      </c>
    </row>
    <row r="42" spans="1:9" ht="13.8" thickBot="1">
      <c r="A42" s="20" t="s">
        <v>12</v>
      </c>
      <c r="B42" s="80">
        <v>1368</v>
      </c>
      <c r="C42" s="80">
        <v>1337</v>
      </c>
      <c r="D42" s="68">
        <f t="shared" si="9"/>
        <v>-31</v>
      </c>
      <c r="E42" s="81">
        <f t="shared" si="1"/>
        <v>97.733918128654977</v>
      </c>
      <c r="F42" s="82">
        <v>1263</v>
      </c>
      <c r="G42" s="80">
        <v>1390</v>
      </c>
      <c r="H42" s="68">
        <f t="shared" si="10"/>
        <v>127</v>
      </c>
      <c r="I42" s="81">
        <f t="shared" si="8"/>
        <v>110.055423594616</v>
      </c>
    </row>
    <row r="43" spans="1:9" ht="13.8" thickBot="1">
      <c r="A43" s="272" t="s">
        <v>34</v>
      </c>
      <c r="B43" s="273">
        <v>7397</v>
      </c>
      <c r="C43" s="273">
        <v>7158</v>
      </c>
      <c r="D43" s="276">
        <f t="shared" si="9"/>
        <v>-239</v>
      </c>
      <c r="E43" s="274">
        <f t="shared" si="1"/>
        <v>96.768960389347029</v>
      </c>
      <c r="F43" s="275">
        <v>6900</v>
      </c>
      <c r="G43" s="273">
        <v>7473</v>
      </c>
      <c r="H43" s="276">
        <f t="shared" si="10"/>
        <v>573</v>
      </c>
      <c r="I43" s="277">
        <f t="shared" si="8"/>
        <v>108.30434782608695</v>
      </c>
    </row>
    <row r="44" spans="1:9" ht="14.25" customHeight="1" thickBot="1">
      <c r="A44" s="20" t="s">
        <v>11</v>
      </c>
      <c r="B44" s="80">
        <v>7397</v>
      </c>
      <c r="C44" s="80">
        <v>7158</v>
      </c>
      <c r="D44" s="68">
        <f t="shared" si="9"/>
        <v>-239</v>
      </c>
      <c r="E44" s="81">
        <f t="shared" si="1"/>
        <v>96.768960389347029</v>
      </c>
      <c r="F44" s="82">
        <v>6900</v>
      </c>
      <c r="G44" s="80">
        <v>7473</v>
      </c>
      <c r="H44" s="68">
        <f t="shared" si="10"/>
        <v>573</v>
      </c>
      <c r="I44" s="81">
        <f t="shared" si="8"/>
        <v>108.30434782608695</v>
      </c>
    </row>
    <row r="45" spans="1:9" s="335" customFormat="1" ht="23.4" thickBot="1">
      <c r="A45" s="269" t="s">
        <v>31</v>
      </c>
      <c r="B45" s="269">
        <v>64746</v>
      </c>
      <c r="C45" s="266">
        <v>61967</v>
      </c>
      <c r="D45" s="270">
        <f>D43+D34+D27+D20+D10</f>
        <v>-2779</v>
      </c>
      <c r="E45" s="271">
        <f t="shared" si="1"/>
        <v>95.707842955549381</v>
      </c>
      <c r="F45" s="269">
        <v>59495</v>
      </c>
      <c r="G45" s="266">
        <v>63168</v>
      </c>
      <c r="H45" s="270">
        <f t="shared" ref="H45" si="11">H43+H34+H27+H20+H10</f>
        <v>3673</v>
      </c>
      <c r="I45" s="271">
        <f t="shared" si="8"/>
        <v>106.17362803596941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169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abSelected="1" zoomScaleNormal="100" workbookViewId="0">
      <selection activeCell="L11" sqref="L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148"/>
      <c r="B1" s="148"/>
      <c r="C1" s="148"/>
      <c r="D1" s="148"/>
      <c r="E1" s="148"/>
      <c r="F1" s="148"/>
      <c r="G1" s="148"/>
      <c r="H1" s="148"/>
      <c r="I1" s="172"/>
      <c r="J1" s="172" t="s">
        <v>166</v>
      </c>
      <c r="K1" s="172"/>
      <c r="L1" s="172"/>
    </row>
    <row r="2" spans="1:13" ht="18" customHeight="1">
      <c r="A2" s="352" t="s">
        <v>211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3" ht="16.5" customHeight="1">
      <c r="A3" s="353"/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41" t="s">
        <v>170</v>
      </c>
      <c r="B5" s="344">
        <v>2019</v>
      </c>
      <c r="C5" s="344"/>
      <c r="D5" s="344"/>
      <c r="E5" s="345"/>
      <c r="F5" s="344">
        <v>2020</v>
      </c>
      <c r="G5" s="344"/>
      <c r="H5" s="344"/>
      <c r="I5" s="345"/>
      <c r="J5" s="355" t="s">
        <v>42</v>
      </c>
      <c r="K5" s="355"/>
      <c r="L5" s="356"/>
    </row>
    <row r="6" spans="1:13" ht="12.75" customHeight="1">
      <c r="A6" s="342"/>
      <c r="B6" s="346" t="s">
        <v>30</v>
      </c>
      <c r="C6" s="347"/>
      <c r="D6" s="22" t="s">
        <v>174</v>
      </c>
      <c r="E6" s="23" t="s">
        <v>29</v>
      </c>
      <c r="F6" s="346" t="s">
        <v>30</v>
      </c>
      <c r="G6" s="347"/>
      <c r="H6" s="22" t="s">
        <v>174</v>
      </c>
      <c r="I6" s="23" t="s">
        <v>29</v>
      </c>
      <c r="J6" s="357" t="s">
        <v>41</v>
      </c>
      <c r="K6" s="358"/>
      <c r="L6" s="359"/>
    </row>
    <row r="7" spans="1:13">
      <c r="A7" s="342"/>
      <c r="B7" s="348"/>
      <c r="C7" s="349"/>
      <c r="D7" s="24" t="s">
        <v>178</v>
      </c>
      <c r="E7" s="23" t="s">
        <v>214</v>
      </c>
      <c r="F7" s="348"/>
      <c r="G7" s="349"/>
      <c r="H7" s="24" t="s">
        <v>178</v>
      </c>
      <c r="I7" s="23" t="s">
        <v>214</v>
      </c>
      <c r="J7" s="360"/>
      <c r="K7" s="361"/>
      <c r="L7" s="362"/>
    </row>
    <row r="8" spans="1:13" ht="18" customHeight="1" thickBot="1">
      <c r="A8" s="342"/>
      <c r="B8" s="348"/>
      <c r="C8" s="349"/>
      <c r="D8" s="24" t="s">
        <v>0</v>
      </c>
      <c r="E8" s="23">
        <v>2019</v>
      </c>
      <c r="F8" s="350"/>
      <c r="G8" s="351"/>
      <c r="H8" s="24" t="s">
        <v>0</v>
      </c>
      <c r="I8" s="23">
        <v>2020</v>
      </c>
      <c r="J8" s="363"/>
      <c r="K8" s="364"/>
      <c r="L8" s="365"/>
    </row>
    <row r="9" spans="1:13" ht="36.6" customHeight="1" thickBot="1">
      <c r="A9" s="354"/>
      <c r="B9" s="44">
        <v>43555</v>
      </c>
      <c r="C9" s="45">
        <v>43585</v>
      </c>
      <c r="D9" s="24" t="s">
        <v>212</v>
      </c>
      <c r="E9" s="23" t="s">
        <v>213</v>
      </c>
      <c r="F9" s="44">
        <v>43921</v>
      </c>
      <c r="G9" s="45">
        <v>43951</v>
      </c>
      <c r="H9" s="24" t="s">
        <v>207</v>
      </c>
      <c r="I9" s="23" t="s">
        <v>228</v>
      </c>
      <c r="J9" s="41" t="s">
        <v>215</v>
      </c>
      <c r="K9" s="42" t="s">
        <v>200</v>
      </c>
      <c r="L9" s="43" t="s">
        <v>216</v>
      </c>
    </row>
    <row r="10" spans="1:13" ht="23.25" customHeight="1" thickBot="1">
      <c r="A10" s="269" t="s">
        <v>40</v>
      </c>
      <c r="B10" s="280">
        <v>64746</v>
      </c>
      <c r="C10" s="281">
        <v>61967</v>
      </c>
      <c r="D10" s="282">
        <f t="shared" ref="D10:D33" si="0">C10-B10</f>
        <v>-2779</v>
      </c>
      <c r="E10" s="283">
        <f t="shared" ref="E10:E25" si="1">C10/B10*100</f>
        <v>95.707842955549381</v>
      </c>
      <c r="F10" s="284">
        <v>59495</v>
      </c>
      <c r="G10" s="285">
        <v>63168</v>
      </c>
      <c r="H10" s="284">
        <f t="shared" ref="H10:H25" si="2">G10-F10</f>
        <v>3673</v>
      </c>
      <c r="I10" s="286">
        <f t="shared" ref="I10:I25" si="3">G10/F10*100</f>
        <v>106.17362803596941</v>
      </c>
      <c r="J10" s="287">
        <v>100</v>
      </c>
      <c r="K10" s="283">
        <v>100</v>
      </c>
      <c r="L10" s="288">
        <v>100</v>
      </c>
    </row>
    <row r="11" spans="1:13" ht="16.5" customHeight="1">
      <c r="A11" s="27" t="s">
        <v>46</v>
      </c>
      <c r="B11" s="89">
        <v>35141</v>
      </c>
      <c r="C11" s="90">
        <v>33940</v>
      </c>
      <c r="D11" s="91">
        <f t="shared" si="0"/>
        <v>-1201</v>
      </c>
      <c r="E11" s="92">
        <f t="shared" si="1"/>
        <v>96.582339717139519</v>
      </c>
      <c r="F11" s="93">
        <v>31828</v>
      </c>
      <c r="G11" s="164">
        <v>33792</v>
      </c>
      <c r="H11" s="94">
        <f t="shared" si="2"/>
        <v>1964</v>
      </c>
      <c r="I11" s="95">
        <f t="shared" si="3"/>
        <v>106.17066733693603</v>
      </c>
      <c r="J11" s="96">
        <f>C11/$C$10*100</f>
        <v>54.771087837074575</v>
      </c>
      <c r="K11" s="97">
        <f t="shared" ref="K11:K25" si="4">F11/$F$10*100</f>
        <v>53.496932515337427</v>
      </c>
      <c r="L11" s="98">
        <f>G11/G10*100</f>
        <v>53.495440729483278</v>
      </c>
      <c r="M11" s="2"/>
    </row>
    <row r="12" spans="1:13" ht="16.5" customHeight="1">
      <c r="A12" s="27" t="s">
        <v>107</v>
      </c>
      <c r="B12" s="99">
        <v>29605</v>
      </c>
      <c r="C12" s="100">
        <v>28027</v>
      </c>
      <c r="D12" s="91">
        <f t="shared" si="0"/>
        <v>-1578</v>
      </c>
      <c r="E12" s="92">
        <f t="shared" si="1"/>
        <v>94.66981928728255</v>
      </c>
      <c r="F12" s="101">
        <v>27667</v>
      </c>
      <c r="G12" s="165">
        <v>29376</v>
      </c>
      <c r="H12" s="102">
        <f t="shared" si="2"/>
        <v>1709</v>
      </c>
      <c r="I12" s="95">
        <f t="shared" si="3"/>
        <v>106.1770340116384</v>
      </c>
      <c r="J12" s="103">
        <f t="shared" ref="J12:J25" si="5">C12/$C$10*100</f>
        <v>45.228912162925425</v>
      </c>
      <c r="K12" s="104">
        <f t="shared" si="4"/>
        <v>46.503067484662573</v>
      </c>
      <c r="L12" s="105">
        <f t="shared" ref="L12:L25" si="6">G12/$G$10*100</f>
        <v>46.504559270516715</v>
      </c>
      <c r="M12" s="2"/>
    </row>
    <row r="13" spans="1:13" ht="15.75" customHeight="1">
      <c r="A13" s="27" t="s">
        <v>50</v>
      </c>
      <c r="B13" s="89">
        <v>59273</v>
      </c>
      <c r="C13" s="90">
        <v>56765</v>
      </c>
      <c r="D13" s="91">
        <f t="shared" si="0"/>
        <v>-2508</v>
      </c>
      <c r="E13" s="92">
        <f t="shared" si="1"/>
        <v>95.768731125470282</v>
      </c>
      <c r="F13" s="93">
        <v>54826</v>
      </c>
      <c r="G13" s="164">
        <v>58362</v>
      </c>
      <c r="H13" s="102">
        <f t="shared" si="2"/>
        <v>3536</v>
      </c>
      <c r="I13" s="95">
        <f t="shared" si="3"/>
        <v>106.44949476525736</v>
      </c>
      <c r="J13" s="103">
        <f t="shared" si="5"/>
        <v>91.605209224264527</v>
      </c>
      <c r="K13" s="104">
        <f t="shared" si="4"/>
        <v>92.152281704344901</v>
      </c>
      <c r="L13" s="105">
        <f t="shared" si="6"/>
        <v>92.391717325227958</v>
      </c>
      <c r="M13" s="2"/>
    </row>
    <row r="14" spans="1:13" ht="15.75" customHeight="1">
      <c r="A14" s="27" t="s">
        <v>171</v>
      </c>
      <c r="B14" s="89">
        <v>2270</v>
      </c>
      <c r="C14" s="90">
        <v>2260</v>
      </c>
      <c r="D14" s="91">
        <f t="shared" si="0"/>
        <v>-10</v>
      </c>
      <c r="E14" s="92">
        <f t="shared" si="1"/>
        <v>99.559471365638757</v>
      </c>
      <c r="F14" s="93">
        <v>2207</v>
      </c>
      <c r="G14" s="164">
        <v>2657</v>
      </c>
      <c r="H14" s="102">
        <f t="shared" si="2"/>
        <v>450</v>
      </c>
      <c r="I14" s="95">
        <f t="shared" si="3"/>
        <v>120.38966923425465</v>
      </c>
      <c r="J14" s="103">
        <f t="shared" si="5"/>
        <v>3.6471024900350186</v>
      </c>
      <c r="K14" s="104">
        <f t="shared" si="4"/>
        <v>3.7095554248256155</v>
      </c>
      <c r="L14" s="105">
        <f t="shared" si="6"/>
        <v>4.2062436676798374</v>
      </c>
      <c r="M14" s="2"/>
    </row>
    <row r="15" spans="1:13" ht="16.5" customHeight="1">
      <c r="A15" s="27" t="s">
        <v>108</v>
      </c>
      <c r="B15" s="89">
        <v>5473</v>
      </c>
      <c r="C15" s="90">
        <v>5202</v>
      </c>
      <c r="D15" s="91">
        <f t="shared" si="0"/>
        <v>-271</v>
      </c>
      <c r="E15" s="92">
        <f t="shared" si="1"/>
        <v>95.048419513977706</v>
      </c>
      <c r="F15" s="93">
        <v>4669</v>
      </c>
      <c r="G15" s="164">
        <v>4806</v>
      </c>
      <c r="H15" s="102">
        <f t="shared" si="2"/>
        <v>137</v>
      </c>
      <c r="I15" s="95">
        <f t="shared" si="3"/>
        <v>102.93424716213322</v>
      </c>
      <c r="J15" s="103">
        <f t="shared" si="5"/>
        <v>8.3947907757354727</v>
      </c>
      <c r="K15" s="104">
        <f t="shared" si="4"/>
        <v>7.8477182956550973</v>
      </c>
      <c r="L15" s="105">
        <f t="shared" si="6"/>
        <v>7.6082826747720365</v>
      </c>
      <c r="M15" s="2"/>
    </row>
    <row r="16" spans="1:13" ht="16.5" customHeight="1">
      <c r="A16" s="28" t="s">
        <v>109</v>
      </c>
      <c r="B16" s="89">
        <v>10715</v>
      </c>
      <c r="C16" s="90">
        <v>10426</v>
      </c>
      <c r="D16" s="91">
        <f t="shared" si="0"/>
        <v>-289</v>
      </c>
      <c r="E16" s="92">
        <f t="shared" si="1"/>
        <v>97.302846476901536</v>
      </c>
      <c r="F16" s="93">
        <v>10090</v>
      </c>
      <c r="G16" s="164">
        <v>11609</v>
      </c>
      <c r="H16" s="102">
        <f t="shared" si="2"/>
        <v>1519</v>
      </c>
      <c r="I16" s="95">
        <f t="shared" si="3"/>
        <v>115.05450941526263</v>
      </c>
      <c r="J16" s="103">
        <f t="shared" si="5"/>
        <v>16.825084319073056</v>
      </c>
      <c r="K16" s="104">
        <f t="shared" si="4"/>
        <v>16.959408353643163</v>
      </c>
      <c r="L16" s="105">
        <f t="shared" si="6"/>
        <v>18.377976190476193</v>
      </c>
      <c r="M16" s="2"/>
    </row>
    <row r="17" spans="1:13" ht="16.5" customHeight="1">
      <c r="A17" s="29" t="s">
        <v>110</v>
      </c>
      <c r="B17" s="89">
        <v>54031</v>
      </c>
      <c r="C17" s="90">
        <v>51541</v>
      </c>
      <c r="D17" s="91">
        <f t="shared" si="0"/>
        <v>-2490</v>
      </c>
      <c r="E17" s="92">
        <f t="shared" si="1"/>
        <v>95.391534489459744</v>
      </c>
      <c r="F17" s="93">
        <v>49405</v>
      </c>
      <c r="G17" s="164">
        <v>51559</v>
      </c>
      <c r="H17" s="102">
        <f t="shared" si="2"/>
        <v>2154</v>
      </c>
      <c r="I17" s="95">
        <f t="shared" si="3"/>
        <v>104.35988260297542</v>
      </c>
      <c r="J17" s="103">
        <f t="shared" si="5"/>
        <v>83.174915680926944</v>
      </c>
      <c r="K17" s="104">
        <f t="shared" si="4"/>
        <v>83.04059164635683</v>
      </c>
      <c r="L17" s="105">
        <f t="shared" si="6"/>
        <v>81.62202380952381</v>
      </c>
      <c r="M17" s="2"/>
    </row>
    <row r="18" spans="1:13" ht="15.75" customHeight="1">
      <c r="A18" s="27" t="s">
        <v>111</v>
      </c>
      <c r="B18" s="89">
        <v>25052</v>
      </c>
      <c r="C18" s="90">
        <v>24089</v>
      </c>
      <c r="D18" s="91">
        <f t="shared" si="0"/>
        <v>-963</v>
      </c>
      <c r="E18" s="92">
        <f t="shared" si="1"/>
        <v>96.155995529299048</v>
      </c>
      <c r="F18" s="93">
        <v>23132</v>
      </c>
      <c r="G18" s="164">
        <v>24305</v>
      </c>
      <c r="H18" s="102">
        <f t="shared" si="2"/>
        <v>1173</v>
      </c>
      <c r="I18" s="95">
        <f t="shared" si="3"/>
        <v>105.07089745806675</v>
      </c>
      <c r="J18" s="103">
        <f t="shared" si="5"/>
        <v>38.873916762147594</v>
      </c>
      <c r="K18" s="104">
        <f t="shared" si="4"/>
        <v>38.880578199848728</v>
      </c>
      <c r="L18" s="105">
        <f t="shared" si="6"/>
        <v>38.476760385005065</v>
      </c>
      <c r="M18" s="2"/>
    </row>
    <row r="19" spans="1:13" ht="16.5" customHeight="1">
      <c r="A19" s="30" t="s">
        <v>112</v>
      </c>
      <c r="B19" s="89">
        <v>39694</v>
      </c>
      <c r="C19" s="106">
        <v>37878</v>
      </c>
      <c r="D19" s="91">
        <f t="shared" si="0"/>
        <v>-1816</v>
      </c>
      <c r="E19" s="107">
        <f t="shared" si="1"/>
        <v>95.425001259636218</v>
      </c>
      <c r="F19" s="108">
        <v>36363</v>
      </c>
      <c r="G19" s="166">
        <v>38863</v>
      </c>
      <c r="H19" s="102">
        <f t="shared" si="2"/>
        <v>2500</v>
      </c>
      <c r="I19" s="109">
        <f t="shared" si="3"/>
        <v>106.87512031460551</v>
      </c>
      <c r="J19" s="110">
        <f t="shared" si="5"/>
        <v>61.126083237852399</v>
      </c>
      <c r="K19" s="111">
        <f t="shared" si="4"/>
        <v>61.119421800151272</v>
      </c>
      <c r="L19" s="112">
        <f t="shared" si="6"/>
        <v>61.523239614994928</v>
      </c>
      <c r="M19" s="2"/>
    </row>
    <row r="20" spans="1:13" ht="28.5" customHeight="1">
      <c r="A20" s="31" t="s">
        <v>49</v>
      </c>
      <c r="B20" s="89">
        <v>1639</v>
      </c>
      <c r="C20" s="100">
        <v>913</v>
      </c>
      <c r="D20" s="91">
        <f t="shared" si="0"/>
        <v>-726</v>
      </c>
      <c r="E20" s="113">
        <f t="shared" si="1"/>
        <v>55.70469798657718</v>
      </c>
      <c r="F20" s="101">
        <v>1555</v>
      </c>
      <c r="G20" s="165">
        <v>1064</v>
      </c>
      <c r="H20" s="102">
        <f t="shared" si="2"/>
        <v>-491</v>
      </c>
      <c r="I20" s="114">
        <f t="shared" si="3"/>
        <v>68.424437299035361</v>
      </c>
      <c r="J20" s="103">
        <f t="shared" si="5"/>
        <v>1.4733648554875982</v>
      </c>
      <c r="K20" s="104">
        <f t="shared" si="4"/>
        <v>2.6136650138667115</v>
      </c>
      <c r="L20" s="105">
        <f t="shared" si="6"/>
        <v>1.6843971631205674</v>
      </c>
      <c r="M20" s="2"/>
    </row>
    <row r="21" spans="1:13" ht="15" customHeight="1">
      <c r="A21" s="32" t="s">
        <v>128</v>
      </c>
      <c r="B21" s="115">
        <v>226</v>
      </c>
      <c r="C21" s="116">
        <v>219</v>
      </c>
      <c r="D21" s="91">
        <f t="shared" si="0"/>
        <v>-7</v>
      </c>
      <c r="E21" s="117">
        <f t="shared" si="1"/>
        <v>96.902654867256629</v>
      </c>
      <c r="F21" s="101">
        <v>221</v>
      </c>
      <c r="G21" s="165">
        <v>241</v>
      </c>
      <c r="H21" s="102">
        <f t="shared" si="2"/>
        <v>20</v>
      </c>
      <c r="I21" s="114">
        <f>G21/F21*100</f>
        <v>109.0497737556561</v>
      </c>
      <c r="J21" s="103">
        <f>C21/$C$10*100</f>
        <v>0.35341391385737569</v>
      </c>
      <c r="K21" s="104">
        <f>F21/$F$10*100</f>
        <v>0.37145978653668377</v>
      </c>
      <c r="L21" s="105">
        <f>G21/$G$10*100</f>
        <v>0.38152228976697061</v>
      </c>
      <c r="M21" s="2"/>
    </row>
    <row r="22" spans="1:13" ht="15" customHeight="1">
      <c r="A22" s="33" t="s">
        <v>127</v>
      </c>
      <c r="B22" s="101">
        <v>20813</v>
      </c>
      <c r="C22" s="116">
        <v>19876</v>
      </c>
      <c r="D22" s="118">
        <f t="shared" si="0"/>
        <v>-937</v>
      </c>
      <c r="E22" s="117">
        <f>C22/B22*100</f>
        <v>95.498006053908611</v>
      </c>
      <c r="F22" s="119">
        <v>18791</v>
      </c>
      <c r="G22" s="167">
        <v>19600</v>
      </c>
      <c r="H22" s="102">
        <f t="shared" si="2"/>
        <v>809</v>
      </c>
      <c r="I22" s="114">
        <f>G22/F22*100</f>
        <v>104.30525251450162</v>
      </c>
      <c r="J22" s="103">
        <f>C22/$C$10*100</f>
        <v>32.075136766343377</v>
      </c>
      <c r="K22" s="104">
        <f>F22/$F$10*100</f>
        <v>31.584166736700563</v>
      </c>
      <c r="L22" s="105">
        <f>G22/$G$10*100</f>
        <v>31.028368794326237</v>
      </c>
      <c r="M22" s="2"/>
    </row>
    <row r="23" spans="1:13" ht="14.4" customHeight="1">
      <c r="A23" s="34" t="s">
        <v>129</v>
      </c>
      <c r="B23" s="101">
        <v>9408</v>
      </c>
      <c r="C23" s="100">
        <v>8873</v>
      </c>
      <c r="D23" s="120">
        <f t="shared" si="0"/>
        <v>-535</v>
      </c>
      <c r="E23" s="121">
        <f>C23/B23*100</f>
        <v>94.313350340136054</v>
      </c>
      <c r="F23" s="101">
        <v>8189</v>
      </c>
      <c r="G23" s="168">
        <v>8511</v>
      </c>
      <c r="H23" s="102">
        <f t="shared" si="2"/>
        <v>322</v>
      </c>
      <c r="I23" s="114">
        <f>G23/F23*100</f>
        <v>103.93210404200757</v>
      </c>
      <c r="J23" s="103">
        <f>C23/$C$10*100</f>
        <v>14.318911678796779</v>
      </c>
      <c r="K23" s="104">
        <f>F23/$F$10*100</f>
        <v>13.764181864022188</v>
      </c>
      <c r="L23" s="105">
        <f>G23/$G$10*100</f>
        <v>13.473594224924012</v>
      </c>
      <c r="M23" s="2"/>
    </row>
    <row r="24" spans="1:13" ht="28.5" customHeight="1" thickBot="1">
      <c r="A24" s="35" t="s">
        <v>39</v>
      </c>
      <c r="B24" s="119">
        <v>10860</v>
      </c>
      <c r="C24" s="116">
        <v>10638</v>
      </c>
      <c r="D24" s="122">
        <f t="shared" si="0"/>
        <v>-222</v>
      </c>
      <c r="E24" s="123">
        <f>C24/B24*100</f>
        <v>97.95580110497238</v>
      </c>
      <c r="F24" s="119">
        <v>9334</v>
      </c>
      <c r="G24" s="169">
        <v>9401</v>
      </c>
      <c r="H24" s="124">
        <f t="shared" si="2"/>
        <v>67</v>
      </c>
      <c r="I24" s="125">
        <f>G24/F24*100</f>
        <v>100.7178058710092</v>
      </c>
      <c r="J24" s="110">
        <f>C24/$C$10*100</f>
        <v>17.167201897784302</v>
      </c>
      <c r="K24" s="111">
        <f>F24/$F$10*100</f>
        <v>15.68871333725523</v>
      </c>
      <c r="L24" s="112">
        <f>G24/$G$10*100</f>
        <v>14.882535460992907</v>
      </c>
      <c r="M24" s="2"/>
    </row>
    <row r="25" spans="1:13" ht="24.75" customHeight="1" thickBot="1">
      <c r="A25" s="289" t="s">
        <v>173</v>
      </c>
      <c r="B25" s="284">
        <v>53031</v>
      </c>
      <c r="C25" s="281">
        <v>50933</v>
      </c>
      <c r="D25" s="282">
        <f t="shared" si="0"/>
        <v>-2098</v>
      </c>
      <c r="E25" s="290">
        <f t="shared" si="1"/>
        <v>96.043823424034997</v>
      </c>
      <c r="F25" s="284">
        <v>47706</v>
      </c>
      <c r="G25" s="291">
        <v>50086</v>
      </c>
      <c r="H25" s="284">
        <f t="shared" si="2"/>
        <v>2380</v>
      </c>
      <c r="I25" s="288">
        <f t="shared" si="3"/>
        <v>104.98889028633715</v>
      </c>
      <c r="J25" s="287">
        <f t="shared" si="5"/>
        <v>82.193748285377694</v>
      </c>
      <c r="K25" s="292">
        <f t="shared" si="4"/>
        <v>80.184889486511466</v>
      </c>
      <c r="L25" s="288">
        <f t="shared" si="6"/>
        <v>79.290146909827769</v>
      </c>
      <c r="M25" s="2"/>
    </row>
    <row r="26" spans="1:13">
      <c r="A26" s="36" t="s">
        <v>130</v>
      </c>
      <c r="B26" s="126">
        <v>14368</v>
      </c>
      <c r="C26" s="127">
        <v>13568</v>
      </c>
      <c r="D26" s="128">
        <f t="shared" ref="D26" si="7">C26-B26</f>
        <v>-800</v>
      </c>
      <c r="E26" s="129">
        <f>C26/B26*100</f>
        <v>94.43207126948775</v>
      </c>
      <c r="F26" s="130">
        <v>13169</v>
      </c>
      <c r="G26" s="170">
        <v>14453</v>
      </c>
      <c r="H26" s="130">
        <f t="shared" ref="H26:H33" si="8">G26-F26</f>
        <v>1284</v>
      </c>
      <c r="I26" s="131">
        <f t="shared" ref="I26:I33" si="9">G26/F26*100</f>
        <v>109.75017085579771</v>
      </c>
      <c r="J26" s="132">
        <f>C26/$C$10*100</f>
        <v>21.89552503751997</v>
      </c>
      <c r="K26" s="133">
        <f t="shared" ref="K26:K33" si="10">F26/$F$10*100</f>
        <v>22.134633162450626</v>
      </c>
      <c r="L26" s="134">
        <f t="shared" ref="L26:L33" si="11">G26/$G$10*100</f>
        <v>22.880255825734551</v>
      </c>
      <c r="M26" s="2"/>
    </row>
    <row r="27" spans="1:13" ht="17.25" customHeight="1">
      <c r="A27" s="37" t="s">
        <v>131</v>
      </c>
      <c r="B27" s="89">
        <v>6417</v>
      </c>
      <c r="C27" s="90">
        <v>5967</v>
      </c>
      <c r="D27" s="128">
        <f t="shared" si="0"/>
        <v>-450</v>
      </c>
      <c r="E27" s="129">
        <f>C27/B27*100</f>
        <v>92.987377279102375</v>
      </c>
      <c r="F27" s="93">
        <v>5995</v>
      </c>
      <c r="G27" s="164">
        <v>6580</v>
      </c>
      <c r="H27" s="93">
        <f t="shared" si="8"/>
        <v>585</v>
      </c>
      <c r="I27" s="135">
        <f t="shared" si="9"/>
        <v>109.7581317764804</v>
      </c>
      <c r="J27" s="136">
        <f>C27/$C$10*100</f>
        <v>9.6293188309906874</v>
      </c>
      <c r="K27" s="97">
        <f t="shared" si="10"/>
        <v>10.0764770148752</v>
      </c>
      <c r="L27" s="98">
        <f t="shared" si="11"/>
        <v>10.416666666666668</v>
      </c>
      <c r="M27" s="2"/>
    </row>
    <row r="28" spans="1:13" ht="16.5" customHeight="1">
      <c r="A28" s="34" t="s">
        <v>132</v>
      </c>
      <c r="B28" s="99">
        <v>30693</v>
      </c>
      <c r="C28" s="100">
        <v>29869</v>
      </c>
      <c r="D28" s="137">
        <f>C28-B28</f>
        <v>-824</v>
      </c>
      <c r="E28" s="138">
        <f>C28/B28*100</f>
        <v>97.315348776594007</v>
      </c>
      <c r="F28" s="101">
        <v>26731</v>
      </c>
      <c r="G28" s="165">
        <v>27496</v>
      </c>
      <c r="H28" s="93">
        <f t="shared" si="8"/>
        <v>765</v>
      </c>
      <c r="I28" s="135">
        <f t="shared" si="9"/>
        <v>102.86184579701469</v>
      </c>
      <c r="J28" s="136">
        <f>C28/$C$10*100</f>
        <v>48.201462068520343</v>
      </c>
      <c r="K28" s="97">
        <f t="shared" si="10"/>
        <v>44.929826035801327</v>
      </c>
      <c r="L28" s="98">
        <f t="shared" si="11"/>
        <v>43.528368794326241</v>
      </c>
      <c r="M28" s="2"/>
    </row>
    <row r="29" spans="1:13" ht="15.75" customHeight="1">
      <c r="A29" s="34" t="s">
        <v>133</v>
      </c>
      <c r="B29" s="99">
        <v>19480</v>
      </c>
      <c r="C29" s="100">
        <v>18748</v>
      </c>
      <c r="D29" s="137">
        <f t="shared" si="0"/>
        <v>-732</v>
      </c>
      <c r="E29" s="138">
        <f>C29/B29*100</f>
        <v>96.242299794661193</v>
      </c>
      <c r="F29" s="101">
        <v>17598</v>
      </c>
      <c r="G29" s="165">
        <v>18065</v>
      </c>
      <c r="H29" s="93">
        <f t="shared" si="8"/>
        <v>467</v>
      </c>
      <c r="I29" s="135">
        <f t="shared" si="9"/>
        <v>102.65371064893738</v>
      </c>
      <c r="J29" s="136">
        <f>C29/$C$10*100</f>
        <v>30.254813045653332</v>
      </c>
      <c r="K29" s="97">
        <f t="shared" si="10"/>
        <v>29.578956214807967</v>
      </c>
      <c r="L29" s="98">
        <f t="shared" si="11"/>
        <v>28.598340932117527</v>
      </c>
      <c r="M29" s="2"/>
    </row>
    <row r="30" spans="1:13" ht="21.75" customHeight="1">
      <c r="A30" s="37" t="s">
        <v>134</v>
      </c>
      <c r="B30" s="99">
        <v>2816</v>
      </c>
      <c r="C30" s="100">
        <v>2306</v>
      </c>
      <c r="D30" s="137">
        <f t="shared" si="0"/>
        <v>-510</v>
      </c>
      <c r="E30" s="138">
        <f t="shared" ref="E30:E32" si="12">C30/B30*100</f>
        <v>81.889204545454547</v>
      </c>
      <c r="F30" s="101">
        <v>1829</v>
      </c>
      <c r="G30" s="165">
        <v>1684</v>
      </c>
      <c r="H30" s="101">
        <f t="shared" si="8"/>
        <v>-145</v>
      </c>
      <c r="I30" s="135">
        <f t="shared" si="9"/>
        <v>92.072170585019137</v>
      </c>
      <c r="J30" s="136">
        <f t="shared" ref="J30:J32" si="13">C30/$C$10*100</f>
        <v>3.7213355495667044</v>
      </c>
      <c r="K30" s="97">
        <f t="shared" si="10"/>
        <v>3.0742079166316496</v>
      </c>
      <c r="L30" s="98">
        <f t="shared" si="11"/>
        <v>2.6659067882472138</v>
      </c>
      <c r="M30" s="2"/>
    </row>
    <row r="31" spans="1:13" ht="23.25" customHeight="1">
      <c r="A31" s="37" t="s">
        <v>135</v>
      </c>
      <c r="B31" s="99">
        <v>13446</v>
      </c>
      <c r="C31" s="100">
        <v>13067</v>
      </c>
      <c r="D31" s="137">
        <f t="shared" si="0"/>
        <v>-379</v>
      </c>
      <c r="E31" s="138">
        <f t="shared" si="12"/>
        <v>97.181317864048793</v>
      </c>
      <c r="F31" s="101">
        <v>11477</v>
      </c>
      <c r="G31" s="168">
        <v>11787</v>
      </c>
      <c r="H31" s="101">
        <f t="shared" si="8"/>
        <v>310</v>
      </c>
      <c r="I31" s="135">
        <f t="shared" si="9"/>
        <v>102.701054282478</v>
      </c>
      <c r="J31" s="136">
        <f t="shared" si="13"/>
        <v>21.087030193490083</v>
      </c>
      <c r="K31" s="97">
        <f t="shared" si="10"/>
        <v>19.290696697201444</v>
      </c>
      <c r="L31" s="98">
        <f t="shared" si="11"/>
        <v>18.659764437689969</v>
      </c>
      <c r="M31" s="2"/>
    </row>
    <row r="32" spans="1:13" ht="27.75" customHeight="1">
      <c r="A32" s="34" t="s">
        <v>136</v>
      </c>
      <c r="B32" s="99">
        <v>187</v>
      </c>
      <c r="C32" s="100">
        <v>187</v>
      </c>
      <c r="D32" s="137">
        <f t="shared" si="0"/>
        <v>0</v>
      </c>
      <c r="E32" s="138">
        <f t="shared" si="12"/>
        <v>100</v>
      </c>
      <c r="F32" s="101">
        <v>173</v>
      </c>
      <c r="G32" s="168">
        <v>179</v>
      </c>
      <c r="H32" s="101">
        <f t="shared" si="8"/>
        <v>6</v>
      </c>
      <c r="I32" s="135">
        <f t="shared" si="9"/>
        <v>103.46820809248555</v>
      </c>
      <c r="J32" s="136">
        <f t="shared" si="13"/>
        <v>0.30177352461794182</v>
      </c>
      <c r="K32" s="97">
        <f t="shared" si="10"/>
        <v>0.29078073787713254</v>
      </c>
      <c r="L32" s="98">
        <f t="shared" si="11"/>
        <v>0.28337132725430597</v>
      </c>
      <c r="M32" s="2"/>
    </row>
    <row r="33" spans="1:13" ht="15" customHeight="1" thickBot="1">
      <c r="A33" s="38" t="s">
        <v>137</v>
      </c>
      <c r="B33" s="139">
        <v>5111</v>
      </c>
      <c r="C33" s="140">
        <v>5043</v>
      </c>
      <c r="D33" s="141">
        <f t="shared" si="0"/>
        <v>-68</v>
      </c>
      <c r="E33" s="142">
        <f>C33/B33*100</f>
        <v>98.669536294267274</v>
      </c>
      <c r="F33" s="143">
        <v>4941</v>
      </c>
      <c r="G33" s="171">
        <v>4928</v>
      </c>
      <c r="H33" s="143">
        <f t="shared" si="8"/>
        <v>-13</v>
      </c>
      <c r="I33" s="144">
        <f t="shared" si="9"/>
        <v>99.736895365310659</v>
      </c>
      <c r="J33" s="145">
        <f>C33/$C$10*100</f>
        <v>8.1382025917020346</v>
      </c>
      <c r="K33" s="146">
        <f t="shared" si="10"/>
        <v>8.3048995713925535</v>
      </c>
      <c r="L33" s="147">
        <f t="shared" si="11"/>
        <v>7.8014184397163122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169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M6" sqref="M6:M41"/>
    </sheetView>
  </sheetViews>
  <sheetFormatPr defaultRowHeight="13.2"/>
  <cols>
    <col min="1" max="1" width="21.88671875" customWidth="1"/>
    <col min="2" max="2" width="12.44140625" style="228" customWidth="1"/>
    <col min="3" max="3" width="12.44140625" style="189" customWidth="1"/>
    <col min="4" max="4" width="6" style="190" customWidth="1"/>
    <col min="5" max="5" width="12.44140625" style="189" customWidth="1"/>
    <col min="6" max="6" width="5.88671875" style="190" customWidth="1"/>
    <col min="7" max="7" width="12.44140625" style="189" customWidth="1"/>
    <col min="8" max="8" width="6.21875" style="190" customWidth="1"/>
    <col min="9" max="9" width="12.44140625" style="189" customWidth="1"/>
    <col min="10" max="10" width="6.21875" style="190" customWidth="1"/>
    <col min="11" max="11" width="12.44140625" style="189" customWidth="1"/>
    <col min="12" max="12" width="6.33203125" style="190" customWidth="1"/>
    <col min="13" max="13" width="14.44140625" style="189" customWidth="1"/>
    <col min="14" max="14" width="6.44140625" style="190" customWidth="1"/>
  </cols>
  <sheetData>
    <row r="1" spans="1:14">
      <c r="A1" s="340" t="s">
        <v>163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4" ht="19.95" customHeight="1">
      <c r="A2" s="353" t="s">
        <v>217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</row>
    <row r="3" spans="1:14" ht="9.75" customHeight="1" thickBot="1">
      <c r="A3" s="163"/>
      <c r="B3" s="187"/>
      <c r="C3" s="173"/>
      <c r="D3" s="188"/>
    </row>
    <row r="4" spans="1:14" ht="16.2" customHeight="1" thickBot="1">
      <c r="A4" s="366" t="s">
        <v>168</v>
      </c>
      <c r="B4" s="368" t="s">
        <v>183</v>
      </c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9"/>
    </row>
    <row r="5" spans="1:14" ht="52.8" customHeight="1" thickBot="1">
      <c r="A5" s="367"/>
      <c r="B5" s="191" t="s">
        <v>184</v>
      </c>
      <c r="C5" s="192" t="s">
        <v>114</v>
      </c>
      <c r="D5" s="193" t="s">
        <v>185</v>
      </c>
      <c r="E5" s="194" t="s">
        <v>186</v>
      </c>
      <c r="F5" s="195" t="s">
        <v>185</v>
      </c>
      <c r="G5" s="194" t="s">
        <v>187</v>
      </c>
      <c r="H5" s="193" t="s">
        <v>185</v>
      </c>
      <c r="I5" s="194" t="s">
        <v>188</v>
      </c>
      <c r="J5" s="195" t="s">
        <v>185</v>
      </c>
      <c r="K5" s="196" t="s">
        <v>180</v>
      </c>
      <c r="L5" s="193" t="s">
        <v>185</v>
      </c>
      <c r="M5" s="196" t="s">
        <v>179</v>
      </c>
      <c r="N5" s="197" t="s">
        <v>185</v>
      </c>
    </row>
    <row r="6" spans="1:14" ht="13.8" thickBot="1">
      <c r="A6" s="265" t="s">
        <v>35</v>
      </c>
      <c r="B6" s="284">
        <v>13873</v>
      </c>
      <c r="C6" s="293">
        <v>7156</v>
      </c>
      <c r="D6" s="288">
        <f>C6/B6*100</f>
        <v>51.582210048295252</v>
      </c>
      <c r="E6" s="284">
        <v>3381</v>
      </c>
      <c r="F6" s="290">
        <f>E6/B6*100</f>
        <v>24.371080516110428</v>
      </c>
      <c r="G6" s="284">
        <v>6163</v>
      </c>
      <c r="H6" s="288">
        <f>G6/B6*100</f>
        <v>44.424421538239741</v>
      </c>
      <c r="I6" s="284">
        <v>4085</v>
      </c>
      <c r="J6" s="290">
        <f>I6/B6*100</f>
        <v>29.445685864629134</v>
      </c>
      <c r="K6" s="284">
        <v>2914</v>
      </c>
      <c r="L6" s="288">
        <f>K6/B6*100</f>
        <v>21.004829524976572</v>
      </c>
      <c r="M6" s="284">
        <v>1100</v>
      </c>
      <c r="N6" s="288">
        <f>M6/B6*100</f>
        <v>7.9290708570604771</v>
      </c>
    </row>
    <row r="7" spans="1:14">
      <c r="A7" s="159" t="s">
        <v>14</v>
      </c>
      <c r="B7" s="198">
        <v>1507</v>
      </c>
      <c r="C7" s="199">
        <v>842</v>
      </c>
      <c r="D7" s="98">
        <f t="shared" ref="D7:D41" si="0">C7/B7*100</f>
        <v>55.872594558725943</v>
      </c>
      <c r="E7" s="198">
        <v>460</v>
      </c>
      <c r="F7" s="200">
        <f t="shared" ref="F7:F41" si="1">E7/B7*100</f>
        <v>30.524220305242206</v>
      </c>
      <c r="G7" s="201">
        <v>467</v>
      </c>
      <c r="H7" s="202">
        <f t="shared" ref="H7:H41" si="2">G7/B7*100</f>
        <v>30.988719309887191</v>
      </c>
      <c r="I7" s="201">
        <v>351</v>
      </c>
      <c r="J7" s="203">
        <f>I7/B7*100</f>
        <v>23.291307232913073</v>
      </c>
      <c r="K7" s="201">
        <v>432</v>
      </c>
      <c r="L7" s="202">
        <f t="shared" ref="L7:L41" si="3">K7/B7*100</f>
        <v>28.666224286662246</v>
      </c>
      <c r="M7" s="201">
        <v>142</v>
      </c>
      <c r="N7" s="202">
        <f t="shared" ref="N7:N41" si="4">M7/B7*100</f>
        <v>9.4226940942269408</v>
      </c>
    </row>
    <row r="8" spans="1:14">
      <c r="A8" s="15" t="s">
        <v>17</v>
      </c>
      <c r="B8" s="204">
        <v>1843</v>
      </c>
      <c r="C8" s="160">
        <v>977</v>
      </c>
      <c r="D8" s="98">
        <f t="shared" si="0"/>
        <v>53.011394465545301</v>
      </c>
      <c r="E8" s="204">
        <v>443</v>
      </c>
      <c r="F8" s="200">
        <f t="shared" si="1"/>
        <v>24.036896364622898</v>
      </c>
      <c r="G8" s="205">
        <v>968</v>
      </c>
      <c r="H8" s="206">
        <f t="shared" si="2"/>
        <v>52.523060227889303</v>
      </c>
      <c r="I8" s="205">
        <v>503</v>
      </c>
      <c r="J8" s="207">
        <f t="shared" ref="J8:J15" si="5">I8/B8*100</f>
        <v>27.292457948996201</v>
      </c>
      <c r="K8" s="205">
        <v>429</v>
      </c>
      <c r="L8" s="206">
        <f t="shared" si="3"/>
        <v>23.277265328269124</v>
      </c>
      <c r="M8" s="205">
        <v>97</v>
      </c>
      <c r="N8" s="206">
        <f t="shared" si="4"/>
        <v>5.2631578947368416</v>
      </c>
    </row>
    <row r="9" spans="1:14">
      <c r="A9" s="16" t="s">
        <v>2</v>
      </c>
      <c r="B9" s="204">
        <v>1247</v>
      </c>
      <c r="C9" s="160">
        <v>645</v>
      </c>
      <c r="D9" s="98">
        <f t="shared" si="0"/>
        <v>51.724137931034484</v>
      </c>
      <c r="E9" s="204">
        <v>280</v>
      </c>
      <c r="F9" s="200">
        <f t="shared" si="1"/>
        <v>22.453889334402565</v>
      </c>
      <c r="G9" s="205">
        <v>415</v>
      </c>
      <c r="H9" s="206">
        <f t="shared" si="2"/>
        <v>33.279871692060951</v>
      </c>
      <c r="I9" s="205">
        <v>376</v>
      </c>
      <c r="J9" s="207">
        <f t="shared" si="5"/>
        <v>30.152365677626303</v>
      </c>
      <c r="K9" s="205">
        <v>211</v>
      </c>
      <c r="L9" s="206">
        <f t="shared" si="3"/>
        <v>16.920609462710505</v>
      </c>
      <c r="M9" s="205">
        <v>121</v>
      </c>
      <c r="N9" s="206">
        <f t="shared" si="4"/>
        <v>9.7032878909382525</v>
      </c>
    </row>
    <row r="10" spans="1:14">
      <c r="A10" s="16" t="s">
        <v>18</v>
      </c>
      <c r="B10" s="204">
        <v>1741</v>
      </c>
      <c r="C10" s="160">
        <v>866</v>
      </c>
      <c r="D10" s="98">
        <f t="shared" si="0"/>
        <v>49.74152785755313</v>
      </c>
      <c r="E10" s="204">
        <v>295</v>
      </c>
      <c r="F10" s="200">
        <f t="shared" si="1"/>
        <v>16.94428489373923</v>
      </c>
      <c r="G10" s="205">
        <v>952</v>
      </c>
      <c r="H10" s="206">
        <f t="shared" si="2"/>
        <v>54.681217690982194</v>
      </c>
      <c r="I10" s="205">
        <v>583</v>
      </c>
      <c r="J10" s="207">
        <f t="shared" si="5"/>
        <v>33.486502010338889</v>
      </c>
      <c r="K10" s="205">
        <v>297</v>
      </c>
      <c r="L10" s="206">
        <f t="shared" si="3"/>
        <v>17.059161401493395</v>
      </c>
      <c r="M10" s="205">
        <v>90</v>
      </c>
      <c r="N10" s="206">
        <f t="shared" si="4"/>
        <v>5.1694428489373925</v>
      </c>
    </row>
    <row r="11" spans="1:14">
      <c r="A11" s="15" t="s">
        <v>19</v>
      </c>
      <c r="B11" s="101">
        <v>1032</v>
      </c>
      <c r="C11" s="208">
        <v>479</v>
      </c>
      <c r="D11" s="98">
        <f t="shared" si="0"/>
        <v>46.414728682170541</v>
      </c>
      <c r="E11" s="101">
        <v>259</v>
      </c>
      <c r="F11" s="200">
        <f t="shared" si="1"/>
        <v>25.096899224806201</v>
      </c>
      <c r="G11" s="205">
        <v>291</v>
      </c>
      <c r="H11" s="206">
        <f t="shared" si="2"/>
        <v>28.197674418604652</v>
      </c>
      <c r="I11" s="205">
        <v>334</v>
      </c>
      <c r="J11" s="207">
        <f t="shared" si="5"/>
        <v>32.36434108527132</v>
      </c>
      <c r="K11" s="205">
        <v>219</v>
      </c>
      <c r="L11" s="206">
        <f t="shared" si="3"/>
        <v>21.220930232558139</v>
      </c>
      <c r="M11" s="205">
        <v>104</v>
      </c>
      <c r="N11" s="206">
        <f t="shared" si="4"/>
        <v>10.077519379844961</v>
      </c>
    </row>
    <row r="12" spans="1:14">
      <c r="A12" s="15" t="s">
        <v>22</v>
      </c>
      <c r="B12" s="101">
        <v>1341</v>
      </c>
      <c r="C12" s="208">
        <v>677</v>
      </c>
      <c r="D12" s="98">
        <f t="shared" si="0"/>
        <v>50.484712900820284</v>
      </c>
      <c r="E12" s="101">
        <v>351</v>
      </c>
      <c r="F12" s="200">
        <f t="shared" si="1"/>
        <v>26.174496644295303</v>
      </c>
      <c r="G12" s="205">
        <v>529</v>
      </c>
      <c r="H12" s="206">
        <f t="shared" si="2"/>
        <v>39.448173005219985</v>
      </c>
      <c r="I12" s="205">
        <v>401</v>
      </c>
      <c r="J12" s="207">
        <f t="shared" si="5"/>
        <v>29.903057419835942</v>
      </c>
      <c r="K12" s="205">
        <v>270</v>
      </c>
      <c r="L12" s="206">
        <f t="shared" si="3"/>
        <v>20.134228187919462</v>
      </c>
      <c r="M12" s="205">
        <v>128</v>
      </c>
      <c r="N12" s="206">
        <f t="shared" si="4"/>
        <v>9.5451155853840408</v>
      </c>
    </row>
    <row r="13" spans="1:14">
      <c r="A13" s="15" t="s">
        <v>23</v>
      </c>
      <c r="B13" s="204">
        <v>1541</v>
      </c>
      <c r="C13" s="160">
        <v>782</v>
      </c>
      <c r="D13" s="98">
        <f t="shared" si="0"/>
        <v>50.746268656716417</v>
      </c>
      <c r="E13" s="204">
        <v>379</v>
      </c>
      <c r="F13" s="200">
        <f t="shared" si="1"/>
        <v>24.594419208306295</v>
      </c>
      <c r="G13" s="205">
        <v>762</v>
      </c>
      <c r="H13" s="206">
        <f t="shared" si="2"/>
        <v>49.448410123296561</v>
      </c>
      <c r="I13" s="205">
        <v>454</v>
      </c>
      <c r="J13" s="207">
        <f t="shared" si="5"/>
        <v>29.461388708630761</v>
      </c>
      <c r="K13" s="205">
        <v>253</v>
      </c>
      <c r="L13" s="206">
        <f t="shared" si="3"/>
        <v>16.417910447761194</v>
      </c>
      <c r="M13" s="205">
        <v>95</v>
      </c>
      <c r="N13" s="206">
        <f t="shared" si="4"/>
        <v>6.164828033744322</v>
      </c>
    </row>
    <row r="14" spans="1:14">
      <c r="A14" s="15" t="s">
        <v>13</v>
      </c>
      <c r="B14" s="204">
        <v>1658</v>
      </c>
      <c r="C14" s="160">
        <v>890</v>
      </c>
      <c r="D14" s="98">
        <f t="shared" si="0"/>
        <v>53.679131483715317</v>
      </c>
      <c r="E14" s="204">
        <v>415</v>
      </c>
      <c r="F14" s="200">
        <f t="shared" si="1"/>
        <v>25.030156815440289</v>
      </c>
      <c r="G14" s="205">
        <v>747</v>
      </c>
      <c r="H14" s="206">
        <f t="shared" si="2"/>
        <v>45.054282267792523</v>
      </c>
      <c r="I14" s="205">
        <v>555</v>
      </c>
      <c r="J14" s="207">
        <f t="shared" si="5"/>
        <v>33.47406513872135</v>
      </c>
      <c r="K14" s="205">
        <v>399</v>
      </c>
      <c r="L14" s="206">
        <f t="shared" si="3"/>
        <v>24.065138721351026</v>
      </c>
      <c r="M14" s="205">
        <v>193</v>
      </c>
      <c r="N14" s="206">
        <f t="shared" si="4"/>
        <v>11.64053075995175</v>
      </c>
    </row>
    <row r="15" spans="1:14" ht="13.8" thickBot="1">
      <c r="A15" s="17" t="s">
        <v>28</v>
      </c>
      <c r="B15" s="119">
        <v>1963</v>
      </c>
      <c r="C15" s="209">
        <v>998</v>
      </c>
      <c r="D15" s="210">
        <f t="shared" si="0"/>
        <v>50.840550178298528</v>
      </c>
      <c r="E15" s="119">
        <v>499</v>
      </c>
      <c r="F15" s="211">
        <f t="shared" si="1"/>
        <v>25.420275089149264</v>
      </c>
      <c r="G15" s="212">
        <v>1032</v>
      </c>
      <c r="H15" s="213">
        <f t="shared" si="2"/>
        <v>52.572592969943969</v>
      </c>
      <c r="I15" s="212">
        <v>528</v>
      </c>
      <c r="J15" s="214">
        <f t="shared" si="5"/>
        <v>26.897605705552724</v>
      </c>
      <c r="K15" s="212">
        <v>404</v>
      </c>
      <c r="L15" s="213">
        <f t="shared" si="3"/>
        <v>20.580743759551705</v>
      </c>
      <c r="M15" s="212">
        <v>130</v>
      </c>
      <c r="N15" s="213">
        <f t="shared" si="4"/>
        <v>6.6225165562913908</v>
      </c>
    </row>
    <row r="16" spans="1:14" ht="13.8" thickBot="1">
      <c r="A16" s="294" t="s">
        <v>36</v>
      </c>
      <c r="B16" s="293">
        <v>11251</v>
      </c>
      <c r="C16" s="293">
        <v>6696</v>
      </c>
      <c r="D16" s="292">
        <f t="shared" si="0"/>
        <v>59.51470980357302</v>
      </c>
      <c r="E16" s="293">
        <v>2761</v>
      </c>
      <c r="F16" s="290">
        <f t="shared" si="1"/>
        <v>24.540040885254644</v>
      </c>
      <c r="G16" s="284">
        <v>5410</v>
      </c>
      <c r="H16" s="288">
        <f t="shared" si="2"/>
        <v>48.084614700915473</v>
      </c>
      <c r="I16" s="284">
        <v>2812</v>
      </c>
      <c r="J16" s="290">
        <f>I16/B16*100</f>
        <v>24.993333925873255</v>
      </c>
      <c r="K16" s="284">
        <v>2577</v>
      </c>
      <c r="L16" s="288">
        <f t="shared" si="3"/>
        <v>22.904630699493378</v>
      </c>
      <c r="M16" s="284">
        <v>885</v>
      </c>
      <c r="N16" s="288">
        <f t="shared" si="4"/>
        <v>7.865967469558262</v>
      </c>
    </row>
    <row r="17" spans="1:14">
      <c r="A17" s="159" t="s">
        <v>1</v>
      </c>
      <c r="B17" s="198">
        <v>2152</v>
      </c>
      <c r="C17" s="199">
        <v>1409</v>
      </c>
      <c r="D17" s="98">
        <f t="shared" si="0"/>
        <v>65.473977695167278</v>
      </c>
      <c r="E17" s="198">
        <v>504</v>
      </c>
      <c r="F17" s="200">
        <f t="shared" si="1"/>
        <v>23.42007434944238</v>
      </c>
      <c r="G17" s="201">
        <v>1097</v>
      </c>
      <c r="H17" s="202">
        <f t="shared" si="2"/>
        <v>50.97583643122676</v>
      </c>
      <c r="I17" s="201">
        <v>485</v>
      </c>
      <c r="J17" s="203">
        <f>I17/B17*100</f>
        <v>22.53717472118959</v>
      </c>
      <c r="K17" s="201">
        <v>525</v>
      </c>
      <c r="L17" s="202">
        <f t="shared" si="3"/>
        <v>24.395910780669144</v>
      </c>
      <c r="M17" s="201">
        <v>170</v>
      </c>
      <c r="N17" s="202">
        <f t="shared" si="4"/>
        <v>7.899628252788105</v>
      </c>
    </row>
    <row r="18" spans="1:14">
      <c r="A18" s="15" t="s">
        <v>16</v>
      </c>
      <c r="B18" s="204">
        <v>1688</v>
      </c>
      <c r="C18" s="160">
        <v>944</v>
      </c>
      <c r="D18" s="98">
        <f t="shared" si="0"/>
        <v>55.924170616113742</v>
      </c>
      <c r="E18" s="204">
        <v>486</v>
      </c>
      <c r="F18" s="200">
        <f t="shared" si="1"/>
        <v>28.791469194312796</v>
      </c>
      <c r="G18" s="205">
        <v>923</v>
      </c>
      <c r="H18" s="206">
        <f t="shared" si="2"/>
        <v>54.68009478672986</v>
      </c>
      <c r="I18" s="205">
        <v>385</v>
      </c>
      <c r="J18" s="207">
        <f t="shared" ref="J18:J22" si="6">I18/B18*100</f>
        <v>22.808056872037916</v>
      </c>
      <c r="K18" s="205">
        <v>363</v>
      </c>
      <c r="L18" s="206">
        <f t="shared" si="3"/>
        <v>21.504739336492893</v>
      </c>
      <c r="M18" s="205">
        <v>125</v>
      </c>
      <c r="N18" s="206">
        <f t="shared" si="4"/>
        <v>7.4052132701421804</v>
      </c>
    </row>
    <row r="19" spans="1:14">
      <c r="A19" s="16" t="s">
        <v>3</v>
      </c>
      <c r="B19" s="204">
        <v>2163</v>
      </c>
      <c r="C19" s="160">
        <v>1183</v>
      </c>
      <c r="D19" s="98">
        <f t="shared" si="0"/>
        <v>54.692556634304211</v>
      </c>
      <c r="E19" s="204">
        <v>401</v>
      </c>
      <c r="F19" s="200">
        <f t="shared" si="1"/>
        <v>18.539066111881645</v>
      </c>
      <c r="G19" s="205">
        <v>997</v>
      </c>
      <c r="H19" s="206">
        <f t="shared" si="2"/>
        <v>46.09338881183541</v>
      </c>
      <c r="I19" s="205">
        <v>626</v>
      </c>
      <c r="J19" s="207">
        <f t="shared" si="6"/>
        <v>28.941285251964864</v>
      </c>
      <c r="K19" s="205">
        <v>445</v>
      </c>
      <c r="L19" s="206">
        <f t="shared" si="3"/>
        <v>20.573277854831254</v>
      </c>
      <c r="M19" s="205">
        <v>262</v>
      </c>
      <c r="N19" s="206">
        <f t="shared" si="4"/>
        <v>12.11280628756357</v>
      </c>
    </row>
    <row r="20" spans="1:14">
      <c r="A20" s="16" t="s">
        <v>21</v>
      </c>
      <c r="B20" s="204">
        <v>1779</v>
      </c>
      <c r="C20" s="160">
        <v>996</v>
      </c>
      <c r="D20" s="98">
        <f t="shared" si="0"/>
        <v>55.986509274873519</v>
      </c>
      <c r="E20" s="204">
        <v>397</v>
      </c>
      <c r="F20" s="200">
        <f t="shared" si="1"/>
        <v>22.315907813378303</v>
      </c>
      <c r="G20" s="205">
        <v>947</v>
      </c>
      <c r="H20" s="206">
        <f t="shared" si="2"/>
        <v>53.232152894884763</v>
      </c>
      <c r="I20" s="205">
        <v>469</v>
      </c>
      <c r="J20" s="207">
        <f t="shared" si="6"/>
        <v>26.363125351320964</v>
      </c>
      <c r="K20" s="205">
        <v>418</v>
      </c>
      <c r="L20" s="206">
        <f t="shared" si="3"/>
        <v>23.496346261944911</v>
      </c>
      <c r="M20" s="205">
        <v>89</v>
      </c>
      <c r="N20" s="206">
        <f t="shared" si="4"/>
        <v>5.0028105677346817</v>
      </c>
    </row>
    <row r="21" spans="1:14">
      <c r="A21" s="15" t="s">
        <v>4</v>
      </c>
      <c r="B21" s="204">
        <v>1774</v>
      </c>
      <c r="C21" s="160">
        <v>1150</v>
      </c>
      <c r="D21" s="98">
        <f t="shared" si="0"/>
        <v>64.825253664036069</v>
      </c>
      <c r="E21" s="204">
        <v>485</v>
      </c>
      <c r="F21" s="200">
        <f t="shared" si="1"/>
        <v>27.339346110484779</v>
      </c>
      <c r="G21" s="205">
        <v>646</v>
      </c>
      <c r="H21" s="206">
        <f t="shared" si="2"/>
        <v>36.41488162344983</v>
      </c>
      <c r="I21" s="205">
        <v>395</v>
      </c>
      <c r="J21" s="207">
        <f t="shared" si="6"/>
        <v>22.266065388951521</v>
      </c>
      <c r="K21" s="205">
        <v>418</v>
      </c>
      <c r="L21" s="206">
        <f t="shared" si="3"/>
        <v>23.562570462232244</v>
      </c>
      <c r="M21" s="205">
        <v>152</v>
      </c>
      <c r="N21" s="206">
        <f t="shared" si="4"/>
        <v>8.5682074408117241</v>
      </c>
    </row>
    <row r="22" spans="1:14" ht="13.8" thickBot="1">
      <c r="A22" s="17" t="s">
        <v>7</v>
      </c>
      <c r="B22" s="215">
        <v>1695</v>
      </c>
      <c r="C22" s="216">
        <v>1014</v>
      </c>
      <c r="D22" s="210">
        <f t="shared" si="0"/>
        <v>59.823008849557525</v>
      </c>
      <c r="E22" s="215">
        <v>488</v>
      </c>
      <c r="F22" s="211">
        <f t="shared" si="1"/>
        <v>28.790560471976402</v>
      </c>
      <c r="G22" s="212">
        <v>800</v>
      </c>
      <c r="H22" s="213">
        <f t="shared" si="2"/>
        <v>47.197640117994098</v>
      </c>
      <c r="I22" s="212">
        <v>452</v>
      </c>
      <c r="J22" s="214">
        <f t="shared" si="6"/>
        <v>26.666666666666668</v>
      </c>
      <c r="K22" s="212">
        <v>408</v>
      </c>
      <c r="L22" s="213">
        <f t="shared" si="3"/>
        <v>24.070796460176989</v>
      </c>
      <c r="M22" s="212">
        <v>87</v>
      </c>
      <c r="N22" s="213">
        <f t="shared" si="4"/>
        <v>5.1327433628318584</v>
      </c>
    </row>
    <row r="23" spans="1:14" ht="13.8" thickBot="1">
      <c r="A23" s="294" t="s">
        <v>37</v>
      </c>
      <c r="B23" s="293">
        <v>17938</v>
      </c>
      <c r="C23" s="293">
        <v>9361</v>
      </c>
      <c r="D23" s="292">
        <f t="shared" si="0"/>
        <v>52.185304939235145</v>
      </c>
      <c r="E23" s="293">
        <v>3943</v>
      </c>
      <c r="F23" s="290">
        <f t="shared" si="1"/>
        <v>21.981268814806558</v>
      </c>
      <c r="G23" s="284">
        <v>7262</v>
      </c>
      <c r="H23" s="288">
        <f t="shared" si="2"/>
        <v>40.483888950830639</v>
      </c>
      <c r="I23" s="284">
        <v>5171</v>
      </c>
      <c r="J23" s="290">
        <f>I23/B23*100</f>
        <v>28.827071022410529</v>
      </c>
      <c r="K23" s="284">
        <v>3391</v>
      </c>
      <c r="L23" s="288">
        <f t="shared" si="3"/>
        <v>18.9040026758836</v>
      </c>
      <c r="M23" s="284">
        <v>1444</v>
      </c>
      <c r="N23" s="288">
        <f t="shared" si="4"/>
        <v>8.0499498271825178</v>
      </c>
    </row>
    <row r="24" spans="1:14">
      <c r="A24" s="159" t="s">
        <v>15</v>
      </c>
      <c r="B24" s="198">
        <v>1892</v>
      </c>
      <c r="C24" s="199">
        <v>941</v>
      </c>
      <c r="D24" s="98">
        <f t="shared" si="0"/>
        <v>49.735729386892181</v>
      </c>
      <c r="E24" s="198">
        <v>385</v>
      </c>
      <c r="F24" s="200">
        <f t="shared" si="1"/>
        <v>20.348837209302324</v>
      </c>
      <c r="G24" s="201">
        <v>546</v>
      </c>
      <c r="H24" s="202">
        <f t="shared" si="2"/>
        <v>28.858350951374206</v>
      </c>
      <c r="I24" s="201">
        <v>639</v>
      </c>
      <c r="J24" s="203">
        <f>I24/B24*100</f>
        <v>33.7737843551797</v>
      </c>
      <c r="K24" s="201">
        <v>333</v>
      </c>
      <c r="L24" s="202">
        <f t="shared" si="3"/>
        <v>17.600422832980971</v>
      </c>
      <c r="M24" s="201">
        <v>233</v>
      </c>
      <c r="N24" s="202">
        <f t="shared" si="4"/>
        <v>12.315010570824525</v>
      </c>
    </row>
    <row r="25" spans="1:14">
      <c r="A25" s="15" t="s">
        <v>20</v>
      </c>
      <c r="B25" s="204">
        <v>5920</v>
      </c>
      <c r="C25" s="160">
        <v>3037</v>
      </c>
      <c r="D25" s="98">
        <f t="shared" si="0"/>
        <v>51.300675675675677</v>
      </c>
      <c r="E25" s="204">
        <v>1328</v>
      </c>
      <c r="F25" s="121">
        <f t="shared" si="1"/>
        <v>22.432432432432435</v>
      </c>
      <c r="G25" s="205">
        <v>2815</v>
      </c>
      <c r="H25" s="206">
        <f t="shared" si="2"/>
        <v>47.550675675675677</v>
      </c>
      <c r="I25" s="205">
        <v>1643</v>
      </c>
      <c r="J25" s="207">
        <f t="shared" ref="J25:J29" si="7">I25/B25*100</f>
        <v>27.753378378378379</v>
      </c>
      <c r="K25" s="205">
        <v>1007</v>
      </c>
      <c r="L25" s="206">
        <f t="shared" si="3"/>
        <v>17.010135135135133</v>
      </c>
      <c r="M25" s="205">
        <v>376</v>
      </c>
      <c r="N25" s="206">
        <f t="shared" si="4"/>
        <v>6.3513513513513518</v>
      </c>
    </row>
    <row r="26" spans="1:14">
      <c r="A26" s="15" t="s">
        <v>26</v>
      </c>
      <c r="B26" s="204">
        <v>3710</v>
      </c>
      <c r="C26" s="160">
        <v>1925</v>
      </c>
      <c r="D26" s="98">
        <f t="shared" si="0"/>
        <v>51.886792452830186</v>
      </c>
      <c r="E26" s="204">
        <v>805</v>
      </c>
      <c r="F26" s="121">
        <f t="shared" si="1"/>
        <v>21.69811320754717</v>
      </c>
      <c r="G26" s="205">
        <v>1432</v>
      </c>
      <c r="H26" s="206">
        <f t="shared" si="2"/>
        <v>38.598382749326142</v>
      </c>
      <c r="I26" s="205">
        <v>1165</v>
      </c>
      <c r="J26" s="207">
        <f t="shared" si="7"/>
        <v>31.401617250673851</v>
      </c>
      <c r="K26" s="205">
        <v>745</v>
      </c>
      <c r="L26" s="206">
        <f t="shared" si="3"/>
        <v>20.080862533692724</v>
      </c>
      <c r="M26" s="205">
        <v>272</v>
      </c>
      <c r="N26" s="206">
        <f t="shared" si="4"/>
        <v>7.3315363881401616</v>
      </c>
    </row>
    <row r="27" spans="1:14">
      <c r="A27" s="16" t="s">
        <v>104</v>
      </c>
      <c r="B27" s="204">
        <v>1714</v>
      </c>
      <c r="C27" s="160">
        <v>944</v>
      </c>
      <c r="D27" s="98">
        <f t="shared" si="0"/>
        <v>55.075845974329049</v>
      </c>
      <c r="E27" s="204">
        <v>369</v>
      </c>
      <c r="F27" s="121">
        <f t="shared" si="1"/>
        <v>21.528588098016336</v>
      </c>
      <c r="G27" s="205">
        <v>714</v>
      </c>
      <c r="H27" s="206">
        <f t="shared" si="2"/>
        <v>41.656942823803966</v>
      </c>
      <c r="I27" s="205">
        <v>473</v>
      </c>
      <c r="J27" s="207">
        <f t="shared" si="7"/>
        <v>27.596266044340723</v>
      </c>
      <c r="K27" s="205">
        <v>347</v>
      </c>
      <c r="L27" s="206">
        <f t="shared" si="3"/>
        <v>20.245040840140025</v>
      </c>
      <c r="M27" s="205">
        <v>142</v>
      </c>
      <c r="N27" s="206">
        <f t="shared" si="4"/>
        <v>8.2847141190198368</v>
      </c>
    </row>
    <row r="28" spans="1:14">
      <c r="A28" s="16" t="s">
        <v>105</v>
      </c>
      <c r="B28" s="101">
        <v>2257</v>
      </c>
      <c r="C28" s="208">
        <v>1288</v>
      </c>
      <c r="D28" s="98">
        <f t="shared" si="0"/>
        <v>57.066902968542308</v>
      </c>
      <c r="E28" s="101">
        <v>448</v>
      </c>
      <c r="F28" s="121">
        <f t="shared" si="1"/>
        <v>19.849357554275588</v>
      </c>
      <c r="G28" s="205">
        <v>754</v>
      </c>
      <c r="H28" s="206">
        <f t="shared" si="2"/>
        <v>33.407177669472752</v>
      </c>
      <c r="I28" s="205">
        <v>600</v>
      </c>
      <c r="J28" s="207">
        <f t="shared" si="7"/>
        <v>26.583961010190521</v>
      </c>
      <c r="K28" s="205">
        <v>550</v>
      </c>
      <c r="L28" s="206">
        <f t="shared" si="3"/>
        <v>24.368630926007974</v>
      </c>
      <c r="M28" s="205">
        <v>233</v>
      </c>
      <c r="N28" s="206">
        <f t="shared" si="4"/>
        <v>10.323438192290652</v>
      </c>
    </row>
    <row r="29" spans="1:14" ht="13.8" thickBot="1">
      <c r="A29" s="17" t="s">
        <v>27</v>
      </c>
      <c r="B29" s="119">
        <v>2445</v>
      </c>
      <c r="C29" s="209">
        <v>1226</v>
      </c>
      <c r="D29" s="210">
        <f t="shared" si="0"/>
        <v>50.143149284253575</v>
      </c>
      <c r="E29" s="119">
        <v>608</v>
      </c>
      <c r="F29" s="123">
        <f t="shared" si="1"/>
        <v>24.867075664621677</v>
      </c>
      <c r="G29" s="212">
        <v>1001</v>
      </c>
      <c r="H29" s="213">
        <f t="shared" si="2"/>
        <v>40.940695296523515</v>
      </c>
      <c r="I29" s="212">
        <v>651</v>
      </c>
      <c r="J29" s="214">
        <f t="shared" si="7"/>
        <v>26.625766871165645</v>
      </c>
      <c r="K29" s="212">
        <v>409</v>
      </c>
      <c r="L29" s="213">
        <f t="shared" si="3"/>
        <v>16.7280163599182</v>
      </c>
      <c r="M29" s="212">
        <v>188</v>
      </c>
      <c r="N29" s="213">
        <f t="shared" si="4"/>
        <v>7.6891615541922294</v>
      </c>
    </row>
    <row r="30" spans="1:14" ht="13.8" thickBot="1">
      <c r="A30" s="294" t="s">
        <v>33</v>
      </c>
      <c r="B30" s="293">
        <v>12633</v>
      </c>
      <c r="C30" s="293">
        <v>6915</v>
      </c>
      <c r="D30" s="292">
        <f t="shared" si="0"/>
        <v>54.737592020897651</v>
      </c>
      <c r="E30" s="293">
        <v>3076</v>
      </c>
      <c r="F30" s="292">
        <f t="shared" si="1"/>
        <v>24.348927412332781</v>
      </c>
      <c r="G30" s="293">
        <v>5788</v>
      </c>
      <c r="H30" s="292">
        <f t="shared" si="2"/>
        <v>45.8165123090319</v>
      </c>
      <c r="I30" s="293">
        <v>3604</v>
      </c>
      <c r="J30" s="292">
        <f>I30/B30*100</f>
        <v>28.528457215229952</v>
      </c>
      <c r="K30" s="293">
        <v>2027</v>
      </c>
      <c r="L30" s="292">
        <f t="shared" si="3"/>
        <v>16.045278239531385</v>
      </c>
      <c r="M30" s="293">
        <v>939</v>
      </c>
      <c r="N30" s="288">
        <f t="shared" si="4"/>
        <v>7.4329137971978154</v>
      </c>
    </row>
    <row r="31" spans="1:14">
      <c r="A31" s="217" t="s">
        <v>5</v>
      </c>
      <c r="B31" s="201">
        <v>970</v>
      </c>
      <c r="C31" s="218">
        <v>547</v>
      </c>
      <c r="D31" s="202">
        <f t="shared" si="0"/>
        <v>56.391752577319586</v>
      </c>
      <c r="E31" s="201">
        <v>254</v>
      </c>
      <c r="F31" s="203">
        <f t="shared" si="1"/>
        <v>26.185567010309281</v>
      </c>
      <c r="G31" s="201">
        <v>450</v>
      </c>
      <c r="H31" s="202">
        <f t="shared" si="2"/>
        <v>46.391752577319586</v>
      </c>
      <c r="I31" s="201">
        <v>258</v>
      </c>
      <c r="J31" s="203">
        <f>I31/B31*100</f>
        <v>26.597938144329898</v>
      </c>
      <c r="K31" s="201">
        <v>140</v>
      </c>
      <c r="L31" s="202">
        <f t="shared" si="3"/>
        <v>14.432989690721648</v>
      </c>
      <c r="M31" s="201">
        <v>98</v>
      </c>
      <c r="N31" s="202">
        <f t="shared" si="4"/>
        <v>10.103092783505154</v>
      </c>
    </row>
    <row r="32" spans="1:14">
      <c r="A32" s="219" t="s">
        <v>24</v>
      </c>
      <c r="B32" s="205">
        <v>2267</v>
      </c>
      <c r="C32" s="220">
        <v>1263</v>
      </c>
      <c r="D32" s="202">
        <f t="shared" si="0"/>
        <v>55.712395235994705</v>
      </c>
      <c r="E32" s="205">
        <v>552</v>
      </c>
      <c r="F32" s="207">
        <f t="shared" si="1"/>
        <v>24.349360388178209</v>
      </c>
      <c r="G32" s="205">
        <v>831</v>
      </c>
      <c r="H32" s="206">
        <f t="shared" si="2"/>
        <v>36.656374062637845</v>
      </c>
      <c r="I32" s="205">
        <v>643</v>
      </c>
      <c r="J32" s="207">
        <f t="shared" ref="J32:J38" si="8">I32/B32*100</f>
        <v>28.363475959417734</v>
      </c>
      <c r="K32" s="205">
        <v>280</v>
      </c>
      <c r="L32" s="206">
        <f t="shared" si="3"/>
        <v>12.35112483458315</v>
      </c>
      <c r="M32" s="205">
        <v>225</v>
      </c>
      <c r="N32" s="206">
        <f t="shared" si="4"/>
        <v>9.9250110277900294</v>
      </c>
    </row>
    <row r="33" spans="1:14">
      <c r="A33" s="219" t="s">
        <v>6</v>
      </c>
      <c r="B33" s="205">
        <v>1703</v>
      </c>
      <c r="C33" s="220">
        <v>858</v>
      </c>
      <c r="D33" s="202">
        <f t="shared" si="0"/>
        <v>50.381679389312971</v>
      </c>
      <c r="E33" s="205">
        <v>377</v>
      </c>
      <c r="F33" s="207">
        <f t="shared" si="1"/>
        <v>22.137404580152673</v>
      </c>
      <c r="G33" s="205">
        <v>781</v>
      </c>
      <c r="H33" s="206">
        <f t="shared" si="2"/>
        <v>45.860246623605398</v>
      </c>
      <c r="I33" s="205">
        <v>530</v>
      </c>
      <c r="J33" s="207">
        <f t="shared" si="8"/>
        <v>31.121550205519672</v>
      </c>
      <c r="K33" s="205">
        <v>224</v>
      </c>
      <c r="L33" s="206">
        <f t="shared" si="3"/>
        <v>13.15325895478567</v>
      </c>
      <c r="M33" s="205">
        <v>128</v>
      </c>
      <c r="N33" s="206">
        <f t="shared" si="4"/>
        <v>7.5161479741632409</v>
      </c>
    </row>
    <row r="34" spans="1:14">
      <c r="A34" s="219" t="s">
        <v>25</v>
      </c>
      <c r="B34" s="205">
        <v>1582</v>
      </c>
      <c r="C34" s="220">
        <v>842</v>
      </c>
      <c r="D34" s="202">
        <f t="shared" si="0"/>
        <v>53.223767383059418</v>
      </c>
      <c r="E34" s="205">
        <v>384</v>
      </c>
      <c r="F34" s="207">
        <f t="shared" si="1"/>
        <v>24.273072060682679</v>
      </c>
      <c r="G34" s="205">
        <v>805</v>
      </c>
      <c r="H34" s="206">
        <f t="shared" si="2"/>
        <v>50.884955752212392</v>
      </c>
      <c r="I34" s="205">
        <v>434</v>
      </c>
      <c r="J34" s="207">
        <f t="shared" si="8"/>
        <v>27.43362831858407</v>
      </c>
      <c r="K34" s="205">
        <v>337</v>
      </c>
      <c r="L34" s="206">
        <f t="shared" si="3"/>
        <v>21.302149178255373</v>
      </c>
      <c r="M34" s="205">
        <v>87</v>
      </c>
      <c r="N34" s="206">
        <f t="shared" si="4"/>
        <v>5.4993678887484192</v>
      </c>
    </row>
    <row r="35" spans="1:14">
      <c r="A35" s="219" t="s">
        <v>8</v>
      </c>
      <c r="B35" s="205">
        <v>1085</v>
      </c>
      <c r="C35" s="220">
        <v>545</v>
      </c>
      <c r="D35" s="202">
        <f t="shared" si="0"/>
        <v>50.230414746543786</v>
      </c>
      <c r="E35" s="205">
        <v>250</v>
      </c>
      <c r="F35" s="207">
        <f t="shared" si="1"/>
        <v>23.041474654377879</v>
      </c>
      <c r="G35" s="205">
        <v>484</v>
      </c>
      <c r="H35" s="206">
        <f t="shared" si="2"/>
        <v>44.608294930875573</v>
      </c>
      <c r="I35" s="205">
        <v>345</v>
      </c>
      <c r="J35" s="207">
        <f t="shared" si="8"/>
        <v>31.797235023041477</v>
      </c>
      <c r="K35" s="205">
        <v>219</v>
      </c>
      <c r="L35" s="206">
        <f t="shared" si="3"/>
        <v>20.184331797235021</v>
      </c>
      <c r="M35" s="205">
        <v>112</v>
      </c>
      <c r="N35" s="206">
        <f t="shared" si="4"/>
        <v>10.32258064516129</v>
      </c>
    </row>
    <row r="36" spans="1:14">
      <c r="A36" s="219" t="s">
        <v>9</v>
      </c>
      <c r="B36" s="205">
        <v>1677</v>
      </c>
      <c r="C36" s="221">
        <v>1016</v>
      </c>
      <c r="D36" s="202">
        <f t="shared" si="0"/>
        <v>60.584376863446629</v>
      </c>
      <c r="E36" s="222">
        <v>469</v>
      </c>
      <c r="F36" s="207">
        <f t="shared" si="1"/>
        <v>27.96660703637448</v>
      </c>
      <c r="G36" s="205">
        <v>770</v>
      </c>
      <c r="H36" s="206">
        <f t="shared" si="2"/>
        <v>45.915324985092425</v>
      </c>
      <c r="I36" s="205">
        <v>435</v>
      </c>
      <c r="J36" s="207">
        <f t="shared" si="8"/>
        <v>25.939177101967797</v>
      </c>
      <c r="K36" s="205">
        <v>280</v>
      </c>
      <c r="L36" s="206">
        <f t="shared" si="3"/>
        <v>16.696481812760883</v>
      </c>
      <c r="M36" s="205">
        <v>132</v>
      </c>
      <c r="N36" s="206">
        <f t="shared" si="4"/>
        <v>7.8711985688729875</v>
      </c>
    </row>
    <row r="37" spans="1:14" ht="13.8" customHeight="1">
      <c r="A37" s="219" t="s">
        <v>10</v>
      </c>
      <c r="B37" s="205">
        <v>1959</v>
      </c>
      <c r="C37" s="221">
        <v>1079</v>
      </c>
      <c r="D37" s="202">
        <f t="shared" si="0"/>
        <v>55.079122001020927</v>
      </c>
      <c r="E37" s="205">
        <v>480</v>
      </c>
      <c r="F37" s="207">
        <f t="shared" si="1"/>
        <v>24.502297090352222</v>
      </c>
      <c r="G37" s="205">
        <v>1161</v>
      </c>
      <c r="H37" s="206">
        <f t="shared" si="2"/>
        <v>59.264931087289426</v>
      </c>
      <c r="I37" s="205">
        <v>564</v>
      </c>
      <c r="J37" s="207">
        <f t="shared" si="8"/>
        <v>28.790199081163859</v>
      </c>
      <c r="K37" s="205">
        <v>295</v>
      </c>
      <c r="L37" s="206">
        <f t="shared" si="3"/>
        <v>15.058703420112302</v>
      </c>
      <c r="M37" s="205">
        <v>77</v>
      </c>
      <c r="N37" s="206">
        <f t="shared" si="4"/>
        <v>3.9305768249106685</v>
      </c>
    </row>
    <row r="38" spans="1:14" ht="13.8" thickBot="1">
      <c r="A38" s="223" t="s">
        <v>12</v>
      </c>
      <c r="B38" s="212">
        <v>1390</v>
      </c>
      <c r="C38" s="224">
        <v>765</v>
      </c>
      <c r="D38" s="225">
        <f t="shared" si="0"/>
        <v>55.035971223021583</v>
      </c>
      <c r="E38" s="212">
        <v>310</v>
      </c>
      <c r="F38" s="214">
        <f t="shared" si="1"/>
        <v>22.302158273381295</v>
      </c>
      <c r="G38" s="212">
        <v>506</v>
      </c>
      <c r="H38" s="213">
        <f t="shared" si="2"/>
        <v>36.402877697841731</v>
      </c>
      <c r="I38" s="212">
        <v>395</v>
      </c>
      <c r="J38" s="214">
        <f t="shared" si="8"/>
        <v>28.417266187050359</v>
      </c>
      <c r="K38" s="212">
        <v>252</v>
      </c>
      <c r="L38" s="213">
        <f t="shared" si="3"/>
        <v>18.129496402877699</v>
      </c>
      <c r="M38" s="212">
        <v>80</v>
      </c>
      <c r="N38" s="213">
        <f t="shared" si="4"/>
        <v>5.755395683453238</v>
      </c>
    </row>
    <row r="39" spans="1:14" ht="13.8" thickBot="1">
      <c r="A39" s="272" t="s">
        <v>34</v>
      </c>
      <c r="B39" s="284">
        <v>7473</v>
      </c>
      <c r="C39" s="293">
        <v>3664</v>
      </c>
      <c r="D39" s="288">
        <f t="shared" si="0"/>
        <v>49.029840760069582</v>
      </c>
      <c r="E39" s="284">
        <v>1292</v>
      </c>
      <c r="F39" s="295">
        <f t="shared" si="1"/>
        <v>17.288906730897899</v>
      </c>
      <c r="G39" s="284">
        <v>2873</v>
      </c>
      <c r="H39" s="288">
        <f t="shared" si="2"/>
        <v>38.445068914759801</v>
      </c>
      <c r="I39" s="284">
        <v>2393</v>
      </c>
      <c r="J39" s="290">
        <f>I39/B39*100</f>
        <v>32.021945671082563</v>
      </c>
      <c r="K39" s="284">
        <v>878</v>
      </c>
      <c r="L39" s="288">
        <f t="shared" si="3"/>
        <v>11.748962933226281</v>
      </c>
      <c r="M39" s="284">
        <v>560</v>
      </c>
      <c r="N39" s="288">
        <f t="shared" si="4"/>
        <v>7.4936437842901107</v>
      </c>
    </row>
    <row r="40" spans="1:14" ht="13.8" thickBot="1">
      <c r="A40" s="20" t="s">
        <v>11</v>
      </c>
      <c r="B40" s="226">
        <v>7473</v>
      </c>
      <c r="C40" s="227">
        <v>3664</v>
      </c>
      <c r="D40" s="210">
        <f t="shared" si="0"/>
        <v>49.029840760069582</v>
      </c>
      <c r="E40" s="226">
        <v>1292</v>
      </c>
      <c r="F40" s="211">
        <f t="shared" si="1"/>
        <v>17.288906730897899</v>
      </c>
      <c r="G40" s="226">
        <v>2873</v>
      </c>
      <c r="H40" s="225">
        <f t="shared" si="2"/>
        <v>38.445068914759801</v>
      </c>
      <c r="I40" s="226">
        <v>2393</v>
      </c>
      <c r="J40" s="211">
        <f>I40/B40*100</f>
        <v>32.021945671082563</v>
      </c>
      <c r="K40" s="198">
        <v>878</v>
      </c>
      <c r="L40" s="202">
        <f t="shared" si="3"/>
        <v>11.748962933226281</v>
      </c>
      <c r="M40" s="226">
        <v>560</v>
      </c>
      <c r="N40" s="225">
        <f t="shared" si="4"/>
        <v>7.4936437842901107</v>
      </c>
    </row>
    <row r="41" spans="1:14" ht="23.4" thickBot="1">
      <c r="A41" s="296" t="s">
        <v>31</v>
      </c>
      <c r="B41" s="293">
        <v>63168</v>
      </c>
      <c r="C41" s="293">
        <v>33792</v>
      </c>
      <c r="D41" s="292">
        <f t="shared" si="0"/>
        <v>53.495440729483278</v>
      </c>
      <c r="E41" s="293">
        <v>14453</v>
      </c>
      <c r="F41" s="290">
        <f t="shared" si="1"/>
        <v>22.880255825734551</v>
      </c>
      <c r="G41" s="284">
        <v>27496</v>
      </c>
      <c r="H41" s="288">
        <f t="shared" si="2"/>
        <v>43.528368794326241</v>
      </c>
      <c r="I41" s="284">
        <v>18065</v>
      </c>
      <c r="J41" s="290">
        <f>I41/B41*100</f>
        <v>28.598340932117527</v>
      </c>
      <c r="K41" s="297">
        <v>11787</v>
      </c>
      <c r="L41" s="298">
        <f t="shared" si="3"/>
        <v>18.659764437689969</v>
      </c>
      <c r="M41" s="284">
        <v>4928</v>
      </c>
      <c r="N41" s="288">
        <f t="shared" si="4"/>
        <v>7.8014184397163122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zoomScaleNormal="100" workbookViewId="0">
      <selection activeCell="F7" sqref="F7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6" customWidth="1"/>
    <col min="8" max="8" width="13.5546875" customWidth="1"/>
  </cols>
  <sheetData>
    <row r="1" spans="1:8" ht="18.600000000000001" customHeight="1">
      <c r="A1" s="340" t="s">
        <v>181</v>
      </c>
      <c r="B1" s="340"/>
      <c r="C1" s="340"/>
      <c r="D1" s="340"/>
      <c r="E1" s="340"/>
      <c r="F1" s="340"/>
      <c r="G1" s="340"/>
      <c r="H1" s="340"/>
    </row>
    <row r="2" spans="1:8" s="12" customFormat="1" ht="25.8" customHeight="1">
      <c r="A2" s="373" t="s">
        <v>218</v>
      </c>
      <c r="B2" s="373"/>
      <c r="C2" s="373"/>
      <c r="D2" s="373"/>
      <c r="E2" s="373"/>
      <c r="F2" s="373"/>
      <c r="G2" s="373"/>
      <c r="H2" s="373"/>
    </row>
    <row r="3" spans="1:8" ht="5.4" customHeight="1" thickBot="1">
      <c r="A3" s="374"/>
      <c r="B3" s="374"/>
      <c r="C3" s="374"/>
      <c r="D3" s="374"/>
      <c r="E3" s="374"/>
      <c r="F3" s="13"/>
      <c r="G3" s="174"/>
      <c r="H3" s="13"/>
    </row>
    <row r="4" spans="1:8" ht="57" customHeight="1" thickBot="1">
      <c r="A4" s="375" t="s">
        <v>43</v>
      </c>
      <c r="B4" s="346"/>
      <c r="C4" s="346"/>
      <c r="D4" s="347"/>
      <c r="E4" s="54" t="s">
        <v>201</v>
      </c>
      <c r="F4" s="54" t="s">
        <v>220</v>
      </c>
      <c r="G4" s="245" t="s">
        <v>219</v>
      </c>
      <c r="H4" s="54" t="s">
        <v>202</v>
      </c>
    </row>
    <row r="5" spans="1:8" ht="13.8" thickBot="1">
      <c r="A5" s="376" t="s">
        <v>44</v>
      </c>
      <c r="B5" s="377"/>
      <c r="C5" s="377"/>
      <c r="D5" s="378"/>
      <c r="E5" s="264">
        <v>8062</v>
      </c>
      <c r="F5" s="264">
        <v>6510</v>
      </c>
      <c r="G5" s="264">
        <v>33101</v>
      </c>
      <c r="H5" s="264">
        <f>F5-E5</f>
        <v>-1552</v>
      </c>
    </row>
    <row r="6" spans="1:8" ht="12.75" customHeight="1">
      <c r="A6" s="370" t="s">
        <v>45</v>
      </c>
      <c r="B6" s="47" t="s">
        <v>46</v>
      </c>
      <c r="C6" s="48"/>
      <c r="D6" s="48"/>
      <c r="E6" s="55">
        <v>3809</v>
      </c>
      <c r="F6" s="55">
        <v>3332</v>
      </c>
      <c r="G6" s="74">
        <v>16454</v>
      </c>
      <c r="H6" s="55">
        <f>F6-E6</f>
        <v>-477</v>
      </c>
    </row>
    <row r="7" spans="1:8" ht="12.75" customHeight="1">
      <c r="A7" s="371"/>
      <c r="B7" s="262" t="s">
        <v>47</v>
      </c>
      <c r="C7" s="263"/>
      <c r="D7" s="263"/>
      <c r="E7" s="56">
        <v>1018</v>
      </c>
      <c r="F7" s="56">
        <v>1363</v>
      </c>
      <c r="G7" s="73">
        <v>6279</v>
      </c>
      <c r="H7" s="55">
        <f t="shared" ref="H7:H17" si="0">F7-E7</f>
        <v>345</v>
      </c>
    </row>
    <row r="8" spans="1:8" ht="12.75" customHeight="1">
      <c r="A8" s="371"/>
      <c r="B8" s="262" t="s">
        <v>48</v>
      </c>
      <c r="C8" s="263"/>
      <c r="D8" s="263"/>
      <c r="E8" s="56">
        <v>7044</v>
      </c>
      <c r="F8" s="56">
        <v>5147</v>
      </c>
      <c r="G8" s="73">
        <v>26822</v>
      </c>
      <c r="H8" s="55">
        <f t="shared" si="0"/>
        <v>-1897</v>
      </c>
    </row>
    <row r="9" spans="1:8" ht="12.75" customHeight="1">
      <c r="A9" s="371"/>
      <c r="B9" s="262" t="s">
        <v>49</v>
      </c>
      <c r="C9" s="263"/>
      <c r="D9" s="263"/>
      <c r="E9" s="56">
        <v>468</v>
      </c>
      <c r="F9" s="56">
        <v>367</v>
      </c>
      <c r="G9" s="73">
        <v>1897</v>
      </c>
      <c r="H9" s="55">
        <f t="shared" si="0"/>
        <v>-101</v>
      </c>
    </row>
    <row r="10" spans="1:8" ht="12.75" customHeight="1">
      <c r="A10" s="371"/>
      <c r="B10" s="262" t="s">
        <v>50</v>
      </c>
      <c r="C10" s="263"/>
      <c r="D10" s="263"/>
      <c r="E10" s="56">
        <v>7365</v>
      </c>
      <c r="F10" s="56">
        <v>6217</v>
      </c>
      <c r="G10" s="73">
        <v>30863</v>
      </c>
      <c r="H10" s="55">
        <f t="shared" si="0"/>
        <v>-1148</v>
      </c>
    </row>
    <row r="11" spans="1:8" ht="12.75" customHeight="1">
      <c r="A11" s="371"/>
      <c r="B11" s="262" t="s">
        <v>51</v>
      </c>
      <c r="C11" s="263"/>
      <c r="D11" s="263"/>
      <c r="E11" s="56">
        <v>241</v>
      </c>
      <c r="F11" s="56">
        <v>605</v>
      </c>
      <c r="G11" s="73">
        <v>1597</v>
      </c>
      <c r="H11" s="55">
        <f t="shared" si="0"/>
        <v>364</v>
      </c>
    </row>
    <row r="12" spans="1:8" ht="12.75" customHeight="1">
      <c r="A12" s="371"/>
      <c r="B12" s="262" t="s">
        <v>52</v>
      </c>
      <c r="C12" s="263"/>
      <c r="D12" s="263"/>
      <c r="E12" s="56">
        <v>7</v>
      </c>
      <c r="F12" s="56">
        <v>0</v>
      </c>
      <c r="G12" s="73">
        <v>18</v>
      </c>
      <c r="H12" s="55">
        <f t="shared" si="0"/>
        <v>-7</v>
      </c>
    </row>
    <row r="13" spans="1:8" ht="12.75" customHeight="1">
      <c r="A13" s="371"/>
      <c r="B13" s="262" t="s">
        <v>53</v>
      </c>
      <c r="C13" s="263"/>
      <c r="D13" s="263"/>
      <c r="E13" s="56">
        <v>22</v>
      </c>
      <c r="F13" s="56">
        <v>3</v>
      </c>
      <c r="G13" s="73">
        <v>25</v>
      </c>
      <c r="H13" s="55">
        <f t="shared" si="0"/>
        <v>-19</v>
      </c>
    </row>
    <row r="14" spans="1:8" ht="12.75" customHeight="1">
      <c r="A14" s="371"/>
      <c r="B14" s="262" t="s">
        <v>54</v>
      </c>
      <c r="C14" s="263"/>
      <c r="D14" s="263"/>
      <c r="E14" s="56">
        <v>995</v>
      </c>
      <c r="F14" s="56">
        <v>78</v>
      </c>
      <c r="G14" s="73">
        <v>459</v>
      </c>
      <c r="H14" s="55">
        <f t="shared" si="0"/>
        <v>-917</v>
      </c>
    </row>
    <row r="15" spans="1:8" ht="12.75" customHeight="1">
      <c r="A15" s="371"/>
      <c r="B15" s="262" t="s">
        <v>55</v>
      </c>
      <c r="C15" s="263"/>
      <c r="D15" s="263"/>
      <c r="E15" s="56">
        <v>0</v>
      </c>
      <c r="F15" s="56">
        <v>0</v>
      </c>
      <c r="G15" s="73">
        <v>0</v>
      </c>
      <c r="H15" s="55">
        <f t="shared" si="0"/>
        <v>0</v>
      </c>
    </row>
    <row r="16" spans="1:8" ht="12.75" customHeight="1">
      <c r="A16" s="371"/>
      <c r="B16" s="262" t="s">
        <v>56</v>
      </c>
      <c r="C16" s="263"/>
      <c r="D16" s="263"/>
      <c r="E16" s="56">
        <v>102</v>
      </c>
      <c r="F16" s="56">
        <v>40</v>
      </c>
      <c r="G16" s="73">
        <v>195</v>
      </c>
      <c r="H16" s="55">
        <f t="shared" si="0"/>
        <v>-62</v>
      </c>
    </row>
    <row r="17" spans="1:8" ht="12.75" customHeight="1" thickBot="1">
      <c r="A17" s="372"/>
      <c r="B17" s="49" t="s">
        <v>57</v>
      </c>
      <c r="C17" s="50"/>
      <c r="D17" s="50"/>
      <c r="E17" s="57">
        <v>467</v>
      </c>
      <c r="F17" s="57">
        <v>7</v>
      </c>
      <c r="G17" s="79">
        <v>132</v>
      </c>
      <c r="H17" s="55">
        <f t="shared" si="0"/>
        <v>-460</v>
      </c>
    </row>
    <row r="18" spans="1:8" ht="15.75" customHeight="1" thickBot="1">
      <c r="A18" s="376" t="s">
        <v>58</v>
      </c>
      <c r="B18" s="377"/>
      <c r="C18" s="377"/>
      <c r="D18" s="378"/>
      <c r="E18" s="264">
        <v>7487</v>
      </c>
      <c r="F18" s="264">
        <v>2837</v>
      </c>
      <c r="G18" s="264">
        <v>25955</v>
      </c>
      <c r="H18" s="264">
        <f>F18-E18</f>
        <v>-4650</v>
      </c>
    </row>
    <row r="19" spans="1:8" ht="16.5" customHeight="1">
      <c r="A19" s="381" t="s">
        <v>125</v>
      </c>
      <c r="B19" s="384" t="s">
        <v>126</v>
      </c>
      <c r="C19" s="385"/>
      <c r="D19" s="385"/>
      <c r="E19" s="55">
        <v>4089</v>
      </c>
      <c r="F19" s="55">
        <v>1765</v>
      </c>
      <c r="G19" s="74">
        <v>13342</v>
      </c>
      <c r="H19" s="55">
        <f>F19-E19</f>
        <v>-2324</v>
      </c>
    </row>
    <row r="20" spans="1:8" ht="13.5" customHeight="1">
      <c r="A20" s="382"/>
      <c r="B20" s="386" t="s">
        <v>59</v>
      </c>
      <c r="C20" s="389" t="s">
        <v>60</v>
      </c>
      <c r="D20" s="389"/>
      <c r="E20" s="56">
        <v>3636</v>
      </c>
      <c r="F20" s="56">
        <v>1546</v>
      </c>
      <c r="G20" s="73">
        <v>11832</v>
      </c>
      <c r="H20" s="55">
        <f t="shared" ref="H20:H52" si="1">F20-E20</f>
        <v>-2090</v>
      </c>
    </row>
    <row r="21" spans="1:8" ht="12.75" customHeight="1">
      <c r="A21" s="382"/>
      <c r="B21" s="387"/>
      <c r="C21" s="390" t="s">
        <v>59</v>
      </c>
      <c r="D21" s="51" t="s">
        <v>138</v>
      </c>
      <c r="E21" s="56">
        <v>95</v>
      </c>
      <c r="F21" s="56">
        <v>53</v>
      </c>
      <c r="G21" s="73">
        <v>477</v>
      </c>
      <c r="H21" s="55">
        <f t="shared" si="1"/>
        <v>-42</v>
      </c>
    </row>
    <row r="22" spans="1:8">
      <c r="A22" s="382"/>
      <c r="B22" s="387"/>
      <c r="C22" s="391"/>
      <c r="D22" s="51" t="s">
        <v>139</v>
      </c>
      <c r="E22" s="56">
        <v>426</v>
      </c>
      <c r="F22" s="56">
        <v>235</v>
      </c>
      <c r="G22" s="73">
        <v>1548</v>
      </c>
      <c r="H22" s="55">
        <f t="shared" si="1"/>
        <v>-191</v>
      </c>
    </row>
    <row r="23" spans="1:8">
      <c r="A23" s="382"/>
      <c r="B23" s="387"/>
      <c r="C23" s="392" t="s">
        <v>61</v>
      </c>
      <c r="D23" s="392"/>
      <c r="E23" s="73">
        <v>453</v>
      </c>
      <c r="F23" s="73">
        <v>219</v>
      </c>
      <c r="G23" s="73">
        <v>1510</v>
      </c>
      <c r="H23" s="55">
        <f t="shared" si="1"/>
        <v>-234</v>
      </c>
    </row>
    <row r="24" spans="1:8" ht="12.75" customHeight="1">
      <c r="A24" s="382"/>
      <c r="B24" s="387"/>
      <c r="C24" s="393" t="s">
        <v>59</v>
      </c>
      <c r="D24" s="51" t="s">
        <v>62</v>
      </c>
      <c r="E24" s="56">
        <v>40</v>
      </c>
      <c r="F24" s="56">
        <v>53</v>
      </c>
      <c r="G24" s="73">
        <v>512</v>
      </c>
      <c r="H24" s="55">
        <f t="shared" si="1"/>
        <v>13</v>
      </c>
    </row>
    <row r="25" spans="1:8" ht="12.75" customHeight="1">
      <c r="A25" s="382"/>
      <c r="B25" s="387"/>
      <c r="C25" s="394"/>
      <c r="D25" s="51" t="s">
        <v>63</v>
      </c>
      <c r="E25" s="56">
        <v>7</v>
      </c>
      <c r="F25" s="56">
        <v>59</v>
      </c>
      <c r="G25" s="73">
        <v>238</v>
      </c>
      <c r="H25" s="55">
        <f t="shared" si="1"/>
        <v>52</v>
      </c>
    </row>
    <row r="26" spans="1:8" ht="15" customHeight="1">
      <c r="A26" s="382"/>
      <c r="B26" s="387"/>
      <c r="C26" s="394"/>
      <c r="D26" s="52" t="s">
        <v>140</v>
      </c>
      <c r="E26" s="56">
        <v>172</v>
      </c>
      <c r="F26" s="56">
        <v>43</v>
      </c>
      <c r="G26" s="73">
        <v>266</v>
      </c>
      <c r="H26" s="55">
        <f t="shared" si="1"/>
        <v>-129</v>
      </c>
    </row>
    <row r="27" spans="1:8" ht="15" customHeight="1">
      <c r="A27" s="382"/>
      <c r="B27" s="387"/>
      <c r="C27" s="394"/>
      <c r="D27" s="52" t="s">
        <v>141</v>
      </c>
      <c r="E27" s="56">
        <v>4</v>
      </c>
      <c r="F27" s="56">
        <v>1</v>
      </c>
      <c r="G27" s="73">
        <v>2</v>
      </c>
      <c r="H27" s="55">
        <f t="shared" si="1"/>
        <v>-3</v>
      </c>
    </row>
    <row r="28" spans="1:8" ht="24.75" customHeight="1">
      <c r="A28" s="382"/>
      <c r="B28" s="387"/>
      <c r="C28" s="394"/>
      <c r="D28" s="52" t="s">
        <v>64</v>
      </c>
      <c r="E28" s="56">
        <v>152</v>
      </c>
      <c r="F28" s="56">
        <v>41</v>
      </c>
      <c r="G28" s="73">
        <v>214</v>
      </c>
      <c r="H28" s="55">
        <f t="shared" si="1"/>
        <v>-111</v>
      </c>
    </row>
    <row r="29" spans="1:8" ht="24.75" customHeight="1">
      <c r="A29" s="382"/>
      <c r="B29" s="387"/>
      <c r="C29" s="394"/>
      <c r="D29" s="52" t="s">
        <v>142</v>
      </c>
      <c r="E29" s="56">
        <v>60</v>
      </c>
      <c r="F29" s="56">
        <v>17</v>
      </c>
      <c r="G29" s="73">
        <v>172</v>
      </c>
      <c r="H29" s="55">
        <f t="shared" si="1"/>
        <v>-43</v>
      </c>
    </row>
    <row r="30" spans="1:8" ht="12.75" customHeight="1">
      <c r="A30" s="382"/>
      <c r="B30" s="387"/>
      <c r="C30" s="395"/>
      <c r="D30" s="52" t="s">
        <v>143</v>
      </c>
      <c r="E30" s="56">
        <v>0</v>
      </c>
      <c r="F30" s="56">
        <v>0</v>
      </c>
      <c r="G30" s="73">
        <v>7</v>
      </c>
      <c r="H30" s="55">
        <f t="shared" si="1"/>
        <v>0</v>
      </c>
    </row>
    <row r="31" spans="1:8" ht="21" customHeight="1">
      <c r="A31" s="382"/>
      <c r="B31" s="387"/>
      <c r="C31" s="395"/>
      <c r="D31" s="52" t="s">
        <v>144</v>
      </c>
      <c r="E31" s="56">
        <v>0</v>
      </c>
      <c r="F31" s="56">
        <v>0</v>
      </c>
      <c r="G31" s="73">
        <v>0</v>
      </c>
      <c r="H31" s="55">
        <f t="shared" si="1"/>
        <v>0</v>
      </c>
    </row>
    <row r="32" spans="1:8" ht="12.75" customHeight="1">
      <c r="A32" s="382"/>
      <c r="B32" s="387"/>
      <c r="C32" s="395"/>
      <c r="D32" s="52" t="s">
        <v>145</v>
      </c>
      <c r="E32" s="56">
        <v>0</v>
      </c>
      <c r="F32" s="56">
        <v>0</v>
      </c>
      <c r="G32" s="73">
        <v>0</v>
      </c>
      <c r="H32" s="55">
        <f t="shared" si="1"/>
        <v>0</v>
      </c>
    </row>
    <row r="33" spans="1:8" ht="27.75" customHeight="1">
      <c r="A33" s="382"/>
      <c r="B33" s="387"/>
      <c r="C33" s="395"/>
      <c r="D33" s="52" t="s">
        <v>146</v>
      </c>
      <c r="E33" s="56">
        <v>0</v>
      </c>
      <c r="F33" s="56">
        <v>0</v>
      </c>
      <c r="G33" s="73">
        <v>0</v>
      </c>
      <c r="H33" s="55">
        <f t="shared" si="1"/>
        <v>0</v>
      </c>
    </row>
    <row r="34" spans="1:8" ht="49.2" customHeight="1">
      <c r="A34" s="382"/>
      <c r="B34" s="387"/>
      <c r="C34" s="395"/>
      <c r="D34" s="52" t="s">
        <v>147</v>
      </c>
      <c r="E34" s="56">
        <v>5</v>
      </c>
      <c r="F34" s="56">
        <v>5</v>
      </c>
      <c r="G34" s="73">
        <v>46</v>
      </c>
      <c r="H34" s="55">
        <f t="shared" si="1"/>
        <v>0</v>
      </c>
    </row>
    <row r="35" spans="1:8" ht="12.75" customHeight="1">
      <c r="A35" s="382"/>
      <c r="B35" s="388"/>
      <c r="C35" s="396"/>
      <c r="D35" s="52" t="s">
        <v>73</v>
      </c>
      <c r="E35" s="56">
        <v>17</v>
      </c>
      <c r="F35" s="56">
        <v>1</v>
      </c>
      <c r="G35" s="73">
        <v>55</v>
      </c>
      <c r="H35" s="55">
        <f t="shared" si="1"/>
        <v>-16</v>
      </c>
    </row>
    <row r="36" spans="1:8" ht="12.75" customHeight="1">
      <c r="A36" s="382"/>
      <c r="B36" s="397" t="s">
        <v>65</v>
      </c>
      <c r="C36" s="389"/>
      <c r="D36" s="389"/>
      <c r="E36" s="56">
        <v>27</v>
      </c>
      <c r="F36" s="56">
        <v>2</v>
      </c>
      <c r="G36" s="73">
        <v>211</v>
      </c>
      <c r="H36" s="55">
        <f t="shared" si="1"/>
        <v>-25</v>
      </c>
    </row>
    <row r="37" spans="1:8" ht="12.75" customHeight="1">
      <c r="A37" s="382"/>
      <c r="B37" s="397" t="s">
        <v>148</v>
      </c>
      <c r="C37" s="389"/>
      <c r="D37" s="389"/>
      <c r="E37" s="56">
        <v>2</v>
      </c>
      <c r="F37" s="56">
        <v>0</v>
      </c>
      <c r="G37" s="73">
        <v>18</v>
      </c>
      <c r="H37" s="55">
        <f t="shared" si="1"/>
        <v>-2</v>
      </c>
    </row>
    <row r="38" spans="1:8" ht="12.75" customHeight="1">
      <c r="A38" s="382"/>
      <c r="B38" s="397" t="s">
        <v>66</v>
      </c>
      <c r="C38" s="389"/>
      <c r="D38" s="389"/>
      <c r="E38" s="56">
        <v>59</v>
      </c>
      <c r="F38" s="56">
        <v>81</v>
      </c>
      <c r="G38" s="73">
        <v>1881</v>
      </c>
      <c r="H38" s="55">
        <f t="shared" si="1"/>
        <v>22</v>
      </c>
    </row>
    <row r="39" spans="1:8" ht="13.5" customHeight="1">
      <c r="A39" s="382"/>
      <c r="B39" s="397" t="s">
        <v>149</v>
      </c>
      <c r="C39" s="389"/>
      <c r="D39" s="389"/>
      <c r="E39" s="56">
        <v>0</v>
      </c>
      <c r="F39" s="56">
        <v>0</v>
      </c>
      <c r="G39" s="73">
        <v>5</v>
      </c>
      <c r="H39" s="55">
        <f t="shared" si="1"/>
        <v>0</v>
      </c>
    </row>
    <row r="40" spans="1:8" ht="13.5" customHeight="1">
      <c r="A40" s="382"/>
      <c r="B40" s="397" t="s">
        <v>67</v>
      </c>
      <c r="C40" s="389"/>
      <c r="D40" s="389"/>
      <c r="E40" s="56">
        <v>0</v>
      </c>
      <c r="F40" s="56">
        <v>0</v>
      </c>
      <c r="G40" s="73">
        <v>0</v>
      </c>
      <c r="H40" s="55">
        <f t="shared" si="1"/>
        <v>0</v>
      </c>
    </row>
    <row r="41" spans="1:8" ht="15.75" customHeight="1">
      <c r="A41" s="382"/>
      <c r="B41" s="397" t="s">
        <v>68</v>
      </c>
      <c r="C41" s="389"/>
      <c r="D41" s="389"/>
      <c r="E41" s="56">
        <v>2</v>
      </c>
      <c r="F41" s="56">
        <v>32</v>
      </c>
      <c r="G41" s="73">
        <v>475</v>
      </c>
      <c r="H41" s="55">
        <f t="shared" si="1"/>
        <v>30</v>
      </c>
    </row>
    <row r="42" spans="1:8" ht="13.5" customHeight="1">
      <c r="A42" s="382"/>
      <c r="B42" s="398" t="s">
        <v>150</v>
      </c>
      <c r="C42" s="399"/>
      <c r="D42" s="399"/>
      <c r="E42" s="56">
        <v>0</v>
      </c>
      <c r="F42" s="56">
        <v>0</v>
      </c>
      <c r="G42" s="73">
        <v>0</v>
      </c>
      <c r="H42" s="55">
        <f t="shared" si="1"/>
        <v>0</v>
      </c>
    </row>
    <row r="43" spans="1:8" ht="24.75" customHeight="1">
      <c r="A43" s="382"/>
      <c r="B43" s="379" t="s">
        <v>151</v>
      </c>
      <c r="C43" s="380"/>
      <c r="D43" s="380"/>
      <c r="E43" s="56">
        <v>0</v>
      </c>
      <c r="F43" s="56">
        <v>0</v>
      </c>
      <c r="G43" s="73">
        <v>0</v>
      </c>
      <c r="H43" s="55">
        <f t="shared" si="1"/>
        <v>0</v>
      </c>
    </row>
    <row r="44" spans="1:8" ht="36" customHeight="1">
      <c r="A44" s="382"/>
      <c r="B44" s="379" t="s">
        <v>160</v>
      </c>
      <c r="C44" s="380"/>
      <c r="D44" s="380"/>
      <c r="E44" s="56">
        <v>179</v>
      </c>
      <c r="F44" s="56">
        <v>23</v>
      </c>
      <c r="G44" s="73">
        <v>354</v>
      </c>
      <c r="H44" s="55">
        <f t="shared" si="1"/>
        <v>-156</v>
      </c>
    </row>
    <row r="45" spans="1:8">
      <c r="A45" s="382"/>
      <c r="B45" s="397" t="s">
        <v>152</v>
      </c>
      <c r="C45" s="389"/>
      <c r="D45" s="389"/>
      <c r="E45" s="56">
        <v>0</v>
      </c>
      <c r="F45" s="56">
        <v>0</v>
      </c>
      <c r="G45" s="73">
        <v>0</v>
      </c>
      <c r="H45" s="55">
        <f t="shared" si="1"/>
        <v>0</v>
      </c>
    </row>
    <row r="46" spans="1:8">
      <c r="A46" s="382"/>
      <c r="B46" s="397" t="s">
        <v>153</v>
      </c>
      <c r="C46" s="389"/>
      <c r="D46" s="389"/>
      <c r="E46" s="56">
        <v>1758</v>
      </c>
      <c r="F46" s="56">
        <v>206</v>
      </c>
      <c r="G46" s="73">
        <v>4641</v>
      </c>
      <c r="H46" s="55">
        <f t="shared" si="1"/>
        <v>-1552</v>
      </c>
    </row>
    <row r="47" spans="1:8">
      <c r="A47" s="382"/>
      <c r="B47" s="397" t="s">
        <v>69</v>
      </c>
      <c r="C47" s="389"/>
      <c r="D47" s="389"/>
      <c r="E47" s="56">
        <v>482</v>
      </c>
      <c r="F47" s="56">
        <v>114</v>
      </c>
      <c r="G47" s="73">
        <v>1857</v>
      </c>
      <c r="H47" s="55">
        <f t="shared" si="1"/>
        <v>-368</v>
      </c>
    </row>
    <row r="48" spans="1:8">
      <c r="A48" s="382"/>
      <c r="B48" s="397" t="s">
        <v>70</v>
      </c>
      <c r="C48" s="389"/>
      <c r="D48" s="389"/>
      <c r="E48" s="56">
        <v>2</v>
      </c>
      <c r="F48" s="56">
        <v>1</v>
      </c>
      <c r="G48" s="73">
        <v>14</v>
      </c>
      <c r="H48" s="55">
        <f t="shared" si="1"/>
        <v>-1</v>
      </c>
    </row>
    <row r="49" spans="1:8">
      <c r="A49" s="382"/>
      <c r="B49" s="397" t="s">
        <v>154</v>
      </c>
      <c r="C49" s="389"/>
      <c r="D49" s="389"/>
      <c r="E49" s="56">
        <v>124</v>
      </c>
      <c r="F49" s="56">
        <v>168</v>
      </c>
      <c r="G49" s="73">
        <v>687</v>
      </c>
      <c r="H49" s="55">
        <f t="shared" si="1"/>
        <v>44</v>
      </c>
    </row>
    <row r="50" spans="1:8">
      <c r="A50" s="382"/>
      <c r="B50" s="397" t="s">
        <v>71</v>
      </c>
      <c r="C50" s="389"/>
      <c r="D50" s="389"/>
      <c r="E50" s="56">
        <v>28</v>
      </c>
      <c r="F50" s="56">
        <v>37</v>
      </c>
      <c r="G50" s="73">
        <v>137</v>
      </c>
      <c r="H50" s="55">
        <f t="shared" si="1"/>
        <v>9</v>
      </c>
    </row>
    <row r="51" spans="1:8">
      <c r="A51" s="382"/>
      <c r="B51" s="397" t="s">
        <v>72</v>
      </c>
      <c r="C51" s="389"/>
      <c r="D51" s="389"/>
      <c r="E51" s="56">
        <v>65</v>
      </c>
      <c r="F51" s="56">
        <v>64</v>
      </c>
      <c r="G51" s="73">
        <v>267</v>
      </c>
      <c r="H51" s="55">
        <f t="shared" si="1"/>
        <v>-1</v>
      </c>
    </row>
    <row r="52" spans="1:8" ht="13.8" thickBot="1">
      <c r="A52" s="383"/>
      <c r="B52" s="403" t="s">
        <v>73</v>
      </c>
      <c r="C52" s="404"/>
      <c r="D52" s="404"/>
      <c r="E52" s="57">
        <v>672</v>
      </c>
      <c r="F52" s="57">
        <v>344</v>
      </c>
      <c r="G52" s="79">
        <v>2089</v>
      </c>
      <c r="H52" s="55">
        <f t="shared" si="1"/>
        <v>-328</v>
      </c>
    </row>
    <row r="53" spans="1:8" ht="13.8" thickBot="1">
      <c r="A53" s="405" t="s">
        <v>74</v>
      </c>
      <c r="B53" s="406"/>
      <c r="C53" s="406"/>
      <c r="D53" s="407"/>
      <c r="E53" s="179">
        <v>56022</v>
      </c>
      <c r="F53" s="179">
        <v>63168</v>
      </c>
      <c r="G53" s="179">
        <v>63168</v>
      </c>
      <c r="H53" s="179">
        <f>F53-E53</f>
        <v>7146</v>
      </c>
    </row>
    <row r="54" spans="1:8" ht="25.95" customHeight="1">
      <c r="A54" s="408" t="s">
        <v>75</v>
      </c>
      <c r="B54" s="409"/>
      <c r="C54" s="409"/>
      <c r="D54" s="410"/>
      <c r="E54" s="55">
        <v>10495</v>
      </c>
      <c r="F54" s="55">
        <v>6256</v>
      </c>
      <c r="G54" s="74">
        <v>41336</v>
      </c>
      <c r="H54" s="55">
        <f>F54-E54</f>
        <v>-4239</v>
      </c>
    </row>
    <row r="55" spans="1:8" ht="13.8" thickBot="1">
      <c r="A55" s="400" t="s">
        <v>155</v>
      </c>
      <c r="B55" s="401"/>
      <c r="C55" s="401"/>
      <c r="D55" s="402"/>
      <c r="E55" s="58">
        <v>190</v>
      </c>
      <c r="F55" s="58">
        <v>326</v>
      </c>
      <c r="G55" s="78">
        <v>5278</v>
      </c>
      <c r="H55" s="58">
        <f>F55-E55</f>
        <v>136</v>
      </c>
    </row>
    <row r="56" spans="1:8">
      <c r="A56" s="21" t="s">
        <v>169</v>
      </c>
      <c r="B56" s="53"/>
      <c r="C56" s="53"/>
      <c r="D56" s="53"/>
      <c r="E56" s="13"/>
      <c r="F56" s="13"/>
      <c r="G56" s="174"/>
      <c r="H56" s="13"/>
    </row>
    <row r="57" spans="1:8">
      <c r="A57" s="13"/>
      <c r="B57" s="13"/>
      <c r="C57" s="13"/>
      <c r="D57" s="13"/>
      <c r="E57" s="13"/>
      <c r="F57" s="13"/>
      <c r="G57" s="174"/>
      <c r="H57" s="13"/>
    </row>
  </sheetData>
  <mergeCells count="34">
    <mergeCell ref="A55:D55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A53:D53"/>
    <mergeCell ref="A54:D54"/>
    <mergeCell ref="B43:D43"/>
    <mergeCell ref="A18:D18"/>
    <mergeCell ref="A19:A52"/>
    <mergeCell ref="B19:D19"/>
    <mergeCell ref="B20:B35"/>
    <mergeCell ref="C20:D20"/>
    <mergeCell ref="C21:C22"/>
    <mergeCell ref="C23:D23"/>
    <mergeCell ref="C24:C35"/>
    <mergeCell ref="B36:D36"/>
    <mergeCell ref="B37:D37"/>
    <mergeCell ref="B38:D38"/>
    <mergeCell ref="B39:D39"/>
    <mergeCell ref="B40:D40"/>
    <mergeCell ref="B41:D41"/>
    <mergeCell ref="B42:D42"/>
    <mergeCell ref="A6:A17"/>
    <mergeCell ref="A1:H1"/>
    <mergeCell ref="A2:H2"/>
    <mergeCell ref="A3:E3"/>
    <mergeCell ref="A4:D4"/>
    <mergeCell ref="A5:D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Q9" sqref="Q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423" t="s">
        <v>164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</row>
    <row r="2" spans="1:12" ht="36.75" customHeight="1" thickBot="1">
      <c r="A2" s="413" t="s">
        <v>221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</row>
    <row r="3" spans="1:12" ht="13.5" customHeight="1">
      <c r="A3" s="366" t="s">
        <v>43</v>
      </c>
      <c r="B3" s="424"/>
      <c r="C3" s="424" t="s">
        <v>156</v>
      </c>
      <c r="D3" s="424"/>
      <c r="E3" s="424"/>
      <c r="F3" s="424"/>
      <c r="G3" s="424"/>
      <c r="H3" s="424"/>
      <c r="I3" s="424"/>
      <c r="J3" s="424"/>
      <c r="K3" s="424"/>
      <c r="L3" s="428"/>
    </row>
    <row r="4" spans="1:12">
      <c r="A4" s="425"/>
      <c r="B4" s="416"/>
      <c r="C4" s="416" t="s">
        <v>76</v>
      </c>
      <c r="D4" s="416" t="s">
        <v>114</v>
      </c>
      <c r="E4" s="429" t="s">
        <v>222</v>
      </c>
      <c r="F4" s="429"/>
      <c r="G4" s="429"/>
      <c r="H4" s="429"/>
      <c r="I4" s="429"/>
      <c r="J4" s="429"/>
      <c r="K4" s="429"/>
      <c r="L4" s="430"/>
    </row>
    <row r="5" spans="1:12" ht="30" customHeight="1">
      <c r="A5" s="425"/>
      <c r="B5" s="416"/>
      <c r="C5" s="416"/>
      <c r="D5" s="416"/>
      <c r="E5" s="416" t="s">
        <v>111</v>
      </c>
      <c r="F5" s="416"/>
      <c r="G5" s="416" t="s">
        <v>161</v>
      </c>
      <c r="H5" s="416"/>
      <c r="I5" s="416" t="s">
        <v>77</v>
      </c>
      <c r="J5" s="416"/>
      <c r="K5" s="416" t="s">
        <v>78</v>
      </c>
      <c r="L5" s="417"/>
    </row>
    <row r="6" spans="1:12" ht="22.8" customHeight="1" thickBot="1">
      <c r="A6" s="426"/>
      <c r="B6" s="427"/>
      <c r="C6" s="427"/>
      <c r="D6" s="427"/>
      <c r="E6" s="229" t="s">
        <v>76</v>
      </c>
      <c r="F6" s="229" t="s">
        <v>114</v>
      </c>
      <c r="G6" s="229" t="s">
        <v>76</v>
      </c>
      <c r="H6" s="229" t="s">
        <v>114</v>
      </c>
      <c r="I6" s="229" t="s">
        <v>76</v>
      </c>
      <c r="J6" s="229" t="s">
        <v>114</v>
      </c>
      <c r="K6" s="229" t="s">
        <v>76</v>
      </c>
      <c r="L6" s="230" t="s">
        <v>114</v>
      </c>
    </row>
    <row r="7" spans="1:12" ht="13.8" thickBot="1">
      <c r="A7" s="418" t="s">
        <v>115</v>
      </c>
      <c r="B7" s="419"/>
      <c r="C7" s="299">
        <v>219</v>
      </c>
      <c r="D7" s="299">
        <v>89</v>
      </c>
      <c r="E7" s="299">
        <v>98</v>
      </c>
      <c r="F7" s="299">
        <v>36</v>
      </c>
      <c r="G7" s="299">
        <v>62</v>
      </c>
      <c r="H7" s="299">
        <v>35</v>
      </c>
      <c r="I7" s="299">
        <v>67</v>
      </c>
      <c r="J7" s="299">
        <v>17</v>
      </c>
      <c r="K7" s="299">
        <v>32</v>
      </c>
      <c r="L7" s="300">
        <v>11</v>
      </c>
    </row>
    <row r="8" spans="1:12">
      <c r="A8" s="420" t="s">
        <v>59</v>
      </c>
      <c r="B8" s="234" t="s">
        <v>116</v>
      </c>
      <c r="C8" s="235">
        <v>53</v>
      </c>
      <c r="D8" s="235">
        <v>28</v>
      </c>
      <c r="E8" s="235">
        <v>29</v>
      </c>
      <c r="F8" s="235">
        <v>13</v>
      </c>
      <c r="G8" s="235">
        <v>12</v>
      </c>
      <c r="H8" s="235">
        <v>9</v>
      </c>
      <c r="I8" s="235">
        <v>17</v>
      </c>
      <c r="J8" s="235">
        <v>5</v>
      </c>
      <c r="K8" s="235">
        <v>10</v>
      </c>
      <c r="L8" s="236">
        <v>5</v>
      </c>
    </row>
    <row r="9" spans="1:12">
      <c r="A9" s="421"/>
      <c r="B9" s="175" t="s">
        <v>117</v>
      </c>
      <c r="C9" s="176">
        <v>59</v>
      </c>
      <c r="D9" s="176">
        <v>18</v>
      </c>
      <c r="E9" s="176">
        <v>26</v>
      </c>
      <c r="F9" s="176">
        <v>4</v>
      </c>
      <c r="G9" s="176">
        <v>5</v>
      </c>
      <c r="H9" s="176">
        <v>3</v>
      </c>
      <c r="I9" s="176">
        <v>36</v>
      </c>
      <c r="J9" s="176">
        <v>9</v>
      </c>
      <c r="K9" s="176">
        <v>10</v>
      </c>
      <c r="L9" s="75">
        <v>3</v>
      </c>
    </row>
    <row r="10" spans="1:12">
      <c r="A10" s="421"/>
      <c r="B10" s="175" t="s">
        <v>138</v>
      </c>
      <c r="C10" s="176">
        <v>43</v>
      </c>
      <c r="D10" s="176">
        <v>20</v>
      </c>
      <c r="E10" s="176">
        <v>20</v>
      </c>
      <c r="F10" s="176">
        <v>12</v>
      </c>
      <c r="G10" s="176">
        <v>16</v>
      </c>
      <c r="H10" s="176">
        <v>9</v>
      </c>
      <c r="I10" s="176">
        <v>3</v>
      </c>
      <c r="J10" s="176">
        <v>0</v>
      </c>
      <c r="K10" s="176">
        <v>4</v>
      </c>
      <c r="L10" s="75">
        <v>2</v>
      </c>
    </row>
    <row r="11" spans="1:12">
      <c r="A11" s="421"/>
      <c r="B11" s="175" t="s">
        <v>141</v>
      </c>
      <c r="C11" s="176">
        <v>1</v>
      </c>
      <c r="D11" s="176">
        <v>0</v>
      </c>
      <c r="E11" s="176">
        <v>0</v>
      </c>
      <c r="F11" s="176">
        <v>0</v>
      </c>
      <c r="G11" s="176">
        <v>1</v>
      </c>
      <c r="H11" s="176">
        <v>0</v>
      </c>
      <c r="I11" s="176">
        <v>0</v>
      </c>
      <c r="J11" s="176">
        <v>0</v>
      </c>
      <c r="K11" s="176">
        <v>0</v>
      </c>
      <c r="L11" s="75">
        <v>0</v>
      </c>
    </row>
    <row r="12" spans="1:12" ht="22.8">
      <c r="A12" s="421"/>
      <c r="B12" s="177" t="s">
        <v>157</v>
      </c>
      <c r="C12" s="176">
        <v>41</v>
      </c>
      <c r="D12" s="176">
        <v>14</v>
      </c>
      <c r="E12" s="176">
        <v>12</v>
      </c>
      <c r="F12" s="176">
        <v>3</v>
      </c>
      <c r="G12" s="176">
        <v>11</v>
      </c>
      <c r="H12" s="176">
        <v>6</v>
      </c>
      <c r="I12" s="176">
        <v>6</v>
      </c>
      <c r="J12" s="176">
        <v>2</v>
      </c>
      <c r="K12" s="176">
        <v>7</v>
      </c>
      <c r="L12" s="75">
        <v>1</v>
      </c>
    </row>
    <row r="13" spans="1:12" ht="22.8">
      <c r="A13" s="421"/>
      <c r="B13" s="178" t="s">
        <v>142</v>
      </c>
      <c r="C13" s="176">
        <v>17</v>
      </c>
      <c r="D13" s="176">
        <v>8</v>
      </c>
      <c r="E13" s="176">
        <v>8</v>
      </c>
      <c r="F13" s="176">
        <v>4</v>
      </c>
      <c r="G13" s="176">
        <v>17</v>
      </c>
      <c r="H13" s="176">
        <v>8</v>
      </c>
      <c r="I13" s="176">
        <v>0</v>
      </c>
      <c r="J13" s="176">
        <v>0</v>
      </c>
      <c r="K13" s="176">
        <v>0</v>
      </c>
      <c r="L13" s="75">
        <v>0</v>
      </c>
    </row>
    <row r="14" spans="1:12">
      <c r="A14" s="421"/>
      <c r="B14" s="178" t="s">
        <v>143</v>
      </c>
      <c r="C14" s="176">
        <v>0</v>
      </c>
      <c r="D14" s="176">
        <v>0</v>
      </c>
      <c r="E14" s="176">
        <v>0</v>
      </c>
      <c r="F14" s="176">
        <v>0</v>
      </c>
      <c r="G14" s="176">
        <v>0</v>
      </c>
      <c r="H14" s="176">
        <v>0</v>
      </c>
      <c r="I14" s="176">
        <v>0</v>
      </c>
      <c r="J14" s="176">
        <v>0</v>
      </c>
      <c r="K14" s="176">
        <v>0</v>
      </c>
      <c r="L14" s="75">
        <v>0</v>
      </c>
    </row>
    <row r="15" spans="1:12">
      <c r="A15" s="421"/>
      <c r="B15" s="178" t="s">
        <v>144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75">
        <v>0</v>
      </c>
    </row>
    <row r="16" spans="1:12">
      <c r="A16" s="421"/>
      <c r="B16" s="178" t="s">
        <v>145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75">
        <v>0</v>
      </c>
    </row>
    <row r="17" spans="1:12" ht="22.8">
      <c r="A17" s="421"/>
      <c r="B17" s="178" t="s">
        <v>146</v>
      </c>
      <c r="C17" s="176">
        <v>0</v>
      </c>
      <c r="D17" s="176">
        <v>0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75">
        <v>0</v>
      </c>
    </row>
    <row r="18" spans="1:12" ht="36" customHeight="1">
      <c r="A18" s="421"/>
      <c r="B18" s="178" t="s">
        <v>147</v>
      </c>
      <c r="C18" s="176">
        <v>5</v>
      </c>
      <c r="D18" s="176">
        <v>1</v>
      </c>
      <c r="E18" s="176">
        <v>2</v>
      </c>
      <c r="F18" s="176">
        <v>0</v>
      </c>
      <c r="G18" s="176">
        <v>0</v>
      </c>
      <c r="H18" s="176">
        <v>0</v>
      </c>
      <c r="I18" s="176">
        <v>5</v>
      </c>
      <c r="J18" s="176">
        <v>1</v>
      </c>
      <c r="K18" s="176">
        <v>1</v>
      </c>
      <c r="L18" s="75">
        <v>0</v>
      </c>
    </row>
    <row r="19" spans="1:12" ht="13.8" thickBot="1">
      <c r="A19" s="422"/>
      <c r="B19" s="231" t="s">
        <v>118</v>
      </c>
      <c r="C19" s="232">
        <v>1</v>
      </c>
      <c r="D19" s="232">
        <v>0</v>
      </c>
      <c r="E19" s="232">
        <v>1</v>
      </c>
      <c r="F19" s="232">
        <v>0</v>
      </c>
      <c r="G19" s="232">
        <v>1</v>
      </c>
      <c r="H19" s="232">
        <v>0</v>
      </c>
      <c r="I19" s="232">
        <v>0</v>
      </c>
      <c r="J19" s="232">
        <v>0</v>
      </c>
      <c r="K19" s="232">
        <v>0</v>
      </c>
      <c r="L19" s="233">
        <v>0</v>
      </c>
    </row>
    <row r="20" spans="1:12" ht="13.8" thickBot="1">
      <c r="A20" s="411" t="s">
        <v>119</v>
      </c>
      <c r="B20" s="412"/>
      <c r="C20" s="299">
        <v>2</v>
      </c>
      <c r="D20" s="299">
        <v>2</v>
      </c>
      <c r="E20" s="299">
        <v>1</v>
      </c>
      <c r="F20" s="299">
        <v>1</v>
      </c>
      <c r="G20" s="299">
        <v>0</v>
      </c>
      <c r="H20" s="299">
        <v>0</v>
      </c>
      <c r="I20" s="299">
        <v>1</v>
      </c>
      <c r="J20" s="299">
        <v>1</v>
      </c>
      <c r="K20" s="299">
        <v>0</v>
      </c>
      <c r="L20" s="300">
        <v>0</v>
      </c>
    </row>
    <row r="21" spans="1:12" ht="13.8" thickBot="1">
      <c r="A21" s="414" t="s">
        <v>148</v>
      </c>
      <c r="B21" s="415"/>
      <c r="C21" s="237">
        <v>0</v>
      </c>
      <c r="D21" s="237">
        <v>0</v>
      </c>
      <c r="E21" s="237">
        <v>0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77">
        <v>0</v>
      </c>
    </row>
    <row r="22" spans="1:12" ht="13.8" thickBot="1">
      <c r="A22" s="411" t="s">
        <v>120</v>
      </c>
      <c r="B22" s="412"/>
      <c r="C22" s="299">
        <v>81</v>
      </c>
      <c r="D22" s="299">
        <v>55</v>
      </c>
      <c r="E22" s="299">
        <v>32</v>
      </c>
      <c r="F22" s="299">
        <v>26</v>
      </c>
      <c r="G22" s="299">
        <v>46</v>
      </c>
      <c r="H22" s="299">
        <v>34</v>
      </c>
      <c r="I22" s="299">
        <v>12</v>
      </c>
      <c r="J22" s="299">
        <v>6</v>
      </c>
      <c r="K22" s="299">
        <v>14</v>
      </c>
      <c r="L22" s="300">
        <v>11</v>
      </c>
    </row>
    <row r="23" spans="1:12" ht="13.8" thickBot="1">
      <c r="A23" s="414" t="s">
        <v>158</v>
      </c>
      <c r="B23" s="415"/>
      <c r="C23" s="237">
        <v>0</v>
      </c>
      <c r="D23" s="237">
        <v>0</v>
      </c>
      <c r="E23" s="237">
        <v>0</v>
      </c>
      <c r="F23" s="237">
        <v>0</v>
      </c>
      <c r="G23" s="237">
        <v>0</v>
      </c>
      <c r="H23" s="237">
        <v>0</v>
      </c>
      <c r="I23" s="237">
        <v>0</v>
      </c>
      <c r="J23" s="237">
        <v>0</v>
      </c>
      <c r="K23" s="237">
        <v>0</v>
      </c>
      <c r="L23" s="77">
        <v>0</v>
      </c>
    </row>
    <row r="24" spans="1:12" ht="25.5" customHeight="1" thickBot="1">
      <c r="A24" s="411" t="s">
        <v>121</v>
      </c>
      <c r="B24" s="412"/>
      <c r="C24" s="299">
        <v>0</v>
      </c>
      <c r="D24" s="299">
        <v>0</v>
      </c>
      <c r="E24" s="299">
        <v>0</v>
      </c>
      <c r="F24" s="299">
        <v>0</v>
      </c>
      <c r="G24" s="299">
        <v>0</v>
      </c>
      <c r="H24" s="299">
        <v>0</v>
      </c>
      <c r="I24" s="299">
        <v>0</v>
      </c>
      <c r="J24" s="299">
        <v>0</v>
      </c>
      <c r="K24" s="299">
        <v>0</v>
      </c>
      <c r="L24" s="300">
        <v>0</v>
      </c>
    </row>
    <row r="25" spans="1:12" ht="25.95" customHeight="1" thickBot="1">
      <c r="A25" s="411" t="s">
        <v>122</v>
      </c>
      <c r="B25" s="412"/>
      <c r="C25" s="299">
        <v>32</v>
      </c>
      <c r="D25" s="299">
        <v>14</v>
      </c>
      <c r="E25" s="299">
        <v>23</v>
      </c>
      <c r="F25" s="299">
        <v>13</v>
      </c>
      <c r="G25" s="299">
        <v>0</v>
      </c>
      <c r="H25" s="299">
        <v>0</v>
      </c>
      <c r="I25" s="299">
        <v>20</v>
      </c>
      <c r="J25" s="299">
        <v>7</v>
      </c>
      <c r="K25" s="299">
        <v>26</v>
      </c>
      <c r="L25" s="300">
        <v>11</v>
      </c>
    </row>
    <row r="26" spans="1:12" ht="13.8" thickBot="1">
      <c r="A26" s="414" t="s">
        <v>150</v>
      </c>
      <c r="B26" s="415"/>
      <c r="C26" s="237">
        <v>0</v>
      </c>
      <c r="D26" s="237">
        <v>0</v>
      </c>
      <c r="E26" s="237">
        <v>0</v>
      </c>
      <c r="F26" s="237">
        <v>0</v>
      </c>
      <c r="G26" s="237">
        <v>0</v>
      </c>
      <c r="H26" s="237">
        <v>0</v>
      </c>
      <c r="I26" s="237">
        <v>0</v>
      </c>
      <c r="J26" s="237">
        <v>0</v>
      </c>
      <c r="K26" s="237">
        <v>0</v>
      </c>
      <c r="L26" s="77">
        <v>0</v>
      </c>
    </row>
    <row r="27" spans="1:12" ht="26.25" customHeight="1" thickBot="1">
      <c r="A27" s="411" t="s">
        <v>159</v>
      </c>
      <c r="B27" s="412"/>
      <c r="C27" s="299">
        <v>0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300">
        <v>0</v>
      </c>
    </row>
    <row r="28" spans="1:12" ht="13.8" thickBot="1">
      <c r="A28" s="376" t="s">
        <v>123</v>
      </c>
      <c r="B28" s="377"/>
      <c r="C28" s="301">
        <v>334</v>
      </c>
      <c r="D28" s="301">
        <v>160</v>
      </c>
      <c r="E28" s="301">
        <v>154</v>
      </c>
      <c r="F28" s="301">
        <v>76</v>
      </c>
      <c r="G28" s="301">
        <v>108</v>
      </c>
      <c r="H28" s="301">
        <v>69</v>
      </c>
      <c r="I28" s="301">
        <v>100</v>
      </c>
      <c r="J28" s="299">
        <v>31</v>
      </c>
      <c r="K28" s="301">
        <v>72</v>
      </c>
      <c r="L28" s="302">
        <v>33</v>
      </c>
    </row>
    <row r="29" spans="1:12" ht="13.8" thickBot="1">
      <c r="A29" s="376" t="s">
        <v>124</v>
      </c>
      <c r="B29" s="377"/>
      <c r="C29" s="292">
        <v>100</v>
      </c>
      <c r="D29" s="292">
        <v>47.904191616766468</v>
      </c>
      <c r="E29" s="292">
        <v>46.107784431137731</v>
      </c>
      <c r="F29" s="292">
        <v>47.5</v>
      </c>
      <c r="G29" s="292">
        <v>32.335329341317362</v>
      </c>
      <c r="H29" s="292">
        <v>20.658682634730539</v>
      </c>
      <c r="I29" s="292">
        <v>29.940119760479039</v>
      </c>
      <c r="J29" s="303">
        <v>19.375</v>
      </c>
      <c r="K29" s="292">
        <v>21.556886227544911</v>
      </c>
      <c r="L29" s="288">
        <v>20.625</v>
      </c>
    </row>
    <row r="30" spans="1:12">
      <c r="A30" s="21" t="s">
        <v>172</v>
      </c>
      <c r="B30" s="13"/>
      <c r="C30" s="59"/>
      <c r="D30" s="13"/>
      <c r="E30" s="13"/>
      <c r="F30" s="13"/>
      <c r="G30" s="13"/>
      <c r="H30" s="13"/>
      <c r="I30" s="13"/>
      <c r="J30" s="60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H25" sqref="H2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423" t="s">
        <v>165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</row>
    <row r="2" spans="1:12" ht="36.75" customHeight="1" thickBot="1">
      <c r="A2" s="413" t="s">
        <v>224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</row>
    <row r="3" spans="1:12" ht="13.5" customHeight="1">
      <c r="A3" s="366" t="s">
        <v>43</v>
      </c>
      <c r="B3" s="424"/>
      <c r="C3" s="424" t="s">
        <v>156</v>
      </c>
      <c r="D3" s="424"/>
      <c r="E3" s="424"/>
      <c r="F3" s="424"/>
      <c r="G3" s="424"/>
      <c r="H3" s="424"/>
      <c r="I3" s="424"/>
      <c r="J3" s="424"/>
      <c r="K3" s="424"/>
      <c r="L3" s="428"/>
    </row>
    <row r="4" spans="1:12">
      <c r="A4" s="425"/>
      <c r="B4" s="416"/>
      <c r="C4" s="416" t="s">
        <v>76</v>
      </c>
      <c r="D4" s="416" t="s">
        <v>114</v>
      </c>
      <c r="E4" s="429" t="s">
        <v>223</v>
      </c>
      <c r="F4" s="429"/>
      <c r="G4" s="429"/>
      <c r="H4" s="429"/>
      <c r="I4" s="429"/>
      <c r="J4" s="429"/>
      <c r="K4" s="429"/>
      <c r="L4" s="430"/>
    </row>
    <row r="5" spans="1:12" ht="44.4" customHeight="1">
      <c r="A5" s="425"/>
      <c r="B5" s="416"/>
      <c r="C5" s="416"/>
      <c r="D5" s="416"/>
      <c r="E5" s="416" t="s">
        <v>111</v>
      </c>
      <c r="F5" s="416"/>
      <c r="G5" s="416" t="s">
        <v>161</v>
      </c>
      <c r="H5" s="416"/>
      <c r="I5" s="416" t="s">
        <v>77</v>
      </c>
      <c r="J5" s="416"/>
      <c r="K5" s="416" t="s">
        <v>78</v>
      </c>
      <c r="L5" s="417"/>
    </row>
    <row r="6" spans="1:12" ht="22.8" customHeight="1" thickBot="1">
      <c r="A6" s="426"/>
      <c r="B6" s="427"/>
      <c r="C6" s="427"/>
      <c r="D6" s="427"/>
      <c r="E6" s="229" t="s">
        <v>76</v>
      </c>
      <c r="F6" s="229" t="s">
        <v>114</v>
      </c>
      <c r="G6" s="229" t="s">
        <v>76</v>
      </c>
      <c r="H6" s="229" t="s">
        <v>114</v>
      </c>
      <c r="I6" s="229" t="s">
        <v>76</v>
      </c>
      <c r="J6" s="229" t="s">
        <v>114</v>
      </c>
      <c r="K6" s="229" t="s">
        <v>76</v>
      </c>
      <c r="L6" s="230" t="s">
        <v>114</v>
      </c>
    </row>
    <row r="7" spans="1:12" ht="13.8" thickBot="1">
      <c r="A7" s="418" t="s">
        <v>115</v>
      </c>
      <c r="B7" s="419"/>
      <c r="C7" s="299">
        <v>1510</v>
      </c>
      <c r="D7" s="299">
        <v>774</v>
      </c>
      <c r="E7" s="299">
        <v>571</v>
      </c>
      <c r="F7" s="299">
        <v>287</v>
      </c>
      <c r="G7" s="299">
        <v>630</v>
      </c>
      <c r="H7" s="299">
        <v>317</v>
      </c>
      <c r="I7" s="299">
        <v>292</v>
      </c>
      <c r="J7" s="299">
        <v>106</v>
      </c>
      <c r="K7" s="299">
        <v>237</v>
      </c>
      <c r="L7" s="300">
        <v>126</v>
      </c>
    </row>
    <row r="8" spans="1:12">
      <c r="A8" s="420" t="s">
        <v>59</v>
      </c>
      <c r="B8" s="234" t="s">
        <v>116</v>
      </c>
      <c r="C8" s="235">
        <v>512</v>
      </c>
      <c r="D8" s="235">
        <v>319</v>
      </c>
      <c r="E8" s="235">
        <v>213</v>
      </c>
      <c r="F8" s="235">
        <v>127</v>
      </c>
      <c r="G8" s="235">
        <v>181</v>
      </c>
      <c r="H8" s="235">
        <v>104</v>
      </c>
      <c r="I8" s="235">
        <v>80</v>
      </c>
      <c r="J8" s="235">
        <v>36</v>
      </c>
      <c r="K8" s="235">
        <v>94</v>
      </c>
      <c r="L8" s="236">
        <v>64</v>
      </c>
    </row>
    <row r="9" spans="1:12">
      <c r="A9" s="421"/>
      <c r="B9" s="175" t="s">
        <v>117</v>
      </c>
      <c r="C9" s="176">
        <v>238</v>
      </c>
      <c r="D9" s="176">
        <v>125</v>
      </c>
      <c r="E9" s="176">
        <v>100</v>
      </c>
      <c r="F9" s="176">
        <v>45</v>
      </c>
      <c r="G9" s="176">
        <v>41</v>
      </c>
      <c r="H9" s="176">
        <v>31</v>
      </c>
      <c r="I9" s="176">
        <v>111</v>
      </c>
      <c r="J9" s="176">
        <v>37</v>
      </c>
      <c r="K9" s="176">
        <v>59</v>
      </c>
      <c r="L9" s="75">
        <v>25</v>
      </c>
    </row>
    <row r="10" spans="1:12">
      <c r="A10" s="421"/>
      <c r="B10" s="175" t="s">
        <v>138</v>
      </c>
      <c r="C10" s="176">
        <v>266</v>
      </c>
      <c r="D10" s="176">
        <v>125</v>
      </c>
      <c r="E10" s="176">
        <v>84</v>
      </c>
      <c r="F10" s="176">
        <v>42</v>
      </c>
      <c r="G10" s="176">
        <v>109</v>
      </c>
      <c r="H10" s="176">
        <v>53</v>
      </c>
      <c r="I10" s="176">
        <v>14</v>
      </c>
      <c r="J10" s="176">
        <v>3</v>
      </c>
      <c r="K10" s="176">
        <v>29</v>
      </c>
      <c r="L10" s="75">
        <v>18</v>
      </c>
    </row>
    <row r="11" spans="1:12">
      <c r="A11" s="421"/>
      <c r="B11" s="175" t="s">
        <v>141</v>
      </c>
      <c r="C11" s="176">
        <v>2</v>
      </c>
      <c r="D11" s="176">
        <v>1</v>
      </c>
      <c r="E11" s="176">
        <v>0</v>
      </c>
      <c r="F11" s="176">
        <v>0</v>
      </c>
      <c r="G11" s="176">
        <v>2</v>
      </c>
      <c r="H11" s="176">
        <v>1</v>
      </c>
      <c r="I11" s="176">
        <v>0</v>
      </c>
      <c r="J11" s="176">
        <v>0</v>
      </c>
      <c r="K11" s="176">
        <v>0</v>
      </c>
      <c r="L11" s="75">
        <v>0</v>
      </c>
    </row>
    <row r="12" spans="1:12" ht="22.8">
      <c r="A12" s="421"/>
      <c r="B12" s="177" t="s">
        <v>157</v>
      </c>
      <c r="C12" s="176">
        <v>214</v>
      </c>
      <c r="D12" s="176">
        <v>80</v>
      </c>
      <c r="E12" s="176">
        <v>61</v>
      </c>
      <c r="F12" s="176">
        <v>19</v>
      </c>
      <c r="G12" s="176">
        <v>87</v>
      </c>
      <c r="H12" s="176">
        <v>32</v>
      </c>
      <c r="I12" s="176">
        <v>30</v>
      </c>
      <c r="J12" s="176">
        <v>10</v>
      </c>
      <c r="K12" s="176">
        <v>28</v>
      </c>
      <c r="L12" s="75">
        <v>9</v>
      </c>
    </row>
    <row r="13" spans="1:12" ht="22.8">
      <c r="A13" s="421"/>
      <c r="B13" s="178" t="s">
        <v>142</v>
      </c>
      <c r="C13" s="176">
        <v>172</v>
      </c>
      <c r="D13" s="176">
        <v>81</v>
      </c>
      <c r="E13" s="176">
        <v>72</v>
      </c>
      <c r="F13" s="176">
        <v>38</v>
      </c>
      <c r="G13" s="176">
        <v>171</v>
      </c>
      <c r="H13" s="176">
        <v>80</v>
      </c>
      <c r="I13" s="176">
        <v>0</v>
      </c>
      <c r="J13" s="176">
        <v>0</v>
      </c>
      <c r="K13" s="176">
        <v>2</v>
      </c>
      <c r="L13" s="75">
        <v>1</v>
      </c>
    </row>
    <row r="14" spans="1:12">
      <c r="A14" s="421"/>
      <c r="B14" s="178" t="s">
        <v>143</v>
      </c>
      <c r="C14" s="176">
        <v>7</v>
      </c>
      <c r="D14" s="176">
        <v>4</v>
      </c>
      <c r="E14" s="176">
        <v>3</v>
      </c>
      <c r="F14" s="176">
        <v>2</v>
      </c>
      <c r="G14" s="176">
        <v>7</v>
      </c>
      <c r="H14" s="176">
        <v>4</v>
      </c>
      <c r="I14" s="176">
        <v>0</v>
      </c>
      <c r="J14" s="176">
        <v>0</v>
      </c>
      <c r="K14" s="176">
        <v>0</v>
      </c>
      <c r="L14" s="75">
        <v>0</v>
      </c>
    </row>
    <row r="15" spans="1:12">
      <c r="A15" s="421"/>
      <c r="B15" s="178" t="s">
        <v>144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75">
        <v>0</v>
      </c>
    </row>
    <row r="16" spans="1:12">
      <c r="A16" s="421"/>
      <c r="B16" s="178" t="s">
        <v>145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75">
        <v>0</v>
      </c>
    </row>
    <row r="17" spans="1:12" ht="22.8">
      <c r="A17" s="421"/>
      <c r="B17" s="178" t="s">
        <v>146</v>
      </c>
      <c r="C17" s="176">
        <v>0</v>
      </c>
      <c r="D17" s="176">
        <v>0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75">
        <v>0</v>
      </c>
    </row>
    <row r="18" spans="1:12" ht="36" customHeight="1">
      <c r="A18" s="421"/>
      <c r="B18" s="178" t="s">
        <v>147</v>
      </c>
      <c r="C18" s="176">
        <v>46</v>
      </c>
      <c r="D18" s="176">
        <v>16</v>
      </c>
      <c r="E18" s="176">
        <v>17</v>
      </c>
      <c r="F18" s="176">
        <v>5</v>
      </c>
      <c r="G18" s="176">
        <v>0</v>
      </c>
      <c r="H18" s="176">
        <v>0</v>
      </c>
      <c r="I18" s="176">
        <v>46</v>
      </c>
      <c r="J18" s="176">
        <v>16</v>
      </c>
      <c r="K18" s="176">
        <v>14</v>
      </c>
      <c r="L18" s="75">
        <v>3</v>
      </c>
    </row>
    <row r="19" spans="1:12" ht="13.8" thickBot="1">
      <c r="A19" s="422"/>
      <c r="B19" s="231" t="s">
        <v>118</v>
      </c>
      <c r="C19" s="232">
        <v>55</v>
      </c>
      <c r="D19" s="232">
        <v>24</v>
      </c>
      <c r="E19" s="232">
        <v>21</v>
      </c>
      <c r="F19" s="232">
        <v>9</v>
      </c>
      <c r="G19" s="232">
        <v>34</v>
      </c>
      <c r="H19" s="232">
        <v>13</v>
      </c>
      <c r="I19" s="232">
        <v>11</v>
      </c>
      <c r="J19" s="232">
        <v>4</v>
      </c>
      <c r="K19" s="232">
        <v>11</v>
      </c>
      <c r="L19" s="233">
        <v>6</v>
      </c>
    </row>
    <row r="20" spans="1:12" ht="13.8" thickBot="1">
      <c r="A20" s="411" t="s">
        <v>119</v>
      </c>
      <c r="B20" s="412"/>
      <c r="C20" s="299">
        <v>211</v>
      </c>
      <c r="D20" s="299">
        <v>64</v>
      </c>
      <c r="E20" s="299">
        <v>91</v>
      </c>
      <c r="F20" s="299">
        <v>30</v>
      </c>
      <c r="G20" s="299">
        <v>72</v>
      </c>
      <c r="H20" s="299">
        <v>16</v>
      </c>
      <c r="I20" s="299">
        <v>23</v>
      </c>
      <c r="J20" s="299">
        <v>7</v>
      </c>
      <c r="K20" s="299">
        <v>33</v>
      </c>
      <c r="L20" s="300">
        <v>12</v>
      </c>
    </row>
    <row r="21" spans="1:12" ht="13.8" thickBot="1">
      <c r="A21" s="414" t="s">
        <v>148</v>
      </c>
      <c r="B21" s="415"/>
      <c r="C21" s="237">
        <v>18</v>
      </c>
      <c r="D21" s="237">
        <v>4</v>
      </c>
      <c r="E21" s="237">
        <v>7</v>
      </c>
      <c r="F21" s="237">
        <v>0</v>
      </c>
      <c r="G21" s="237">
        <v>18</v>
      </c>
      <c r="H21" s="237">
        <v>4</v>
      </c>
      <c r="I21" s="237">
        <v>0</v>
      </c>
      <c r="J21" s="237">
        <v>0</v>
      </c>
      <c r="K21" s="237">
        <v>1</v>
      </c>
      <c r="L21" s="77">
        <v>0</v>
      </c>
    </row>
    <row r="22" spans="1:12" ht="13.8" thickBot="1">
      <c r="A22" s="411" t="s">
        <v>120</v>
      </c>
      <c r="B22" s="412"/>
      <c r="C22" s="299">
        <v>1881</v>
      </c>
      <c r="D22" s="299">
        <v>1390</v>
      </c>
      <c r="E22" s="299">
        <v>713</v>
      </c>
      <c r="F22" s="299">
        <v>524</v>
      </c>
      <c r="G22" s="299">
        <v>1029</v>
      </c>
      <c r="H22" s="299">
        <v>741</v>
      </c>
      <c r="I22" s="299">
        <v>139</v>
      </c>
      <c r="J22" s="299">
        <v>76</v>
      </c>
      <c r="K22" s="299">
        <v>422</v>
      </c>
      <c r="L22" s="300">
        <v>342</v>
      </c>
    </row>
    <row r="23" spans="1:12" ht="13.8" thickBot="1">
      <c r="A23" s="414" t="s">
        <v>158</v>
      </c>
      <c r="B23" s="415"/>
      <c r="C23" s="237">
        <v>5</v>
      </c>
      <c r="D23" s="237">
        <v>4</v>
      </c>
      <c r="E23" s="237">
        <v>1</v>
      </c>
      <c r="F23" s="237">
        <v>1</v>
      </c>
      <c r="G23" s="237">
        <v>5</v>
      </c>
      <c r="H23" s="237">
        <v>4</v>
      </c>
      <c r="I23" s="237">
        <v>0</v>
      </c>
      <c r="J23" s="237">
        <v>0</v>
      </c>
      <c r="K23" s="237">
        <v>0</v>
      </c>
      <c r="L23" s="77">
        <v>0</v>
      </c>
    </row>
    <row r="24" spans="1:12" ht="25.5" customHeight="1" thickBot="1">
      <c r="A24" s="411" t="s">
        <v>121</v>
      </c>
      <c r="B24" s="412"/>
      <c r="C24" s="299">
        <v>0</v>
      </c>
      <c r="D24" s="299">
        <v>0</v>
      </c>
      <c r="E24" s="299">
        <v>0</v>
      </c>
      <c r="F24" s="299">
        <v>0</v>
      </c>
      <c r="G24" s="299">
        <v>0</v>
      </c>
      <c r="H24" s="299">
        <v>0</v>
      </c>
      <c r="I24" s="299">
        <v>0</v>
      </c>
      <c r="J24" s="299">
        <v>0</v>
      </c>
      <c r="K24" s="299">
        <v>0</v>
      </c>
      <c r="L24" s="300">
        <v>0</v>
      </c>
    </row>
    <row r="25" spans="1:12" ht="25.95" customHeight="1" thickBot="1">
      <c r="A25" s="411" t="s">
        <v>122</v>
      </c>
      <c r="B25" s="412"/>
      <c r="C25" s="299">
        <v>475</v>
      </c>
      <c r="D25" s="299">
        <v>217</v>
      </c>
      <c r="E25" s="299">
        <v>199</v>
      </c>
      <c r="F25" s="299">
        <v>103</v>
      </c>
      <c r="G25" s="299">
        <v>19</v>
      </c>
      <c r="H25" s="299">
        <v>19</v>
      </c>
      <c r="I25" s="299">
        <v>273</v>
      </c>
      <c r="J25" s="299">
        <v>72</v>
      </c>
      <c r="K25" s="299">
        <v>386</v>
      </c>
      <c r="L25" s="300">
        <v>178</v>
      </c>
    </row>
    <row r="26" spans="1:12" ht="13.8" thickBot="1">
      <c r="A26" s="414" t="s">
        <v>150</v>
      </c>
      <c r="B26" s="415"/>
      <c r="C26" s="237">
        <v>0</v>
      </c>
      <c r="D26" s="237">
        <v>0</v>
      </c>
      <c r="E26" s="237">
        <v>0</v>
      </c>
      <c r="F26" s="237">
        <v>0</v>
      </c>
      <c r="G26" s="237">
        <v>0</v>
      </c>
      <c r="H26" s="237">
        <v>0</v>
      </c>
      <c r="I26" s="237">
        <v>0</v>
      </c>
      <c r="J26" s="237">
        <v>0</v>
      </c>
      <c r="K26" s="237">
        <v>0</v>
      </c>
      <c r="L26" s="77">
        <v>0</v>
      </c>
    </row>
    <row r="27" spans="1:12" ht="26.25" customHeight="1" thickBot="1">
      <c r="A27" s="411" t="s">
        <v>159</v>
      </c>
      <c r="B27" s="412"/>
      <c r="C27" s="299">
        <v>0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300">
        <v>0</v>
      </c>
    </row>
    <row r="28" spans="1:12" ht="13.8" thickBot="1">
      <c r="A28" s="376" t="s">
        <v>123</v>
      </c>
      <c r="B28" s="377"/>
      <c r="C28" s="301">
        <v>4077</v>
      </c>
      <c r="D28" s="301">
        <v>2445</v>
      </c>
      <c r="E28" s="301">
        <v>1574</v>
      </c>
      <c r="F28" s="301">
        <v>944</v>
      </c>
      <c r="G28" s="301">
        <v>1750</v>
      </c>
      <c r="H28" s="301">
        <v>1093</v>
      </c>
      <c r="I28" s="301">
        <v>727</v>
      </c>
      <c r="J28" s="299">
        <v>261</v>
      </c>
      <c r="K28" s="301">
        <v>1078</v>
      </c>
      <c r="L28" s="302">
        <v>658</v>
      </c>
    </row>
    <row r="29" spans="1:12" ht="13.8" thickBot="1">
      <c r="A29" s="431" t="s">
        <v>124</v>
      </c>
      <c r="B29" s="432"/>
      <c r="C29" s="304">
        <v>100</v>
      </c>
      <c r="D29" s="304">
        <v>59.970566593083149</v>
      </c>
      <c r="E29" s="304">
        <v>38.606818739269073</v>
      </c>
      <c r="F29" s="304">
        <v>38.609406952965237</v>
      </c>
      <c r="G29" s="304">
        <v>42.923718420407162</v>
      </c>
      <c r="H29" s="304">
        <v>26.808928133431444</v>
      </c>
      <c r="I29" s="304">
        <v>17.831739023792004</v>
      </c>
      <c r="J29" s="305">
        <v>10.67484662576687</v>
      </c>
      <c r="K29" s="304">
        <v>26.441010546970812</v>
      </c>
      <c r="L29" s="306">
        <v>26.912065439672801</v>
      </c>
    </row>
    <row r="30" spans="1:12">
      <c r="A30" s="21" t="s">
        <v>172</v>
      </c>
      <c r="B30" s="13"/>
      <c r="C30" s="59"/>
      <c r="D30" s="13"/>
      <c r="E30" s="13"/>
      <c r="F30" s="13"/>
      <c r="G30" s="13"/>
      <c r="H30" s="13"/>
      <c r="I30" s="13"/>
      <c r="J30" s="60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K5:L5"/>
    <mergeCell ref="C3:L3"/>
    <mergeCell ref="E4:L4"/>
    <mergeCell ref="A1:L1"/>
    <mergeCell ref="A3:B6"/>
    <mergeCell ref="I5:J5"/>
    <mergeCell ref="G5:H5"/>
    <mergeCell ref="A2:L2"/>
    <mergeCell ref="E5:F5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A8:A19"/>
    <mergeCell ref="A21:B21"/>
    <mergeCell ref="A7:B7"/>
    <mergeCell ref="C4:C6"/>
    <mergeCell ref="D4:D6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3"/>
  <sheetViews>
    <sheetView showGridLines="0" zoomScale="120" zoomScaleNormal="120" workbookViewId="0">
      <selection activeCell="A16" sqref="A16:XFD16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433" t="s">
        <v>182</v>
      </c>
      <c r="B1" s="433"/>
      <c r="C1" s="433"/>
      <c r="D1" s="433"/>
      <c r="E1" s="433"/>
    </row>
    <row r="2" spans="1:9" s="4" customFormat="1" ht="32.4" customHeight="1" thickBot="1">
      <c r="A2" s="337" t="s">
        <v>225</v>
      </c>
      <c r="B2" s="337"/>
      <c r="C2" s="337"/>
      <c r="D2" s="337"/>
      <c r="E2" s="337"/>
    </row>
    <row r="3" spans="1:9" ht="17.25" customHeight="1">
      <c r="A3" s="440" t="s">
        <v>79</v>
      </c>
      <c r="B3" s="424" t="s">
        <v>113</v>
      </c>
      <c r="C3" s="424"/>
      <c r="D3" s="424"/>
      <c r="E3" s="428"/>
    </row>
    <row r="4" spans="1:9" ht="15.75" customHeight="1">
      <c r="A4" s="441"/>
      <c r="B4" s="434" t="s">
        <v>203</v>
      </c>
      <c r="C4" s="434"/>
      <c r="D4" s="434" t="s">
        <v>226</v>
      </c>
      <c r="E4" s="437"/>
    </row>
    <row r="5" spans="1:9" ht="16.5" customHeight="1">
      <c r="A5" s="441"/>
      <c r="B5" s="434" t="s">
        <v>80</v>
      </c>
      <c r="C5" s="434" t="s">
        <v>81</v>
      </c>
      <c r="D5" s="434" t="s">
        <v>82</v>
      </c>
      <c r="E5" s="437" t="s">
        <v>81</v>
      </c>
      <c r="G5" s="5"/>
    </row>
    <row r="6" spans="1:9">
      <c r="A6" s="441"/>
      <c r="B6" s="435"/>
      <c r="C6" s="435"/>
      <c r="D6" s="435"/>
      <c r="E6" s="438"/>
    </row>
    <row r="7" spans="1:9" ht="8.25" customHeight="1" thickBot="1">
      <c r="A7" s="442"/>
      <c r="B7" s="436"/>
      <c r="C7" s="436"/>
      <c r="D7" s="436"/>
      <c r="E7" s="439"/>
    </row>
    <row r="8" spans="1:9" ht="16.5" customHeight="1" thickBot="1">
      <c r="A8" s="307" t="s">
        <v>83</v>
      </c>
      <c r="B8" s="308">
        <v>4.8</v>
      </c>
      <c r="C8" s="308">
        <f t="shared" ref="C8:C24" si="0">B8/$B$24*100</f>
        <v>88.888888888888886</v>
      </c>
      <c r="D8" s="336">
        <v>5.0999999999999996</v>
      </c>
      <c r="E8" s="309">
        <f>D8/$D$24*100</f>
        <v>87.931034482758619</v>
      </c>
      <c r="I8" t="s">
        <v>38</v>
      </c>
    </row>
    <row r="9" spans="1:9" ht="16.5" customHeight="1">
      <c r="A9" s="180" t="s">
        <v>84</v>
      </c>
      <c r="B9" s="181">
        <v>7.9</v>
      </c>
      <c r="C9" s="181">
        <f t="shared" si="0"/>
        <v>146.2962962962963</v>
      </c>
      <c r="D9" s="181">
        <v>8.3000000000000007</v>
      </c>
      <c r="E9" s="246">
        <f t="shared" ref="E9:E24" si="1">D9/$D$24*100</f>
        <v>143.10344827586206</v>
      </c>
    </row>
    <row r="10" spans="1:9">
      <c r="A10" s="182" t="s">
        <v>85</v>
      </c>
      <c r="B10" s="183">
        <v>7.6</v>
      </c>
      <c r="C10" s="183">
        <f t="shared" si="0"/>
        <v>140.74074074074073</v>
      </c>
      <c r="D10" s="183">
        <v>7.9</v>
      </c>
      <c r="E10" s="247">
        <f t="shared" si="1"/>
        <v>136.20689655172416</v>
      </c>
    </row>
    <row r="11" spans="1:9">
      <c r="A11" s="182" t="s">
        <v>86</v>
      </c>
      <c r="B11" s="183">
        <v>5.2</v>
      </c>
      <c r="C11" s="183">
        <f t="shared" si="0"/>
        <v>96.296296296296291</v>
      </c>
      <c r="D11" s="183">
        <v>5.6</v>
      </c>
      <c r="E11" s="247">
        <f t="shared" si="1"/>
        <v>96.551724137931032</v>
      </c>
    </row>
    <row r="12" spans="1:9">
      <c r="A12" s="182" t="s">
        <v>87</v>
      </c>
      <c r="B12" s="183">
        <v>5.5</v>
      </c>
      <c r="C12" s="183">
        <f t="shared" si="0"/>
        <v>101.85185185185183</v>
      </c>
      <c r="D12" s="183">
        <v>5.8</v>
      </c>
      <c r="E12" s="247">
        <f t="shared" si="1"/>
        <v>100</v>
      </c>
    </row>
    <row r="13" spans="1:9">
      <c r="A13" s="184" t="s">
        <v>88</v>
      </c>
      <c r="B13" s="183">
        <v>4.3</v>
      </c>
      <c r="C13" s="183">
        <f t="shared" si="0"/>
        <v>79.629629629629619</v>
      </c>
      <c r="D13" s="183">
        <v>4.8</v>
      </c>
      <c r="E13" s="247">
        <f t="shared" si="1"/>
        <v>82.758620689655174</v>
      </c>
    </row>
    <row r="14" spans="1:9">
      <c r="A14" s="184" t="s">
        <v>89</v>
      </c>
      <c r="B14" s="183">
        <v>4.5</v>
      </c>
      <c r="C14" s="183">
        <f t="shared" si="0"/>
        <v>83.333333333333329</v>
      </c>
      <c r="D14" s="183">
        <v>4.7</v>
      </c>
      <c r="E14" s="247">
        <f t="shared" si="1"/>
        <v>81.034482758620697</v>
      </c>
    </row>
    <row r="15" spans="1:9">
      <c r="A15" s="182" t="s">
        <v>90</v>
      </c>
      <c r="B15" s="183">
        <v>6</v>
      </c>
      <c r="C15" s="183">
        <f t="shared" si="0"/>
        <v>111.1111111111111</v>
      </c>
      <c r="D15" s="183">
        <v>6.5</v>
      </c>
      <c r="E15" s="247">
        <f t="shared" si="1"/>
        <v>112.06896551724139</v>
      </c>
    </row>
    <row r="16" spans="1:9">
      <c r="A16" s="182" t="s">
        <v>91</v>
      </c>
      <c r="B16" s="183">
        <v>8.1999999999999993</v>
      </c>
      <c r="C16" s="183">
        <f t="shared" si="0"/>
        <v>151.85185185185185</v>
      </c>
      <c r="D16" s="183">
        <v>8.6</v>
      </c>
      <c r="E16" s="247">
        <f t="shared" si="1"/>
        <v>148.27586206896552</v>
      </c>
    </row>
    <row r="17" spans="1:5">
      <c r="A17" s="184" t="s">
        <v>92</v>
      </c>
      <c r="B17" s="183">
        <v>7.1</v>
      </c>
      <c r="C17" s="183">
        <f t="shared" si="0"/>
        <v>131.48148148148147</v>
      </c>
      <c r="D17" s="183">
        <v>7.4</v>
      </c>
      <c r="E17" s="247">
        <f t="shared" si="1"/>
        <v>127.58620689655173</v>
      </c>
    </row>
    <row r="18" spans="1:5">
      <c r="A18" s="184" t="s">
        <v>93</v>
      </c>
      <c r="B18" s="183">
        <v>4.8</v>
      </c>
      <c r="C18" s="183">
        <f t="shared" si="0"/>
        <v>88.888888888888886</v>
      </c>
      <c r="D18" s="183">
        <v>5.2</v>
      </c>
      <c r="E18" s="247">
        <f t="shared" si="1"/>
        <v>89.65517241379311</v>
      </c>
    </row>
    <row r="19" spans="1:5">
      <c r="A19" s="182" t="s">
        <v>94</v>
      </c>
      <c r="B19" s="183">
        <v>3.8</v>
      </c>
      <c r="C19" s="183">
        <f t="shared" si="0"/>
        <v>70.370370370370367</v>
      </c>
      <c r="D19" s="183">
        <v>4.2</v>
      </c>
      <c r="E19" s="247">
        <f t="shared" si="1"/>
        <v>72.41379310344827</v>
      </c>
    </row>
    <row r="20" spans="1:5">
      <c r="A20" s="182" t="s">
        <v>95</v>
      </c>
      <c r="B20" s="183">
        <v>8</v>
      </c>
      <c r="C20" s="183">
        <f t="shared" si="0"/>
        <v>148.14814814814815</v>
      </c>
      <c r="D20" s="183">
        <v>8.3000000000000007</v>
      </c>
      <c r="E20" s="247">
        <f t="shared" si="1"/>
        <v>143.10344827586206</v>
      </c>
    </row>
    <row r="21" spans="1:5">
      <c r="A21" s="182" t="s">
        <v>96</v>
      </c>
      <c r="B21" s="183">
        <v>9.4</v>
      </c>
      <c r="C21" s="183">
        <f t="shared" si="0"/>
        <v>174.07407407407408</v>
      </c>
      <c r="D21" s="183">
        <v>10</v>
      </c>
      <c r="E21" s="247">
        <f t="shared" si="1"/>
        <v>172.41379310344828</v>
      </c>
    </row>
    <row r="22" spans="1:5">
      <c r="A22" s="182" t="s">
        <v>97</v>
      </c>
      <c r="B22" s="183">
        <v>3.1</v>
      </c>
      <c r="C22" s="183">
        <f t="shared" si="0"/>
        <v>57.407407407407405</v>
      </c>
      <c r="D22" s="183">
        <v>3.3</v>
      </c>
      <c r="E22" s="247">
        <f t="shared" si="1"/>
        <v>56.896551724137936</v>
      </c>
    </row>
    <row r="23" spans="1:5" ht="13.8" thickBot="1">
      <c r="A23" s="185" t="s">
        <v>98</v>
      </c>
      <c r="B23" s="186">
        <v>7.1</v>
      </c>
      <c r="C23" s="186">
        <f t="shared" si="0"/>
        <v>131.48148148148147</v>
      </c>
      <c r="D23" s="186">
        <v>7.7</v>
      </c>
      <c r="E23" s="248">
        <f t="shared" si="1"/>
        <v>132.75862068965517</v>
      </c>
    </row>
    <row r="24" spans="1:5" ht="13.8" thickBot="1">
      <c r="A24" s="310" t="s">
        <v>99</v>
      </c>
      <c r="B24" s="311">
        <v>5.4</v>
      </c>
      <c r="C24" s="311">
        <f t="shared" si="0"/>
        <v>100</v>
      </c>
      <c r="D24" s="311">
        <v>5.8</v>
      </c>
      <c r="E24" s="312">
        <f t="shared" si="1"/>
        <v>100</v>
      </c>
    </row>
    <row r="25" spans="1:5" ht="9" customHeight="1">
      <c r="A25" s="61"/>
      <c r="B25" s="62"/>
      <c r="C25" s="63"/>
      <c r="D25" s="63"/>
      <c r="E25" s="63"/>
    </row>
    <row r="26" spans="1:5" ht="13.5" customHeight="1">
      <c r="A26" s="21" t="s">
        <v>100</v>
      </c>
      <c r="B26" s="39"/>
      <c r="C26" s="59"/>
      <c r="D26" s="64"/>
      <c r="E26" s="64"/>
    </row>
    <row r="27" spans="1:5">
      <c r="A27" s="65"/>
      <c r="B27" s="40"/>
      <c r="C27" s="66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zoomScale="110" zoomScaleNormal="110" workbookViewId="0">
      <selection activeCell="D5" sqref="D5:D39"/>
    </sheetView>
  </sheetViews>
  <sheetFormatPr defaultRowHeight="11.4"/>
  <cols>
    <col min="1" max="1" width="8.88671875" style="238"/>
    <col min="2" max="2" width="29.21875" style="238" customWidth="1"/>
    <col min="3" max="5" width="15.6640625" style="238" customWidth="1"/>
    <col min="6" max="232" width="8.88671875" style="238"/>
    <col min="233" max="233" width="23.44140625" style="238" customWidth="1"/>
    <col min="234" max="234" width="13.5546875" style="238" customWidth="1"/>
    <col min="235" max="235" width="14.44140625" style="238" customWidth="1"/>
    <col min="236" max="236" width="8.88671875" style="238"/>
    <col min="237" max="237" width="26.6640625" style="238" customWidth="1"/>
    <col min="238" max="240" width="8.88671875" style="238"/>
    <col min="241" max="241" width="22.88671875" style="238" customWidth="1"/>
    <col min="242" max="242" width="8.88671875" style="238"/>
    <col min="243" max="243" width="13.6640625" style="238" customWidth="1"/>
    <col min="244" max="244" width="9.109375" style="238" customWidth="1"/>
    <col min="245" max="488" width="8.88671875" style="238"/>
    <col min="489" max="489" width="23.44140625" style="238" customWidth="1"/>
    <col min="490" max="490" width="13.5546875" style="238" customWidth="1"/>
    <col min="491" max="491" width="14.44140625" style="238" customWidth="1"/>
    <col min="492" max="492" width="8.88671875" style="238"/>
    <col min="493" max="493" width="26.6640625" style="238" customWidth="1"/>
    <col min="494" max="496" width="8.88671875" style="238"/>
    <col min="497" max="497" width="22.88671875" style="238" customWidth="1"/>
    <col min="498" max="498" width="8.88671875" style="238"/>
    <col min="499" max="499" width="13.6640625" style="238" customWidth="1"/>
    <col min="500" max="500" width="9.109375" style="238" customWidth="1"/>
    <col min="501" max="744" width="8.88671875" style="238"/>
    <col min="745" max="745" width="23.44140625" style="238" customWidth="1"/>
    <col min="746" max="746" width="13.5546875" style="238" customWidth="1"/>
    <col min="747" max="747" width="14.44140625" style="238" customWidth="1"/>
    <col min="748" max="748" width="8.88671875" style="238"/>
    <col min="749" max="749" width="26.6640625" style="238" customWidth="1"/>
    <col min="750" max="752" width="8.88671875" style="238"/>
    <col min="753" max="753" width="22.88671875" style="238" customWidth="1"/>
    <col min="754" max="754" width="8.88671875" style="238"/>
    <col min="755" max="755" width="13.6640625" style="238" customWidth="1"/>
    <col min="756" max="756" width="9.109375" style="238" customWidth="1"/>
    <col min="757" max="1000" width="8.88671875" style="238"/>
    <col min="1001" max="1001" width="23.44140625" style="238" customWidth="1"/>
    <col min="1002" max="1002" width="13.5546875" style="238" customWidth="1"/>
    <col min="1003" max="1003" width="14.44140625" style="238" customWidth="1"/>
    <col min="1004" max="1004" width="8.88671875" style="238"/>
    <col min="1005" max="1005" width="26.6640625" style="238" customWidth="1"/>
    <col min="1006" max="1008" width="8.88671875" style="238"/>
    <col min="1009" max="1009" width="22.88671875" style="238" customWidth="1"/>
    <col min="1010" max="1010" width="8.88671875" style="238"/>
    <col min="1011" max="1011" width="13.6640625" style="238" customWidth="1"/>
    <col min="1012" max="1012" width="9.109375" style="238" customWidth="1"/>
    <col min="1013" max="1256" width="8.88671875" style="238"/>
    <col min="1257" max="1257" width="23.44140625" style="238" customWidth="1"/>
    <col min="1258" max="1258" width="13.5546875" style="238" customWidth="1"/>
    <col min="1259" max="1259" width="14.44140625" style="238" customWidth="1"/>
    <col min="1260" max="1260" width="8.88671875" style="238"/>
    <col min="1261" max="1261" width="26.6640625" style="238" customWidth="1"/>
    <col min="1262" max="1264" width="8.88671875" style="238"/>
    <col min="1265" max="1265" width="22.88671875" style="238" customWidth="1"/>
    <col min="1266" max="1266" width="8.88671875" style="238"/>
    <col min="1267" max="1267" width="13.6640625" style="238" customWidth="1"/>
    <col min="1268" max="1268" width="9.109375" style="238" customWidth="1"/>
    <col min="1269" max="1512" width="8.88671875" style="238"/>
    <col min="1513" max="1513" width="23.44140625" style="238" customWidth="1"/>
    <col min="1514" max="1514" width="13.5546875" style="238" customWidth="1"/>
    <col min="1515" max="1515" width="14.44140625" style="238" customWidth="1"/>
    <col min="1516" max="1516" width="8.88671875" style="238"/>
    <col min="1517" max="1517" width="26.6640625" style="238" customWidth="1"/>
    <col min="1518" max="1520" width="8.88671875" style="238"/>
    <col min="1521" max="1521" width="22.88671875" style="238" customWidth="1"/>
    <col min="1522" max="1522" width="8.88671875" style="238"/>
    <col min="1523" max="1523" width="13.6640625" style="238" customWidth="1"/>
    <col min="1524" max="1524" width="9.109375" style="238" customWidth="1"/>
    <col min="1525" max="1768" width="8.88671875" style="238"/>
    <col min="1769" max="1769" width="23.44140625" style="238" customWidth="1"/>
    <col min="1770" max="1770" width="13.5546875" style="238" customWidth="1"/>
    <col min="1771" max="1771" width="14.44140625" style="238" customWidth="1"/>
    <col min="1772" max="1772" width="8.88671875" style="238"/>
    <col min="1773" max="1773" width="26.6640625" style="238" customWidth="1"/>
    <col min="1774" max="1776" width="8.88671875" style="238"/>
    <col min="1777" max="1777" width="22.88671875" style="238" customWidth="1"/>
    <col min="1778" max="1778" width="8.88671875" style="238"/>
    <col min="1779" max="1779" width="13.6640625" style="238" customWidth="1"/>
    <col min="1780" max="1780" width="9.109375" style="238" customWidth="1"/>
    <col min="1781" max="2024" width="8.88671875" style="238"/>
    <col min="2025" max="2025" width="23.44140625" style="238" customWidth="1"/>
    <col min="2026" max="2026" width="13.5546875" style="238" customWidth="1"/>
    <col min="2027" max="2027" width="14.44140625" style="238" customWidth="1"/>
    <col min="2028" max="2028" width="8.88671875" style="238"/>
    <col min="2029" max="2029" width="26.6640625" style="238" customWidth="1"/>
    <col min="2030" max="2032" width="8.88671875" style="238"/>
    <col min="2033" max="2033" width="22.88671875" style="238" customWidth="1"/>
    <col min="2034" max="2034" width="8.88671875" style="238"/>
    <col min="2035" max="2035" width="13.6640625" style="238" customWidth="1"/>
    <col min="2036" max="2036" width="9.109375" style="238" customWidth="1"/>
    <col min="2037" max="2280" width="8.88671875" style="238"/>
    <col min="2281" max="2281" width="23.44140625" style="238" customWidth="1"/>
    <col min="2282" max="2282" width="13.5546875" style="238" customWidth="1"/>
    <col min="2283" max="2283" width="14.44140625" style="238" customWidth="1"/>
    <col min="2284" max="2284" width="8.88671875" style="238"/>
    <col min="2285" max="2285" width="26.6640625" style="238" customWidth="1"/>
    <col min="2286" max="2288" width="8.88671875" style="238"/>
    <col min="2289" max="2289" width="22.88671875" style="238" customWidth="1"/>
    <col min="2290" max="2290" width="8.88671875" style="238"/>
    <col min="2291" max="2291" width="13.6640625" style="238" customWidth="1"/>
    <col min="2292" max="2292" width="9.109375" style="238" customWidth="1"/>
    <col min="2293" max="2536" width="8.88671875" style="238"/>
    <col min="2537" max="2537" width="23.44140625" style="238" customWidth="1"/>
    <col min="2538" max="2538" width="13.5546875" style="238" customWidth="1"/>
    <col min="2539" max="2539" width="14.44140625" style="238" customWidth="1"/>
    <col min="2540" max="2540" width="8.88671875" style="238"/>
    <col min="2541" max="2541" width="26.6640625" style="238" customWidth="1"/>
    <col min="2542" max="2544" width="8.88671875" style="238"/>
    <col min="2545" max="2545" width="22.88671875" style="238" customWidth="1"/>
    <col min="2546" max="2546" width="8.88671875" style="238"/>
    <col min="2547" max="2547" width="13.6640625" style="238" customWidth="1"/>
    <col min="2548" max="2548" width="9.109375" style="238" customWidth="1"/>
    <col min="2549" max="2792" width="8.88671875" style="238"/>
    <col min="2793" max="2793" width="23.44140625" style="238" customWidth="1"/>
    <col min="2794" max="2794" width="13.5546875" style="238" customWidth="1"/>
    <col min="2795" max="2795" width="14.44140625" style="238" customWidth="1"/>
    <col min="2796" max="2796" width="8.88671875" style="238"/>
    <col min="2797" max="2797" width="26.6640625" style="238" customWidth="1"/>
    <col min="2798" max="2800" width="8.88671875" style="238"/>
    <col min="2801" max="2801" width="22.88671875" style="238" customWidth="1"/>
    <col min="2802" max="2802" width="8.88671875" style="238"/>
    <col min="2803" max="2803" width="13.6640625" style="238" customWidth="1"/>
    <col min="2804" max="2804" width="9.109375" style="238" customWidth="1"/>
    <col min="2805" max="3048" width="8.88671875" style="238"/>
    <col min="3049" max="3049" width="23.44140625" style="238" customWidth="1"/>
    <col min="3050" max="3050" width="13.5546875" style="238" customWidth="1"/>
    <col min="3051" max="3051" width="14.44140625" style="238" customWidth="1"/>
    <col min="3052" max="3052" width="8.88671875" style="238"/>
    <col min="3053" max="3053" width="26.6640625" style="238" customWidth="1"/>
    <col min="3054" max="3056" width="8.88671875" style="238"/>
    <col min="3057" max="3057" width="22.88671875" style="238" customWidth="1"/>
    <col min="3058" max="3058" width="8.88671875" style="238"/>
    <col min="3059" max="3059" width="13.6640625" style="238" customWidth="1"/>
    <col min="3060" max="3060" width="9.109375" style="238" customWidth="1"/>
    <col min="3061" max="3304" width="8.88671875" style="238"/>
    <col min="3305" max="3305" width="23.44140625" style="238" customWidth="1"/>
    <col min="3306" max="3306" width="13.5546875" style="238" customWidth="1"/>
    <col min="3307" max="3307" width="14.44140625" style="238" customWidth="1"/>
    <col min="3308" max="3308" width="8.88671875" style="238"/>
    <col min="3309" max="3309" width="26.6640625" style="238" customWidth="1"/>
    <col min="3310" max="3312" width="8.88671875" style="238"/>
    <col min="3313" max="3313" width="22.88671875" style="238" customWidth="1"/>
    <col min="3314" max="3314" width="8.88671875" style="238"/>
    <col min="3315" max="3315" width="13.6640625" style="238" customWidth="1"/>
    <col min="3316" max="3316" width="9.109375" style="238" customWidth="1"/>
    <col min="3317" max="3560" width="8.88671875" style="238"/>
    <col min="3561" max="3561" width="23.44140625" style="238" customWidth="1"/>
    <col min="3562" max="3562" width="13.5546875" style="238" customWidth="1"/>
    <col min="3563" max="3563" width="14.44140625" style="238" customWidth="1"/>
    <col min="3564" max="3564" width="8.88671875" style="238"/>
    <col min="3565" max="3565" width="26.6640625" style="238" customWidth="1"/>
    <col min="3566" max="3568" width="8.88671875" style="238"/>
    <col min="3569" max="3569" width="22.88671875" style="238" customWidth="1"/>
    <col min="3570" max="3570" width="8.88671875" style="238"/>
    <col min="3571" max="3571" width="13.6640625" style="238" customWidth="1"/>
    <col min="3572" max="3572" width="9.109375" style="238" customWidth="1"/>
    <col min="3573" max="3816" width="8.88671875" style="238"/>
    <col min="3817" max="3817" width="23.44140625" style="238" customWidth="1"/>
    <col min="3818" max="3818" width="13.5546875" style="238" customWidth="1"/>
    <col min="3819" max="3819" width="14.44140625" style="238" customWidth="1"/>
    <col min="3820" max="3820" width="8.88671875" style="238"/>
    <col min="3821" max="3821" width="26.6640625" style="238" customWidth="1"/>
    <col min="3822" max="3824" width="8.88671875" style="238"/>
    <col min="3825" max="3825" width="22.88671875" style="238" customWidth="1"/>
    <col min="3826" max="3826" width="8.88671875" style="238"/>
    <col min="3827" max="3827" width="13.6640625" style="238" customWidth="1"/>
    <col min="3828" max="3828" width="9.109375" style="238" customWidth="1"/>
    <col min="3829" max="4072" width="8.88671875" style="238"/>
    <col min="4073" max="4073" width="23.44140625" style="238" customWidth="1"/>
    <col min="4074" max="4074" width="13.5546875" style="238" customWidth="1"/>
    <col min="4075" max="4075" width="14.44140625" style="238" customWidth="1"/>
    <col min="4076" max="4076" width="8.88671875" style="238"/>
    <col min="4077" max="4077" width="26.6640625" style="238" customWidth="1"/>
    <col min="4078" max="4080" width="8.88671875" style="238"/>
    <col min="4081" max="4081" width="22.88671875" style="238" customWidth="1"/>
    <col min="4082" max="4082" width="8.88671875" style="238"/>
    <col min="4083" max="4083" width="13.6640625" style="238" customWidth="1"/>
    <col min="4084" max="4084" width="9.109375" style="238" customWidth="1"/>
    <col min="4085" max="4328" width="8.88671875" style="238"/>
    <col min="4329" max="4329" width="23.44140625" style="238" customWidth="1"/>
    <col min="4330" max="4330" width="13.5546875" style="238" customWidth="1"/>
    <col min="4331" max="4331" width="14.44140625" style="238" customWidth="1"/>
    <col min="4332" max="4332" width="8.88671875" style="238"/>
    <col min="4333" max="4333" width="26.6640625" style="238" customWidth="1"/>
    <col min="4334" max="4336" width="8.88671875" style="238"/>
    <col min="4337" max="4337" width="22.88671875" style="238" customWidth="1"/>
    <col min="4338" max="4338" width="8.88671875" style="238"/>
    <col min="4339" max="4339" width="13.6640625" style="238" customWidth="1"/>
    <col min="4340" max="4340" width="9.109375" style="238" customWidth="1"/>
    <col min="4341" max="4584" width="8.88671875" style="238"/>
    <col min="4585" max="4585" width="23.44140625" style="238" customWidth="1"/>
    <col min="4586" max="4586" width="13.5546875" style="238" customWidth="1"/>
    <col min="4587" max="4587" width="14.44140625" style="238" customWidth="1"/>
    <col min="4588" max="4588" width="8.88671875" style="238"/>
    <col min="4589" max="4589" width="26.6640625" style="238" customWidth="1"/>
    <col min="4590" max="4592" width="8.88671875" style="238"/>
    <col min="4593" max="4593" width="22.88671875" style="238" customWidth="1"/>
    <col min="4594" max="4594" width="8.88671875" style="238"/>
    <col min="4595" max="4595" width="13.6640625" style="238" customWidth="1"/>
    <col min="4596" max="4596" width="9.109375" style="238" customWidth="1"/>
    <col min="4597" max="4840" width="8.88671875" style="238"/>
    <col min="4841" max="4841" width="23.44140625" style="238" customWidth="1"/>
    <col min="4842" max="4842" width="13.5546875" style="238" customWidth="1"/>
    <col min="4843" max="4843" width="14.44140625" style="238" customWidth="1"/>
    <col min="4844" max="4844" width="8.88671875" style="238"/>
    <col min="4845" max="4845" width="26.6640625" style="238" customWidth="1"/>
    <col min="4846" max="4848" width="8.88671875" style="238"/>
    <col min="4849" max="4849" width="22.88671875" style="238" customWidth="1"/>
    <col min="4850" max="4850" width="8.88671875" style="238"/>
    <col min="4851" max="4851" width="13.6640625" style="238" customWidth="1"/>
    <col min="4852" max="4852" width="9.109375" style="238" customWidth="1"/>
    <col min="4853" max="5096" width="8.88671875" style="238"/>
    <col min="5097" max="5097" width="23.44140625" style="238" customWidth="1"/>
    <col min="5098" max="5098" width="13.5546875" style="238" customWidth="1"/>
    <col min="5099" max="5099" width="14.44140625" style="238" customWidth="1"/>
    <col min="5100" max="5100" width="8.88671875" style="238"/>
    <col min="5101" max="5101" width="26.6640625" style="238" customWidth="1"/>
    <col min="5102" max="5104" width="8.88671875" style="238"/>
    <col min="5105" max="5105" width="22.88671875" style="238" customWidth="1"/>
    <col min="5106" max="5106" width="8.88671875" style="238"/>
    <col min="5107" max="5107" width="13.6640625" style="238" customWidth="1"/>
    <col min="5108" max="5108" width="9.109375" style="238" customWidth="1"/>
    <col min="5109" max="5352" width="8.88671875" style="238"/>
    <col min="5353" max="5353" width="23.44140625" style="238" customWidth="1"/>
    <col min="5354" max="5354" width="13.5546875" style="238" customWidth="1"/>
    <col min="5355" max="5355" width="14.44140625" style="238" customWidth="1"/>
    <col min="5356" max="5356" width="8.88671875" style="238"/>
    <col min="5357" max="5357" width="26.6640625" style="238" customWidth="1"/>
    <col min="5358" max="5360" width="8.88671875" style="238"/>
    <col min="5361" max="5361" width="22.88671875" style="238" customWidth="1"/>
    <col min="5362" max="5362" width="8.88671875" style="238"/>
    <col min="5363" max="5363" width="13.6640625" style="238" customWidth="1"/>
    <col min="5364" max="5364" width="9.109375" style="238" customWidth="1"/>
    <col min="5365" max="5608" width="8.88671875" style="238"/>
    <col min="5609" max="5609" width="23.44140625" style="238" customWidth="1"/>
    <col min="5610" max="5610" width="13.5546875" style="238" customWidth="1"/>
    <col min="5611" max="5611" width="14.44140625" style="238" customWidth="1"/>
    <col min="5612" max="5612" width="8.88671875" style="238"/>
    <col min="5613" max="5613" width="26.6640625" style="238" customWidth="1"/>
    <col min="5614" max="5616" width="8.88671875" style="238"/>
    <col min="5617" max="5617" width="22.88671875" style="238" customWidth="1"/>
    <col min="5618" max="5618" width="8.88671875" style="238"/>
    <col min="5619" max="5619" width="13.6640625" style="238" customWidth="1"/>
    <col min="5620" max="5620" width="9.109375" style="238" customWidth="1"/>
    <col min="5621" max="5864" width="8.88671875" style="238"/>
    <col min="5865" max="5865" width="23.44140625" style="238" customWidth="1"/>
    <col min="5866" max="5866" width="13.5546875" style="238" customWidth="1"/>
    <col min="5867" max="5867" width="14.44140625" style="238" customWidth="1"/>
    <col min="5868" max="5868" width="8.88671875" style="238"/>
    <col min="5869" max="5869" width="26.6640625" style="238" customWidth="1"/>
    <col min="5870" max="5872" width="8.88671875" style="238"/>
    <col min="5873" max="5873" width="22.88671875" style="238" customWidth="1"/>
    <col min="5874" max="5874" width="8.88671875" style="238"/>
    <col min="5875" max="5875" width="13.6640625" style="238" customWidth="1"/>
    <col min="5876" max="5876" width="9.109375" style="238" customWidth="1"/>
    <col min="5877" max="6120" width="8.88671875" style="238"/>
    <col min="6121" max="6121" width="23.44140625" style="238" customWidth="1"/>
    <col min="6122" max="6122" width="13.5546875" style="238" customWidth="1"/>
    <col min="6123" max="6123" width="14.44140625" style="238" customWidth="1"/>
    <col min="6124" max="6124" width="8.88671875" style="238"/>
    <col min="6125" max="6125" width="26.6640625" style="238" customWidth="1"/>
    <col min="6126" max="6128" width="8.88671875" style="238"/>
    <col min="6129" max="6129" width="22.88671875" style="238" customWidth="1"/>
    <col min="6130" max="6130" width="8.88671875" style="238"/>
    <col min="6131" max="6131" width="13.6640625" style="238" customWidth="1"/>
    <col min="6132" max="6132" width="9.109375" style="238" customWidth="1"/>
    <col min="6133" max="6376" width="8.88671875" style="238"/>
    <col min="6377" max="6377" width="23.44140625" style="238" customWidth="1"/>
    <col min="6378" max="6378" width="13.5546875" style="238" customWidth="1"/>
    <col min="6379" max="6379" width="14.44140625" style="238" customWidth="1"/>
    <col min="6380" max="6380" width="8.88671875" style="238"/>
    <col min="6381" max="6381" width="26.6640625" style="238" customWidth="1"/>
    <col min="6382" max="6384" width="8.88671875" style="238"/>
    <col min="6385" max="6385" width="22.88671875" style="238" customWidth="1"/>
    <col min="6386" max="6386" width="8.88671875" style="238"/>
    <col min="6387" max="6387" width="13.6640625" style="238" customWidth="1"/>
    <col min="6388" max="6388" width="9.109375" style="238" customWidth="1"/>
    <col min="6389" max="6632" width="8.88671875" style="238"/>
    <col min="6633" max="6633" width="23.44140625" style="238" customWidth="1"/>
    <col min="6634" max="6634" width="13.5546875" style="238" customWidth="1"/>
    <col min="6635" max="6635" width="14.44140625" style="238" customWidth="1"/>
    <col min="6636" max="6636" width="8.88671875" style="238"/>
    <col min="6637" max="6637" width="26.6640625" style="238" customWidth="1"/>
    <col min="6638" max="6640" width="8.88671875" style="238"/>
    <col min="6641" max="6641" width="22.88671875" style="238" customWidth="1"/>
    <col min="6642" max="6642" width="8.88671875" style="238"/>
    <col min="6643" max="6643" width="13.6640625" style="238" customWidth="1"/>
    <col min="6644" max="6644" width="9.109375" style="238" customWidth="1"/>
    <col min="6645" max="6888" width="8.88671875" style="238"/>
    <col min="6889" max="6889" width="23.44140625" style="238" customWidth="1"/>
    <col min="6890" max="6890" width="13.5546875" style="238" customWidth="1"/>
    <col min="6891" max="6891" width="14.44140625" style="238" customWidth="1"/>
    <col min="6892" max="6892" width="8.88671875" style="238"/>
    <col min="6893" max="6893" width="26.6640625" style="238" customWidth="1"/>
    <col min="6894" max="6896" width="8.88671875" style="238"/>
    <col min="6897" max="6897" width="22.88671875" style="238" customWidth="1"/>
    <col min="6898" max="6898" width="8.88671875" style="238"/>
    <col min="6899" max="6899" width="13.6640625" style="238" customWidth="1"/>
    <col min="6900" max="6900" width="9.109375" style="238" customWidth="1"/>
    <col min="6901" max="7144" width="8.88671875" style="238"/>
    <col min="7145" max="7145" width="23.44140625" style="238" customWidth="1"/>
    <col min="7146" max="7146" width="13.5546875" style="238" customWidth="1"/>
    <col min="7147" max="7147" width="14.44140625" style="238" customWidth="1"/>
    <col min="7148" max="7148" width="8.88671875" style="238"/>
    <col min="7149" max="7149" width="26.6640625" style="238" customWidth="1"/>
    <col min="7150" max="7152" width="8.88671875" style="238"/>
    <col min="7153" max="7153" width="22.88671875" style="238" customWidth="1"/>
    <col min="7154" max="7154" width="8.88671875" style="238"/>
    <col min="7155" max="7155" width="13.6640625" style="238" customWidth="1"/>
    <col min="7156" max="7156" width="9.109375" style="238" customWidth="1"/>
    <col min="7157" max="7400" width="8.88671875" style="238"/>
    <col min="7401" max="7401" width="23.44140625" style="238" customWidth="1"/>
    <col min="7402" max="7402" width="13.5546875" style="238" customWidth="1"/>
    <col min="7403" max="7403" width="14.44140625" style="238" customWidth="1"/>
    <col min="7404" max="7404" width="8.88671875" style="238"/>
    <col min="7405" max="7405" width="26.6640625" style="238" customWidth="1"/>
    <col min="7406" max="7408" width="8.88671875" style="238"/>
    <col min="7409" max="7409" width="22.88671875" style="238" customWidth="1"/>
    <col min="7410" max="7410" width="8.88671875" style="238"/>
    <col min="7411" max="7411" width="13.6640625" style="238" customWidth="1"/>
    <col min="7412" max="7412" width="9.109375" style="238" customWidth="1"/>
    <col min="7413" max="7656" width="8.88671875" style="238"/>
    <col min="7657" max="7657" width="23.44140625" style="238" customWidth="1"/>
    <col min="7658" max="7658" width="13.5546875" style="238" customWidth="1"/>
    <col min="7659" max="7659" width="14.44140625" style="238" customWidth="1"/>
    <col min="7660" max="7660" width="8.88671875" style="238"/>
    <col min="7661" max="7661" width="26.6640625" style="238" customWidth="1"/>
    <col min="7662" max="7664" width="8.88671875" style="238"/>
    <col min="7665" max="7665" width="22.88671875" style="238" customWidth="1"/>
    <col min="7666" max="7666" width="8.88671875" style="238"/>
    <col min="7667" max="7667" width="13.6640625" style="238" customWidth="1"/>
    <col min="7668" max="7668" width="9.109375" style="238" customWidth="1"/>
    <col min="7669" max="7912" width="8.88671875" style="238"/>
    <col min="7913" max="7913" width="23.44140625" style="238" customWidth="1"/>
    <col min="7914" max="7914" width="13.5546875" style="238" customWidth="1"/>
    <col min="7915" max="7915" width="14.44140625" style="238" customWidth="1"/>
    <col min="7916" max="7916" width="8.88671875" style="238"/>
    <col min="7917" max="7917" width="26.6640625" style="238" customWidth="1"/>
    <col min="7918" max="7920" width="8.88671875" style="238"/>
    <col min="7921" max="7921" width="22.88671875" style="238" customWidth="1"/>
    <col min="7922" max="7922" width="8.88671875" style="238"/>
    <col min="7923" max="7923" width="13.6640625" style="238" customWidth="1"/>
    <col min="7924" max="7924" width="9.109375" style="238" customWidth="1"/>
    <col min="7925" max="8168" width="8.88671875" style="238"/>
    <col min="8169" max="8169" width="23.44140625" style="238" customWidth="1"/>
    <col min="8170" max="8170" width="13.5546875" style="238" customWidth="1"/>
    <col min="8171" max="8171" width="14.44140625" style="238" customWidth="1"/>
    <col min="8172" max="8172" width="8.88671875" style="238"/>
    <col min="8173" max="8173" width="26.6640625" style="238" customWidth="1"/>
    <col min="8174" max="8176" width="8.88671875" style="238"/>
    <col min="8177" max="8177" width="22.88671875" style="238" customWidth="1"/>
    <col min="8178" max="8178" width="8.88671875" style="238"/>
    <col min="8179" max="8179" width="13.6640625" style="238" customWidth="1"/>
    <col min="8180" max="8180" width="9.109375" style="238" customWidth="1"/>
    <col min="8181" max="8424" width="8.88671875" style="238"/>
    <col min="8425" max="8425" width="23.44140625" style="238" customWidth="1"/>
    <col min="8426" max="8426" width="13.5546875" style="238" customWidth="1"/>
    <col min="8427" max="8427" width="14.44140625" style="238" customWidth="1"/>
    <col min="8428" max="8428" width="8.88671875" style="238"/>
    <col min="8429" max="8429" width="26.6640625" style="238" customWidth="1"/>
    <col min="8430" max="8432" width="8.88671875" style="238"/>
    <col min="8433" max="8433" width="22.88671875" style="238" customWidth="1"/>
    <col min="8434" max="8434" width="8.88671875" style="238"/>
    <col min="8435" max="8435" width="13.6640625" style="238" customWidth="1"/>
    <col min="8436" max="8436" width="9.109375" style="238" customWidth="1"/>
    <col min="8437" max="8680" width="8.88671875" style="238"/>
    <col min="8681" max="8681" width="23.44140625" style="238" customWidth="1"/>
    <col min="8682" max="8682" width="13.5546875" style="238" customWidth="1"/>
    <col min="8683" max="8683" width="14.44140625" style="238" customWidth="1"/>
    <col min="8684" max="8684" width="8.88671875" style="238"/>
    <col min="8685" max="8685" width="26.6640625" style="238" customWidth="1"/>
    <col min="8686" max="8688" width="8.88671875" style="238"/>
    <col min="8689" max="8689" width="22.88671875" style="238" customWidth="1"/>
    <col min="8690" max="8690" width="8.88671875" style="238"/>
    <col min="8691" max="8691" width="13.6640625" style="238" customWidth="1"/>
    <col min="8692" max="8692" width="9.109375" style="238" customWidth="1"/>
    <col min="8693" max="8936" width="8.88671875" style="238"/>
    <col min="8937" max="8937" width="23.44140625" style="238" customWidth="1"/>
    <col min="8938" max="8938" width="13.5546875" style="238" customWidth="1"/>
    <col min="8939" max="8939" width="14.44140625" style="238" customWidth="1"/>
    <col min="8940" max="8940" width="8.88671875" style="238"/>
    <col min="8941" max="8941" width="26.6640625" style="238" customWidth="1"/>
    <col min="8942" max="8944" width="8.88671875" style="238"/>
    <col min="8945" max="8945" width="22.88671875" style="238" customWidth="1"/>
    <col min="8946" max="8946" width="8.88671875" style="238"/>
    <col min="8947" max="8947" width="13.6640625" style="238" customWidth="1"/>
    <col min="8948" max="8948" width="9.109375" style="238" customWidth="1"/>
    <col min="8949" max="9192" width="8.88671875" style="238"/>
    <col min="9193" max="9193" width="23.44140625" style="238" customWidth="1"/>
    <col min="9194" max="9194" width="13.5546875" style="238" customWidth="1"/>
    <col min="9195" max="9195" width="14.44140625" style="238" customWidth="1"/>
    <col min="9196" max="9196" width="8.88671875" style="238"/>
    <col min="9197" max="9197" width="26.6640625" style="238" customWidth="1"/>
    <col min="9198" max="9200" width="8.88671875" style="238"/>
    <col min="9201" max="9201" width="22.88671875" style="238" customWidth="1"/>
    <col min="9202" max="9202" width="8.88671875" style="238"/>
    <col min="9203" max="9203" width="13.6640625" style="238" customWidth="1"/>
    <col min="9204" max="9204" width="9.109375" style="238" customWidth="1"/>
    <col min="9205" max="9448" width="8.88671875" style="238"/>
    <col min="9449" max="9449" width="23.44140625" style="238" customWidth="1"/>
    <col min="9450" max="9450" width="13.5546875" style="238" customWidth="1"/>
    <col min="9451" max="9451" width="14.44140625" style="238" customWidth="1"/>
    <col min="9452" max="9452" width="8.88671875" style="238"/>
    <col min="9453" max="9453" width="26.6640625" style="238" customWidth="1"/>
    <col min="9454" max="9456" width="8.88671875" style="238"/>
    <col min="9457" max="9457" width="22.88671875" style="238" customWidth="1"/>
    <col min="9458" max="9458" width="8.88671875" style="238"/>
    <col min="9459" max="9459" width="13.6640625" style="238" customWidth="1"/>
    <col min="9460" max="9460" width="9.109375" style="238" customWidth="1"/>
    <col min="9461" max="9704" width="8.88671875" style="238"/>
    <col min="9705" max="9705" width="23.44140625" style="238" customWidth="1"/>
    <col min="9706" max="9706" width="13.5546875" style="238" customWidth="1"/>
    <col min="9707" max="9707" width="14.44140625" style="238" customWidth="1"/>
    <col min="9708" max="9708" width="8.88671875" style="238"/>
    <col min="9709" max="9709" width="26.6640625" style="238" customWidth="1"/>
    <col min="9710" max="9712" width="8.88671875" style="238"/>
    <col min="9713" max="9713" width="22.88671875" style="238" customWidth="1"/>
    <col min="9714" max="9714" width="8.88671875" style="238"/>
    <col min="9715" max="9715" width="13.6640625" style="238" customWidth="1"/>
    <col min="9716" max="9716" width="9.109375" style="238" customWidth="1"/>
    <col min="9717" max="9960" width="8.88671875" style="238"/>
    <col min="9961" max="9961" width="23.44140625" style="238" customWidth="1"/>
    <col min="9962" max="9962" width="13.5546875" style="238" customWidth="1"/>
    <col min="9963" max="9963" width="14.44140625" style="238" customWidth="1"/>
    <col min="9964" max="9964" width="8.88671875" style="238"/>
    <col min="9965" max="9965" width="26.6640625" style="238" customWidth="1"/>
    <col min="9966" max="9968" width="8.88671875" style="238"/>
    <col min="9969" max="9969" width="22.88671875" style="238" customWidth="1"/>
    <col min="9970" max="9970" width="8.88671875" style="238"/>
    <col min="9971" max="9971" width="13.6640625" style="238" customWidth="1"/>
    <col min="9972" max="9972" width="9.109375" style="238" customWidth="1"/>
    <col min="9973" max="10216" width="8.88671875" style="238"/>
    <col min="10217" max="10217" width="23.44140625" style="238" customWidth="1"/>
    <col min="10218" max="10218" width="13.5546875" style="238" customWidth="1"/>
    <col min="10219" max="10219" width="14.44140625" style="238" customWidth="1"/>
    <col min="10220" max="10220" width="8.88671875" style="238"/>
    <col min="10221" max="10221" width="26.6640625" style="238" customWidth="1"/>
    <col min="10222" max="10224" width="8.88671875" style="238"/>
    <col min="10225" max="10225" width="22.88671875" style="238" customWidth="1"/>
    <col min="10226" max="10226" width="8.88671875" style="238"/>
    <col min="10227" max="10227" width="13.6640625" style="238" customWidth="1"/>
    <col min="10228" max="10228" width="9.109375" style="238" customWidth="1"/>
    <col min="10229" max="10472" width="8.88671875" style="238"/>
    <col min="10473" max="10473" width="23.44140625" style="238" customWidth="1"/>
    <col min="10474" max="10474" width="13.5546875" style="238" customWidth="1"/>
    <col min="10475" max="10475" width="14.44140625" style="238" customWidth="1"/>
    <col min="10476" max="10476" width="8.88671875" style="238"/>
    <col min="10477" max="10477" width="26.6640625" style="238" customWidth="1"/>
    <col min="10478" max="10480" width="8.88671875" style="238"/>
    <col min="10481" max="10481" width="22.88671875" style="238" customWidth="1"/>
    <col min="10482" max="10482" width="8.88671875" style="238"/>
    <col min="10483" max="10483" width="13.6640625" style="238" customWidth="1"/>
    <col min="10484" max="10484" width="9.109375" style="238" customWidth="1"/>
    <col min="10485" max="10728" width="8.88671875" style="238"/>
    <col min="10729" max="10729" width="23.44140625" style="238" customWidth="1"/>
    <col min="10730" max="10730" width="13.5546875" style="238" customWidth="1"/>
    <col min="10731" max="10731" width="14.44140625" style="238" customWidth="1"/>
    <col min="10732" max="10732" width="8.88671875" style="238"/>
    <col min="10733" max="10733" width="26.6640625" style="238" customWidth="1"/>
    <col min="10734" max="10736" width="8.88671875" style="238"/>
    <col min="10737" max="10737" width="22.88671875" style="238" customWidth="1"/>
    <col min="10738" max="10738" width="8.88671875" style="238"/>
    <col min="10739" max="10739" width="13.6640625" style="238" customWidth="1"/>
    <col min="10740" max="10740" width="9.109375" style="238" customWidth="1"/>
    <col min="10741" max="10984" width="8.88671875" style="238"/>
    <col min="10985" max="10985" width="23.44140625" style="238" customWidth="1"/>
    <col min="10986" max="10986" width="13.5546875" style="238" customWidth="1"/>
    <col min="10987" max="10987" width="14.44140625" style="238" customWidth="1"/>
    <col min="10988" max="10988" width="8.88671875" style="238"/>
    <col min="10989" max="10989" width="26.6640625" style="238" customWidth="1"/>
    <col min="10990" max="10992" width="8.88671875" style="238"/>
    <col min="10993" max="10993" width="22.88671875" style="238" customWidth="1"/>
    <col min="10994" max="10994" width="8.88671875" style="238"/>
    <col min="10995" max="10995" width="13.6640625" style="238" customWidth="1"/>
    <col min="10996" max="10996" width="9.109375" style="238" customWidth="1"/>
    <col min="10997" max="11240" width="8.88671875" style="238"/>
    <col min="11241" max="11241" width="23.44140625" style="238" customWidth="1"/>
    <col min="11242" max="11242" width="13.5546875" style="238" customWidth="1"/>
    <col min="11243" max="11243" width="14.44140625" style="238" customWidth="1"/>
    <col min="11244" max="11244" width="8.88671875" style="238"/>
    <col min="11245" max="11245" width="26.6640625" style="238" customWidth="1"/>
    <col min="11246" max="11248" width="8.88671875" style="238"/>
    <col min="11249" max="11249" width="22.88671875" style="238" customWidth="1"/>
    <col min="11250" max="11250" width="8.88671875" style="238"/>
    <col min="11251" max="11251" width="13.6640625" style="238" customWidth="1"/>
    <col min="11252" max="11252" width="9.109375" style="238" customWidth="1"/>
    <col min="11253" max="11496" width="8.88671875" style="238"/>
    <col min="11497" max="11497" width="23.44140625" style="238" customWidth="1"/>
    <col min="11498" max="11498" width="13.5546875" style="238" customWidth="1"/>
    <col min="11499" max="11499" width="14.44140625" style="238" customWidth="1"/>
    <col min="11500" max="11500" width="8.88671875" style="238"/>
    <col min="11501" max="11501" width="26.6640625" style="238" customWidth="1"/>
    <col min="11502" max="11504" width="8.88671875" style="238"/>
    <col min="11505" max="11505" width="22.88671875" style="238" customWidth="1"/>
    <col min="11506" max="11506" width="8.88671875" style="238"/>
    <col min="11507" max="11507" width="13.6640625" style="238" customWidth="1"/>
    <col min="11508" max="11508" width="9.109375" style="238" customWidth="1"/>
    <col min="11509" max="11752" width="8.88671875" style="238"/>
    <col min="11753" max="11753" width="23.44140625" style="238" customWidth="1"/>
    <col min="11754" max="11754" width="13.5546875" style="238" customWidth="1"/>
    <col min="11755" max="11755" width="14.44140625" style="238" customWidth="1"/>
    <col min="11756" max="11756" width="8.88671875" style="238"/>
    <col min="11757" max="11757" width="26.6640625" style="238" customWidth="1"/>
    <col min="11758" max="11760" width="8.88671875" style="238"/>
    <col min="11761" max="11761" width="22.88671875" style="238" customWidth="1"/>
    <col min="11762" max="11762" width="8.88671875" style="238"/>
    <col min="11763" max="11763" width="13.6640625" style="238" customWidth="1"/>
    <col min="11764" max="11764" width="9.109375" style="238" customWidth="1"/>
    <col min="11765" max="12008" width="8.88671875" style="238"/>
    <col min="12009" max="12009" width="23.44140625" style="238" customWidth="1"/>
    <col min="12010" max="12010" width="13.5546875" style="238" customWidth="1"/>
    <col min="12011" max="12011" width="14.44140625" style="238" customWidth="1"/>
    <col min="12012" max="12012" width="8.88671875" style="238"/>
    <col min="12013" max="12013" width="26.6640625" style="238" customWidth="1"/>
    <col min="12014" max="12016" width="8.88671875" style="238"/>
    <col min="12017" max="12017" width="22.88671875" style="238" customWidth="1"/>
    <col min="12018" max="12018" width="8.88671875" style="238"/>
    <col min="12019" max="12019" width="13.6640625" style="238" customWidth="1"/>
    <col min="12020" max="12020" width="9.109375" style="238" customWidth="1"/>
    <col min="12021" max="12264" width="8.88671875" style="238"/>
    <col min="12265" max="12265" width="23.44140625" style="238" customWidth="1"/>
    <col min="12266" max="12266" width="13.5546875" style="238" customWidth="1"/>
    <col min="12267" max="12267" width="14.44140625" style="238" customWidth="1"/>
    <col min="12268" max="12268" width="8.88671875" style="238"/>
    <col min="12269" max="12269" width="26.6640625" style="238" customWidth="1"/>
    <col min="12270" max="12272" width="8.88671875" style="238"/>
    <col min="12273" max="12273" width="22.88671875" style="238" customWidth="1"/>
    <col min="12274" max="12274" width="8.88671875" style="238"/>
    <col min="12275" max="12275" width="13.6640625" style="238" customWidth="1"/>
    <col min="12276" max="12276" width="9.109375" style="238" customWidth="1"/>
    <col min="12277" max="12520" width="8.88671875" style="238"/>
    <col min="12521" max="12521" width="23.44140625" style="238" customWidth="1"/>
    <col min="12522" max="12522" width="13.5546875" style="238" customWidth="1"/>
    <col min="12523" max="12523" width="14.44140625" style="238" customWidth="1"/>
    <col min="12524" max="12524" width="8.88671875" style="238"/>
    <col min="12525" max="12525" width="26.6640625" style="238" customWidth="1"/>
    <col min="12526" max="12528" width="8.88671875" style="238"/>
    <col min="12529" max="12529" width="22.88671875" style="238" customWidth="1"/>
    <col min="12530" max="12530" width="8.88671875" style="238"/>
    <col min="12531" max="12531" width="13.6640625" style="238" customWidth="1"/>
    <col min="12532" max="12532" width="9.109375" style="238" customWidth="1"/>
    <col min="12533" max="12776" width="8.88671875" style="238"/>
    <col min="12777" max="12777" width="23.44140625" style="238" customWidth="1"/>
    <col min="12778" max="12778" width="13.5546875" style="238" customWidth="1"/>
    <col min="12779" max="12779" width="14.44140625" style="238" customWidth="1"/>
    <col min="12780" max="12780" width="8.88671875" style="238"/>
    <col min="12781" max="12781" width="26.6640625" style="238" customWidth="1"/>
    <col min="12782" max="12784" width="8.88671875" style="238"/>
    <col min="12785" max="12785" width="22.88671875" style="238" customWidth="1"/>
    <col min="12786" max="12786" width="8.88671875" style="238"/>
    <col min="12787" max="12787" width="13.6640625" style="238" customWidth="1"/>
    <col min="12788" max="12788" width="9.109375" style="238" customWidth="1"/>
    <col min="12789" max="13032" width="8.88671875" style="238"/>
    <col min="13033" max="13033" width="23.44140625" style="238" customWidth="1"/>
    <col min="13034" max="13034" width="13.5546875" style="238" customWidth="1"/>
    <col min="13035" max="13035" width="14.44140625" style="238" customWidth="1"/>
    <col min="13036" max="13036" width="8.88671875" style="238"/>
    <col min="13037" max="13037" width="26.6640625" style="238" customWidth="1"/>
    <col min="13038" max="13040" width="8.88671875" style="238"/>
    <col min="13041" max="13041" width="22.88671875" style="238" customWidth="1"/>
    <col min="13042" max="13042" width="8.88671875" style="238"/>
    <col min="13043" max="13043" width="13.6640625" style="238" customWidth="1"/>
    <col min="13044" max="13044" width="9.109375" style="238" customWidth="1"/>
    <col min="13045" max="13288" width="8.88671875" style="238"/>
    <col min="13289" max="13289" width="23.44140625" style="238" customWidth="1"/>
    <col min="13290" max="13290" width="13.5546875" style="238" customWidth="1"/>
    <col min="13291" max="13291" width="14.44140625" style="238" customWidth="1"/>
    <col min="13292" max="13292" width="8.88671875" style="238"/>
    <col min="13293" max="13293" width="26.6640625" style="238" customWidth="1"/>
    <col min="13294" max="13296" width="8.88671875" style="238"/>
    <col min="13297" max="13297" width="22.88671875" style="238" customWidth="1"/>
    <col min="13298" max="13298" width="8.88671875" style="238"/>
    <col min="13299" max="13299" width="13.6640625" style="238" customWidth="1"/>
    <col min="13300" max="13300" width="9.109375" style="238" customWidth="1"/>
    <col min="13301" max="13544" width="8.88671875" style="238"/>
    <col min="13545" max="13545" width="23.44140625" style="238" customWidth="1"/>
    <col min="13546" max="13546" width="13.5546875" style="238" customWidth="1"/>
    <col min="13547" max="13547" width="14.44140625" style="238" customWidth="1"/>
    <col min="13548" max="13548" width="8.88671875" style="238"/>
    <col min="13549" max="13549" width="26.6640625" style="238" customWidth="1"/>
    <col min="13550" max="13552" width="8.88671875" style="238"/>
    <col min="13553" max="13553" width="22.88671875" style="238" customWidth="1"/>
    <col min="13554" max="13554" width="8.88671875" style="238"/>
    <col min="13555" max="13555" width="13.6640625" style="238" customWidth="1"/>
    <col min="13556" max="13556" width="9.109375" style="238" customWidth="1"/>
    <col min="13557" max="13800" width="8.88671875" style="238"/>
    <col min="13801" max="13801" width="23.44140625" style="238" customWidth="1"/>
    <col min="13802" max="13802" width="13.5546875" style="238" customWidth="1"/>
    <col min="13803" max="13803" width="14.44140625" style="238" customWidth="1"/>
    <col min="13804" max="13804" width="8.88671875" style="238"/>
    <col min="13805" max="13805" width="26.6640625" style="238" customWidth="1"/>
    <col min="13806" max="13808" width="8.88671875" style="238"/>
    <col min="13809" max="13809" width="22.88671875" style="238" customWidth="1"/>
    <col min="13810" max="13810" width="8.88671875" style="238"/>
    <col min="13811" max="13811" width="13.6640625" style="238" customWidth="1"/>
    <col min="13812" max="13812" width="9.109375" style="238" customWidth="1"/>
    <col min="13813" max="14056" width="8.88671875" style="238"/>
    <col min="14057" max="14057" width="23.44140625" style="238" customWidth="1"/>
    <col min="14058" max="14058" width="13.5546875" style="238" customWidth="1"/>
    <col min="14059" max="14059" width="14.44140625" style="238" customWidth="1"/>
    <col min="14060" max="14060" width="8.88671875" style="238"/>
    <col min="14061" max="14061" width="26.6640625" style="238" customWidth="1"/>
    <col min="14062" max="14064" width="8.88671875" style="238"/>
    <col min="14065" max="14065" width="22.88671875" style="238" customWidth="1"/>
    <col min="14066" max="14066" width="8.88671875" style="238"/>
    <col min="14067" max="14067" width="13.6640625" style="238" customWidth="1"/>
    <col min="14068" max="14068" width="9.109375" style="238" customWidth="1"/>
    <col min="14069" max="14312" width="8.88671875" style="238"/>
    <col min="14313" max="14313" width="23.44140625" style="238" customWidth="1"/>
    <col min="14314" max="14314" width="13.5546875" style="238" customWidth="1"/>
    <col min="14315" max="14315" width="14.44140625" style="238" customWidth="1"/>
    <col min="14316" max="14316" width="8.88671875" style="238"/>
    <col min="14317" max="14317" width="26.6640625" style="238" customWidth="1"/>
    <col min="14318" max="14320" width="8.88671875" style="238"/>
    <col min="14321" max="14321" width="22.88671875" style="238" customWidth="1"/>
    <col min="14322" max="14322" width="8.88671875" style="238"/>
    <col min="14323" max="14323" width="13.6640625" style="238" customWidth="1"/>
    <col min="14324" max="14324" width="9.109375" style="238" customWidth="1"/>
    <col min="14325" max="14568" width="8.88671875" style="238"/>
    <col min="14569" max="14569" width="23.44140625" style="238" customWidth="1"/>
    <col min="14570" max="14570" width="13.5546875" style="238" customWidth="1"/>
    <col min="14571" max="14571" width="14.44140625" style="238" customWidth="1"/>
    <col min="14572" max="14572" width="8.88671875" style="238"/>
    <col min="14573" max="14573" width="26.6640625" style="238" customWidth="1"/>
    <col min="14574" max="14576" width="8.88671875" style="238"/>
    <col min="14577" max="14577" width="22.88671875" style="238" customWidth="1"/>
    <col min="14578" max="14578" width="8.88671875" style="238"/>
    <col min="14579" max="14579" width="13.6640625" style="238" customWidth="1"/>
    <col min="14580" max="14580" width="9.109375" style="238" customWidth="1"/>
    <col min="14581" max="14824" width="8.88671875" style="238"/>
    <col min="14825" max="14825" width="23.44140625" style="238" customWidth="1"/>
    <col min="14826" max="14826" width="13.5546875" style="238" customWidth="1"/>
    <col min="14827" max="14827" width="14.44140625" style="238" customWidth="1"/>
    <col min="14828" max="14828" width="8.88671875" style="238"/>
    <col min="14829" max="14829" width="26.6640625" style="238" customWidth="1"/>
    <col min="14830" max="14832" width="8.88671875" style="238"/>
    <col min="14833" max="14833" width="22.88671875" style="238" customWidth="1"/>
    <col min="14834" max="14834" width="8.88671875" style="238"/>
    <col min="14835" max="14835" width="13.6640625" style="238" customWidth="1"/>
    <col min="14836" max="14836" width="9.109375" style="238" customWidth="1"/>
    <col min="14837" max="15080" width="8.88671875" style="238"/>
    <col min="15081" max="15081" width="23.44140625" style="238" customWidth="1"/>
    <col min="15082" max="15082" width="13.5546875" style="238" customWidth="1"/>
    <col min="15083" max="15083" width="14.44140625" style="238" customWidth="1"/>
    <col min="15084" max="15084" width="8.88671875" style="238"/>
    <col min="15085" max="15085" width="26.6640625" style="238" customWidth="1"/>
    <col min="15086" max="15088" width="8.88671875" style="238"/>
    <col min="15089" max="15089" width="22.88671875" style="238" customWidth="1"/>
    <col min="15090" max="15090" width="8.88671875" style="238"/>
    <col min="15091" max="15091" width="13.6640625" style="238" customWidth="1"/>
    <col min="15092" max="15092" width="9.109375" style="238" customWidth="1"/>
    <col min="15093" max="15336" width="8.88671875" style="238"/>
    <col min="15337" max="15337" width="23.44140625" style="238" customWidth="1"/>
    <col min="15338" max="15338" width="13.5546875" style="238" customWidth="1"/>
    <col min="15339" max="15339" width="14.44140625" style="238" customWidth="1"/>
    <col min="15340" max="15340" width="8.88671875" style="238"/>
    <col min="15341" max="15341" width="26.6640625" style="238" customWidth="1"/>
    <col min="15342" max="15344" width="8.88671875" style="238"/>
    <col min="15345" max="15345" width="22.88671875" style="238" customWidth="1"/>
    <col min="15346" max="15346" width="8.88671875" style="238"/>
    <col min="15347" max="15347" width="13.6640625" style="238" customWidth="1"/>
    <col min="15348" max="15348" width="9.109375" style="238" customWidth="1"/>
    <col min="15349" max="15592" width="8.88671875" style="238"/>
    <col min="15593" max="15593" width="23.44140625" style="238" customWidth="1"/>
    <col min="15594" max="15594" width="13.5546875" style="238" customWidth="1"/>
    <col min="15595" max="15595" width="14.44140625" style="238" customWidth="1"/>
    <col min="15596" max="15596" width="8.88671875" style="238"/>
    <col min="15597" max="15597" width="26.6640625" style="238" customWidth="1"/>
    <col min="15598" max="15600" width="8.88671875" style="238"/>
    <col min="15601" max="15601" width="22.88671875" style="238" customWidth="1"/>
    <col min="15602" max="15602" width="8.88671875" style="238"/>
    <col min="15603" max="15603" width="13.6640625" style="238" customWidth="1"/>
    <col min="15604" max="15604" width="9.109375" style="238" customWidth="1"/>
    <col min="15605" max="15848" width="8.88671875" style="238"/>
    <col min="15849" max="15849" width="23.44140625" style="238" customWidth="1"/>
    <col min="15850" max="15850" width="13.5546875" style="238" customWidth="1"/>
    <col min="15851" max="15851" width="14.44140625" style="238" customWidth="1"/>
    <col min="15852" max="15852" width="8.88671875" style="238"/>
    <col min="15853" max="15853" width="26.6640625" style="238" customWidth="1"/>
    <col min="15854" max="15856" width="8.88671875" style="238"/>
    <col min="15857" max="15857" width="22.88671875" style="238" customWidth="1"/>
    <col min="15858" max="15858" width="8.88671875" style="238"/>
    <col min="15859" max="15859" width="13.6640625" style="238" customWidth="1"/>
    <col min="15860" max="15860" width="9.109375" style="238" customWidth="1"/>
    <col min="15861" max="16104" width="8.88671875" style="238"/>
    <col min="16105" max="16105" width="23.44140625" style="238" customWidth="1"/>
    <col min="16106" max="16106" width="13.5546875" style="238" customWidth="1"/>
    <col min="16107" max="16107" width="14.44140625" style="238" customWidth="1"/>
    <col min="16108" max="16108" width="8.88671875" style="238"/>
    <col min="16109" max="16109" width="26.6640625" style="238" customWidth="1"/>
    <col min="16110" max="16112" width="8.88671875" style="238"/>
    <col min="16113" max="16113" width="22.88671875" style="238" customWidth="1"/>
    <col min="16114" max="16114" width="8.88671875" style="238"/>
    <col min="16115" max="16115" width="13.6640625" style="238" customWidth="1"/>
    <col min="16116" max="16116" width="9.109375" style="238" customWidth="1"/>
    <col min="16117" max="16384" width="8.88671875" style="238"/>
  </cols>
  <sheetData>
    <row r="1" spans="2:5" ht="16.8" customHeight="1">
      <c r="B1" s="443" t="s">
        <v>191</v>
      </c>
      <c r="C1" s="443"/>
      <c r="D1" s="443"/>
      <c r="E1" s="443"/>
    </row>
    <row r="2" spans="2:5" ht="29.4" customHeight="1" thickBot="1">
      <c r="B2" s="444" t="s">
        <v>227</v>
      </c>
      <c r="C2" s="444"/>
      <c r="D2" s="444"/>
      <c r="E2" s="444"/>
    </row>
    <row r="3" spans="2:5" ht="11.4" customHeight="1">
      <c r="B3" s="445" t="s">
        <v>192</v>
      </c>
      <c r="C3" s="447" t="s">
        <v>113</v>
      </c>
      <c r="D3" s="448"/>
      <c r="E3" s="449"/>
    </row>
    <row r="4" spans="2:5" ht="16.8" customHeight="1" thickBot="1">
      <c r="B4" s="446"/>
      <c r="C4" s="239" t="s">
        <v>204</v>
      </c>
      <c r="D4" s="241" t="s">
        <v>203</v>
      </c>
      <c r="E4" s="253" t="s">
        <v>226</v>
      </c>
    </row>
    <row r="5" spans="2:5" ht="12" thickBot="1">
      <c r="B5" s="313" t="s">
        <v>35</v>
      </c>
      <c r="C5" s="314">
        <v>6.5</v>
      </c>
      <c r="D5" s="315">
        <v>6.9</v>
      </c>
      <c r="E5" s="316">
        <v>7.3</v>
      </c>
    </row>
    <row r="6" spans="2:5">
      <c r="B6" s="242" t="s">
        <v>14</v>
      </c>
      <c r="C6" s="254">
        <v>3.8</v>
      </c>
      <c r="D6" s="255">
        <v>4.0999999999999996</v>
      </c>
      <c r="E6" s="249">
        <v>4.4000000000000004</v>
      </c>
    </row>
    <row r="7" spans="2:5">
      <c r="B7" s="240" t="s">
        <v>17</v>
      </c>
      <c r="C7" s="256">
        <v>10.8</v>
      </c>
      <c r="D7" s="257">
        <v>11.4</v>
      </c>
      <c r="E7" s="250">
        <v>11.6</v>
      </c>
    </row>
    <row r="8" spans="2:5">
      <c r="B8" s="240" t="s">
        <v>193</v>
      </c>
      <c r="C8" s="256">
        <v>3.2</v>
      </c>
      <c r="D8" s="257">
        <v>3.3</v>
      </c>
      <c r="E8" s="250">
        <v>3.6</v>
      </c>
    </row>
    <row r="9" spans="2:5">
      <c r="B9" s="240" t="s">
        <v>194</v>
      </c>
      <c r="C9" s="256">
        <v>8.1</v>
      </c>
      <c r="D9" s="257">
        <v>8.5</v>
      </c>
      <c r="E9" s="250">
        <v>8.8000000000000007</v>
      </c>
    </row>
    <row r="10" spans="2:5">
      <c r="B10" s="240" t="s">
        <v>19</v>
      </c>
      <c r="C10" s="256">
        <v>5.8</v>
      </c>
      <c r="D10" s="257">
        <v>6.8</v>
      </c>
      <c r="E10" s="250">
        <v>7.6</v>
      </c>
    </row>
    <row r="11" spans="2:5">
      <c r="B11" s="240" t="s">
        <v>22</v>
      </c>
      <c r="C11" s="256">
        <v>6.9</v>
      </c>
      <c r="D11" s="257">
        <v>7.2</v>
      </c>
      <c r="E11" s="250">
        <v>7.8</v>
      </c>
    </row>
    <row r="12" spans="2:5">
      <c r="B12" s="240" t="s">
        <v>23</v>
      </c>
      <c r="C12" s="256">
        <v>10.9</v>
      </c>
      <c r="D12" s="257">
        <v>11</v>
      </c>
      <c r="E12" s="250">
        <v>11.4</v>
      </c>
    </row>
    <row r="13" spans="2:5">
      <c r="B13" s="240" t="s">
        <v>13</v>
      </c>
      <c r="C13" s="256">
        <v>4.8</v>
      </c>
      <c r="D13" s="257">
        <v>5.6</v>
      </c>
      <c r="E13" s="250">
        <v>5.8</v>
      </c>
    </row>
    <row r="14" spans="2:5" ht="12" thickBot="1">
      <c r="B14" s="243" t="s">
        <v>28</v>
      </c>
      <c r="C14" s="258">
        <v>13.2</v>
      </c>
      <c r="D14" s="259">
        <v>13.5</v>
      </c>
      <c r="E14" s="251">
        <v>14.3</v>
      </c>
    </row>
    <row r="15" spans="2:5" ht="12" thickBot="1">
      <c r="B15" s="317" t="s">
        <v>36</v>
      </c>
      <c r="C15" s="318">
        <v>5.7</v>
      </c>
      <c r="D15" s="319">
        <v>5.9</v>
      </c>
      <c r="E15" s="316">
        <v>6.2</v>
      </c>
    </row>
    <row r="16" spans="2:5">
      <c r="B16" s="242" t="s">
        <v>1</v>
      </c>
      <c r="C16" s="254">
        <v>7</v>
      </c>
      <c r="D16" s="255">
        <v>7.1</v>
      </c>
      <c r="E16" s="249">
        <v>7.4</v>
      </c>
    </row>
    <row r="17" spans="2:5">
      <c r="B17" s="240" t="s">
        <v>16</v>
      </c>
      <c r="C17" s="256">
        <v>14.1</v>
      </c>
      <c r="D17" s="257">
        <v>14.9</v>
      </c>
      <c r="E17" s="250">
        <v>15.3</v>
      </c>
    </row>
    <row r="18" spans="2:5">
      <c r="B18" s="240" t="s">
        <v>195</v>
      </c>
      <c r="C18" s="256">
        <v>4.0999999999999996</v>
      </c>
      <c r="D18" s="257">
        <v>4.4000000000000004</v>
      </c>
      <c r="E18" s="250">
        <v>4.7</v>
      </c>
    </row>
    <row r="19" spans="2:5">
      <c r="B19" s="240" t="s">
        <v>196</v>
      </c>
      <c r="C19" s="256">
        <v>8.6999999999999993</v>
      </c>
      <c r="D19" s="257">
        <v>8.8000000000000007</v>
      </c>
      <c r="E19" s="250">
        <v>9.3000000000000007</v>
      </c>
    </row>
    <row r="20" spans="2:5">
      <c r="B20" s="240" t="s">
        <v>4</v>
      </c>
      <c r="C20" s="256">
        <v>4</v>
      </c>
      <c r="D20" s="257">
        <v>4.3</v>
      </c>
      <c r="E20" s="250">
        <v>4.7</v>
      </c>
    </row>
    <row r="21" spans="2:5" ht="12" thickBot="1">
      <c r="B21" s="243" t="s">
        <v>7</v>
      </c>
      <c r="C21" s="258">
        <v>4.3</v>
      </c>
      <c r="D21" s="259">
        <v>4.3</v>
      </c>
      <c r="E21" s="251">
        <v>4.4000000000000004</v>
      </c>
    </row>
    <row r="22" spans="2:5" ht="12" thickBot="1">
      <c r="B22" s="320" t="s">
        <v>37</v>
      </c>
      <c r="C22" s="318">
        <v>7.3</v>
      </c>
      <c r="D22" s="319">
        <v>7.9</v>
      </c>
      <c r="E22" s="316">
        <v>8.3000000000000007</v>
      </c>
    </row>
    <row r="23" spans="2:5">
      <c r="B23" s="242" t="s">
        <v>15</v>
      </c>
      <c r="C23" s="254">
        <v>5.0999999999999996</v>
      </c>
      <c r="D23" s="255">
        <v>6.1</v>
      </c>
      <c r="E23" s="249">
        <v>6.4</v>
      </c>
    </row>
    <row r="24" spans="2:5">
      <c r="B24" s="240" t="s">
        <v>20</v>
      </c>
      <c r="C24" s="256">
        <v>10.9</v>
      </c>
      <c r="D24" s="257">
        <v>11.3</v>
      </c>
      <c r="E24" s="250">
        <v>12</v>
      </c>
    </row>
    <row r="25" spans="2:5">
      <c r="B25" s="240" t="s">
        <v>26</v>
      </c>
      <c r="C25" s="256">
        <v>5.6</v>
      </c>
      <c r="D25" s="257">
        <v>6</v>
      </c>
      <c r="E25" s="250">
        <v>6.2</v>
      </c>
    </row>
    <row r="26" spans="2:5">
      <c r="B26" s="240" t="s">
        <v>104</v>
      </c>
      <c r="C26" s="256">
        <v>12.3</v>
      </c>
      <c r="D26" s="257">
        <v>13.1</v>
      </c>
      <c r="E26" s="250">
        <v>13.5</v>
      </c>
    </row>
    <row r="27" spans="2:5">
      <c r="B27" s="240" t="s">
        <v>105</v>
      </c>
      <c r="C27" s="256">
        <v>4.7</v>
      </c>
      <c r="D27" s="257">
        <v>5.0999999999999996</v>
      </c>
      <c r="E27" s="250">
        <v>5.3</v>
      </c>
    </row>
    <row r="28" spans="2:5" ht="12" thickBot="1">
      <c r="B28" s="243" t="s">
        <v>27</v>
      </c>
      <c r="C28" s="258">
        <v>9.3000000000000007</v>
      </c>
      <c r="D28" s="259">
        <v>10.199999999999999</v>
      </c>
      <c r="E28" s="251">
        <v>10.9</v>
      </c>
    </row>
    <row r="29" spans="2:5" ht="12" thickBot="1">
      <c r="B29" s="317" t="s">
        <v>33</v>
      </c>
      <c r="C29" s="318">
        <v>4.7</v>
      </c>
      <c r="D29" s="319">
        <v>4.8</v>
      </c>
      <c r="E29" s="316">
        <v>5.0999999999999996</v>
      </c>
    </row>
    <row r="30" spans="2:5">
      <c r="B30" s="242" t="s">
        <v>5</v>
      </c>
      <c r="C30" s="254">
        <v>6.4</v>
      </c>
      <c r="D30" s="255">
        <v>6.7</v>
      </c>
      <c r="E30" s="249">
        <v>7.2</v>
      </c>
    </row>
    <row r="31" spans="2:5">
      <c r="B31" s="240" t="s">
        <v>24</v>
      </c>
      <c r="C31" s="256">
        <v>5.2</v>
      </c>
      <c r="D31" s="257">
        <v>5.3</v>
      </c>
      <c r="E31" s="250">
        <v>6</v>
      </c>
    </row>
    <row r="32" spans="2:5">
      <c r="B32" s="240" t="s">
        <v>6</v>
      </c>
      <c r="C32" s="256">
        <v>4.3</v>
      </c>
      <c r="D32" s="257">
        <v>4.3</v>
      </c>
      <c r="E32" s="250">
        <v>4.5</v>
      </c>
    </row>
    <row r="33" spans="2:5">
      <c r="B33" s="240" t="s">
        <v>25</v>
      </c>
      <c r="C33" s="256">
        <v>9.6</v>
      </c>
      <c r="D33" s="257">
        <v>10.1</v>
      </c>
      <c r="E33" s="250">
        <v>10.7</v>
      </c>
    </row>
    <row r="34" spans="2:5">
      <c r="B34" s="240" t="s">
        <v>8</v>
      </c>
      <c r="C34" s="256">
        <v>5</v>
      </c>
      <c r="D34" s="257">
        <v>4.9000000000000004</v>
      </c>
      <c r="E34" s="250">
        <v>5.0999999999999996</v>
      </c>
    </row>
    <row r="35" spans="2:5">
      <c r="B35" s="240" t="s">
        <v>9</v>
      </c>
      <c r="C35" s="256">
        <v>5.0999999999999996</v>
      </c>
      <c r="D35" s="257">
        <v>5.2</v>
      </c>
      <c r="E35" s="250">
        <v>5.6</v>
      </c>
    </row>
    <row r="36" spans="2:5">
      <c r="B36" s="240" t="s">
        <v>10</v>
      </c>
      <c r="C36" s="256">
        <v>10.6</v>
      </c>
      <c r="D36" s="257">
        <v>11.1</v>
      </c>
      <c r="E36" s="250">
        <v>11.4</v>
      </c>
    </row>
    <row r="37" spans="2:5" ht="12" thickBot="1">
      <c r="B37" s="243" t="s">
        <v>197</v>
      </c>
      <c r="C37" s="258">
        <v>1.6</v>
      </c>
      <c r="D37" s="259">
        <v>1.7</v>
      </c>
      <c r="E37" s="251">
        <v>1.9</v>
      </c>
    </row>
    <row r="38" spans="2:5" ht="12" thickBot="1">
      <c r="B38" s="317" t="s">
        <v>34</v>
      </c>
      <c r="C38" s="318">
        <v>1.6</v>
      </c>
      <c r="D38" s="319">
        <v>1.7</v>
      </c>
      <c r="E38" s="316">
        <v>1.9</v>
      </c>
    </row>
    <row r="39" spans="2:5" ht="12" thickBot="1">
      <c r="B39" s="244" t="s">
        <v>198</v>
      </c>
      <c r="C39" s="260">
        <v>1.6</v>
      </c>
      <c r="D39" s="261">
        <v>1.7</v>
      </c>
      <c r="E39" s="252">
        <v>1.9</v>
      </c>
    </row>
    <row r="41" spans="2:5">
      <c r="B41" s="21" t="s">
        <v>100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2019-04-25T12:07:40Z</cp:lastPrinted>
  <dcterms:created xsi:type="dcterms:W3CDTF">1999-08-03T15:46:10Z</dcterms:created>
  <dcterms:modified xsi:type="dcterms:W3CDTF">2020-06-01T10:19:10Z</dcterms:modified>
</cp:coreProperties>
</file>