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8-2021\Tabele inf_08_2021\"/>
    </mc:Choice>
  </mc:AlternateContent>
  <bookViews>
    <workbookView xWindow="68076" yWindow="108" windowWidth="9720" windowHeight="6756" firstSheet="1" activeTab="8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L27" i="41" l="1"/>
  <c r="L28" i="41"/>
  <c r="L29" i="41"/>
  <c r="L30" i="41"/>
  <c r="L31" i="41"/>
  <c r="L32" i="41"/>
  <c r="L33" i="41"/>
  <c r="L26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11" i="41"/>
  <c r="G47" i="76" l="1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K27" i="41" l="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I22" i="41"/>
  <c r="J22" i="41"/>
  <c r="K22" i="41"/>
  <c r="I23" i="41"/>
  <c r="J23" i="41"/>
  <c r="K23" i="41"/>
  <c r="I24" i="41"/>
  <c r="J24" i="41"/>
  <c r="K24" i="41"/>
  <c r="E24" i="41" l="1"/>
  <c r="E23" i="41"/>
  <c r="E21" i="41"/>
  <c r="H45" i="76" l="1"/>
  <c r="I20" i="41" l="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K25" i="41"/>
  <c r="J25" i="41"/>
  <c r="E25" i="41"/>
  <c r="K19" i="41"/>
  <c r="J19" i="41"/>
  <c r="E19" i="41"/>
  <c r="K18" i="41"/>
  <c r="J18" i="41"/>
  <c r="E18" i="41"/>
  <c r="K17" i="41"/>
  <c r="J17" i="41"/>
  <c r="E17" i="41"/>
  <c r="K16" i="41"/>
  <c r="J16" i="41"/>
  <c r="E16" i="41"/>
  <c r="K15" i="41"/>
  <c r="J15" i="41"/>
  <c r="E15" i="41"/>
  <c r="K14" i="41"/>
  <c r="J14" i="41"/>
  <c r="E14" i="41"/>
  <c r="K13" i="41"/>
  <c r="J13" i="41"/>
  <c r="E13" i="41"/>
  <c r="K12" i="41"/>
  <c r="J12" i="41"/>
  <c r="E12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<sst xmlns="http://schemas.openxmlformats.org/spreadsheetml/2006/main" count="430" uniqueCount="224">
  <si>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</si>
  <si>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</si>
  <si>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</si>
  <si>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</si>
  <si>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</si>
  <si>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</si>
  <si>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</si>
  <si>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</si>
  <si>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</si>
  <si>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</si>
  <si>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</si>
  <si>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</si>
  <si>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</si>
  <si>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</si>
  <si>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</si>
  <si>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</si>
  <si>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</si>
  <si>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</si>
  <si>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</si>
  <si>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</si>
  <si>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</si>
  <si>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</si>
  <si>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</si>
  <si>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</si>
  <si>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</si>
  <si>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</si>
  <si>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</si>
  <si>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</si>
  <si>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</si>
  <si>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</si>
  <si>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</si>
  <si>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</si>
  <si>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</si>
  <si>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</si>
  <si>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</si>
  <si>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</si>
  <si>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</si>
  <si>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</si>
  <si>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</si>
  <si>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</si>
  <si>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</si>
  <si>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</si>
  <si>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</si>
  <si>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</si>
  <si>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</si>
  <si>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</si>
  <si>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</si>
  <si>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</si>
  <si>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</si>
  <si>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</si>
  <si>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</si>
  <si>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</si>
  <si>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</si>
  <si>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</si>
  <si>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</si>
  <si>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</si>
  <si>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</si>
  <si>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</si>
  <si>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</si>
  <si>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</si>
  <si>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</si>
  <si>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</si>
  <si>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</si>
  <si>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</si>
  <si>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</si>
  <si>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</si>
  <si>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</si>
  <si>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</si>
  <si>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</si>
  <si>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</si>
  <si>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</si>
  <si>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</si>
  <si>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</si>
  <si>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</si>
  <si>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</si>
  <si>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</si>
  <si>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</si>
  <si>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</si>
  <si>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</si>
  <si>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</si>
  <si>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</si>
  <si>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</si>
  <si>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</si>
  <si>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</si>
  <si>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</si>
  <si>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</si>
  <si>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</si>
  <si>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</si>
  <si>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</si>
  <si>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</si>
  <si>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</si>
  <si>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</si>
  <si>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</si>
  <si>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</si>
  <si>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</si>
  <si>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</si>
  <si>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</si>
  <si>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</si>
  <si>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</si>
  <si>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</si>
  <si>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</si>
  <si>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</si>
  <si>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</si>
  <si>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</si>
  <si>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</si>
  <si>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</si>
  <si>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</si>
  <si>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</si>
  <si>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</si>
  <si>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</si>
  <si>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</si>
  <si>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</si>
  <si>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</si>
  <si>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</si>
  <si>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</si>
  <si>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</si>
  <si>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</si>
  <si>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</si>
  <si>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</si>
  <si>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</si>
  <si>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</si>
  <si>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</si>
  <si>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</si>
  <si>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</si>
  <si>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</si>
  <si>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</si>
  <si>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</si>
  <si>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</si>
  <si>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</si>
  <si>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</si>
  <si>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</si>
  <si>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</si>
  <si>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</si>
  <si>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</si>
  <si>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</si>
  <si>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</si>
  <si>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</si>
  <si>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</si>
  <si>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</si>
  <si>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</si>
  <si>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</si>
  <si>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</si>
  <si>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</si>
  <si>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</si>
  <si>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</si>
  <si>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</si>
  <si>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</si>
  <si>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</si>
  <si>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</si>
  <si>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</si>
  <si>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</si>
  <si>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</si>
  <si>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</si>
  <si>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</si>
  <si>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</si>
  <si>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</si>
  <si>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</si>
  <si>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</si>
  <si>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</si>
  <si>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</si>
  <si>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</si>
  <si>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</si>
  <si>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</si>
  <si>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</si>
  <si>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</si>
  <si>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</si>
  <si>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</si>
  <si>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</si>
  <si>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</si>
  <si>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</si>
  <si>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</si>
  <si>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</si>
  <si>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</si>
  <si>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</si>
  <si>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</si>
  <si>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</si>
  <si>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</si>
  <si>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</si>
  <si>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</si>
  <si>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</si>
  <si>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</si>
  <si>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</si>
  <si>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</si>
  <si>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</si>
  <si>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</si>
  <si>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</si>
  <si>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</si>
  <si>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</si>
  <si>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</si>
  <si>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</si>
  <si>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</si>
  <si>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2020 roku</t>
  </si>
  <si>
    <t>2021 roku</t>
  </si>
  <si>
    <t>grudzień
2020</t>
  </si>
  <si>
    <t>wzrost/spadek
[+/-]  w porównaniu do grudnia  2020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</si>
  <si>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</si>
  <si>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</si>
  <si>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</si>
  <si>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</si>
  <si>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lipiec 2021</t>
  </si>
  <si>
    <t>Liczba zarejestrowanych bezrobotnych w województwie dolnośląskim 
w sierpniu 2020 i 2021 r. w porównaniu z miesiącem poprzednim wg powiatów</t>
  </si>
  <si>
    <t xml:space="preserve">w sierpniu 2020 </t>
  </si>
  <si>
    <t>w sierpniu</t>
  </si>
  <si>
    <t>/stan na 
31.07.2020 = 100/</t>
  </si>
  <si>
    <t>w sierpniu
2021</t>
  </si>
  <si>
    <t>/stan na
31.07.2021 = 100/</t>
  </si>
  <si>
    <t xml:space="preserve">Zestawienie porównawcze zmian poziomu bezrobocia w województwie dolnośląskim
w sierpniu 2020 i 2021 w porównaniu z miesiącem poprzednim w podziale na wybrabrane grupy </t>
  </si>
  <si>
    <t>w sierpniu
2020</t>
  </si>
  <si>
    <t>/stan na
31.07.2021= 100/</t>
  </si>
  <si>
    <t>31.08.
2020</t>
  </si>
  <si>
    <t>31.07. 
2021</t>
  </si>
  <si>
    <t>31.08 
2021</t>
  </si>
  <si>
    <t>Udział % wybranych grup bezrobotnych w ogólnej liczbie bezrobotnych w województwie dolnośląskim w sierpniu 2021 r.</t>
  </si>
  <si>
    <t>Zestawienie porównawcze napływu i odpływu bezrobotnych w województwie dolnośląskim 
w grudniu 2020,  sierpniu 2021 oraz narastająco w roku 2021</t>
  </si>
  <si>
    <t>sierpień
2021</t>
  </si>
  <si>
    <t>styczeń-sierpień 2021</t>
  </si>
  <si>
    <t>Zestawienie liczby bezrobotnych objętych subsydiowanymi programami rynku pracy w województwie dolnośląskim w sierpniu 2021 roku
z uwzględnieniem wybranych grup znajdujących się w szczególnej sytuacji na rynku pracy.</t>
  </si>
  <si>
    <t>sierpień 2021</t>
  </si>
  <si>
    <t>Zestawienie liczby bezrobotnych objętych subsydiowanymi programami rynku pracy w województwie dolnośląskim w okresie styczeń - sierpień 2021 roku
z uwzględnieniem wybranych grup znajdujących się w szczególnej sytuacji na rynku pracy.</t>
  </si>
  <si>
    <t>styczeń- sierpień 2021</t>
  </si>
  <si>
    <t>sierpnia 2021</t>
  </si>
  <si>
    <t xml:space="preserve">Zestawienie porównawcze stopy bezrobocia według województw
 w lipcu i sierpniu 2021 roku </t>
  </si>
  <si>
    <t>Zestawienie porównawcze stopy bezrobocia w województwie dolnośląskim
 w lipcu i sierpniu 2021 r.</t>
  </si>
  <si>
    <t>Napływ bezrobotnych w woj. dolnośląskim według podregionów i powiatów
przypadający na 1 zgłoszone wolne miejsce pracy w sierpniu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</si>
</sst>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1" fontId="0" fillId="0" borderId="0" xfId="0" applyNumberFormat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D44" sqref="D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8"/>
      <c r="B1" s="108"/>
      <c r="C1" s="108"/>
      <c r="D1" s="109" t="s">
        <v>183</v>
      </c>
    </row>
    <row r="2" spans="1:4" ht="6" customHeight="1">
      <c r="A2" s="288" t="s">
        <v>223</v>
      </c>
      <c r="B2" s="289"/>
      <c r="C2" s="289"/>
      <c r="D2" s="289"/>
    </row>
    <row r="3" spans="1:4" ht="12.75" customHeight="1">
      <c r="A3" s="289"/>
      <c r="B3" s="289"/>
      <c r="C3" s="289"/>
      <c r="D3" s="289"/>
    </row>
    <row r="4" spans="1:4" ht="13.5" customHeight="1">
      <c r="A4" s="289"/>
      <c r="B4" s="289"/>
      <c r="C4" s="289"/>
      <c r="D4" s="289"/>
    </row>
    <row r="5" spans="1:4" ht="9" customHeight="1" thickBot="1">
      <c r="A5" s="13"/>
      <c r="B5" s="13"/>
      <c r="C5" s="13"/>
      <c r="D5" s="63"/>
    </row>
    <row r="6" spans="1:4" ht="12.75" customHeight="1">
      <c r="A6" s="305" t="s">
        <v>31</v>
      </c>
      <c r="B6" s="291" t="s">
        <v>101</v>
      </c>
      <c r="C6" s="291" t="s">
        <v>105</v>
      </c>
      <c r="D6" s="291" t="s">
        <v>102</v>
      </c>
    </row>
    <row r="7" spans="1:4" ht="48.75" customHeight="1">
      <c r="A7" s="308"/>
      <c r="B7" s="292"/>
      <c r="C7" s="292"/>
      <c r="D7" s="292"/>
    </row>
    <row r="8" spans="1:4" ht="2.25" customHeight="1" thickBot="1">
      <c r="A8" s="308"/>
      <c r="B8" s="402"/>
      <c r="C8" s="301"/>
      <c r="D8" s="402"/>
    </row>
    <row r="9" spans="1:4" ht="17.25" customHeight="1" thickBot="1">
      <c r="A9" s="197" t="s">
        <v>34</v>
      </c>
      <c r="B9" s="198">
        <v>1312</v>
      </c>
      <c r="C9" s="199">
        <v>1544</v>
      </c>
      <c r="D9" s="200">
        <f>B9/C9</f>
        <v>0.84974093264248707</v>
      </c>
    </row>
    <row r="10" spans="1:4">
      <c r="A10" s="14" t="s">
        <v>14</v>
      </c>
      <c r="B10" s="64">
        <v>152</v>
      </c>
      <c r="C10" s="110">
        <v>545</v>
      </c>
      <c r="D10" s="111">
        <f t="shared" ref="D10:D43" si="0">B10/C10</f>
        <v>0.27889908256880735</v>
      </c>
    </row>
    <row r="11" spans="1:4">
      <c r="A11" s="15" t="s">
        <v>17</v>
      </c>
      <c r="B11" s="65">
        <v>163</v>
      </c>
      <c r="C11" s="112">
        <v>118</v>
      </c>
      <c r="D11" s="113">
        <f t="shared" si="0"/>
        <v>1.3813559322033899</v>
      </c>
    </row>
    <row r="12" spans="1:4">
      <c r="A12" s="16" t="s">
        <v>2</v>
      </c>
      <c r="B12" s="65">
        <v>150</v>
      </c>
      <c r="C12" s="112">
        <v>145</v>
      </c>
      <c r="D12" s="114">
        <f t="shared" si="0"/>
        <v>1.0344827586206897</v>
      </c>
    </row>
    <row r="13" spans="1:4">
      <c r="A13" s="16" t="s">
        <v>195</v>
      </c>
      <c r="B13" s="65">
        <v>105</v>
      </c>
      <c r="C13" s="110">
        <v>125</v>
      </c>
      <c r="D13" s="113">
        <f t="shared" si="0"/>
        <v>0.84</v>
      </c>
    </row>
    <row r="14" spans="1:4">
      <c r="A14" s="15" t="s">
        <v>18</v>
      </c>
      <c r="B14" s="65">
        <v>115</v>
      </c>
      <c r="C14" s="112">
        <v>163</v>
      </c>
      <c r="D14" s="114">
        <f t="shared" si="0"/>
        <v>0.70552147239263807</v>
      </c>
    </row>
    <row r="15" spans="1:4">
      <c r="A15" s="15" t="s">
        <v>21</v>
      </c>
      <c r="B15" s="65">
        <v>136</v>
      </c>
      <c r="C15" s="112">
        <v>118</v>
      </c>
      <c r="D15" s="113">
        <f t="shared" si="0"/>
        <v>1.152542372881356</v>
      </c>
    </row>
    <row r="16" spans="1:4">
      <c r="A16" s="15" t="s">
        <v>22</v>
      </c>
      <c r="B16" s="65">
        <v>144</v>
      </c>
      <c r="C16" s="112">
        <v>73</v>
      </c>
      <c r="D16" s="114">
        <f t="shared" si="0"/>
        <v>1.9726027397260273</v>
      </c>
    </row>
    <row r="17" spans="1:10">
      <c r="A17" s="15" t="s">
        <v>13</v>
      </c>
      <c r="B17" s="65">
        <v>136</v>
      </c>
      <c r="C17" s="112">
        <v>155</v>
      </c>
      <c r="D17" s="113">
        <f t="shared" si="0"/>
        <v>0.8774193548387097</v>
      </c>
    </row>
    <row r="18" spans="1:10" ht="13.8" thickBot="1">
      <c r="A18" s="17" t="s">
        <v>27</v>
      </c>
      <c r="B18" s="66">
        <v>211</v>
      </c>
      <c r="C18" s="110">
        <v>102</v>
      </c>
      <c r="D18" s="115">
        <f t="shared" si="0"/>
        <v>2.0686274509803924</v>
      </c>
    </row>
    <row r="19" spans="1:10" ht="13.8" thickBot="1">
      <c r="A19" s="201" t="s">
        <v>35</v>
      </c>
      <c r="B19" s="202">
        <v>1289</v>
      </c>
      <c r="C19" s="203">
        <v>1944</v>
      </c>
      <c r="D19" s="200">
        <f t="shared" si="0"/>
        <v>0.6630658436213992</v>
      </c>
      <c r="J19" t="s">
        <v>37</v>
      </c>
    </row>
    <row r="20" spans="1:10">
      <c r="A20" s="20" t="s">
        <v>1</v>
      </c>
      <c r="B20" s="64">
        <v>234</v>
      </c>
      <c r="C20" s="110">
        <v>198</v>
      </c>
      <c r="D20" s="111">
        <f t="shared" si="0"/>
        <v>1.1818181818181819</v>
      </c>
    </row>
    <row r="21" spans="1:10">
      <c r="A21" s="15" t="s">
        <v>16</v>
      </c>
      <c r="B21" s="65">
        <v>164</v>
      </c>
      <c r="C21" s="112">
        <v>81</v>
      </c>
      <c r="D21" s="113">
        <f t="shared" si="0"/>
        <v>2.0246913580246915</v>
      </c>
    </row>
    <row r="22" spans="1:10">
      <c r="A22" s="16" t="s">
        <v>3</v>
      </c>
      <c r="B22" s="65">
        <v>238</v>
      </c>
      <c r="C22" s="112">
        <v>656</v>
      </c>
      <c r="D22" s="113">
        <f t="shared" si="0"/>
        <v>0.36280487804878048</v>
      </c>
    </row>
    <row r="23" spans="1:10">
      <c r="A23" s="18" t="s">
        <v>20</v>
      </c>
      <c r="B23" s="66">
        <v>176</v>
      </c>
      <c r="C23" s="110">
        <v>53</v>
      </c>
      <c r="D23" s="114">
        <f t="shared" si="0"/>
        <v>3.3207547169811322</v>
      </c>
    </row>
    <row r="24" spans="1:10">
      <c r="A24" s="15" t="s">
        <v>4</v>
      </c>
      <c r="B24" s="65">
        <v>278</v>
      </c>
      <c r="C24" s="112">
        <v>440</v>
      </c>
      <c r="D24" s="113">
        <f t="shared" si="0"/>
        <v>0.63181818181818183</v>
      </c>
    </row>
    <row r="25" spans="1:10" ht="13.8" thickBot="1">
      <c r="A25" s="19" t="s">
        <v>7</v>
      </c>
      <c r="B25" s="67">
        <v>199</v>
      </c>
      <c r="C25" s="116">
        <v>516</v>
      </c>
      <c r="D25" s="115">
        <f t="shared" si="0"/>
        <v>0.38565891472868219</v>
      </c>
    </row>
    <row r="26" spans="1:10" ht="13.8" thickBot="1">
      <c r="A26" s="204" t="s">
        <v>36</v>
      </c>
      <c r="B26" s="202">
        <v>1999</v>
      </c>
      <c r="C26" s="202">
        <v>1708</v>
      </c>
      <c r="D26" s="200">
        <f t="shared" si="0"/>
        <v>1.1703747072599531</v>
      </c>
    </row>
    <row r="27" spans="1:10">
      <c r="A27" s="15" t="s">
        <v>15</v>
      </c>
      <c r="B27" s="65">
        <v>253</v>
      </c>
      <c r="C27" s="112">
        <v>231</v>
      </c>
      <c r="D27" s="111">
        <f t="shared" si="0"/>
        <v>1.0952380952380953</v>
      </c>
    </row>
    <row r="28" spans="1:10">
      <c r="A28" s="14" t="s">
        <v>19</v>
      </c>
      <c r="B28" s="64">
        <v>512</v>
      </c>
      <c r="C28" s="110">
        <v>195</v>
      </c>
      <c r="D28" s="113">
        <f t="shared" si="0"/>
        <v>2.6256410256410256</v>
      </c>
    </row>
    <row r="29" spans="1:10">
      <c r="A29" s="17" t="s">
        <v>25</v>
      </c>
      <c r="B29" s="66">
        <v>449</v>
      </c>
      <c r="C29" s="116">
        <v>696</v>
      </c>
      <c r="D29" s="113">
        <f t="shared" si="0"/>
        <v>0.64511494252873558</v>
      </c>
    </row>
    <row r="30" spans="1:10">
      <c r="A30" s="121" t="s">
        <v>103</v>
      </c>
      <c r="B30" s="65">
        <v>209</v>
      </c>
      <c r="C30" s="112">
        <v>88</v>
      </c>
      <c r="D30" s="114">
        <f t="shared" si="0"/>
        <v>2.375</v>
      </c>
    </row>
    <row r="31" spans="1:10">
      <c r="A31" s="20" t="s">
        <v>104</v>
      </c>
      <c r="B31" s="64">
        <v>290</v>
      </c>
      <c r="C31" s="110">
        <v>316</v>
      </c>
      <c r="D31" s="113">
        <f t="shared" si="0"/>
        <v>0.91772151898734178</v>
      </c>
    </row>
    <row r="32" spans="1:10" ht="13.8" thickBot="1">
      <c r="A32" s="15" t="s">
        <v>26</v>
      </c>
      <c r="B32" s="65">
        <v>286</v>
      </c>
      <c r="C32" s="112">
        <v>182</v>
      </c>
      <c r="D32" s="115">
        <f t="shared" si="0"/>
        <v>1.5714285714285714</v>
      </c>
    </row>
    <row r="33" spans="1:5" ht="13.8" thickBot="1">
      <c r="A33" s="201" t="s">
        <v>32</v>
      </c>
      <c r="B33" s="202">
        <v>1346</v>
      </c>
      <c r="C33" s="203">
        <v>2794</v>
      </c>
      <c r="D33" s="200">
        <f t="shared" si="0"/>
        <v>0.4817465998568361</v>
      </c>
    </row>
    <row r="34" spans="1:5">
      <c r="A34" s="14" t="s">
        <v>5</v>
      </c>
      <c r="B34" s="64">
        <v>122</v>
      </c>
      <c r="C34" s="110">
        <v>91</v>
      </c>
      <c r="D34" s="111">
        <f t="shared" si="0"/>
        <v>1.3406593406593406</v>
      </c>
    </row>
    <row r="35" spans="1:5">
      <c r="A35" s="15" t="s">
        <v>23</v>
      </c>
      <c r="B35" s="65">
        <v>299</v>
      </c>
      <c r="C35" s="112">
        <v>200</v>
      </c>
      <c r="D35" s="113">
        <f t="shared" si="0"/>
        <v>1.4950000000000001</v>
      </c>
    </row>
    <row r="36" spans="1:5">
      <c r="A36" s="14" t="s">
        <v>6</v>
      </c>
      <c r="B36" s="64">
        <v>210</v>
      </c>
      <c r="C36" s="110">
        <v>815</v>
      </c>
      <c r="D36" s="113">
        <f t="shared" si="0"/>
        <v>0.25766871165644173</v>
      </c>
    </row>
    <row r="37" spans="1:5">
      <c r="A37" s="15" t="s">
        <v>24</v>
      </c>
      <c r="B37" s="65">
        <v>142</v>
      </c>
      <c r="C37" s="112">
        <v>96</v>
      </c>
      <c r="D37" s="114">
        <f t="shared" si="0"/>
        <v>1.4791666666666667</v>
      </c>
    </row>
    <row r="38" spans="1:5">
      <c r="A38" s="16" t="s">
        <v>8</v>
      </c>
      <c r="B38" s="65">
        <v>118</v>
      </c>
      <c r="C38" s="112">
        <v>250</v>
      </c>
      <c r="D38" s="113">
        <f t="shared" si="0"/>
        <v>0.47199999999999998</v>
      </c>
    </row>
    <row r="39" spans="1:5">
      <c r="A39" s="15" t="s">
        <v>9</v>
      </c>
      <c r="B39" s="65">
        <v>163</v>
      </c>
      <c r="C39" s="112">
        <v>148</v>
      </c>
      <c r="D39" s="114">
        <f t="shared" si="0"/>
        <v>1.1013513513513513</v>
      </c>
    </row>
    <row r="40" spans="1:5">
      <c r="A40" s="15" t="s">
        <v>10</v>
      </c>
      <c r="B40" s="65">
        <v>121</v>
      </c>
      <c r="C40" s="112">
        <v>67</v>
      </c>
      <c r="D40" s="113">
        <f t="shared" si="0"/>
        <v>1.8059701492537314</v>
      </c>
    </row>
    <row r="41" spans="1:5" ht="13.8" thickBot="1">
      <c r="A41" s="20" t="s">
        <v>12</v>
      </c>
      <c r="B41" s="64">
        <v>171</v>
      </c>
      <c r="C41" s="110">
        <v>1127</v>
      </c>
      <c r="D41" s="115">
        <f t="shared" si="0"/>
        <v>0.15173025732031944</v>
      </c>
    </row>
    <row r="42" spans="1:5" ht="13.8" thickBot="1">
      <c r="A42" s="201" t="s">
        <v>33</v>
      </c>
      <c r="B42" s="202">
        <v>806</v>
      </c>
      <c r="C42" s="203">
        <v>2293</v>
      </c>
      <c r="D42" s="200">
        <f t="shared" si="0"/>
        <v>0.35150457915394678</v>
      </c>
    </row>
    <row r="43" spans="1:5" ht="13.8" thickBot="1">
      <c r="A43" s="122" t="s">
        <v>11</v>
      </c>
      <c r="B43" s="117">
        <v>806</v>
      </c>
      <c r="C43" s="68">
        <v>2293</v>
      </c>
      <c r="D43" s="118">
        <f t="shared" si="0"/>
        <v>0.35150457915394678</v>
      </c>
    </row>
    <row r="44" spans="1:5" ht="29.25" customHeight="1" thickBot="1">
      <c r="A44" s="205" t="s">
        <v>100</v>
      </c>
      <c r="B44" s="206">
        <v>6752</v>
      </c>
      <c r="C44" s="206">
        <v>10283</v>
      </c>
      <c r="D44" s="200">
        <f>B44/C44</f>
        <v>0.65661771856462126</v>
      </c>
    </row>
    <row r="45" spans="1:5" ht="15" customHeight="1">
      <c r="A45" s="21" t="s">
        <v>197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22" zoomScale="110" zoomScaleNormal="110" workbookViewId="0">
      <selection activeCell="G48" sqref="G48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87" t="s">
        <v>164</v>
      </c>
      <c r="B1" s="287"/>
      <c r="C1" s="287"/>
      <c r="D1" s="287"/>
      <c r="E1" s="287"/>
      <c r="F1" s="287"/>
      <c r="G1" s="287"/>
      <c r="H1" s="287"/>
      <c r="I1" s="287"/>
    </row>
    <row r="2" spans="1:14" ht="18" customHeight="1">
      <c r="A2" s="288" t="s">
        <v>200</v>
      </c>
      <c r="B2" s="289"/>
      <c r="C2" s="289"/>
      <c r="D2" s="289"/>
      <c r="E2" s="289"/>
      <c r="F2" s="289"/>
      <c r="G2" s="289"/>
      <c r="H2" s="289"/>
      <c r="I2" s="289"/>
    </row>
    <row r="3" spans="1:14" ht="16.5" customHeight="1">
      <c r="A3" s="289"/>
      <c r="B3" s="289"/>
      <c r="C3" s="289"/>
      <c r="D3" s="289"/>
      <c r="E3" s="289"/>
      <c r="F3" s="289"/>
      <c r="G3" s="289"/>
      <c r="H3" s="289"/>
      <c r="I3" s="289"/>
    </row>
    <row r="4" spans="1:14" ht="13.8" thickBot="1">
      <c r="A4" s="290"/>
      <c r="B4" s="290"/>
      <c r="C4" s="290"/>
      <c r="D4" s="290"/>
      <c r="E4" s="290"/>
      <c r="F4" s="290"/>
      <c r="G4" s="290"/>
      <c r="H4" s="290"/>
      <c r="I4" s="290"/>
      <c r="N4" t="s">
        <v>37</v>
      </c>
    </row>
    <row r="5" spans="1:14" ht="13.8" thickBot="1">
      <c r="A5" s="291" t="s">
        <v>31</v>
      </c>
      <c r="B5" s="294">
        <v>2020</v>
      </c>
      <c r="C5" s="294"/>
      <c r="D5" s="294"/>
      <c r="E5" s="295"/>
      <c r="F5" s="294">
        <v>2021</v>
      </c>
      <c r="G5" s="294"/>
      <c r="H5" s="294"/>
      <c r="I5" s="295"/>
    </row>
    <row r="6" spans="1:14" ht="15.6" customHeight="1">
      <c r="A6" s="292"/>
      <c r="B6" s="296" t="s">
        <v>29</v>
      </c>
      <c r="C6" s="297"/>
      <c r="D6" s="22" t="s">
        <v>170</v>
      </c>
      <c r="E6" s="23" t="s">
        <v>28</v>
      </c>
      <c r="F6" s="296" t="s">
        <v>29</v>
      </c>
      <c r="G6" s="297"/>
      <c r="H6" s="22" t="s">
        <v>170</v>
      </c>
      <c r="I6" s="23" t="s">
        <v>28</v>
      </c>
    </row>
    <row r="7" spans="1:14">
      <c r="A7" s="292"/>
      <c r="B7" s="298"/>
      <c r="C7" s="299"/>
      <c r="D7" s="24" t="s">
        <v>171</v>
      </c>
      <c r="E7" s="23" t="s">
        <v>202</v>
      </c>
      <c r="F7" s="298"/>
      <c r="G7" s="299"/>
      <c r="H7" s="24" t="s">
        <v>171</v>
      </c>
      <c r="I7" s="23" t="s">
        <v>202</v>
      </c>
    </row>
    <row r="8" spans="1:14" ht="9" customHeight="1" thickBot="1">
      <c r="A8" s="292"/>
      <c r="B8" s="298"/>
      <c r="C8" s="299"/>
      <c r="D8" s="24" t="s">
        <v>0</v>
      </c>
      <c r="E8" s="23" t="s">
        <v>191</v>
      </c>
      <c r="F8" s="300"/>
      <c r="G8" s="301"/>
      <c r="H8" s="24" t="s">
        <v>0</v>
      </c>
      <c r="I8" s="23" t="s">
        <v>192</v>
      </c>
    </row>
    <row r="9" spans="1:14" ht="34.799999999999997" thickBot="1">
      <c r="A9" s="293"/>
      <c r="B9" s="25">
        <v>44043</v>
      </c>
      <c r="C9" s="25">
        <v>44074</v>
      </c>
      <c r="D9" s="24" t="s">
        <v>201</v>
      </c>
      <c r="E9" s="23" t="s">
        <v>203</v>
      </c>
      <c r="F9" s="25">
        <v>44408</v>
      </c>
      <c r="G9" s="25">
        <v>44439</v>
      </c>
      <c r="H9" s="24" t="s">
        <v>204</v>
      </c>
      <c r="I9" s="23" t="s">
        <v>205</v>
      </c>
    </row>
    <row r="10" spans="1:14" ht="13.8" thickBot="1">
      <c r="A10" s="197" t="s">
        <v>34</v>
      </c>
      <c r="B10" s="244">
        <v>14809</v>
      </c>
      <c r="C10" s="244">
        <v>14675</v>
      </c>
      <c r="D10" s="245">
        <f>C10-B10</f>
        <v>-134</v>
      </c>
      <c r="E10" s="246">
        <v>0</v>
      </c>
      <c r="F10" s="244">
        <v>13846</v>
      </c>
      <c r="G10" s="244">
        <v>13487</v>
      </c>
      <c r="H10" s="198">
        <f t="shared" ref="H10:H44" si="0">G10-F10</f>
        <v>-359</v>
      </c>
      <c r="I10" s="247">
        <f t="shared" ref="I10:I45" si="1">G10/F10*100</f>
        <v>97.407193413260146</v>
      </c>
    </row>
    <row r="11" spans="1:14">
      <c r="A11" s="14" t="s">
        <v>14</v>
      </c>
      <c r="B11" s="73">
        <v>1727</v>
      </c>
      <c r="C11" s="73">
        <v>1781</v>
      </c>
      <c r="D11" s="74">
        <f>C11-B11</f>
        <v>54</v>
      </c>
      <c r="E11" s="75">
        <f t="shared" ref="E11:E45" si="2">C11/B11*100</f>
        <v>103.12680949623625</v>
      </c>
      <c r="F11" s="73">
        <v>1739</v>
      </c>
      <c r="G11" s="73">
        <v>1689</v>
      </c>
      <c r="H11" s="64">
        <f t="shared" si="0"/>
        <v>-50</v>
      </c>
      <c r="I11" s="75">
        <f t="shared" si="1"/>
        <v>97.124784358826915</v>
      </c>
    </row>
    <row r="12" spans="1:14">
      <c r="A12" s="15" t="s">
        <v>17</v>
      </c>
      <c r="B12" s="76">
        <v>1870</v>
      </c>
      <c r="C12" s="76">
        <v>1856</v>
      </c>
      <c r="D12" s="65">
        <f>C12-B12</f>
        <v>-14</v>
      </c>
      <c r="E12" s="77">
        <f t="shared" si="2"/>
        <v>99.251336898395721</v>
      </c>
      <c r="F12" s="76">
        <v>1831</v>
      </c>
      <c r="G12" s="76">
        <v>1795</v>
      </c>
      <c r="H12" s="65">
        <f t="shared" si="0"/>
        <v>-36</v>
      </c>
      <c r="I12" s="77">
        <f t="shared" si="1"/>
        <v>98.033861277990169</v>
      </c>
    </row>
    <row r="13" spans="1:14">
      <c r="A13" s="16" t="s">
        <v>2</v>
      </c>
      <c r="B13" s="76">
        <v>1391</v>
      </c>
      <c r="C13" s="76">
        <v>1356</v>
      </c>
      <c r="D13" s="65">
        <f t="shared" ref="D13:D19" si="3">C13-B13</f>
        <v>-35</v>
      </c>
      <c r="E13" s="77">
        <f t="shared" si="2"/>
        <v>97.483824586628316</v>
      </c>
      <c r="F13" s="76">
        <v>1396</v>
      </c>
      <c r="G13" s="76">
        <v>1359</v>
      </c>
      <c r="H13" s="65">
        <f t="shared" si="0"/>
        <v>-37</v>
      </c>
      <c r="I13" s="77">
        <f t="shared" si="1"/>
        <v>97.349570200573069</v>
      </c>
    </row>
    <row r="14" spans="1:14">
      <c r="A14" s="16" t="s">
        <v>195</v>
      </c>
      <c r="B14" s="73">
        <v>1791</v>
      </c>
      <c r="C14" s="73">
        <v>1751</v>
      </c>
      <c r="D14" s="65">
        <f t="shared" si="3"/>
        <v>-40</v>
      </c>
      <c r="E14" s="75">
        <f t="shared" si="2"/>
        <v>97.766610831937456</v>
      </c>
      <c r="F14" s="73">
        <v>2017</v>
      </c>
      <c r="G14" s="73">
        <v>1986</v>
      </c>
      <c r="H14" s="64">
        <f t="shared" si="0"/>
        <v>-31</v>
      </c>
      <c r="I14" s="75">
        <f t="shared" si="1"/>
        <v>98.463063956370846</v>
      </c>
    </row>
    <row r="15" spans="1:14">
      <c r="A15" s="15" t="s">
        <v>18</v>
      </c>
      <c r="B15" s="76">
        <v>1026</v>
      </c>
      <c r="C15" s="76">
        <v>1026</v>
      </c>
      <c r="D15" s="65">
        <f t="shared" si="3"/>
        <v>0</v>
      </c>
      <c r="E15" s="77">
        <f t="shared" si="2"/>
        <v>100</v>
      </c>
      <c r="F15" s="76">
        <v>836</v>
      </c>
      <c r="G15" s="76">
        <v>780</v>
      </c>
      <c r="H15" s="65">
        <f t="shared" si="0"/>
        <v>-56</v>
      </c>
      <c r="I15" s="77">
        <f t="shared" si="1"/>
        <v>93.301435406698559</v>
      </c>
    </row>
    <row r="16" spans="1:14">
      <c r="A16" s="15" t="s">
        <v>21</v>
      </c>
      <c r="B16" s="76">
        <v>1513</v>
      </c>
      <c r="C16" s="76">
        <v>1480</v>
      </c>
      <c r="D16" s="65">
        <f t="shared" si="3"/>
        <v>-33</v>
      </c>
      <c r="E16" s="77">
        <f t="shared" si="2"/>
        <v>97.818902842035698</v>
      </c>
      <c r="F16" s="76">
        <v>1424</v>
      </c>
      <c r="G16" s="76">
        <v>1381</v>
      </c>
      <c r="H16" s="65">
        <f t="shared" si="0"/>
        <v>-43</v>
      </c>
      <c r="I16" s="77">
        <f t="shared" si="1"/>
        <v>96.980337078651687</v>
      </c>
    </row>
    <row r="17" spans="1:17">
      <c r="A17" s="15" t="s">
        <v>22</v>
      </c>
      <c r="B17" s="76">
        <v>1665</v>
      </c>
      <c r="C17" s="76">
        <v>1641</v>
      </c>
      <c r="D17" s="65">
        <f t="shared" si="3"/>
        <v>-24</v>
      </c>
      <c r="E17" s="77">
        <f t="shared" si="2"/>
        <v>98.558558558558559</v>
      </c>
      <c r="F17" s="76">
        <v>1279</v>
      </c>
      <c r="G17" s="76">
        <v>1261</v>
      </c>
      <c r="H17" s="65">
        <f t="shared" si="0"/>
        <v>-18</v>
      </c>
      <c r="I17" s="77">
        <f t="shared" si="1"/>
        <v>98.59265050820953</v>
      </c>
    </row>
    <row r="18" spans="1:17">
      <c r="A18" s="15" t="s">
        <v>13</v>
      </c>
      <c r="B18" s="76">
        <v>1740</v>
      </c>
      <c r="C18" s="76">
        <v>1732</v>
      </c>
      <c r="D18" s="65">
        <f t="shared" si="3"/>
        <v>-8</v>
      </c>
      <c r="E18" s="77">
        <f t="shared" si="2"/>
        <v>99.540229885057471</v>
      </c>
      <c r="F18" s="76">
        <v>1625</v>
      </c>
      <c r="G18" s="76">
        <v>1578</v>
      </c>
      <c r="H18" s="65">
        <f t="shared" si="0"/>
        <v>-47</v>
      </c>
      <c r="I18" s="77">
        <f t="shared" si="1"/>
        <v>97.107692307692304</v>
      </c>
      <c r="Q18" t="s">
        <v>160</v>
      </c>
    </row>
    <row r="19" spans="1:17" ht="13.8" thickBot="1">
      <c r="A19" s="17" t="s">
        <v>27</v>
      </c>
      <c r="B19" s="73">
        <v>2086</v>
      </c>
      <c r="C19" s="73">
        <v>2052</v>
      </c>
      <c r="D19" s="65">
        <f t="shared" si="3"/>
        <v>-34</v>
      </c>
      <c r="E19" s="75">
        <f t="shared" si="2"/>
        <v>98.370086289549377</v>
      </c>
      <c r="F19" s="73">
        <v>1699</v>
      </c>
      <c r="G19" s="73">
        <v>1658</v>
      </c>
      <c r="H19" s="64">
        <f t="shared" si="0"/>
        <v>-41</v>
      </c>
      <c r="I19" s="75">
        <f t="shared" si="1"/>
        <v>97.586815773984696</v>
      </c>
    </row>
    <row r="20" spans="1:17" ht="13.8" thickBot="1">
      <c r="A20" s="233" t="s">
        <v>35</v>
      </c>
      <c r="B20" s="248">
        <v>12248</v>
      </c>
      <c r="C20" s="248">
        <v>12272</v>
      </c>
      <c r="D20" s="198">
        <f>C20-B20</f>
        <v>24</v>
      </c>
      <c r="E20" s="249">
        <f t="shared" si="2"/>
        <v>100.19595035924233</v>
      </c>
      <c r="F20" s="248">
        <v>11401</v>
      </c>
      <c r="G20" s="248">
        <v>11401</v>
      </c>
      <c r="H20" s="202">
        <f t="shared" si="0"/>
        <v>0</v>
      </c>
      <c r="I20" s="250">
        <f t="shared" si="1"/>
        <v>100</v>
      </c>
    </row>
    <row r="21" spans="1:17">
      <c r="A21" s="14" t="s">
        <v>1</v>
      </c>
      <c r="B21" s="73">
        <v>2263</v>
      </c>
      <c r="C21" s="73">
        <v>2237</v>
      </c>
      <c r="D21" s="64">
        <f>C21-B21</f>
        <v>-26</v>
      </c>
      <c r="E21" s="75">
        <f t="shared" si="2"/>
        <v>98.851082633672121</v>
      </c>
      <c r="F21" s="73">
        <v>2184</v>
      </c>
      <c r="G21" s="73">
        <v>2188</v>
      </c>
      <c r="H21" s="64">
        <f t="shared" si="0"/>
        <v>4</v>
      </c>
      <c r="I21" s="75">
        <f t="shared" si="1"/>
        <v>100.18315018315019</v>
      </c>
    </row>
    <row r="22" spans="1:17">
      <c r="A22" s="15" t="s">
        <v>16</v>
      </c>
      <c r="B22" s="76">
        <v>1739</v>
      </c>
      <c r="C22" s="76">
        <v>1750</v>
      </c>
      <c r="D22" s="65">
        <f>C22-B22</f>
        <v>11</v>
      </c>
      <c r="E22" s="77">
        <f t="shared" si="2"/>
        <v>100.63254744105808</v>
      </c>
      <c r="F22" s="76">
        <v>1577</v>
      </c>
      <c r="G22" s="76">
        <v>1597</v>
      </c>
      <c r="H22" s="65">
        <f t="shared" si="0"/>
        <v>20</v>
      </c>
      <c r="I22" s="77">
        <f t="shared" si="1"/>
        <v>101.26823081800889</v>
      </c>
    </row>
    <row r="23" spans="1:17">
      <c r="A23" s="16" t="s">
        <v>3</v>
      </c>
      <c r="B23" s="76">
        <v>2553</v>
      </c>
      <c r="C23" s="76">
        <v>2595</v>
      </c>
      <c r="D23" s="65">
        <f t="shared" ref="D23:D26" si="4">C23-B23</f>
        <v>42</v>
      </c>
      <c r="E23" s="77">
        <f t="shared" si="2"/>
        <v>101.64512338425382</v>
      </c>
      <c r="F23" s="76">
        <v>2584</v>
      </c>
      <c r="G23" s="76">
        <v>2588</v>
      </c>
      <c r="H23" s="65">
        <f t="shared" si="0"/>
        <v>4</v>
      </c>
      <c r="I23" s="77">
        <f t="shared" si="1"/>
        <v>100.15479876160991</v>
      </c>
    </row>
    <row r="24" spans="1:17">
      <c r="A24" s="18" t="s">
        <v>20</v>
      </c>
      <c r="B24" s="73">
        <v>1912</v>
      </c>
      <c r="C24" s="73">
        <v>1937</v>
      </c>
      <c r="D24" s="65">
        <f t="shared" si="4"/>
        <v>25</v>
      </c>
      <c r="E24" s="75">
        <f t="shared" si="2"/>
        <v>101.30753138075315</v>
      </c>
      <c r="F24" s="73">
        <v>1860</v>
      </c>
      <c r="G24" s="73">
        <v>1851</v>
      </c>
      <c r="H24" s="64">
        <f t="shared" si="0"/>
        <v>-9</v>
      </c>
      <c r="I24" s="75">
        <f t="shared" si="1"/>
        <v>99.516129032258064</v>
      </c>
    </row>
    <row r="25" spans="1:17">
      <c r="A25" s="15" t="s">
        <v>4</v>
      </c>
      <c r="B25" s="76">
        <v>1940</v>
      </c>
      <c r="C25" s="76">
        <v>1906</v>
      </c>
      <c r="D25" s="65">
        <f t="shared" si="4"/>
        <v>-34</v>
      </c>
      <c r="E25" s="77">
        <f t="shared" si="2"/>
        <v>98.24742268041237</v>
      </c>
      <c r="F25" s="76">
        <v>1474</v>
      </c>
      <c r="G25" s="76">
        <v>1486</v>
      </c>
      <c r="H25" s="65">
        <f t="shared" si="0"/>
        <v>12</v>
      </c>
      <c r="I25" s="77">
        <f t="shared" si="1"/>
        <v>100.81411126187245</v>
      </c>
    </row>
    <row r="26" spans="1:17" ht="13.8" thickBot="1">
      <c r="A26" s="19" t="s">
        <v>7</v>
      </c>
      <c r="B26" s="78">
        <v>1841</v>
      </c>
      <c r="C26" s="78">
        <v>1847</v>
      </c>
      <c r="D26" s="67">
        <f t="shared" si="4"/>
        <v>6</v>
      </c>
      <c r="E26" s="79">
        <f t="shared" si="2"/>
        <v>100.32590983161325</v>
      </c>
      <c r="F26" s="78">
        <v>1722</v>
      </c>
      <c r="G26" s="78">
        <v>1691</v>
      </c>
      <c r="H26" s="67">
        <f t="shared" si="0"/>
        <v>-31</v>
      </c>
      <c r="I26" s="79">
        <f t="shared" si="1"/>
        <v>98.199767711962835</v>
      </c>
    </row>
    <row r="27" spans="1:17" ht="13.8" thickBot="1">
      <c r="A27" s="204" t="s">
        <v>36</v>
      </c>
      <c r="B27" s="251">
        <v>19394</v>
      </c>
      <c r="C27" s="251">
        <v>19150</v>
      </c>
      <c r="D27" s="202">
        <f>C27-B27</f>
        <v>-244</v>
      </c>
      <c r="E27" s="249">
        <f t="shared" si="2"/>
        <v>98.741878931628335</v>
      </c>
      <c r="F27" s="251">
        <v>16800</v>
      </c>
      <c r="G27" s="251">
        <v>16526</v>
      </c>
      <c r="H27" s="202">
        <f t="shared" si="0"/>
        <v>-274</v>
      </c>
      <c r="I27" s="250">
        <f t="shared" si="1"/>
        <v>98.36904761904762</v>
      </c>
    </row>
    <row r="28" spans="1:17">
      <c r="A28" s="15" t="s">
        <v>15</v>
      </c>
      <c r="B28" s="76">
        <v>2214</v>
      </c>
      <c r="C28" s="76">
        <v>2136</v>
      </c>
      <c r="D28" s="65">
        <f>C28-B28</f>
        <v>-78</v>
      </c>
      <c r="E28" s="77">
        <f t="shared" si="2"/>
        <v>96.476964769647694</v>
      </c>
      <c r="F28" s="76">
        <v>1616</v>
      </c>
      <c r="G28" s="76">
        <v>1558</v>
      </c>
      <c r="H28" s="65">
        <f t="shared" si="0"/>
        <v>-58</v>
      </c>
      <c r="I28" s="77">
        <f t="shared" si="1"/>
        <v>96.410891089108901</v>
      </c>
    </row>
    <row r="29" spans="1:17">
      <c r="A29" s="15" t="s">
        <v>19</v>
      </c>
      <c r="B29" s="76">
        <v>6307</v>
      </c>
      <c r="C29" s="76">
        <v>6279</v>
      </c>
      <c r="D29" s="65">
        <f>C29-B29</f>
        <v>-28</v>
      </c>
      <c r="E29" s="77">
        <f t="shared" si="2"/>
        <v>99.556048834628186</v>
      </c>
      <c r="F29" s="76">
        <v>5779</v>
      </c>
      <c r="G29" s="76">
        <v>5752</v>
      </c>
      <c r="H29" s="65">
        <f t="shared" si="0"/>
        <v>-27</v>
      </c>
      <c r="I29" s="77">
        <f t="shared" si="1"/>
        <v>99.532791140335704</v>
      </c>
    </row>
    <row r="30" spans="1:17">
      <c r="A30" s="14" t="s">
        <v>25</v>
      </c>
      <c r="B30" s="73">
        <v>4048</v>
      </c>
      <c r="C30" s="73">
        <v>3999</v>
      </c>
      <c r="D30" s="64">
        <f t="shared" ref="D30:D36" si="5">C30-B30</f>
        <v>-49</v>
      </c>
      <c r="E30" s="75">
        <f t="shared" si="2"/>
        <v>98.789525691699609</v>
      </c>
      <c r="F30" s="73">
        <v>3716</v>
      </c>
      <c r="G30" s="73">
        <v>3614</v>
      </c>
      <c r="H30" s="64">
        <f t="shared" si="0"/>
        <v>-102</v>
      </c>
      <c r="I30" s="75">
        <f t="shared" si="1"/>
        <v>97.255113024757804</v>
      </c>
    </row>
    <row r="31" spans="1:17">
      <c r="A31" s="16" t="s">
        <v>103</v>
      </c>
      <c r="B31" s="76">
        <v>1771</v>
      </c>
      <c r="C31" s="76">
        <v>1765</v>
      </c>
      <c r="D31" s="65">
        <f t="shared" si="5"/>
        <v>-6</v>
      </c>
      <c r="E31" s="77">
        <f t="shared" si="2"/>
        <v>99.661208356860527</v>
      </c>
      <c r="F31" s="76">
        <v>1690</v>
      </c>
      <c r="G31" s="76">
        <v>1683</v>
      </c>
      <c r="H31" s="65">
        <f t="shared" si="0"/>
        <v>-7</v>
      </c>
      <c r="I31" s="77">
        <f t="shared" si="1"/>
        <v>99.585798816568044</v>
      </c>
    </row>
    <row r="32" spans="1:17">
      <c r="A32" s="16" t="s">
        <v>104</v>
      </c>
      <c r="B32" s="76">
        <v>2552</v>
      </c>
      <c r="C32" s="76">
        <v>2518</v>
      </c>
      <c r="D32" s="65">
        <f t="shared" si="5"/>
        <v>-34</v>
      </c>
      <c r="E32" s="77">
        <f t="shared" si="2"/>
        <v>98.667711598746081</v>
      </c>
      <c r="F32" s="76">
        <v>1961</v>
      </c>
      <c r="G32" s="76">
        <v>1912</v>
      </c>
      <c r="H32" s="65">
        <f t="shared" si="0"/>
        <v>-49</v>
      </c>
      <c r="I32" s="77">
        <f t="shared" si="1"/>
        <v>97.501274859765431</v>
      </c>
    </row>
    <row r="33" spans="1:9" ht="13.8" thickBot="1">
      <c r="A33" s="14" t="s">
        <v>26</v>
      </c>
      <c r="B33" s="73">
        <v>2502</v>
      </c>
      <c r="C33" s="73">
        <v>2453</v>
      </c>
      <c r="D33" s="64">
        <f t="shared" si="5"/>
        <v>-49</v>
      </c>
      <c r="E33" s="75">
        <f t="shared" si="2"/>
        <v>98.041566746602712</v>
      </c>
      <c r="F33" s="73">
        <v>2038</v>
      </c>
      <c r="G33" s="73">
        <v>2007</v>
      </c>
      <c r="H33" s="64">
        <f t="shared" si="0"/>
        <v>-31</v>
      </c>
      <c r="I33" s="75">
        <f t="shared" si="1"/>
        <v>98.478900883218841</v>
      </c>
    </row>
    <row r="34" spans="1:9" ht="13.8" thickBot="1">
      <c r="A34" s="233" t="s">
        <v>32</v>
      </c>
      <c r="B34" s="248">
        <v>14062</v>
      </c>
      <c r="C34" s="248">
        <v>14133</v>
      </c>
      <c r="D34" s="202">
        <f t="shared" si="5"/>
        <v>71</v>
      </c>
      <c r="E34" s="249">
        <f t="shared" si="2"/>
        <v>100.50490684113214</v>
      </c>
      <c r="F34" s="248">
        <v>13076</v>
      </c>
      <c r="G34" s="248">
        <v>12949</v>
      </c>
      <c r="H34" s="202">
        <f t="shared" si="0"/>
        <v>-127</v>
      </c>
      <c r="I34" s="250">
        <f t="shared" si="1"/>
        <v>99.028754970939133</v>
      </c>
    </row>
    <row r="35" spans="1:9">
      <c r="A35" s="14" t="s">
        <v>5</v>
      </c>
      <c r="B35" s="73">
        <v>968</v>
      </c>
      <c r="C35" s="73">
        <v>942</v>
      </c>
      <c r="D35" s="64">
        <f t="shared" si="5"/>
        <v>-26</v>
      </c>
      <c r="E35" s="75">
        <f t="shared" si="2"/>
        <v>97.314049586776861</v>
      </c>
      <c r="F35" s="73">
        <v>755</v>
      </c>
      <c r="G35" s="73">
        <v>769</v>
      </c>
      <c r="H35" s="64">
        <f t="shared" si="0"/>
        <v>14</v>
      </c>
      <c r="I35" s="75">
        <f t="shared" si="1"/>
        <v>101.85430463576159</v>
      </c>
    </row>
    <row r="36" spans="1:9">
      <c r="A36" s="15" t="s">
        <v>23</v>
      </c>
      <c r="B36" s="76">
        <v>2547</v>
      </c>
      <c r="C36" s="76">
        <v>2614</v>
      </c>
      <c r="D36" s="65">
        <f t="shared" si="5"/>
        <v>67</v>
      </c>
      <c r="E36" s="77">
        <f t="shared" si="2"/>
        <v>102.63054574008636</v>
      </c>
      <c r="F36" s="76">
        <v>2462</v>
      </c>
      <c r="G36" s="76">
        <v>2411</v>
      </c>
      <c r="H36" s="65">
        <f t="shared" si="0"/>
        <v>-51</v>
      </c>
      <c r="I36" s="77">
        <f t="shared" si="1"/>
        <v>97.928513403736801</v>
      </c>
    </row>
    <row r="37" spans="1:9">
      <c r="A37" s="14" t="s">
        <v>6</v>
      </c>
      <c r="B37" s="73">
        <v>1990</v>
      </c>
      <c r="C37" s="73">
        <v>2018</v>
      </c>
      <c r="D37" s="64">
        <f>C37-B37</f>
        <v>28</v>
      </c>
      <c r="E37" s="75">
        <f t="shared" si="2"/>
        <v>101.40703517587939</v>
      </c>
      <c r="F37" s="73">
        <v>1724</v>
      </c>
      <c r="G37" s="73">
        <v>1621</v>
      </c>
      <c r="H37" s="64">
        <f t="shared" si="0"/>
        <v>-103</v>
      </c>
      <c r="I37" s="75">
        <f t="shared" si="1"/>
        <v>94.025522041763338</v>
      </c>
    </row>
    <row r="38" spans="1:9">
      <c r="A38" s="15" t="s">
        <v>24</v>
      </c>
      <c r="B38" s="76">
        <v>1673</v>
      </c>
      <c r="C38" s="76">
        <v>1689</v>
      </c>
      <c r="D38" s="65">
        <f>C38-B38</f>
        <v>16</v>
      </c>
      <c r="E38" s="77">
        <f t="shared" si="2"/>
        <v>100.95636580992229</v>
      </c>
      <c r="F38" s="76">
        <v>1552</v>
      </c>
      <c r="G38" s="76">
        <v>1563</v>
      </c>
      <c r="H38" s="65">
        <f t="shared" si="0"/>
        <v>11</v>
      </c>
      <c r="I38" s="77">
        <f t="shared" si="1"/>
        <v>100.70876288659794</v>
      </c>
    </row>
    <row r="39" spans="1:9">
      <c r="A39" s="15" t="s">
        <v>8</v>
      </c>
      <c r="B39" s="76">
        <v>1272</v>
      </c>
      <c r="C39" s="76">
        <v>1304</v>
      </c>
      <c r="D39" s="65">
        <f>C39-B39</f>
        <v>32</v>
      </c>
      <c r="E39" s="77">
        <f t="shared" si="2"/>
        <v>102.51572327044025</v>
      </c>
      <c r="F39" s="76">
        <v>1284</v>
      </c>
      <c r="G39" s="76">
        <v>1302</v>
      </c>
      <c r="H39" s="65">
        <f t="shared" si="0"/>
        <v>18</v>
      </c>
      <c r="I39" s="77">
        <f t="shared" si="1"/>
        <v>101.4018691588785</v>
      </c>
    </row>
    <row r="40" spans="1:9">
      <c r="A40" s="15" t="s">
        <v>9</v>
      </c>
      <c r="B40" s="76">
        <v>1822</v>
      </c>
      <c r="C40" s="76">
        <v>1767</v>
      </c>
      <c r="D40" s="65">
        <f t="shared" ref="D40:D44" si="6">C40-B40</f>
        <v>-55</v>
      </c>
      <c r="E40" s="77">
        <f t="shared" si="2"/>
        <v>96.981339187705814</v>
      </c>
      <c r="F40" s="76">
        <v>1524</v>
      </c>
      <c r="G40" s="76">
        <v>1510</v>
      </c>
      <c r="H40" s="65">
        <f t="shared" si="0"/>
        <v>-14</v>
      </c>
      <c r="I40" s="77">
        <f t="shared" si="1"/>
        <v>99.081364829396321</v>
      </c>
    </row>
    <row r="41" spans="1:9">
      <c r="A41" s="15" t="s">
        <v>10</v>
      </c>
      <c r="B41" s="76">
        <v>2046</v>
      </c>
      <c r="C41" s="76">
        <v>2032</v>
      </c>
      <c r="D41" s="65">
        <f t="shared" si="6"/>
        <v>-14</v>
      </c>
      <c r="E41" s="77">
        <f t="shared" si="2"/>
        <v>99.315738025415442</v>
      </c>
      <c r="F41" s="76">
        <v>1914</v>
      </c>
      <c r="G41" s="76">
        <v>1896</v>
      </c>
      <c r="H41" s="65">
        <f t="shared" si="0"/>
        <v>-18</v>
      </c>
      <c r="I41" s="77">
        <f t="shared" si="1"/>
        <v>99.059561128526639</v>
      </c>
    </row>
    <row r="42" spans="1:9" ht="13.8" thickBot="1">
      <c r="A42" s="20" t="s">
        <v>12</v>
      </c>
      <c r="B42" s="73">
        <v>1744</v>
      </c>
      <c r="C42" s="73">
        <v>1767</v>
      </c>
      <c r="D42" s="64">
        <f t="shared" si="6"/>
        <v>23</v>
      </c>
      <c r="E42" s="75">
        <f t="shared" si="2"/>
        <v>101.31880733944953</v>
      </c>
      <c r="F42" s="73">
        <v>1861</v>
      </c>
      <c r="G42" s="73">
        <v>1877</v>
      </c>
      <c r="H42" s="64">
        <f t="shared" si="0"/>
        <v>16</v>
      </c>
      <c r="I42" s="75">
        <f t="shared" si="1"/>
        <v>100.85975282106394</v>
      </c>
    </row>
    <row r="43" spans="1:9" ht="13.8" thickBot="1">
      <c r="A43" s="233" t="s">
        <v>33</v>
      </c>
      <c r="B43" s="248">
        <v>9320</v>
      </c>
      <c r="C43" s="248">
        <v>9441</v>
      </c>
      <c r="D43" s="202">
        <f t="shared" si="6"/>
        <v>121</v>
      </c>
      <c r="E43" s="249">
        <f t="shared" si="2"/>
        <v>101.29828326180257</v>
      </c>
      <c r="F43" s="248">
        <v>9992</v>
      </c>
      <c r="G43" s="248">
        <v>9811</v>
      </c>
      <c r="H43" s="202">
        <f t="shared" si="0"/>
        <v>-181</v>
      </c>
      <c r="I43" s="250">
        <f t="shared" si="1"/>
        <v>98.188550840672534</v>
      </c>
    </row>
    <row r="44" spans="1:9" ht="14.25" customHeight="1" thickBot="1">
      <c r="A44" s="20" t="s">
        <v>11</v>
      </c>
      <c r="B44" s="73">
        <v>9320</v>
      </c>
      <c r="C44" s="73">
        <v>9441</v>
      </c>
      <c r="D44" s="64">
        <f t="shared" si="6"/>
        <v>121</v>
      </c>
      <c r="E44" s="75">
        <f t="shared" si="2"/>
        <v>101.29828326180257</v>
      </c>
      <c r="F44" s="73">
        <v>9992</v>
      </c>
      <c r="G44" s="73">
        <v>9811</v>
      </c>
      <c r="H44" s="64">
        <f t="shared" si="0"/>
        <v>-181</v>
      </c>
      <c r="I44" s="75">
        <f t="shared" si="1"/>
        <v>98.188550840672534</v>
      </c>
    </row>
    <row r="45" spans="1:9" ht="28.2" customHeight="1" thickBot="1">
      <c r="A45" s="205" t="s">
        <v>30</v>
      </c>
      <c r="B45" s="244">
        <v>69833</v>
      </c>
      <c r="C45" s="244">
        <v>69671</v>
      </c>
      <c r="D45" s="198">
        <f>D43+D34+D27+D20+D10</f>
        <v>-162</v>
      </c>
      <c r="E45" s="247">
        <f t="shared" si="2"/>
        <v>99.768017985766051</v>
      </c>
      <c r="F45" s="244">
        <v>65115</v>
      </c>
      <c r="G45" s="244">
        <v>64174</v>
      </c>
      <c r="H45" s="198">
        <f t="shared" ref="H45" si="7">H43+H34+H27+H20+H10</f>
        <v>-941</v>
      </c>
      <c r="I45" s="247">
        <f t="shared" si="1"/>
        <v>98.55486447055209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197</v>
      </c>
      <c r="B47" s="21"/>
      <c r="C47" s="21"/>
      <c r="D47" s="21"/>
      <c r="E47" s="13"/>
      <c r="F47" s="13"/>
      <c r="G47" s="13">
        <f>G45-C45</f>
        <v>-5497</v>
      </c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topLeftCell="A7" zoomScaleNormal="100" workbookViewId="0">
      <selection activeCell="O23" sqref="O2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287" t="s">
        <v>163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3" ht="18" customHeight="1">
      <c r="A2" s="302" t="s">
        <v>206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</row>
    <row r="3" spans="1:13" ht="16.5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291" t="s">
        <v>166</v>
      </c>
      <c r="B5" s="304">
        <v>2020</v>
      </c>
      <c r="C5" s="294"/>
      <c r="D5" s="294"/>
      <c r="E5" s="297"/>
      <c r="F5" s="305">
        <v>2021</v>
      </c>
      <c r="G5" s="296"/>
      <c r="H5" s="294"/>
      <c r="I5" s="295"/>
      <c r="J5" s="306" t="s">
        <v>41</v>
      </c>
      <c r="K5" s="306"/>
      <c r="L5" s="307"/>
    </row>
    <row r="6" spans="1:13" ht="12.75" customHeight="1">
      <c r="A6" s="292"/>
      <c r="B6" s="305" t="s">
        <v>29</v>
      </c>
      <c r="C6" s="297"/>
      <c r="D6" s="252" t="s">
        <v>169</v>
      </c>
      <c r="E6" s="253" t="s">
        <v>28</v>
      </c>
      <c r="F6" s="309" t="s">
        <v>29</v>
      </c>
      <c r="G6" s="310"/>
      <c r="H6" s="272" t="s">
        <v>169</v>
      </c>
      <c r="I6" s="273" t="s">
        <v>28</v>
      </c>
      <c r="J6" s="311" t="s">
        <v>40</v>
      </c>
      <c r="K6" s="312"/>
      <c r="L6" s="313"/>
    </row>
    <row r="7" spans="1:13">
      <c r="A7" s="292"/>
      <c r="B7" s="308"/>
      <c r="C7" s="299"/>
      <c r="D7" s="254" t="s">
        <v>172</v>
      </c>
      <c r="E7" s="253" t="s">
        <v>202</v>
      </c>
      <c r="F7" s="309"/>
      <c r="G7" s="310"/>
      <c r="H7" s="273" t="s">
        <v>172</v>
      </c>
      <c r="I7" s="273" t="s">
        <v>202</v>
      </c>
      <c r="J7" s="314"/>
      <c r="K7" s="315"/>
      <c r="L7" s="316"/>
    </row>
    <row r="8" spans="1:13" ht="18" customHeight="1" thickBot="1">
      <c r="A8" s="292"/>
      <c r="B8" s="308"/>
      <c r="C8" s="299"/>
      <c r="D8" s="254" t="s">
        <v>0</v>
      </c>
      <c r="E8" s="253">
        <v>2020</v>
      </c>
      <c r="F8" s="309"/>
      <c r="G8" s="310"/>
      <c r="H8" s="273" t="s">
        <v>0</v>
      </c>
      <c r="I8" s="273">
        <v>2021</v>
      </c>
      <c r="J8" s="317"/>
      <c r="K8" s="318"/>
      <c r="L8" s="319"/>
    </row>
    <row r="9" spans="1:13" ht="36.6" customHeight="1" thickBot="1">
      <c r="A9" s="292"/>
      <c r="B9" s="261">
        <v>44043</v>
      </c>
      <c r="C9" s="261">
        <v>44074</v>
      </c>
      <c r="D9" s="254" t="s">
        <v>207</v>
      </c>
      <c r="E9" s="262" t="s">
        <v>203</v>
      </c>
      <c r="F9" s="277">
        <v>44408</v>
      </c>
      <c r="G9" s="263">
        <v>44439</v>
      </c>
      <c r="H9" s="273" t="s">
        <v>204</v>
      </c>
      <c r="I9" s="273" t="s">
        <v>208</v>
      </c>
      <c r="J9" s="264" t="s">
        <v>209</v>
      </c>
      <c r="K9" s="265" t="s">
        <v>210</v>
      </c>
      <c r="L9" s="266" t="s">
        <v>211</v>
      </c>
    </row>
    <row r="10" spans="1:13" ht="23.25" customHeight="1" thickBot="1">
      <c r="A10" s="205" t="s">
        <v>39</v>
      </c>
      <c r="B10" s="237">
        <v>69833</v>
      </c>
      <c r="C10" s="237">
        <v>69671</v>
      </c>
      <c r="D10" s="240">
        <f>C10-B10</f>
        <v>-162</v>
      </c>
      <c r="E10" s="229">
        <f t="shared" ref="E10:E25" si="0">C10/B10*100</f>
        <v>99.768017985766051</v>
      </c>
      <c r="F10" s="228">
        <v>65115</v>
      </c>
      <c r="G10" s="228">
        <v>64174</v>
      </c>
      <c r="H10" s="238">
        <f>G10-F10</f>
        <v>-941</v>
      </c>
      <c r="I10" s="241">
        <f t="shared" ref="I10:I25" si="1">G10/F10*100</f>
        <v>98.55486447055209</v>
      </c>
      <c r="J10" s="242">
        <v>100</v>
      </c>
      <c r="K10" s="239">
        <v>100</v>
      </c>
      <c r="L10" s="229">
        <v>100</v>
      </c>
    </row>
    <row r="11" spans="1:13" ht="16.5" customHeight="1">
      <c r="A11" s="26" t="s">
        <v>45</v>
      </c>
      <c r="B11" s="80">
        <v>37126</v>
      </c>
      <c r="C11" s="80">
        <v>37220</v>
      </c>
      <c r="D11" s="255">
        <f t="shared" ref="D11:D33" si="2">C11-B11</f>
        <v>94</v>
      </c>
      <c r="E11" s="84">
        <f t="shared" si="0"/>
        <v>100.25319183321662</v>
      </c>
      <c r="F11" s="274">
        <v>34906</v>
      </c>
      <c r="G11" s="274">
        <v>34626</v>
      </c>
      <c r="H11" s="278">
        <f>G11-F11</f>
        <v>-280</v>
      </c>
      <c r="I11" s="81">
        <f t="shared" si="1"/>
        <v>99.197845642582934</v>
      </c>
      <c r="J11" s="82">
        <f>C11/$C$10*100</f>
        <v>53.422514389057142</v>
      </c>
      <c r="K11" s="83">
        <f t="shared" ref="K11:K25" si="3">F11/$F$10*100</f>
        <v>53.606695845811259</v>
      </c>
      <c r="L11" s="84">
        <f>G11/$G$10*100</f>
        <v>53.956430953345588</v>
      </c>
      <c r="M11" s="2"/>
    </row>
    <row r="12" spans="1:13" ht="16.5" customHeight="1">
      <c r="A12" s="26" t="s">
        <v>106</v>
      </c>
      <c r="B12" s="85">
        <v>32707</v>
      </c>
      <c r="C12" s="85">
        <v>32451</v>
      </c>
      <c r="D12" s="255">
        <f t="shared" si="2"/>
        <v>-256</v>
      </c>
      <c r="E12" s="89">
        <f t="shared" si="0"/>
        <v>99.217292934234251</v>
      </c>
      <c r="F12" s="275">
        <v>30209</v>
      </c>
      <c r="G12" s="275">
        <v>29548</v>
      </c>
      <c r="H12" s="279">
        <f t="shared" ref="H12:H33" si="4">G12-F12</f>
        <v>-661</v>
      </c>
      <c r="I12" s="81">
        <f t="shared" si="1"/>
        <v>97.811910357840375</v>
      </c>
      <c r="J12" s="87">
        <f t="shared" ref="J12:J25" si="5">C12/$C$10*100</f>
        <v>46.577485610942858</v>
      </c>
      <c r="K12" s="88">
        <f t="shared" si="3"/>
        <v>46.393304154188741</v>
      </c>
      <c r="L12" s="84">
        <f t="shared" ref="L12:L25" si="6">G12/$G$10*100</f>
        <v>46.043569046654412</v>
      </c>
      <c r="M12" s="2"/>
    </row>
    <row r="13" spans="1:13" ht="15.75" customHeight="1">
      <c r="A13" s="26" t="s">
        <v>49</v>
      </c>
      <c r="B13" s="80">
        <v>64229</v>
      </c>
      <c r="C13" s="80">
        <v>63943</v>
      </c>
      <c r="D13" s="255">
        <f t="shared" si="2"/>
        <v>-286</v>
      </c>
      <c r="E13" s="89">
        <f t="shared" si="0"/>
        <v>99.554718273676997</v>
      </c>
      <c r="F13" s="275">
        <v>59671</v>
      </c>
      <c r="G13" s="275">
        <v>58702</v>
      </c>
      <c r="H13" s="279">
        <f t="shared" si="4"/>
        <v>-969</v>
      </c>
      <c r="I13" s="81">
        <f t="shared" si="1"/>
        <v>98.376095590823013</v>
      </c>
      <c r="J13" s="87">
        <f t="shared" si="5"/>
        <v>91.778501815676535</v>
      </c>
      <c r="K13" s="88">
        <f t="shared" si="3"/>
        <v>91.639407202641479</v>
      </c>
      <c r="L13" s="84">
        <f t="shared" si="6"/>
        <v>91.473182285660855</v>
      </c>
      <c r="M13" s="2"/>
    </row>
    <row r="14" spans="1:13" ht="15.75" customHeight="1">
      <c r="A14" s="26" t="s">
        <v>167</v>
      </c>
      <c r="B14" s="80">
        <v>3433</v>
      </c>
      <c r="C14" s="80">
        <v>3311</v>
      </c>
      <c r="D14" s="255">
        <f t="shared" si="2"/>
        <v>-122</v>
      </c>
      <c r="E14" s="89">
        <f t="shared" si="0"/>
        <v>96.446256918147384</v>
      </c>
      <c r="F14" s="275">
        <v>2648</v>
      </c>
      <c r="G14" s="275">
        <v>2551</v>
      </c>
      <c r="H14" s="279">
        <f t="shared" si="4"/>
        <v>-97</v>
      </c>
      <c r="I14" s="81">
        <f t="shared" si="1"/>
        <v>96.336858006042291</v>
      </c>
      <c r="J14" s="87">
        <f t="shared" si="5"/>
        <v>4.7523359791017779</v>
      </c>
      <c r="K14" s="88">
        <f t="shared" si="3"/>
        <v>4.066651309222145</v>
      </c>
      <c r="L14" s="84">
        <f t="shared" si="6"/>
        <v>3.9751301149998439</v>
      </c>
      <c r="M14" s="2"/>
    </row>
    <row r="15" spans="1:13" ht="16.5" customHeight="1">
      <c r="A15" s="26" t="s">
        <v>107</v>
      </c>
      <c r="B15" s="80">
        <v>5604</v>
      </c>
      <c r="C15" s="80">
        <v>5728</v>
      </c>
      <c r="D15" s="255">
        <f t="shared" si="2"/>
        <v>124</v>
      </c>
      <c r="E15" s="89">
        <f t="shared" si="0"/>
        <v>102.2127052105639</v>
      </c>
      <c r="F15" s="275">
        <v>5444</v>
      </c>
      <c r="G15" s="275">
        <v>5472</v>
      </c>
      <c r="H15" s="279">
        <f t="shared" si="4"/>
        <v>28</v>
      </c>
      <c r="I15" s="81">
        <f t="shared" si="1"/>
        <v>100.51432770022042</v>
      </c>
      <c r="J15" s="87">
        <f t="shared" si="5"/>
        <v>8.2214981843234636</v>
      </c>
      <c r="K15" s="88">
        <f t="shared" si="3"/>
        <v>8.3605927973585192</v>
      </c>
      <c r="L15" s="84">
        <f t="shared" si="6"/>
        <v>8.5268177143391419</v>
      </c>
      <c r="M15" s="2"/>
    </row>
    <row r="16" spans="1:13" ht="16.5" customHeight="1">
      <c r="A16" s="27" t="s">
        <v>108</v>
      </c>
      <c r="B16" s="80">
        <v>13223</v>
      </c>
      <c r="C16" s="80">
        <v>12812</v>
      </c>
      <c r="D16" s="255">
        <f t="shared" si="2"/>
        <v>-411</v>
      </c>
      <c r="E16" s="89">
        <f t="shared" si="0"/>
        <v>96.891779475156923</v>
      </c>
      <c r="F16" s="275">
        <v>9594</v>
      </c>
      <c r="G16" s="275">
        <v>9274</v>
      </c>
      <c r="H16" s="279">
        <f t="shared" si="4"/>
        <v>-320</v>
      </c>
      <c r="I16" s="81">
        <f t="shared" si="1"/>
        <v>96.664582030435682</v>
      </c>
      <c r="J16" s="87">
        <f t="shared" si="5"/>
        <v>18.389286790773777</v>
      </c>
      <c r="K16" s="88">
        <f t="shared" si="3"/>
        <v>14.733932273669662</v>
      </c>
      <c r="L16" s="84">
        <f t="shared" si="6"/>
        <v>14.451335431794806</v>
      </c>
      <c r="M16" s="2"/>
    </row>
    <row r="17" spans="1:14" ht="16.5" customHeight="1">
      <c r="A17" s="28" t="s">
        <v>109</v>
      </c>
      <c r="B17" s="80">
        <v>56610</v>
      </c>
      <c r="C17" s="80">
        <v>56859</v>
      </c>
      <c r="D17" s="255">
        <f t="shared" si="2"/>
        <v>249</v>
      </c>
      <c r="E17" s="89">
        <f t="shared" si="0"/>
        <v>100.4398516163222</v>
      </c>
      <c r="F17" s="275">
        <v>55521</v>
      </c>
      <c r="G17" s="275">
        <v>54900</v>
      </c>
      <c r="H17" s="279">
        <f t="shared" si="4"/>
        <v>-621</v>
      </c>
      <c r="I17" s="81">
        <f t="shared" si="1"/>
        <v>98.881504295671903</v>
      </c>
      <c r="J17" s="87">
        <f t="shared" si="5"/>
        <v>81.610713209226219</v>
      </c>
      <c r="K17" s="88">
        <f t="shared" si="3"/>
        <v>85.266067726330334</v>
      </c>
      <c r="L17" s="84">
        <f t="shared" si="6"/>
        <v>85.548664568205197</v>
      </c>
      <c r="M17" s="2"/>
    </row>
    <row r="18" spans="1:14" ht="15.75" customHeight="1">
      <c r="A18" s="26" t="s">
        <v>110</v>
      </c>
      <c r="B18" s="80">
        <v>26011</v>
      </c>
      <c r="C18" s="80">
        <v>26019</v>
      </c>
      <c r="D18" s="255">
        <f t="shared" si="2"/>
        <v>8</v>
      </c>
      <c r="E18" s="89">
        <f t="shared" si="0"/>
        <v>100.03075621852292</v>
      </c>
      <c r="F18" s="275">
        <v>24155</v>
      </c>
      <c r="G18" s="275">
        <v>23849</v>
      </c>
      <c r="H18" s="279">
        <f t="shared" si="4"/>
        <v>-306</v>
      </c>
      <c r="I18" s="81">
        <f t="shared" si="1"/>
        <v>98.7331815359139</v>
      </c>
      <c r="J18" s="87">
        <f t="shared" si="5"/>
        <v>37.345523962624334</v>
      </c>
      <c r="K18" s="88">
        <f t="shared" si="3"/>
        <v>37.095907241035093</v>
      </c>
      <c r="L18" s="84">
        <f t="shared" si="6"/>
        <v>37.16302552435566</v>
      </c>
      <c r="M18" s="2"/>
    </row>
    <row r="19" spans="1:14" ht="16.5" customHeight="1">
      <c r="A19" s="29" t="s">
        <v>111</v>
      </c>
      <c r="B19" s="90">
        <v>43822</v>
      </c>
      <c r="C19" s="90">
        <v>43652</v>
      </c>
      <c r="D19" s="255">
        <f t="shared" si="2"/>
        <v>-170</v>
      </c>
      <c r="E19" s="89">
        <f t="shared" si="0"/>
        <v>99.612066998311349</v>
      </c>
      <c r="F19" s="275">
        <v>40960</v>
      </c>
      <c r="G19" s="275">
        <v>40325</v>
      </c>
      <c r="H19" s="279">
        <f t="shared" si="4"/>
        <v>-635</v>
      </c>
      <c r="I19" s="91">
        <f t="shared" si="1"/>
        <v>98.44970703125</v>
      </c>
      <c r="J19" s="92">
        <f t="shared" si="5"/>
        <v>62.654476037375659</v>
      </c>
      <c r="K19" s="93">
        <f t="shared" si="3"/>
        <v>62.904092758964914</v>
      </c>
      <c r="L19" s="84">
        <f t="shared" si="6"/>
        <v>62.836974475644347</v>
      </c>
      <c r="M19" s="2"/>
    </row>
    <row r="20" spans="1:14" ht="28.5" customHeight="1">
      <c r="A20" s="30" t="s">
        <v>48</v>
      </c>
      <c r="B20" s="85">
        <v>943</v>
      </c>
      <c r="C20" s="85">
        <v>1100</v>
      </c>
      <c r="D20" s="255">
        <f t="shared" si="2"/>
        <v>157</v>
      </c>
      <c r="E20" s="89">
        <f t="shared" si="0"/>
        <v>116.64899257688228</v>
      </c>
      <c r="F20" s="275">
        <v>796</v>
      </c>
      <c r="G20" s="275">
        <v>931</v>
      </c>
      <c r="H20" s="279">
        <f t="shared" si="4"/>
        <v>135</v>
      </c>
      <c r="I20" s="95">
        <f t="shared" si="1"/>
        <v>116.95979899497489</v>
      </c>
      <c r="J20" s="87">
        <f t="shared" si="5"/>
        <v>1.5788491624922851</v>
      </c>
      <c r="K20" s="88">
        <f t="shared" si="3"/>
        <v>1.2224525838900409</v>
      </c>
      <c r="L20" s="84">
        <f t="shared" si="6"/>
        <v>1.4507432916757566</v>
      </c>
      <c r="M20" s="2"/>
    </row>
    <row r="21" spans="1:14" ht="15" customHeight="1">
      <c r="A21" s="31" t="s">
        <v>127</v>
      </c>
      <c r="B21" s="96">
        <v>274</v>
      </c>
      <c r="C21" s="96">
        <v>274</v>
      </c>
      <c r="D21" s="255">
        <f t="shared" si="2"/>
        <v>0</v>
      </c>
      <c r="E21" s="89">
        <f t="shared" si="0"/>
        <v>100</v>
      </c>
      <c r="F21" s="275">
        <v>304</v>
      </c>
      <c r="G21" s="275">
        <v>290</v>
      </c>
      <c r="H21" s="279">
        <f t="shared" si="4"/>
        <v>-14</v>
      </c>
      <c r="I21" s="95">
        <f>G21/F21*100</f>
        <v>95.39473684210526</v>
      </c>
      <c r="J21" s="87">
        <f>C21/$C$10*100</f>
        <v>0.39327697320262373</v>
      </c>
      <c r="K21" s="88">
        <f>F21/$F$10*100</f>
        <v>0.46686631344544266</v>
      </c>
      <c r="L21" s="84">
        <f t="shared" si="6"/>
        <v>0.45189640664443548</v>
      </c>
      <c r="M21" s="2"/>
    </row>
    <row r="22" spans="1:14" ht="15" customHeight="1">
      <c r="A22" s="32" t="s">
        <v>126</v>
      </c>
      <c r="B22" s="96">
        <v>22246</v>
      </c>
      <c r="C22" s="96">
        <v>22378</v>
      </c>
      <c r="D22" s="256">
        <f t="shared" si="2"/>
        <v>132</v>
      </c>
      <c r="E22" s="89">
        <f>C22/B22*100</f>
        <v>100.59336509934371</v>
      </c>
      <c r="F22" s="275">
        <v>21938</v>
      </c>
      <c r="G22" s="275">
        <v>21544</v>
      </c>
      <c r="H22" s="279">
        <f t="shared" si="4"/>
        <v>-394</v>
      </c>
      <c r="I22" s="95">
        <f>G22/F22*100</f>
        <v>98.204029537788315</v>
      </c>
      <c r="J22" s="87">
        <f>C22/$C$10*100</f>
        <v>32.11953323477487</v>
      </c>
      <c r="K22" s="88">
        <f>F22/$F$10*100</f>
        <v>33.691161790678031</v>
      </c>
      <c r="L22" s="84">
        <f t="shared" si="6"/>
        <v>33.571228223267994</v>
      </c>
      <c r="M22" s="2"/>
    </row>
    <row r="23" spans="1:14" ht="14.4" customHeight="1">
      <c r="A23" s="33" t="s">
        <v>128</v>
      </c>
      <c r="B23" s="85">
        <v>9672</v>
      </c>
      <c r="C23" s="85">
        <v>9844</v>
      </c>
      <c r="D23" s="257">
        <f t="shared" si="2"/>
        <v>172</v>
      </c>
      <c r="E23" s="89">
        <f>C23/B23*100</f>
        <v>101.77832919768403</v>
      </c>
      <c r="F23" s="275">
        <v>9222</v>
      </c>
      <c r="G23" s="275">
        <v>9147</v>
      </c>
      <c r="H23" s="279">
        <f t="shared" si="4"/>
        <v>-75</v>
      </c>
      <c r="I23" s="95">
        <f>G23/F23*100</f>
        <v>99.186727391021464</v>
      </c>
      <c r="J23" s="87">
        <f>C23/$C$10*100</f>
        <v>14.129264686885504</v>
      </c>
      <c r="K23" s="88">
        <f>F23/$F$10*100</f>
        <v>14.162635337479843</v>
      </c>
      <c r="L23" s="84">
        <f t="shared" si="6"/>
        <v>14.253435970953968</v>
      </c>
      <c r="M23" s="2"/>
    </row>
    <row r="24" spans="1:14" ht="28.5" customHeight="1" thickBot="1">
      <c r="A24" s="34" t="s">
        <v>38</v>
      </c>
      <c r="B24" s="96">
        <v>9853</v>
      </c>
      <c r="C24" s="96">
        <v>9960</v>
      </c>
      <c r="D24" s="258">
        <f t="shared" si="2"/>
        <v>107</v>
      </c>
      <c r="E24" s="94">
        <f>C24/B24*100</f>
        <v>101.08596366588856</v>
      </c>
      <c r="F24" s="276">
        <v>9704</v>
      </c>
      <c r="G24" s="276">
        <v>9633</v>
      </c>
      <c r="H24" s="280">
        <f t="shared" si="4"/>
        <v>-71</v>
      </c>
      <c r="I24" s="100">
        <f>G24/F24*100</f>
        <v>99.268342951360268</v>
      </c>
      <c r="J24" s="92">
        <f>C24/$C$10*100</f>
        <v>14.295761507657417</v>
      </c>
      <c r="K24" s="93">
        <f>F24/$F$10*100</f>
        <v>14.90286416340321</v>
      </c>
      <c r="L24" s="84">
        <f t="shared" si="6"/>
        <v>15.010752017951196</v>
      </c>
      <c r="M24" s="2"/>
    </row>
    <row r="25" spans="1:14" ht="24.75" customHeight="1" thickBot="1">
      <c r="A25" s="243" t="s">
        <v>168</v>
      </c>
      <c r="B25" s="237">
        <v>54447</v>
      </c>
      <c r="C25" s="237">
        <v>54515</v>
      </c>
      <c r="D25" s="240">
        <f t="shared" si="2"/>
        <v>68</v>
      </c>
      <c r="E25" s="229">
        <f t="shared" si="0"/>
        <v>100.12489209690156</v>
      </c>
      <c r="F25" s="228">
        <v>52682</v>
      </c>
      <c r="G25" s="228">
        <v>52072</v>
      </c>
      <c r="H25" s="238">
        <f t="shared" si="4"/>
        <v>-610</v>
      </c>
      <c r="I25" s="229">
        <f t="shared" si="1"/>
        <v>98.842109259329561</v>
      </c>
      <c r="J25" s="242">
        <f t="shared" si="5"/>
        <v>78.246329175697198</v>
      </c>
      <c r="K25" s="232">
        <f t="shared" si="3"/>
        <v>80.90608922675267</v>
      </c>
      <c r="L25" s="232">
        <f t="shared" si="6"/>
        <v>81.141895471686354</v>
      </c>
      <c r="M25" s="2"/>
      <c r="N25" s="2"/>
    </row>
    <row r="26" spans="1:14">
      <c r="A26" s="35" t="s">
        <v>129</v>
      </c>
      <c r="B26" s="80">
        <v>16387</v>
      </c>
      <c r="C26" s="80">
        <v>16223</v>
      </c>
      <c r="D26" s="124">
        <f t="shared" ref="D26" si="7">C26-B26</f>
        <v>-164</v>
      </c>
      <c r="E26" s="268">
        <f>C26/B26*100</f>
        <v>98.999206688228469</v>
      </c>
      <c r="F26" s="267">
        <v>13308</v>
      </c>
      <c r="G26" s="267">
        <v>13184</v>
      </c>
      <c r="H26" s="281">
        <f t="shared" si="4"/>
        <v>-124</v>
      </c>
      <c r="I26" s="101">
        <f t="shared" ref="I26:I33" si="8">G26/F26*100</f>
        <v>99.068229636308985</v>
      </c>
      <c r="J26" s="102">
        <f>C26/$C$10*100</f>
        <v>23.285154511920311</v>
      </c>
      <c r="K26" s="83">
        <f t="shared" ref="K26:K33" si="9">F26/$F$10*100</f>
        <v>20.437687168855103</v>
      </c>
      <c r="L26" s="84">
        <f>G26/$G$10*100</f>
        <v>20.544145604138748</v>
      </c>
      <c r="M26" s="2"/>
    </row>
    <row r="27" spans="1:14" ht="17.25" customHeight="1">
      <c r="A27" s="35" t="s">
        <v>130</v>
      </c>
      <c r="B27" s="80">
        <v>7631</v>
      </c>
      <c r="C27" s="80">
        <v>7556</v>
      </c>
      <c r="D27" s="124">
        <f t="shared" si="2"/>
        <v>-75</v>
      </c>
      <c r="E27" s="260">
        <f>C27/B27*100</f>
        <v>99.017166819551832</v>
      </c>
      <c r="F27" s="143">
        <v>6019</v>
      </c>
      <c r="G27" s="143">
        <v>5937</v>
      </c>
      <c r="H27" s="282">
        <f t="shared" si="4"/>
        <v>-82</v>
      </c>
      <c r="I27" s="101">
        <f t="shared" si="8"/>
        <v>98.637647449742488</v>
      </c>
      <c r="J27" s="102">
        <f>C27/$C$10*100</f>
        <v>10.845258428901552</v>
      </c>
      <c r="K27" s="83">
        <f t="shared" si="9"/>
        <v>9.243645857329339</v>
      </c>
      <c r="L27" s="84">
        <f t="shared" ref="L27:L33" si="10">G27/$G$10*100</f>
        <v>9.2514102284414239</v>
      </c>
      <c r="M27" s="2"/>
    </row>
    <row r="28" spans="1:14" ht="16.5" customHeight="1">
      <c r="A28" s="33" t="s">
        <v>131</v>
      </c>
      <c r="B28" s="85">
        <v>29414</v>
      </c>
      <c r="C28" s="85">
        <v>29980</v>
      </c>
      <c r="D28" s="125">
        <f>C28-B28</f>
        <v>566</v>
      </c>
      <c r="E28" s="260">
        <f>C28/B28*100</f>
        <v>101.92425375671451</v>
      </c>
      <c r="F28" s="143">
        <v>33340</v>
      </c>
      <c r="G28" s="143">
        <v>33010</v>
      </c>
      <c r="H28" s="282">
        <f t="shared" si="4"/>
        <v>-330</v>
      </c>
      <c r="I28" s="101">
        <f t="shared" si="8"/>
        <v>99.010197960407922</v>
      </c>
      <c r="J28" s="102">
        <f>C28/$C$10*100</f>
        <v>43.030816265017009</v>
      </c>
      <c r="K28" s="83">
        <f t="shared" si="9"/>
        <v>51.20172003378638</v>
      </c>
      <c r="L28" s="84">
        <f t="shared" si="10"/>
        <v>51.438277183906258</v>
      </c>
      <c r="M28" s="2"/>
    </row>
    <row r="29" spans="1:14" ht="15.75" customHeight="1">
      <c r="A29" s="33" t="s">
        <v>132</v>
      </c>
      <c r="B29" s="85">
        <v>19256</v>
      </c>
      <c r="C29" s="85">
        <v>19157</v>
      </c>
      <c r="D29" s="125">
        <f t="shared" si="2"/>
        <v>-99</v>
      </c>
      <c r="E29" s="260">
        <f>C29/B29*100</f>
        <v>99.485874532613224</v>
      </c>
      <c r="F29" s="143">
        <v>18606</v>
      </c>
      <c r="G29" s="143">
        <v>18211</v>
      </c>
      <c r="H29" s="282">
        <f t="shared" si="4"/>
        <v>-395</v>
      </c>
      <c r="I29" s="101">
        <f t="shared" si="8"/>
        <v>97.877028915403628</v>
      </c>
      <c r="J29" s="102">
        <f>C29/$C$10*100</f>
        <v>27.496375823513368</v>
      </c>
      <c r="K29" s="83">
        <f t="shared" si="9"/>
        <v>28.57406127620364</v>
      </c>
      <c r="L29" s="84">
        <f t="shared" si="10"/>
        <v>28.377536073799359</v>
      </c>
      <c r="M29" s="2"/>
    </row>
    <row r="30" spans="1:14" ht="21.75" customHeight="1">
      <c r="A30" s="35" t="s">
        <v>133</v>
      </c>
      <c r="B30" s="85">
        <v>1653</v>
      </c>
      <c r="C30" s="85">
        <v>1635</v>
      </c>
      <c r="D30" s="125">
        <f t="shared" si="2"/>
        <v>-18</v>
      </c>
      <c r="E30" s="260">
        <f t="shared" ref="E30:E32" si="11">C30/B30*100</f>
        <v>98.911070780399285</v>
      </c>
      <c r="F30" s="143">
        <v>1339</v>
      </c>
      <c r="G30" s="143">
        <v>1290</v>
      </c>
      <c r="H30" s="282">
        <f t="shared" si="4"/>
        <v>-49</v>
      </c>
      <c r="I30" s="101">
        <f t="shared" si="8"/>
        <v>96.340552651232258</v>
      </c>
      <c r="J30" s="102">
        <f t="shared" ref="J30:J32" si="12">C30/$C$10*100</f>
        <v>2.3467439824317147</v>
      </c>
      <c r="K30" s="83">
        <f t="shared" si="9"/>
        <v>2.0563618213929202</v>
      </c>
      <c r="L30" s="84">
        <f t="shared" si="10"/>
        <v>2.0101598778321441</v>
      </c>
      <c r="M30" s="2"/>
    </row>
    <row r="31" spans="1:14" ht="23.25" customHeight="1">
      <c r="A31" s="35" t="s">
        <v>134</v>
      </c>
      <c r="B31" s="85">
        <v>12482</v>
      </c>
      <c r="C31" s="85">
        <v>12545</v>
      </c>
      <c r="D31" s="125">
        <f t="shared" si="2"/>
        <v>63</v>
      </c>
      <c r="E31" s="260">
        <f t="shared" si="11"/>
        <v>100.5047268066015</v>
      </c>
      <c r="F31" s="143">
        <v>11643</v>
      </c>
      <c r="G31" s="143">
        <v>11597</v>
      </c>
      <c r="H31" s="282">
        <f t="shared" si="4"/>
        <v>-46</v>
      </c>
      <c r="I31" s="101">
        <f t="shared" si="8"/>
        <v>99.604912823155544</v>
      </c>
      <c r="J31" s="102">
        <f t="shared" si="12"/>
        <v>18.006057039514289</v>
      </c>
      <c r="K31" s="83">
        <f t="shared" si="9"/>
        <v>17.880672656070029</v>
      </c>
      <c r="L31" s="84">
        <f t="shared" si="10"/>
        <v>18.071181475363854</v>
      </c>
      <c r="M31" s="2"/>
    </row>
    <row r="32" spans="1:14" ht="27.75" customHeight="1">
      <c r="A32" s="33" t="s">
        <v>135</v>
      </c>
      <c r="B32" s="85">
        <v>175</v>
      </c>
      <c r="C32" s="85">
        <v>173</v>
      </c>
      <c r="D32" s="125">
        <f t="shared" si="2"/>
        <v>-2</v>
      </c>
      <c r="E32" s="260">
        <f t="shared" si="11"/>
        <v>98.857142857142861</v>
      </c>
      <c r="F32" s="143">
        <v>149</v>
      </c>
      <c r="G32" s="143">
        <v>154</v>
      </c>
      <c r="H32" s="282">
        <f t="shared" si="4"/>
        <v>5</v>
      </c>
      <c r="I32" s="101">
        <f t="shared" si="8"/>
        <v>103.35570469798658</v>
      </c>
      <c r="J32" s="102">
        <f t="shared" si="12"/>
        <v>0.24830991373742303</v>
      </c>
      <c r="K32" s="83">
        <f t="shared" si="9"/>
        <v>0.22882592336635182</v>
      </c>
      <c r="L32" s="84">
        <f t="shared" si="10"/>
        <v>0.23997257456290708</v>
      </c>
      <c r="M32" s="2"/>
    </row>
    <row r="33" spans="1:13" ht="15" customHeight="1" thickBot="1">
      <c r="A33" s="36" t="s">
        <v>136</v>
      </c>
      <c r="B33" s="103">
        <v>4849</v>
      </c>
      <c r="C33" s="103">
        <v>4755</v>
      </c>
      <c r="D33" s="104">
        <f t="shared" si="2"/>
        <v>-94</v>
      </c>
      <c r="E33" s="105">
        <f>C33/B33*100</f>
        <v>98.061455970303157</v>
      </c>
      <c r="F33" s="259">
        <v>4266</v>
      </c>
      <c r="G33" s="259">
        <v>4174</v>
      </c>
      <c r="H33" s="283">
        <f t="shared" si="4"/>
        <v>-92</v>
      </c>
      <c r="I33" s="105">
        <f t="shared" si="8"/>
        <v>97.843413033286453</v>
      </c>
      <c r="J33" s="106">
        <f>C33/$C$10*100</f>
        <v>6.824934334228014</v>
      </c>
      <c r="K33" s="107">
        <f t="shared" si="9"/>
        <v>6.5514858327574297</v>
      </c>
      <c r="L33" s="84">
        <f t="shared" si="10"/>
        <v>6.5041917287374948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197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90" zoomScaleNormal="90" workbookViewId="0">
      <selection activeCell="O11" sqref="O11"/>
    </sheetView>
  </sheetViews>
  <sheetFormatPr defaultRowHeight="13.2"/>
  <cols>
    <col min="1" max="1" width="32.77734375" customWidth="1"/>
    <col min="2" max="2" width="12.44140625" style="149" customWidth="1"/>
    <col min="3" max="3" width="12.44140625" style="150" customWidth="1"/>
    <col min="4" max="4" width="6" style="163" customWidth="1"/>
    <col min="5" max="5" width="12.44140625" style="150" customWidth="1"/>
    <col min="6" max="6" width="5.88671875" style="163" customWidth="1"/>
    <col min="7" max="7" width="12.44140625" style="150" customWidth="1"/>
    <col min="8" max="8" width="6.21875" style="163" customWidth="1"/>
    <col min="9" max="9" width="12.44140625" style="150" customWidth="1"/>
    <col min="10" max="10" width="6.21875" style="163" customWidth="1"/>
    <col min="11" max="11" width="12.44140625" style="150" customWidth="1"/>
    <col min="12" max="12" width="6.33203125" style="163" customWidth="1"/>
    <col min="13" max="13" width="14.44140625" style="150" customWidth="1"/>
    <col min="14" max="14" width="6.44140625" style="163" customWidth="1"/>
  </cols>
  <sheetData>
    <row r="1" spans="1:14">
      <c r="A1" s="287" t="s">
        <v>161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</row>
    <row r="2" spans="1:14" ht="19.95" customHeight="1">
      <c r="A2" s="303" t="s">
        <v>212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3" spans="1:14" ht="9.75" customHeight="1" thickBot="1">
      <c r="A3" s="123"/>
      <c r="B3" s="147"/>
      <c r="C3" s="126"/>
      <c r="D3" s="161"/>
    </row>
    <row r="4" spans="1:14" ht="16.2" customHeight="1" thickBot="1">
      <c r="A4" s="323" t="s">
        <v>165</v>
      </c>
      <c r="B4" s="320" t="s">
        <v>180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2"/>
    </row>
    <row r="5" spans="1:14" ht="52.8" customHeight="1" thickBot="1">
      <c r="A5" s="324"/>
      <c r="B5" s="194" t="s">
        <v>177</v>
      </c>
      <c r="C5" s="153" t="s">
        <v>113</v>
      </c>
      <c r="D5" s="162" t="s">
        <v>176</v>
      </c>
      <c r="E5" s="159" t="s">
        <v>175</v>
      </c>
      <c r="F5" s="170" t="s">
        <v>176</v>
      </c>
      <c r="G5" s="159" t="s">
        <v>178</v>
      </c>
      <c r="H5" s="162" t="s">
        <v>176</v>
      </c>
      <c r="I5" s="159" t="s">
        <v>179</v>
      </c>
      <c r="J5" s="170" t="s">
        <v>176</v>
      </c>
      <c r="K5" s="179" t="s">
        <v>173</v>
      </c>
      <c r="L5" s="162" t="s">
        <v>176</v>
      </c>
      <c r="M5" s="179" t="s">
        <v>174</v>
      </c>
      <c r="N5" s="180" t="s">
        <v>176</v>
      </c>
    </row>
    <row r="6" spans="1:14" ht="13.8" thickBot="1">
      <c r="A6" s="197" t="s">
        <v>34</v>
      </c>
      <c r="B6" s="227">
        <v>13487</v>
      </c>
      <c r="C6" s="228">
        <v>7139</v>
      </c>
      <c r="D6" s="229">
        <f>C6/B6*100</f>
        <v>52.932453473715434</v>
      </c>
      <c r="E6" s="227">
        <v>2916</v>
      </c>
      <c r="F6" s="230">
        <f>E6/B6*100</f>
        <v>21.620820048936011</v>
      </c>
      <c r="G6" s="227">
        <v>7238</v>
      </c>
      <c r="H6" s="229">
        <f>G6/B6*100</f>
        <v>53.666493660562018</v>
      </c>
      <c r="I6" s="227">
        <v>3894</v>
      </c>
      <c r="J6" s="230">
        <f>I6/B6*100</f>
        <v>28.872247349299325</v>
      </c>
      <c r="K6" s="227">
        <v>2743</v>
      </c>
      <c r="L6" s="229">
        <f>K6/B6*100</f>
        <v>20.338103358789947</v>
      </c>
      <c r="M6" s="227">
        <v>904</v>
      </c>
      <c r="N6" s="229">
        <f>M6/B6*100</f>
        <v>6.7027507970638389</v>
      </c>
    </row>
    <row r="7" spans="1:14">
      <c r="A7" s="119" t="s">
        <v>14</v>
      </c>
      <c r="B7" s="154">
        <v>1689</v>
      </c>
      <c r="C7" s="142">
        <v>968</v>
      </c>
      <c r="D7" s="84">
        <f t="shared" ref="D7:D41" si="0">C7/B7*100</f>
        <v>57.312018946121967</v>
      </c>
      <c r="E7" s="154">
        <v>450</v>
      </c>
      <c r="F7" s="166">
        <f t="shared" ref="F7:F41" si="1">E7/B7*100</f>
        <v>26.642984014209592</v>
      </c>
      <c r="G7" s="173">
        <v>811</v>
      </c>
      <c r="H7" s="174">
        <f t="shared" ref="H7:H41" si="2">G7/B7*100</f>
        <v>48.016577856719955</v>
      </c>
      <c r="I7" s="173">
        <v>407</v>
      </c>
      <c r="J7" s="178">
        <f>I7/B7*100</f>
        <v>24.097098875074007</v>
      </c>
      <c r="K7" s="173">
        <v>459</v>
      </c>
      <c r="L7" s="174">
        <f t="shared" ref="L7:L41" si="3">K7/B7*100</f>
        <v>27.175843694493786</v>
      </c>
      <c r="M7" s="173">
        <v>101</v>
      </c>
      <c r="N7" s="174">
        <f t="shared" ref="N7:N41" si="4">M7/B7*100</f>
        <v>5.9798697454114862</v>
      </c>
    </row>
    <row r="8" spans="1:14">
      <c r="A8" s="15" t="s">
        <v>17</v>
      </c>
      <c r="B8" s="155">
        <v>1795</v>
      </c>
      <c r="C8" s="120">
        <v>974</v>
      </c>
      <c r="D8" s="84">
        <f t="shared" si="0"/>
        <v>54.261838440111418</v>
      </c>
      <c r="E8" s="155">
        <v>436</v>
      </c>
      <c r="F8" s="166">
        <f t="shared" si="1"/>
        <v>24.289693593314762</v>
      </c>
      <c r="G8" s="157">
        <v>1036</v>
      </c>
      <c r="H8" s="164">
        <f t="shared" si="2"/>
        <v>57.715877437325901</v>
      </c>
      <c r="I8" s="157">
        <v>459</v>
      </c>
      <c r="J8" s="176">
        <f t="shared" ref="J8:J15" si="5">I8/B8*100</f>
        <v>25.571030640668525</v>
      </c>
      <c r="K8" s="157">
        <v>328</v>
      </c>
      <c r="L8" s="164">
        <f t="shared" si="3"/>
        <v>18.272980501392759</v>
      </c>
      <c r="M8" s="157">
        <v>88</v>
      </c>
      <c r="N8" s="164">
        <f t="shared" si="4"/>
        <v>4.9025069637883005</v>
      </c>
    </row>
    <row r="9" spans="1:14">
      <c r="A9" s="16" t="s">
        <v>2</v>
      </c>
      <c r="B9" s="155">
        <v>1359</v>
      </c>
      <c r="C9" s="120">
        <v>725</v>
      </c>
      <c r="D9" s="84">
        <f t="shared" si="0"/>
        <v>53.348050036791761</v>
      </c>
      <c r="E9" s="155">
        <v>286</v>
      </c>
      <c r="F9" s="166">
        <f t="shared" si="1"/>
        <v>21.044885945548199</v>
      </c>
      <c r="G9" s="157">
        <v>646</v>
      </c>
      <c r="H9" s="164">
        <f t="shared" si="2"/>
        <v>47.534952170713765</v>
      </c>
      <c r="I9" s="157">
        <v>378</v>
      </c>
      <c r="J9" s="176">
        <f t="shared" si="5"/>
        <v>27.814569536423839</v>
      </c>
      <c r="K9" s="157">
        <v>257</v>
      </c>
      <c r="L9" s="164">
        <f t="shared" si="3"/>
        <v>18.910963944076528</v>
      </c>
      <c r="M9" s="157">
        <v>119</v>
      </c>
      <c r="N9" s="164">
        <f t="shared" si="4"/>
        <v>8.7564385577630599</v>
      </c>
    </row>
    <row r="10" spans="1:14">
      <c r="A10" s="16" t="s">
        <v>195</v>
      </c>
      <c r="B10" s="155">
        <v>1986</v>
      </c>
      <c r="C10" s="120">
        <v>987</v>
      </c>
      <c r="D10" s="84">
        <f t="shared" si="0"/>
        <v>49.697885196374628</v>
      </c>
      <c r="E10" s="155">
        <v>345</v>
      </c>
      <c r="F10" s="166">
        <f t="shared" si="1"/>
        <v>17.371601208459214</v>
      </c>
      <c r="G10" s="157">
        <v>1156</v>
      </c>
      <c r="H10" s="164">
        <f t="shared" si="2"/>
        <v>58.207452165156091</v>
      </c>
      <c r="I10" s="157">
        <v>615</v>
      </c>
      <c r="J10" s="176">
        <f t="shared" si="5"/>
        <v>30.966767371601208</v>
      </c>
      <c r="K10" s="157">
        <v>318</v>
      </c>
      <c r="L10" s="164">
        <f t="shared" si="3"/>
        <v>16.012084592145015</v>
      </c>
      <c r="M10" s="157">
        <v>96</v>
      </c>
      <c r="N10" s="164">
        <f t="shared" si="4"/>
        <v>4.833836858006042</v>
      </c>
    </row>
    <row r="11" spans="1:14">
      <c r="A11" s="15" t="s">
        <v>18</v>
      </c>
      <c r="B11" s="86">
        <v>780</v>
      </c>
      <c r="C11" s="143">
        <v>438</v>
      </c>
      <c r="D11" s="84">
        <f t="shared" si="0"/>
        <v>56.153846153846153</v>
      </c>
      <c r="E11" s="86">
        <v>183</v>
      </c>
      <c r="F11" s="166">
        <f t="shared" si="1"/>
        <v>23.46153846153846</v>
      </c>
      <c r="G11" s="157">
        <v>363</v>
      </c>
      <c r="H11" s="164">
        <f t="shared" si="2"/>
        <v>46.53846153846154</v>
      </c>
      <c r="I11" s="157">
        <v>249</v>
      </c>
      <c r="J11" s="176">
        <f t="shared" si="5"/>
        <v>31.92307692307692</v>
      </c>
      <c r="K11" s="157">
        <v>168</v>
      </c>
      <c r="L11" s="164">
        <f t="shared" si="3"/>
        <v>21.53846153846154</v>
      </c>
      <c r="M11" s="157">
        <v>55</v>
      </c>
      <c r="N11" s="164">
        <f t="shared" si="4"/>
        <v>7.0512820512820511</v>
      </c>
    </row>
    <row r="12" spans="1:14">
      <c r="A12" s="15" t="s">
        <v>21</v>
      </c>
      <c r="B12" s="86">
        <v>1381</v>
      </c>
      <c r="C12" s="143">
        <v>683</v>
      </c>
      <c r="D12" s="84">
        <f t="shared" si="0"/>
        <v>49.456915278783491</v>
      </c>
      <c r="E12" s="86">
        <v>305</v>
      </c>
      <c r="F12" s="166">
        <f t="shared" si="1"/>
        <v>22.085445329471398</v>
      </c>
      <c r="G12" s="157">
        <v>700</v>
      </c>
      <c r="H12" s="164">
        <f t="shared" si="2"/>
        <v>50.687907313540912</v>
      </c>
      <c r="I12" s="157">
        <v>392</v>
      </c>
      <c r="J12" s="176">
        <f t="shared" si="5"/>
        <v>28.38522809558291</v>
      </c>
      <c r="K12" s="157">
        <v>277</v>
      </c>
      <c r="L12" s="164">
        <f t="shared" si="3"/>
        <v>20.05792903692976</v>
      </c>
      <c r="M12" s="157">
        <v>92</v>
      </c>
      <c r="N12" s="164">
        <f t="shared" si="4"/>
        <v>6.6618392469225203</v>
      </c>
    </row>
    <row r="13" spans="1:14">
      <c r="A13" s="15" t="s">
        <v>22</v>
      </c>
      <c r="B13" s="155">
        <v>1261</v>
      </c>
      <c r="C13" s="120">
        <v>669</v>
      </c>
      <c r="D13" s="84">
        <f t="shared" si="0"/>
        <v>53.053132434575737</v>
      </c>
      <c r="E13" s="155">
        <v>263</v>
      </c>
      <c r="F13" s="166">
        <f t="shared" si="1"/>
        <v>20.856463124504362</v>
      </c>
      <c r="G13" s="157">
        <v>651</v>
      </c>
      <c r="H13" s="164">
        <f t="shared" si="2"/>
        <v>51.625693893735139</v>
      </c>
      <c r="I13" s="157">
        <v>374</v>
      </c>
      <c r="J13" s="176">
        <f t="shared" si="5"/>
        <v>29.659000793021413</v>
      </c>
      <c r="K13" s="157">
        <v>215</v>
      </c>
      <c r="L13" s="164">
        <f t="shared" si="3"/>
        <v>17.049960348929421</v>
      </c>
      <c r="M13" s="157">
        <v>72</v>
      </c>
      <c r="N13" s="164">
        <f t="shared" si="4"/>
        <v>5.7097541633624109</v>
      </c>
    </row>
    <row r="14" spans="1:14">
      <c r="A14" s="15" t="s">
        <v>13</v>
      </c>
      <c r="B14" s="155">
        <v>1578</v>
      </c>
      <c r="C14" s="120">
        <v>802</v>
      </c>
      <c r="D14" s="84">
        <f t="shared" si="0"/>
        <v>50.823827629911278</v>
      </c>
      <c r="E14" s="155">
        <v>308</v>
      </c>
      <c r="F14" s="166">
        <f t="shared" si="1"/>
        <v>19.518377693282638</v>
      </c>
      <c r="G14" s="157">
        <v>889</v>
      </c>
      <c r="H14" s="164">
        <f t="shared" si="2"/>
        <v>56.337135614702149</v>
      </c>
      <c r="I14" s="157">
        <v>546</v>
      </c>
      <c r="J14" s="176">
        <f t="shared" si="5"/>
        <v>34.600760456273768</v>
      </c>
      <c r="K14" s="157">
        <v>378</v>
      </c>
      <c r="L14" s="164">
        <f t="shared" si="3"/>
        <v>23.954372623574145</v>
      </c>
      <c r="M14" s="157">
        <v>184</v>
      </c>
      <c r="N14" s="164">
        <f t="shared" si="4"/>
        <v>11.660329531051964</v>
      </c>
    </row>
    <row r="15" spans="1:14" ht="13.8" thickBot="1">
      <c r="A15" s="17" t="s">
        <v>27</v>
      </c>
      <c r="B15" s="97">
        <v>1658</v>
      </c>
      <c r="C15" s="144">
        <v>893</v>
      </c>
      <c r="D15" s="165">
        <f t="shared" si="0"/>
        <v>53.86007237635706</v>
      </c>
      <c r="E15" s="97">
        <v>340</v>
      </c>
      <c r="F15" s="169">
        <f t="shared" si="1"/>
        <v>20.506634499396863</v>
      </c>
      <c r="G15" s="171">
        <v>986</v>
      </c>
      <c r="H15" s="172">
        <f t="shared" si="2"/>
        <v>59.469240048250903</v>
      </c>
      <c r="I15" s="171">
        <v>474</v>
      </c>
      <c r="J15" s="177">
        <f t="shared" si="5"/>
        <v>28.588661037394452</v>
      </c>
      <c r="K15" s="171">
        <v>343</v>
      </c>
      <c r="L15" s="172">
        <f t="shared" si="3"/>
        <v>20.6875753920386</v>
      </c>
      <c r="M15" s="171">
        <v>97</v>
      </c>
      <c r="N15" s="172">
        <f t="shared" si="4"/>
        <v>5.8504221954161642</v>
      </c>
    </row>
    <row r="16" spans="1:14" ht="13.8" thickBot="1">
      <c r="A16" s="231" t="s">
        <v>35</v>
      </c>
      <c r="B16" s="228">
        <v>11401</v>
      </c>
      <c r="C16" s="228">
        <v>6728</v>
      </c>
      <c r="D16" s="232">
        <f t="shared" si="0"/>
        <v>59.012367336198579</v>
      </c>
      <c r="E16" s="228">
        <v>2599</v>
      </c>
      <c r="F16" s="230">
        <f t="shared" si="1"/>
        <v>22.796245943338302</v>
      </c>
      <c r="G16" s="227">
        <v>6063</v>
      </c>
      <c r="H16" s="229">
        <f t="shared" si="2"/>
        <v>53.179545653890017</v>
      </c>
      <c r="I16" s="227">
        <v>2882</v>
      </c>
      <c r="J16" s="230">
        <f>I16/B16*100</f>
        <v>25.278484343478642</v>
      </c>
      <c r="K16" s="227">
        <v>2600</v>
      </c>
      <c r="L16" s="229">
        <f t="shared" si="3"/>
        <v>22.805017103762829</v>
      </c>
      <c r="M16" s="227">
        <v>803</v>
      </c>
      <c r="N16" s="229">
        <f t="shared" si="4"/>
        <v>7.043241820892904</v>
      </c>
    </row>
    <row r="17" spans="1:14">
      <c r="A17" s="119" t="s">
        <v>1</v>
      </c>
      <c r="B17" s="154">
        <v>2188</v>
      </c>
      <c r="C17" s="142">
        <v>1413</v>
      </c>
      <c r="D17" s="84">
        <f t="shared" si="0"/>
        <v>64.579524680073135</v>
      </c>
      <c r="E17" s="154">
        <v>512</v>
      </c>
      <c r="F17" s="166">
        <f t="shared" si="1"/>
        <v>23.400365630712979</v>
      </c>
      <c r="G17" s="173">
        <v>1151</v>
      </c>
      <c r="H17" s="174">
        <f t="shared" si="2"/>
        <v>52.60511882998172</v>
      </c>
      <c r="I17" s="173">
        <v>495</v>
      </c>
      <c r="J17" s="178">
        <f>I17/B17*100</f>
        <v>22.623400365630715</v>
      </c>
      <c r="K17" s="173">
        <v>528</v>
      </c>
      <c r="L17" s="174">
        <f t="shared" si="3"/>
        <v>24.131627056672762</v>
      </c>
      <c r="M17" s="173">
        <v>152</v>
      </c>
      <c r="N17" s="174">
        <f t="shared" si="4"/>
        <v>6.9469835466179157</v>
      </c>
    </row>
    <row r="18" spans="1:14">
      <c r="A18" s="15" t="s">
        <v>16</v>
      </c>
      <c r="B18" s="155">
        <v>1597</v>
      </c>
      <c r="C18" s="120">
        <v>912</v>
      </c>
      <c r="D18" s="84">
        <f t="shared" si="0"/>
        <v>57.107075767063243</v>
      </c>
      <c r="E18" s="155">
        <v>447</v>
      </c>
      <c r="F18" s="166">
        <f t="shared" si="1"/>
        <v>27.989981214777711</v>
      </c>
      <c r="G18" s="157">
        <v>1021</v>
      </c>
      <c r="H18" s="164">
        <f t="shared" si="2"/>
        <v>63.932373199749527</v>
      </c>
      <c r="I18" s="157">
        <v>343</v>
      </c>
      <c r="J18" s="176">
        <f t="shared" ref="J18:J22" si="6">I18/B18*100</f>
        <v>21.47777082028804</v>
      </c>
      <c r="K18" s="157">
        <v>330</v>
      </c>
      <c r="L18" s="164">
        <f t="shared" si="3"/>
        <v>20.663744520976831</v>
      </c>
      <c r="M18" s="157">
        <v>86</v>
      </c>
      <c r="N18" s="164">
        <f t="shared" si="4"/>
        <v>5.3850970569818415</v>
      </c>
    </row>
    <row r="19" spans="1:14">
      <c r="A19" s="16" t="s">
        <v>3</v>
      </c>
      <c r="B19" s="155">
        <v>2588</v>
      </c>
      <c r="C19" s="120">
        <v>1373</v>
      </c>
      <c r="D19" s="84">
        <f t="shared" si="0"/>
        <v>53.052550231839255</v>
      </c>
      <c r="E19" s="155">
        <v>491</v>
      </c>
      <c r="F19" s="166">
        <f t="shared" si="1"/>
        <v>18.972179289026275</v>
      </c>
      <c r="G19" s="157">
        <v>1303</v>
      </c>
      <c r="H19" s="164">
        <f t="shared" si="2"/>
        <v>50.347758887171558</v>
      </c>
      <c r="I19" s="157">
        <v>721</v>
      </c>
      <c r="J19" s="176">
        <f t="shared" si="6"/>
        <v>27.859350850077281</v>
      </c>
      <c r="K19" s="157">
        <v>559</v>
      </c>
      <c r="L19" s="164">
        <f t="shared" si="3"/>
        <v>21.599690880989179</v>
      </c>
      <c r="M19" s="157">
        <v>259</v>
      </c>
      <c r="N19" s="164">
        <f t="shared" si="4"/>
        <v>10.007727975270479</v>
      </c>
    </row>
    <row r="20" spans="1:14">
      <c r="A20" s="16" t="s">
        <v>20</v>
      </c>
      <c r="B20" s="155">
        <v>1851</v>
      </c>
      <c r="C20" s="120">
        <v>1028</v>
      </c>
      <c r="D20" s="84">
        <f t="shared" si="0"/>
        <v>55.537547271745005</v>
      </c>
      <c r="E20" s="155">
        <v>404</v>
      </c>
      <c r="F20" s="166">
        <f t="shared" si="1"/>
        <v>21.82603997839006</v>
      </c>
      <c r="G20" s="157">
        <v>1069</v>
      </c>
      <c r="H20" s="164">
        <f t="shared" si="2"/>
        <v>57.752566180442997</v>
      </c>
      <c r="I20" s="157">
        <v>482</v>
      </c>
      <c r="J20" s="176">
        <f t="shared" si="6"/>
        <v>26.039978390059424</v>
      </c>
      <c r="K20" s="157">
        <v>448</v>
      </c>
      <c r="L20" s="164">
        <f t="shared" si="3"/>
        <v>24.203133441383038</v>
      </c>
      <c r="M20" s="157">
        <v>97</v>
      </c>
      <c r="N20" s="164">
        <f t="shared" si="4"/>
        <v>5.2404105888708807</v>
      </c>
    </row>
    <row r="21" spans="1:14">
      <c r="A21" s="15" t="s">
        <v>4</v>
      </c>
      <c r="B21" s="155">
        <v>1486</v>
      </c>
      <c r="C21" s="120">
        <v>989</v>
      </c>
      <c r="D21" s="84">
        <f t="shared" si="0"/>
        <v>66.55450874831763</v>
      </c>
      <c r="E21" s="155">
        <v>342</v>
      </c>
      <c r="F21" s="166">
        <f t="shared" si="1"/>
        <v>23.014804845222073</v>
      </c>
      <c r="G21" s="157">
        <v>599</v>
      </c>
      <c r="H21" s="164">
        <f t="shared" si="2"/>
        <v>40.309555854643335</v>
      </c>
      <c r="I21" s="157">
        <v>373</v>
      </c>
      <c r="J21" s="176">
        <f t="shared" si="6"/>
        <v>25.100942126514131</v>
      </c>
      <c r="K21" s="157">
        <v>341</v>
      </c>
      <c r="L21" s="164">
        <f t="shared" si="3"/>
        <v>22.94751009421265</v>
      </c>
      <c r="M21" s="157">
        <v>137</v>
      </c>
      <c r="N21" s="164">
        <f t="shared" si="4"/>
        <v>9.2193808882907131</v>
      </c>
    </row>
    <row r="22" spans="1:14" ht="13.8" thickBot="1">
      <c r="A22" s="17" t="s">
        <v>7</v>
      </c>
      <c r="B22" s="156">
        <v>1691</v>
      </c>
      <c r="C22" s="145">
        <v>1013</v>
      </c>
      <c r="D22" s="165">
        <f t="shared" si="0"/>
        <v>59.905381431105852</v>
      </c>
      <c r="E22" s="156">
        <v>403</v>
      </c>
      <c r="F22" s="169">
        <f t="shared" si="1"/>
        <v>23.832052040212893</v>
      </c>
      <c r="G22" s="171">
        <v>920</v>
      </c>
      <c r="H22" s="172">
        <f t="shared" si="2"/>
        <v>54.405677114133645</v>
      </c>
      <c r="I22" s="171">
        <v>468</v>
      </c>
      <c r="J22" s="177">
        <f t="shared" si="6"/>
        <v>27.67593140153755</v>
      </c>
      <c r="K22" s="171">
        <v>394</v>
      </c>
      <c r="L22" s="172">
        <f t="shared" si="3"/>
        <v>23.299822590183322</v>
      </c>
      <c r="M22" s="171">
        <v>72</v>
      </c>
      <c r="N22" s="172">
        <f t="shared" si="4"/>
        <v>4.2578356002365467</v>
      </c>
    </row>
    <row r="23" spans="1:14" ht="13.8" thickBot="1">
      <c r="A23" s="231" t="s">
        <v>36</v>
      </c>
      <c r="B23" s="228">
        <v>16526</v>
      </c>
      <c r="C23" s="228">
        <v>8768</v>
      </c>
      <c r="D23" s="232">
        <f t="shared" si="0"/>
        <v>53.055790874984879</v>
      </c>
      <c r="E23" s="228">
        <v>3289</v>
      </c>
      <c r="F23" s="230">
        <f t="shared" si="1"/>
        <v>19.9019726491589</v>
      </c>
      <c r="G23" s="227">
        <v>8375</v>
      </c>
      <c r="H23" s="229">
        <f t="shared" si="2"/>
        <v>50.677719956432284</v>
      </c>
      <c r="I23" s="227">
        <v>4808</v>
      </c>
      <c r="J23" s="230">
        <f>I23/B23*100</f>
        <v>29.093549558271814</v>
      </c>
      <c r="K23" s="227">
        <v>3143</v>
      </c>
      <c r="L23" s="229">
        <f t="shared" si="3"/>
        <v>19.018516277381096</v>
      </c>
      <c r="M23" s="227">
        <v>1084</v>
      </c>
      <c r="N23" s="229">
        <f t="shared" si="4"/>
        <v>6.5593610068982207</v>
      </c>
    </row>
    <row r="24" spans="1:14">
      <c r="A24" s="119" t="s">
        <v>15</v>
      </c>
      <c r="B24" s="154">
        <v>1558</v>
      </c>
      <c r="C24" s="142">
        <v>841</v>
      </c>
      <c r="D24" s="84">
        <f t="shared" si="0"/>
        <v>53.979460847240048</v>
      </c>
      <c r="E24" s="154">
        <v>268</v>
      </c>
      <c r="F24" s="166">
        <f t="shared" si="1"/>
        <v>17.201540436456998</v>
      </c>
      <c r="G24" s="173">
        <v>626</v>
      </c>
      <c r="H24" s="174">
        <f t="shared" si="2"/>
        <v>40.179717586649552</v>
      </c>
      <c r="I24" s="173">
        <v>523</v>
      </c>
      <c r="J24" s="178">
        <f>I24/B24*100</f>
        <v>33.568677792041079</v>
      </c>
      <c r="K24" s="173">
        <v>268</v>
      </c>
      <c r="L24" s="174">
        <f t="shared" si="3"/>
        <v>17.201540436456998</v>
      </c>
      <c r="M24" s="173">
        <v>172</v>
      </c>
      <c r="N24" s="174">
        <f t="shared" si="4"/>
        <v>11.0397946084724</v>
      </c>
    </row>
    <row r="25" spans="1:14">
      <c r="A25" s="15" t="s">
        <v>19</v>
      </c>
      <c r="B25" s="155">
        <v>5752</v>
      </c>
      <c r="C25" s="120">
        <v>2881</v>
      </c>
      <c r="D25" s="84">
        <f t="shared" si="0"/>
        <v>50.086926286509041</v>
      </c>
      <c r="E25" s="155">
        <v>1217</v>
      </c>
      <c r="F25" s="98">
        <f t="shared" si="1"/>
        <v>21.157858136300415</v>
      </c>
      <c r="G25" s="157">
        <v>3305</v>
      </c>
      <c r="H25" s="164">
        <f t="shared" si="2"/>
        <v>57.458275382475662</v>
      </c>
      <c r="I25" s="157">
        <v>1574</v>
      </c>
      <c r="J25" s="176">
        <f t="shared" ref="J25:J29" si="7">I25/B25*100</f>
        <v>27.364394993045899</v>
      </c>
      <c r="K25" s="157">
        <v>963</v>
      </c>
      <c r="L25" s="164">
        <f t="shared" si="3"/>
        <v>16.742002781641169</v>
      </c>
      <c r="M25" s="157">
        <v>312</v>
      </c>
      <c r="N25" s="164">
        <f t="shared" si="4"/>
        <v>5.4242002781641165</v>
      </c>
    </row>
    <row r="26" spans="1:14">
      <c r="A26" s="15" t="s">
        <v>25</v>
      </c>
      <c r="B26" s="155">
        <v>3614</v>
      </c>
      <c r="C26" s="120">
        <v>1942</v>
      </c>
      <c r="D26" s="84">
        <f t="shared" si="0"/>
        <v>53.735473159933591</v>
      </c>
      <c r="E26" s="155">
        <v>711</v>
      </c>
      <c r="F26" s="98">
        <f t="shared" si="1"/>
        <v>19.673491975650247</v>
      </c>
      <c r="G26" s="157">
        <v>1813</v>
      </c>
      <c r="H26" s="164">
        <f t="shared" si="2"/>
        <v>50.166021029330373</v>
      </c>
      <c r="I26" s="157">
        <v>1130</v>
      </c>
      <c r="J26" s="176">
        <f t="shared" si="7"/>
        <v>31.267293857221919</v>
      </c>
      <c r="K26" s="157">
        <v>699</v>
      </c>
      <c r="L26" s="164">
        <f t="shared" si="3"/>
        <v>19.341449916989486</v>
      </c>
      <c r="M26" s="157">
        <v>190</v>
      </c>
      <c r="N26" s="164">
        <f t="shared" si="4"/>
        <v>5.257332595462092</v>
      </c>
    </row>
    <row r="27" spans="1:14">
      <c r="A27" s="16" t="s">
        <v>103</v>
      </c>
      <c r="B27" s="155">
        <v>1683</v>
      </c>
      <c r="C27" s="120">
        <v>950</v>
      </c>
      <c r="D27" s="84">
        <f t="shared" si="0"/>
        <v>56.446821152703507</v>
      </c>
      <c r="E27" s="155">
        <v>333</v>
      </c>
      <c r="F27" s="98">
        <f t="shared" si="1"/>
        <v>19.786096256684495</v>
      </c>
      <c r="G27" s="157">
        <v>860</v>
      </c>
      <c r="H27" s="164">
        <f t="shared" si="2"/>
        <v>51.09922756981581</v>
      </c>
      <c r="I27" s="157">
        <v>457</v>
      </c>
      <c r="J27" s="176">
        <f t="shared" si="7"/>
        <v>27.153891859774216</v>
      </c>
      <c r="K27" s="157">
        <v>371</v>
      </c>
      <c r="L27" s="164">
        <f t="shared" si="3"/>
        <v>22.043969102792634</v>
      </c>
      <c r="M27" s="157">
        <v>103</v>
      </c>
      <c r="N27" s="164">
        <f t="shared" si="4"/>
        <v>6.120023767082591</v>
      </c>
    </row>
    <row r="28" spans="1:14">
      <c r="A28" s="16" t="s">
        <v>104</v>
      </c>
      <c r="B28" s="86">
        <v>1912</v>
      </c>
      <c r="C28" s="143">
        <v>1131</v>
      </c>
      <c r="D28" s="84">
        <f t="shared" si="0"/>
        <v>59.152719665271967</v>
      </c>
      <c r="E28" s="86">
        <v>322</v>
      </c>
      <c r="F28" s="98">
        <f t="shared" si="1"/>
        <v>16.84100418410042</v>
      </c>
      <c r="G28" s="157">
        <v>763</v>
      </c>
      <c r="H28" s="164">
        <f t="shared" si="2"/>
        <v>39.905857740585773</v>
      </c>
      <c r="I28" s="157">
        <v>555</v>
      </c>
      <c r="J28" s="176">
        <f t="shared" si="7"/>
        <v>29.027196652719667</v>
      </c>
      <c r="K28" s="157">
        <v>490</v>
      </c>
      <c r="L28" s="164">
        <f t="shared" si="3"/>
        <v>25.627615062761507</v>
      </c>
      <c r="M28" s="157">
        <v>162</v>
      </c>
      <c r="N28" s="164">
        <f t="shared" si="4"/>
        <v>8.472803347280335</v>
      </c>
    </row>
    <row r="29" spans="1:14" ht="13.8" thickBot="1">
      <c r="A29" s="17" t="s">
        <v>26</v>
      </c>
      <c r="B29" s="97">
        <v>2007</v>
      </c>
      <c r="C29" s="144">
        <v>1023</v>
      </c>
      <c r="D29" s="165">
        <f t="shared" si="0"/>
        <v>50.971599402092671</v>
      </c>
      <c r="E29" s="97">
        <v>438</v>
      </c>
      <c r="F29" s="99">
        <f t="shared" si="1"/>
        <v>21.823617339312406</v>
      </c>
      <c r="G29" s="171">
        <v>1008</v>
      </c>
      <c r="H29" s="172">
        <f t="shared" si="2"/>
        <v>50.224215246636774</v>
      </c>
      <c r="I29" s="171">
        <v>569</v>
      </c>
      <c r="J29" s="177">
        <f t="shared" si="7"/>
        <v>28.350772296960635</v>
      </c>
      <c r="K29" s="171">
        <v>352</v>
      </c>
      <c r="L29" s="172">
        <f t="shared" si="3"/>
        <v>17.538614848031887</v>
      </c>
      <c r="M29" s="171">
        <v>145</v>
      </c>
      <c r="N29" s="172">
        <f t="shared" si="4"/>
        <v>7.2247135027404079</v>
      </c>
    </row>
    <row r="30" spans="1:14" ht="13.8" thickBot="1">
      <c r="A30" s="231" t="s">
        <v>32</v>
      </c>
      <c r="B30" s="228">
        <v>12949</v>
      </c>
      <c r="C30" s="228">
        <v>7225</v>
      </c>
      <c r="D30" s="232">
        <f t="shared" si="0"/>
        <v>55.795814348598348</v>
      </c>
      <c r="E30" s="228">
        <v>2874</v>
      </c>
      <c r="F30" s="232">
        <f t="shared" si="1"/>
        <v>22.194764074445903</v>
      </c>
      <c r="G30" s="228">
        <v>6746</v>
      </c>
      <c r="H30" s="232">
        <f t="shared" si="2"/>
        <v>52.096687002857365</v>
      </c>
      <c r="I30" s="228">
        <v>3610</v>
      </c>
      <c r="J30" s="232">
        <f>I30/B30*100</f>
        <v>27.878600664143949</v>
      </c>
      <c r="K30" s="228">
        <v>2013</v>
      </c>
      <c r="L30" s="232">
        <f t="shared" si="3"/>
        <v>15.545601976986639</v>
      </c>
      <c r="M30" s="228">
        <v>875</v>
      </c>
      <c r="N30" s="229">
        <f t="shared" si="4"/>
        <v>6.7572785543285194</v>
      </c>
    </row>
    <row r="31" spans="1:14">
      <c r="A31" s="181" t="s">
        <v>5</v>
      </c>
      <c r="B31" s="173">
        <v>769</v>
      </c>
      <c r="C31" s="167">
        <v>458</v>
      </c>
      <c r="D31" s="174">
        <f t="shared" si="0"/>
        <v>59.557867360208064</v>
      </c>
      <c r="E31" s="173">
        <v>183</v>
      </c>
      <c r="F31" s="178">
        <f t="shared" si="1"/>
        <v>23.797139141742523</v>
      </c>
      <c r="G31" s="173">
        <v>391</v>
      </c>
      <c r="H31" s="174">
        <f t="shared" si="2"/>
        <v>50.845253576072821</v>
      </c>
      <c r="I31" s="173">
        <v>227</v>
      </c>
      <c r="J31" s="178">
        <f>I31/B31*100</f>
        <v>29.518855656697006</v>
      </c>
      <c r="K31" s="173">
        <v>112</v>
      </c>
      <c r="L31" s="174">
        <f t="shared" si="3"/>
        <v>14.564369310793237</v>
      </c>
      <c r="M31" s="173">
        <v>85</v>
      </c>
      <c r="N31" s="174">
        <f t="shared" si="4"/>
        <v>11.053315994798439</v>
      </c>
    </row>
    <row r="32" spans="1:14">
      <c r="A32" s="152" t="s">
        <v>23</v>
      </c>
      <c r="B32" s="157">
        <v>2411</v>
      </c>
      <c r="C32" s="146">
        <v>1394</v>
      </c>
      <c r="D32" s="174">
        <f t="shared" si="0"/>
        <v>57.818332642057236</v>
      </c>
      <c r="E32" s="157">
        <v>547</v>
      </c>
      <c r="F32" s="176">
        <f t="shared" si="1"/>
        <v>22.687681459975114</v>
      </c>
      <c r="G32" s="157">
        <v>1158</v>
      </c>
      <c r="H32" s="164">
        <f t="shared" si="2"/>
        <v>48.029863127333059</v>
      </c>
      <c r="I32" s="157">
        <v>648</v>
      </c>
      <c r="J32" s="176">
        <f t="shared" ref="J32:J38" si="8">I32/B32*100</f>
        <v>26.876814599751143</v>
      </c>
      <c r="K32" s="157">
        <v>347</v>
      </c>
      <c r="L32" s="164">
        <f t="shared" si="3"/>
        <v>14.392368311903775</v>
      </c>
      <c r="M32" s="157">
        <v>226</v>
      </c>
      <c r="N32" s="164">
        <f t="shared" si="4"/>
        <v>9.3737038573206135</v>
      </c>
    </row>
    <row r="33" spans="1:14">
      <c r="A33" s="152" t="s">
        <v>6</v>
      </c>
      <c r="B33" s="157">
        <v>1621</v>
      </c>
      <c r="C33" s="146">
        <v>872</v>
      </c>
      <c r="D33" s="174">
        <f t="shared" si="0"/>
        <v>53.79395434916718</v>
      </c>
      <c r="E33" s="157">
        <v>332</v>
      </c>
      <c r="F33" s="176">
        <f t="shared" si="1"/>
        <v>20.481184454040715</v>
      </c>
      <c r="G33" s="157">
        <v>754</v>
      </c>
      <c r="H33" s="164">
        <f t="shared" si="2"/>
        <v>46.514497223935841</v>
      </c>
      <c r="I33" s="157">
        <v>467</v>
      </c>
      <c r="J33" s="176">
        <f t="shared" si="8"/>
        <v>28.809376927822335</v>
      </c>
      <c r="K33" s="157">
        <v>201</v>
      </c>
      <c r="L33" s="164">
        <f t="shared" si="3"/>
        <v>12.399753238741518</v>
      </c>
      <c r="M33" s="157">
        <v>122</v>
      </c>
      <c r="N33" s="164">
        <f t="shared" si="4"/>
        <v>7.526218383713756</v>
      </c>
    </row>
    <row r="34" spans="1:14">
      <c r="A34" s="152" t="s">
        <v>24</v>
      </c>
      <c r="B34" s="157">
        <v>1563</v>
      </c>
      <c r="C34" s="146">
        <v>842</v>
      </c>
      <c r="D34" s="174">
        <f t="shared" si="0"/>
        <v>53.870761356365961</v>
      </c>
      <c r="E34" s="157">
        <v>335</v>
      </c>
      <c r="F34" s="176">
        <f t="shared" si="1"/>
        <v>21.43314139475368</v>
      </c>
      <c r="G34" s="157">
        <v>929</v>
      </c>
      <c r="H34" s="164">
        <f t="shared" si="2"/>
        <v>59.436980166346764</v>
      </c>
      <c r="I34" s="157">
        <v>431</v>
      </c>
      <c r="J34" s="176">
        <f t="shared" si="8"/>
        <v>27.575175943698017</v>
      </c>
      <c r="K34" s="157">
        <v>272</v>
      </c>
      <c r="L34" s="164">
        <f t="shared" si="3"/>
        <v>17.402431222008957</v>
      </c>
      <c r="M34" s="157">
        <v>85</v>
      </c>
      <c r="N34" s="164">
        <f t="shared" si="4"/>
        <v>5.4382597568777991</v>
      </c>
    </row>
    <row r="35" spans="1:14">
      <c r="A35" s="152" t="s">
        <v>8</v>
      </c>
      <c r="B35" s="157">
        <v>1302</v>
      </c>
      <c r="C35" s="146">
        <v>645</v>
      </c>
      <c r="D35" s="174">
        <f t="shared" si="0"/>
        <v>49.539170506912441</v>
      </c>
      <c r="E35" s="157">
        <v>270</v>
      </c>
      <c r="F35" s="176">
        <f t="shared" si="1"/>
        <v>20.737327188940093</v>
      </c>
      <c r="G35" s="157">
        <v>679</v>
      </c>
      <c r="H35" s="164">
        <f t="shared" si="2"/>
        <v>52.1505376344086</v>
      </c>
      <c r="I35" s="157">
        <v>384</v>
      </c>
      <c r="J35" s="176">
        <f t="shared" si="8"/>
        <v>29.493087557603687</v>
      </c>
      <c r="K35" s="157">
        <v>243</v>
      </c>
      <c r="L35" s="164">
        <f t="shared" si="3"/>
        <v>18.663594470046082</v>
      </c>
      <c r="M35" s="157">
        <v>95</v>
      </c>
      <c r="N35" s="164">
        <f t="shared" si="4"/>
        <v>7.2964669738863286</v>
      </c>
    </row>
    <row r="36" spans="1:14">
      <c r="A36" s="152" t="s">
        <v>9</v>
      </c>
      <c r="B36" s="157">
        <v>1510</v>
      </c>
      <c r="C36" s="151">
        <v>908</v>
      </c>
      <c r="D36" s="174">
        <f t="shared" si="0"/>
        <v>60.132450331125831</v>
      </c>
      <c r="E36" s="160">
        <v>380</v>
      </c>
      <c r="F36" s="176">
        <f t="shared" si="1"/>
        <v>25.165562913907287</v>
      </c>
      <c r="G36" s="157">
        <v>756</v>
      </c>
      <c r="H36" s="164">
        <f t="shared" si="2"/>
        <v>50.066225165562919</v>
      </c>
      <c r="I36" s="157">
        <v>408</v>
      </c>
      <c r="J36" s="176">
        <f t="shared" si="8"/>
        <v>27.019867549668874</v>
      </c>
      <c r="K36" s="157">
        <v>256</v>
      </c>
      <c r="L36" s="164">
        <f t="shared" si="3"/>
        <v>16.953642384105962</v>
      </c>
      <c r="M36" s="157">
        <v>132</v>
      </c>
      <c r="N36" s="164">
        <f t="shared" si="4"/>
        <v>8.741721854304636</v>
      </c>
    </row>
    <row r="37" spans="1:14" ht="13.8" customHeight="1">
      <c r="A37" s="152" t="s">
        <v>10</v>
      </c>
      <c r="B37" s="157">
        <v>1896</v>
      </c>
      <c r="C37" s="151">
        <v>1044</v>
      </c>
      <c r="D37" s="174">
        <f t="shared" si="0"/>
        <v>55.063291139240512</v>
      </c>
      <c r="E37" s="157">
        <v>453</v>
      </c>
      <c r="F37" s="176">
        <f t="shared" si="1"/>
        <v>23.89240506329114</v>
      </c>
      <c r="G37" s="157">
        <v>1238</v>
      </c>
      <c r="H37" s="164">
        <f t="shared" si="2"/>
        <v>65.295358649789023</v>
      </c>
      <c r="I37" s="157">
        <v>533</v>
      </c>
      <c r="J37" s="176">
        <f t="shared" si="8"/>
        <v>28.111814345991558</v>
      </c>
      <c r="K37" s="157">
        <v>276</v>
      </c>
      <c r="L37" s="164">
        <f t="shared" si="3"/>
        <v>14.556962025316455</v>
      </c>
      <c r="M37" s="157">
        <v>59</v>
      </c>
      <c r="N37" s="164">
        <f t="shared" si="4"/>
        <v>3.1118143459915615</v>
      </c>
    </row>
    <row r="38" spans="1:14" ht="13.8" thickBot="1">
      <c r="A38" s="182" t="s">
        <v>12</v>
      </c>
      <c r="B38" s="171">
        <v>1877</v>
      </c>
      <c r="C38" s="168">
        <v>1062</v>
      </c>
      <c r="D38" s="175">
        <f t="shared" si="0"/>
        <v>56.579648375066597</v>
      </c>
      <c r="E38" s="171">
        <v>374</v>
      </c>
      <c r="F38" s="177">
        <f t="shared" si="1"/>
        <v>19.925412892914224</v>
      </c>
      <c r="G38" s="171">
        <v>841</v>
      </c>
      <c r="H38" s="172">
        <f t="shared" si="2"/>
        <v>44.805540756526376</v>
      </c>
      <c r="I38" s="171">
        <v>512</v>
      </c>
      <c r="J38" s="177">
        <f t="shared" si="8"/>
        <v>27.277570591369205</v>
      </c>
      <c r="K38" s="171">
        <v>306</v>
      </c>
      <c r="L38" s="172">
        <f t="shared" si="3"/>
        <v>16.302610548748003</v>
      </c>
      <c r="M38" s="171">
        <v>71</v>
      </c>
      <c r="N38" s="172">
        <f t="shared" si="4"/>
        <v>3.7826318593500265</v>
      </c>
    </row>
    <row r="39" spans="1:14" ht="13.8" thickBot="1">
      <c r="A39" s="233" t="s">
        <v>33</v>
      </c>
      <c r="B39" s="227">
        <v>9811</v>
      </c>
      <c r="C39" s="228">
        <v>4766</v>
      </c>
      <c r="D39" s="229">
        <f t="shared" si="0"/>
        <v>48.578126592600142</v>
      </c>
      <c r="E39" s="227">
        <v>1506</v>
      </c>
      <c r="F39" s="234">
        <f t="shared" si="1"/>
        <v>15.350117215370501</v>
      </c>
      <c r="G39" s="227">
        <v>4588</v>
      </c>
      <c r="H39" s="229">
        <f t="shared" si="2"/>
        <v>46.763836510039752</v>
      </c>
      <c r="I39" s="227">
        <v>3017</v>
      </c>
      <c r="J39" s="230">
        <f>I39/B39*100</f>
        <v>30.75119763530731</v>
      </c>
      <c r="K39" s="227">
        <v>1098</v>
      </c>
      <c r="L39" s="229">
        <f t="shared" si="3"/>
        <v>11.191519722760166</v>
      </c>
      <c r="M39" s="227">
        <v>508</v>
      </c>
      <c r="N39" s="229">
        <f t="shared" si="4"/>
        <v>5.1778615839363979</v>
      </c>
    </row>
    <row r="40" spans="1:14" ht="13.8" thickBot="1">
      <c r="A40" s="20" t="s">
        <v>11</v>
      </c>
      <c r="B40" s="158">
        <v>9811</v>
      </c>
      <c r="C40" s="148">
        <v>4766</v>
      </c>
      <c r="D40" s="165">
        <f t="shared" si="0"/>
        <v>48.578126592600142</v>
      </c>
      <c r="E40" s="158">
        <v>1506</v>
      </c>
      <c r="F40" s="169">
        <f t="shared" si="1"/>
        <v>15.350117215370501</v>
      </c>
      <c r="G40" s="158">
        <v>4588</v>
      </c>
      <c r="H40" s="175">
        <f t="shared" si="2"/>
        <v>46.763836510039752</v>
      </c>
      <c r="I40" s="158">
        <v>3017</v>
      </c>
      <c r="J40" s="169">
        <f>I40/B40*100</f>
        <v>30.75119763530731</v>
      </c>
      <c r="K40" s="154">
        <v>1098</v>
      </c>
      <c r="L40" s="174">
        <f t="shared" si="3"/>
        <v>11.191519722760166</v>
      </c>
      <c r="M40" s="158">
        <v>508</v>
      </c>
      <c r="N40" s="175">
        <f t="shared" si="4"/>
        <v>5.1778615839363979</v>
      </c>
    </row>
    <row r="41" spans="1:14" ht="13.8" thickBot="1">
      <c r="A41" s="206" t="s">
        <v>30</v>
      </c>
      <c r="B41" s="228">
        <v>64174</v>
      </c>
      <c r="C41" s="228">
        <v>34626</v>
      </c>
      <c r="D41" s="232">
        <f t="shared" si="0"/>
        <v>53.956430953345588</v>
      </c>
      <c r="E41" s="228">
        <v>13184</v>
      </c>
      <c r="F41" s="230">
        <f t="shared" si="1"/>
        <v>20.544145604138748</v>
      </c>
      <c r="G41" s="227">
        <v>33010</v>
      </c>
      <c r="H41" s="229">
        <f t="shared" si="2"/>
        <v>51.438277183906258</v>
      </c>
      <c r="I41" s="227">
        <v>18211</v>
      </c>
      <c r="J41" s="230">
        <f>I41/B41*100</f>
        <v>28.377536073799359</v>
      </c>
      <c r="K41" s="235">
        <v>11597</v>
      </c>
      <c r="L41" s="236">
        <f t="shared" si="3"/>
        <v>18.071181475363854</v>
      </c>
      <c r="M41" s="227">
        <v>4174</v>
      </c>
      <c r="N41" s="229">
        <f t="shared" si="4"/>
        <v>6.5041917287374948</v>
      </c>
    </row>
    <row r="43" spans="1:14">
      <c r="A43" s="21" t="s">
        <v>197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J57"/>
  <sheetViews>
    <sheetView showGridLines="0" zoomScaleNormal="100" workbookViewId="0">
      <selection activeCell="L10" sqref="L10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10">
      <c r="A1" s="327" t="s">
        <v>181</v>
      </c>
      <c r="B1" s="327"/>
      <c r="C1" s="327"/>
      <c r="D1" s="327"/>
      <c r="E1" s="327"/>
      <c r="F1" s="327"/>
      <c r="G1" s="327"/>
      <c r="H1" s="327"/>
    </row>
    <row r="2" spans="1:10" ht="14.4" customHeight="1">
      <c r="A2" s="343" t="s">
        <v>213</v>
      </c>
      <c r="B2" s="343"/>
      <c r="C2" s="343"/>
      <c r="D2" s="343"/>
      <c r="E2" s="343"/>
      <c r="F2" s="343"/>
      <c r="G2" s="343"/>
      <c r="H2" s="343"/>
    </row>
    <row r="3" spans="1:10" s="12" customFormat="1" ht="18" customHeight="1">
      <c r="A3" s="343"/>
      <c r="B3" s="343"/>
      <c r="C3" s="343"/>
      <c r="D3" s="343"/>
      <c r="E3" s="343"/>
      <c r="F3" s="343"/>
      <c r="G3" s="343"/>
      <c r="H3" s="343"/>
    </row>
    <row r="4" spans="1:10" ht="9.75" customHeight="1" thickBot="1">
      <c r="A4" s="344"/>
      <c r="B4" s="344"/>
      <c r="C4" s="344"/>
      <c r="D4" s="344"/>
      <c r="E4" s="344"/>
      <c r="F4" s="344"/>
      <c r="G4" s="344"/>
      <c r="H4" s="344"/>
    </row>
    <row r="5" spans="1:10" ht="57" customHeight="1" thickBot="1">
      <c r="A5" s="305" t="s">
        <v>42</v>
      </c>
      <c r="B5" s="296"/>
      <c r="C5" s="296"/>
      <c r="D5" s="297"/>
      <c r="E5" s="49" t="s">
        <v>193</v>
      </c>
      <c r="F5" s="49" t="s">
        <v>214</v>
      </c>
      <c r="G5" s="49" t="s">
        <v>215</v>
      </c>
      <c r="H5" s="49" t="s">
        <v>194</v>
      </c>
    </row>
    <row r="6" spans="1:10" ht="13.8" thickBot="1">
      <c r="A6" s="331" t="s">
        <v>43</v>
      </c>
      <c r="B6" s="332"/>
      <c r="C6" s="332"/>
      <c r="D6" s="333"/>
      <c r="E6" s="225">
        <v>7247</v>
      </c>
      <c r="F6" s="225">
        <v>6752</v>
      </c>
      <c r="G6" s="225">
        <v>54609</v>
      </c>
      <c r="H6" s="225">
        <f>F6-E6</f>
        <v>-495</v>
      </c>
      <c r="J6" s="286"/>
    </row>
    <row r="7" spans="1:10" ht="12.75" customHeight="1">
      <c r="A7" s="338" t="s">
        <v>44</v>
      </c>
      <c r="B7" s="40" t="s">
        <v>45</v>
      </c>
      <c r="C7" s="41"/>
      <c r="D7" s="41"/>
      <c r="E7" s="50">
        <v>3669</v>
      </c>
      <c r="F7" s="50">
        <v>3620</v>
      </c>
      <c r="G7" s="50">
        <v>28306</v>
      </c>
      <c r="H7" s="50">
        <f>F7-E7</f>
        <v>-49</v>
      </c>
    </row>
    <row r="8" spans="1:10" ht="12.75" customHeight="1">
      <c r="A8" s="339"/>
      <c r="B8" s="42" t="s">
        <v>46</v>
      </c>
      <c r="C8" s="43"/>
      <c r="D8" s="43"/>
      <c r="E8" s="51">
        <v>1148</v>
      </c>
      <c r="F8" s="51">
        <v>1418</v>
      </c>
      <c r="G8" s="50">
        <v>11246</v>
      </c>
      <c r="H8" s="50">
        <f>F8-E8</f>
        <v>270</v>
      </c>
    </row>
    <row r="9" spans="1:10" ht="12.75" customHeight="1">
      <c r="A9" s="339"/>
      <c r="B9" s="42" t="s">
        <v>47</v>
      </c>
      <c r="C9" s="43"/>
      <c r="D9" s="43"/>
      <c r="E9" s="51">
        <v>6099</v>
      </c>
      <c r="F9" s="51">
        <v>5334</v>
      </c>
      <c r="G9" s="50">
        <v>43363</v>
      </c>
      <c r="H9" s="50">
        <f t="shared" ref="H9:H18" si="0">F9-E9</f>
        <v>-765</v>
      </c>
    </row>
    <row r="10" spans="1:10" ht="12.75" customHeight="1">
      <c r="A10" s="339"/>
      <c r="B10" s="42" t="s">
        <v>48</v>
      </c>
      <c r="C10" s="43"/>
      <c r="D10" s="43"/>
      <c r="E10" s="51">
        <v>412</v>
      </c>
      <c r="F10" s="51">
        <v>393</v>
      </c>
      <c r="G10" s="50">
        <v>3282</v>
      </c>
      <c r="H10" s="50">
        <f t="shared" si="0"/>
        <v>-19</v>
      </c>
    </row>
    <row r="11" spans="1:10" ht="12.75" customHeight="1">
      <c r="A11" s="339"/>
      <c r="B11" s="42" t="s">
        <v>49</v>
      </c>
      <c r="C11" s="43"/>
      <c r="D11" s="43"/>
      <c r="E11" s="51">
        <v>6657</v>
      </c>
      <c r="F11" s="51">
        <v>6067</v>
      </c>
      <c r="G11" s="50">
        <v>49832</v>
      </c>
      <c r="H11" s="50">
        <f t="shared" si="0"/>
        <v>-590</v>
      </c>
    </row>
    <row r="12" spans="1:10" ht="12.75" customHeight="1">
      <c r="A12" s="339"/>
      <c r="B12" s="42" t="s">
        <v>50</v>
      </c>
      <c r="C12" s="43"/>
      <c r="D12" s="43"/>
      <c r="E12" s="51">
        <v>322</v>
      </c>
      <c r="F12" s="51">
        <v>217</v>
      </c>
      <c r="G12" s="50">
        <v>2124</v>
      </c>
      <c r="H12" s="50">
        <f t="shared" si="0"/>
        <v>-105</v>
      </c>
    </row>
    <row r="13" spans="1:10" ht="12.75" customHeight="1">
      <c r="A13" s="339"/>
      <c r="B13" s="42" t="s">
        <v>51</v>
      </c>
      <c r="C13" s="43"/>
      <c r="D13" s="43"/>
      <c r="E13" s="51">
        <v>1</v>
      </c>
      <c r="F13" s="51">
        <v>6</v>
      </c>
      <c r="G13" s="50">
        <v>27</v>
      </c>
      <c r="H13" s="50">
        <f t="shared" si="0"/>
        <v>5</v>
      </c>
    </row>
    <row r="14" spans="1:10" ht="12.75" customHeight="1">
      <c r="A14" s="339"/>
      <c r="B14" s="42" t="s">
        <v>52</v>
      </c>
      <c r="C14" s="43"/>
      <c r="D14" s="43"/>
      <c r="E14" s="51">
        <v>33</v>
      </c>
      <c r="F14" s="51">
        <v>10</v>
      </c>
      <c r="G14" s="50">
        <v>75</v>
      </c>
      <c r="H14" s="50">
        <f t="shared" si="0"/>
        <v>-23</v>
      </c>
    </row>
    <row r="15" spans="1:10" ht="12.75" customHeight="1">
      <c r="A15" s="339"/>
      <c r="B15" s="42" t="s">
        <v>53</v>
      </c>
      <c r="C15" s="43"/>
      <c r="D15" s="43"/>
      <c r="E15" s="51">
        <v>786</v>
      </c>
      <c r="F15" s="51">
        <v>433</v>
      </c>
      <c r="G15" s="50">
        <v>2037</v>
      </c>
      <c r="H15" s="50">
        <f t="shared" si="0"/>
        <v>-353</v>
      </c>
    </row>
    <row r="16" spans="1:10" ht="12.75" customHeight="1">
      <c r="A16" s="339"/>
      <c r="B16" s="42" t="s">
        <v>54</v>
      </c>
      <c r="C16" s="43"/>
      <c r="D16" s="43"/>
      <c r="E16" s="51">
        <v>0</v>
      </c>
      <c r="F16" s="51">
        <v>0</v>
      </c>
      <c r="G16" s="50">
        <v>0</v>
      </c>
      <c r="H16" s="50">
        <f t="shared" si="0"/>
        <v>0</v>
      </c>
    </row>
    <row r="17" spans="1:8" ht="12.75" customHeight="1">
      <c r="A17" s="339"/>
      <c r="B17" s="42" t="s">
        <v>55</v>
      </c>
      <c r="C17" s="43"/>
      <c r="D17" s="43"/>
      <c r="E17" s="51">
        <v>77</v>
      </c>
      <c r="F17" s="51">
        <v>80</v>
      </c>
      <c r="G17" s="50">
        <v>684</v>
      </c>
      <c r="H17" s="50">
        <f t="shared" si="0"/>
        <v>3</v>
      </c>
    </row>
    <row r="18" spans="1:8" ht="12.75" customHeight="1" thickBot="1">
      <c r="A18" s="340"/>
      <c r="B18" s="44" t="s">
        <v>56</v>
      </c>
      <c r="C18" s="45"/>
      <c r="D18" s="45"/>
      <c r="E18" s="52">
        <v>510</v>
      </c>
      <c r="F18" s="52">
        <v>46</v>
      </c>
      <c r="G18" s="269">
        <v>265</v>
      </c>
      <c r="H18" s="50">
        <f t="shared" si="0"/>
        <v>-464</v>
      </c>
    </row>
    <row r="19" spans="1:8" ht="15.75" customHeight="1" thickBot="1">
      <c r="A19" s="331" t="s">
        <v>57</v>
      </c>
      <c r="B19" s="332"/>
      <c r="C19" s="332"/>
      <c r="D19" s="333"/>
      <c r="E19" s="225">
        <v>5974</v>
      </c>
      <c r="F19" s="225">
        <v>7693</v>
      </c>
      <c r="G19" s="225">
        <v>59257</v>
      </c>
      <c r="H19" s="225">
        <f>F19-E19</f>
        <v>1719</v>
      </c>
    </row>
    <row r="20" spans="1:8" ht="16.5" customHeight="1">
      <c r="A20" s="363" t="s">
        <v>124</v>
      </c>
      <c r="B20" s="341" t="s">
        <v>125</v>
      </c>
      <c r="C20" s="342"/>
      <c r="D20" s="342"/>
      <c r="E20" s="50">
        <v>4140</v>
      </c>
      <c r="F20" s="50">
        <v>3951</v>
      </c>
      <c r="G20" s="50">
        <v>35046</v>
      </c>
      <c r="H20" s="50">
        <f>F20-E20</f>
        <v>-189</v>
      </c>
    </row>
    <row r="21" spans="1:8" ht="13.5" customHeight="1">
      <c r="A21" s="364"/>
      <c r="B21" s="347" t="s">
        <v>58</v>
      </c>
      <c r="C21" s="329" t="s">
        <v>59</v>
      </c>
      <c r="D21" s="329"/>
      <c r="E21" s="51">
        <v>3415</v>
      </c>
      <c r="F21" s="51">
        <v>3388</v>
      </c>
      <c r="G21" s="50">
        <v>29891</v>
      </c>
      <c r="H21" s="50">
        <f>F21-E21</f>
        <v>-27</v>
      </c>
    </row>
    <row r="22" spans="1:8" ht="12.75" customHeight="1">
      <c r="A22" s="364"/>
      <c r="B22" s="348"/>
      <c r="C22" s="345" t="s">
        <v>58</v>
      </c>
      <c r="D22" s="46" t="s">
        <v>137</v>
      </c>
      <c r="E22" s="51">
        <v>96</v>
      </c>
      <c r="F22" s="51">
        <v>128</v>
      </c>
      <c r="G22" s="50">
        <v>1220</v>
      </c>
      <c r="H22" s="50">
        <f t="shared" ref="H22:H52" si="1">F22-E22</f>
        <v>32</v>
      </c>
    </row>
    <row r="23" spans="1:8">
      <c r="A23" s="364"/>
      <c r="B23" s="348"/>
      <c r="C23" s="346"/>
      <c r="D23" s="46" t="s">
        <v>138</v>
      </c>
      <c r="E23" s="51">
        <v>395</v>
      </c>
      <c r="F23" s="51">
        <v>475</v>
      </c>
      <c r="G23" s="50">
        <v>3786</v>
      </c>
      <c r="H23" s="50">
        <f t="shared" si="1"/>
        <v>80</v>
      </c>
    </row>
    <row r="24" spans="1:8">
      <c r="A24" s="364"/>
      <c r="B24" s="348"/>
      <c r="C24" s="330" t="s">
        <v>60</v>
      </c>
      <c r="D24" s="330"/>
      <c r="E24" s="69">
        <v>725</v>
      </c>
      <c r="F24" s="69">
        <v>563</v>
      </c>
      <c r="G24" s="270">
        <v>5155</v>
      </c>
      <c r="H24" s="50">
        <f t="shared" si="1"/>
        <v>-162</v>
      </c>
    </row>
    <row r="25" spans="1:8" ht="12.75" customHeight="1">
      <c r="A25" s="364"/>
      <c r="B25" s="348"/>
      <c r="C25" s="334" t="s">
        <v>58</v>
      </c>
      <c r="D25" s="46" t="s">
        <v>61</v>
      </c>
      <c r="E25" s="51">
        <v>55</v>
      </c>
      <c r="F25" s="51">
        <v>153</v>
      </c>
      <c r="G25" s="50">
        <v>1338</v>
      </c>
      <c r="H25" s="50">
        <f t="shared" si="1"/>
        <v>98</v>
      </c>
    </row>
    <row r="26" spans="1:8" ht="12.75" customHeight="1">
      <c r="A26" s="364"/>
      <c r="B26" s="348"/>
      <c r="C26" s="335"/>
      <c r="D26" s="46" t="s">
        <v>62</v>
      </c>
      <c r="E26" s="51">
        <v>12</v>
      </c>
      <c r="F26" s="51">
        <v>40</v>
      </c>
      <c r="G26" s="50">
        <v>738</v>
      </c>
      <c r="H26" s="50">
        <f t="shared" si="1"/>
        <v>28</v>
      </c>
    </row>
    <row r="27" spans="1:8" ht="15" customHeight="1">
      <c r="A27" s="364"/>
      <c r="B27" s="348"/>
      <c r="C27" s="335"/>
      <c r="D27" s="47" t="s">
        <v>139</v>
      </c>
      <c r="E27" s="51">
        <v>349</v>
      </c>
      <c r="F27" s="51">
        <v>170</v>
      </c>
      <c r="G27" s="50">
        <v>1764</v>
      </c>
      <c r="H27" s="50">
        <f t="shared" si="1"/>
        <v>-179</v>
      </c>
    </row>
    <row r="28" spans="1:8" ht="15" customHeight="1">
      <c r="A28" s="364"/>
      <c r="B28" s="348"/>
      <c r="C28" s="335"/>
      <c r="D28" s="47" t="s">
        <v>140</v>
      </c>
      <c r="E28" s="51">
        <v>4</v>
      </c>
      <c r="F28" s="51">
        <v>2</v>
      </c>
      <c r="G28" s="50">
        <v>3</v>
      </c>
      <c r="H28" s="50">
        <f t="shared" si="1"/>
        <v>-2</v>
      </c>
    </row>
    <row r="29" spans="1:8" ht="24.75" customHeight="1">
      <c r="A29" s="364"/>
      <c r="B29" s="348"/>
      <c r="C29" s="335"/>
      <c r="D29" s="47" t="s">
        <v>63</v>
      </c>
      <c r="E29" s="51">
        <v>255</v>
      </c>
      <c r="F29" s="51">
        <v>133</v>
      </c>
      <c r="G29" s="50">
        <v>858</v>
      </c>
      <c r="H29" s="50">
        <f t="shared" si="1"/>
        <v>-122</v>
      </c>
    </row>
    <row r="30" spans="1:8" ht="24.75" customHeight="1">
      <c r="A30" s="364"/>
      <c r="B30" s="348"/>
      <c r="C30" s="335"/>
      <c r="D30" s="47" t="s">
        <v>141</v>
      </c>
      <c r="E30" s="51">
        <v>44</v>
      </c>
      <c r="F30" s="51">
        <v>48</v>
      </c>
      <c r="G30" s="50">
        <v>260</v>
      </c>
      <c r="H30" s="50">
        <f t="shared" si="1"/>
        <v>4</v>
      </c>
    </row>
    <row r="31" spans="1:8" ht="12.75" customHeight="1">
      <c r="A31" s="364"/>
      <c r="B31" s="348"/>
      <c r="C31" s="336"/>
      <c r="D31" s="47" t="s">
        <v>142</v>
      </c>
      <c r="E31" s="51">
        <v>1</v>
      </c>
      <c r="F31" s="51">
        <v>3</v>
      </c>
      <c r="G31" s="50">
        <v>21</v>
      </c>
      <c r="H31" s="50">
        <f t="shared" si="1"/>
        <v>2</v>
      </c>
    </row>
    <row r="32" spans="1:8" ht="21" customHeight="1">
      <c r="A32" s="364"/>
      <c r="B32" s="348"/>
      <c r="C32" s="336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64"/>
      <c r="B33" s="348"/>
      <c r="C33" s="336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64"/>
      <c r="B34" s="348"/>
      <c r="C34" s="336"/>
      <c r="D34" s="47" t="s">
        <v>145</v>
      </c>
      <c r="E34" s="51">
        <v>0</v>
      </c>
      <c r="F34" s="51">
        <v>0</v>
      </c>
      <c r="G34" s="50">
        <v>1</v>
      </c>
      <c r="H34" s="50">
        <f t="shared" si="1"/>
        <v>0</v>
      </c>
    </row>
    <row r="35" spans="1:8" ht="49.2" customHeight="1">
      <c r="A35" s="364"/>
      <c r="B35" s="348"/>
      <c r="C35" s="336"/>
      <c r="D35" s="47" t="s">
        <v>146</v>
      </c>
      <c r="E35" s="51">
        <v>0</v>
      </c>
      <c r="F35" s="51">
        <v>3</v>
      </c>
      <c r="G35" s="50">
        <v>64</v>
      </c>
      <c r="H35" s="50">
        <f t="shared" si="1"/>
        <v>3</v>
      </c>
    </row>
    <row r="36" spans="1:8" ht="12.75" customHeight="1">
      <c r="A36" s="364"/>
      <c r="B36" s="349"/>
      <c r="C36" s="337"/>
      <c r="D36" s="47" t="s">
        <v>72</v>
      </c>
      <c r="E36" s="51">
        <v>9</v>
      </c>
      <c r="F36" s="51">
        <v>13</v>
      </c>
      <c r="G36" s="50">
        <v>111</v>
      </c>
      <c r="H36" s="50">
        <f t="shared" si="1"/>
        <v>4</v>
      </c>
    </row>
    <row r="37" spans="1:8" ht="12.75" customHeight="1">
      <c r="A37" s="364"/>
      <c r="B37" s="328" t="s">
        <v>64</v>
      </c>
      <c r="C37" s="329"/>
      <c r="D37" s="329"/>
      <c r="E37" s="51">
        <v>40</v>
      </c>
      <c r="F37" s="51">
        <v>98</v>
      </c>
      <c r="G37" s="50">
        <v>735</v>
      </c>
      <c r="H37" s="50">
        <f t="shared" si="1"/>
        <v>58</v>
      </c>
    </row>
    <row r="38" spans="1:8" ht="12.75" customHeight="1">
      <c r="A38" s="364"/>
      <c r="B38" s="328" t="s">
        <v>147</v>
      </c>
      <c r="C38" s="329"/>
      <c r="D38" s="329"/>
      <c r="E38" s="51">
        <v>3</v>
      </c>
      <c r="F38" s="51">
        <v>7</v>
      </c>
      <c r="G38" s="50">
        <v>63</v>
      </c>
      <c r="H38" s="50">
        <f t="shared" si="1"/>
        <v>4</v>
      </c>
    </row>
    <row r="39" spans="1:8" ht="12.75" customHeight="1">
      <c r="A39" s="364"/>
      <c r="B39" s="328" t="s">
        <v>65</v>
      </c>
      <c r="C39" s="329"/>
      <c r="D39" s="329"/>
      <c r="E39" s="51">
        <v>155</v>
      </c>
      <c r="F39" s="51">
        <v>416</v>
      </c>
      <c r="G39" s="50">
        <v>3920</v>
      </c>
      <c r="H39" s="50">
        <f t="shared" si="1"/>
        <v>261</v>
      </c>
    </row>
    <row r="40" spans="1:8" ht="13.5" customHeight="1">
      <c r="A40" s="364"/>
      <c r="B40" s="328" t="s">
        <v>148</v>
      </c>
      <c r="C40" s="329"/>
      <c r="D40" s="329"/>
      <c r="E40" s="51">
        <v>0</v>
      </c>
      <c r="F40" s="51">
        <v>0</v>
      </c>
      <c r="G40" s="50">
        <v>2</v>
      </c>
      <c r="H40" s="50">
        <f t="shared" si="1"/>
        <v>0</v>
      </c>
    </row>
    <row r="41" spans="1:8" ht="13.5" customHeight="1">
      <c r="A41" s="364"/>
      <c r="B41" s="328" t="s">
        <v>66</v>
      </c>
      <c r="C41" s="329"/>
      <c r="D41" s="329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64"/>
      <c r="B42" s="328" t="s">
        <v>67</v>
      </c>
      <c r="C42" s="329"/>
      <c r="D42" s="329"/>
      <c r="E42" s="51">
        <v>1</v>
      </c>
      <c r="F42" s="51">
        <v>48</v>
      </c>
      <c r="G42" s="50">
        <v>1019</v>
      </c>
      <c r="H42" s="50">
        <f t="shared" si="1"/>
        <v>47</v>
      </c>
    </row>
    <row r="43" spans="1:8" ht="13.5" customHeight="1">
      <c r="A43" s="364"/>
      <c r="B43" s="325" t="s">
        <v>149</v>
      </c>
      <c r="C43" s="326"/>
      <c r="D43" s="326"/>
      <c r="E43" s="51">
        <v>0</v>
      </c>
      <c r="F43" s="51">
        <v>0</v>
      </c>
      <c r="G43" s="50">
        <v>0</v>
      </c>
      <c r="H43" s="50">
        <f t="shared" si="1"/>
        <v>0</v>
      </c>
    </row>
    <row r="44" spans="1:8" ht="24.75" customHeight="1">
      <c r="A44" s="364"/>
      <c r="B44" s="356" t="s">
        <v>150</v>
      </c>
      <c r="C44" s="357"/>
      <c r="D44" s="357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64"/>
      <c r="B45" s="356" t="s">
        <v>158</v>
      </c>
      <c r="C45" s="357"/>
      <c r="D45" s="357"/>
      <c r="E45" s="51">
        <v>32</v>
      </c>
      <c r="F45" s="51">
        <v>118</v>
      </c>
      <c r="G45" s="50">
        <v>739</v>
      </c>
      <c r="H45" s="50">
        <f t="shared" si="1"/>
        <v>86</v>
      </c>
    </row>
    <row r="46" spans="1:8">
      <c r="A46" s="364"/>
      <c r="B46" s="328" t="s">
        <v>151</v>
      </c>
      <c r="C46" s="329"/>
      <c r="D46" s="329"/>
      <c r="E46" s="51">
        <v>558</v>
      </c>
      <c r="F46" s="51">
        <v>1691</v>
      </c>
      <c r="G46" s="50">
        <v>7852</v>
      </c>
      <c r="H46" s="50">
        <f t="shared" si="1"/>
        <v>1133</v>
      </c>
    </row>
    <row r="47" spans="1:8">
      <c r="A47" s="364"/>
      <c r="B47" s="328" t="s">
        <v>68</v>
      </c>
      <c r="C47" s="329"/>
      <c r="D47" s="329"/>
      <c r="E47" s="51">
        <v>194</v>
      </c>
      <c r="F47" s="51">
        <v>518</v>
      </c>
      <c r="G47" s="50">
        <v>3264</v>
      </c>
      <c r="H47" s="50">
        <f t="shared" si="1"/>
        <v>324</v>
      </c>
    </row>
    <row r="48" spans="1:8">
      <c r="A48" s="364"/>
      <c r="B48" s="328" t="s">
        <v>69</v>
      </c>
      <c r="C48" s="329"/>
      <c r="D48" s="329"/>
      <c r="E48" s="51">
        <v>8</v>
      </c>
      <c r="F48" s="51">
        <v>0</v>
      </c>
      <c r="G48" s="50">
        <v>25</v>
      </c>
      <c r="H48" s="50">
        <f t="shared" si="1"/>
        <v>-8</v>
      </c>
    </row>
    <row r="49" spans="1:8">
      <c r="A49" s="364"/>
      <c r="B49" s="328" t="s">
        <v>152</v>
      </c>
      <c r="C49" s="329"/>
      <c r="D49" s="329"/>
      <c r="E49" s="51">
        <v>132</v>
      </c>
      <c r="F49" s="51">
        <v>154</v>
      </c>
      <c r="G49" s="50">
        <v>1355</v>
      </c>
      <c r="H49" s="50">
        <f t="shared" si="1"/>
        <v>22</v>
      </c>
    </row>
    <row r="50" spans="1:8">
      <c r="A50" s="364"/>
      <c r="B50" s="328" t="s">
        <v>70</v>
      </c>
      <c r="C50" s="329"/>
      <c r="D50" s="329"/>
      <c r="E50" s="51">
        <v>47</v>
      </c>
      <c r="F50" s="51">
        <v>57</v>
      </c>
      <c r="G50" s="50">
        <v>317</v>
      </c>
      <c r="H50" s="50">
        <f t="shared" si="1"/>
        <v>10</v>
      </c>
    </row>
    <row r="51" spans="1:8">
      <c r="A51" s="364"/>
      <c r="B51" s="328" t="s">
        <v>71</v>
      </c>
      <c r="C51" s="329"/>
      <c r="D51" s="329"/>
      <c r="E51" s="51">
        <v>83</v>
      </c>
      <c r="F51" s="51">
        <v>54</v>
      </c>
      <c r="G51" s="50">
        <v>511</v>
      </c>
      <c r="H51" s="50">
        <f t="shared" si="1"/>
        <v>-29</v>
      </c>
    </row>
    <row r="52" spans="1:8" ht="13.8" thickBot="1">
      <c r="A52" s="365"/>
      <c r="B52" s="358" t="s">
        <v>72</v>
      </c>
      <c r="C52" s="359"/>
      <c r="D52" s="359"/>
      <c r="E52" s="52">
        <v>584</v>
      </c>
      <c r="F52" s="52">
        <v>588</v>
      </c>
      <c r="G52" s="269">
        <v>4474</v>
      </c>
      <c r="H52" s="50">
        <f t="shared" si="1"/>
        <v>4</v>
      </c>
    </row>
    <row r="53" spans="1:8" ht="13.8" thickBot="1">
      <c r="A53" s="353" t="s">
        <v>73</v>
      </c>
      <c r="B53" s="354"/>
      <c r="C53" s="354"/>
      <c r="D53" s="355"/>
      <c r="E53" s="226">
        <v>68822</v>
      </c>
      <c r="F53" s="226">
        <v>64174</v>
      </c>
      <c r="G53" s="226">
        <v>64174</v>
      </c>
      <c r="H53" s="226">
        <f>F53-E53</f>
        <v>-4648</v>
      </c>
    </row>
    <row r="54" spans="1:8" ht="25.95" customHeight="1">
      <c r="A54" s="360" t="s">
        <v>74</v>
      </c>
      <c r="B54" s="361"/>
      <c r="C54" s="361"/>
      <c r="D54" s="362"/>
      <c r="E54" s="50">
        <v>8372</v>
      </c>
      <c r="F54" s="50">
        <v>10283</v>
      </c>
      <c r="G54" s="50">
        <v>83572</v>
      </c>
      <c r="H54" s="50">
        <f>F54-E54</f>
        <v>1911</v>
      </c>
    </row>
    <row r="55" spans="1:8" ht="13.8" thickBot="1">
      <c r="A55" s="350" t="s">
        <v>153</v>
      </c>
      <c r="B55" s="351"/>
      <c r="C55" s="351"/>
      <c r="D55" s="352"/>
      <c r="E55" s="53">
        <v>377</v>
      </c>
      <c r="F55" s="53">
        <v>1014</v>
      </c>
      <c r="G55" s="53">
        <v>9909</v>
      </c>
      <c r="H55" s="53">
        <f>F55-E55</f>
        <v>637</v>
      </c>
    </row>
    <row r="56" spans="1:8">
      <c r="A56" s="21" t="s">
        <v>197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R17" sqref="R17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78" t="s">
        <v>162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6.75" customHeight="1" thickBot="1">
      <c r="A2" s="344" t="s">
        <v>216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</row>
    <row r="3" spans="1:12" ht="13.5" customHeight="1">
      <c r="A3" s="379" t="s">
        <v>42</v>
      </c>
      <c r="B3" s="380"/>
      <c r="C3" s="380" t="s">
        <v>154</v>
      </c>
      <c r="D3" s="380"/>
      <c r="E3" s="380"/>
      <c r="F3" s="380"/>
      <c r="G3" s="380"/>
      <c r="H3" s="380"/>
      <c r="I3" s="380"/>
      <c r="J3" s="380"/>
      <c r="K3" s="380"/>
      <c r="L3" s="383"/>
    </row>
    <row r="4" spans="1:12">
      <c r="A4" s="309"/>
      <c r="B4" s="310"/>
      <c r="C4" s="310" t="s">
        <v>75</v>
      </c>
      <c r="D4" s="310" t="s">
        <v>113</v>
      </c>
      <c r="E4" s="384" t="s">
        <v>217</v>
      </c>
      <c r="F4" s="384"/>
      <c r="G4" s="384"/>
      <c r="H4" s="384"/>
      <c r="I4" s="384"/>
      <c r="J4" s="384"/>
      <c r="K4" s="384"/>
      <c r="L4" s="385"/>
    </row>
    <row r="5" spans="1:12" ht="44.4" customHeight="1">
      <c r="A5" s="309"/>
      <c r="B5" s="310"/>
      <c r="C5" s="310"/>
      <c r="D5" s="310"/>
      <c r="E5" s="310" t="s">
        <v>110</v>
      </c>
      <c r="F5" s="310"/>
      <c r="G5" s="310" t="s">
        <v>159</v>
      </c>
      <c r="H5" s="310"/>
      <c r="I5" s="310" t="s">
        <v>76</v>
      </c>
      <c r="J5" s="310"/>
      <c r="K5" s="310" t="s">
        <v>77</v>
      </c>
      <c r="L5" s="372"/>
    </row>
    <row r="6" spans="1:12" ht="22.8" customHeight="1" thickBot="1">
      <c r="A6" s="381"/>
      <c r="B6" s="382"/>
      <c r="C6" s="382"/>
      <c r="D6" s="382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7" t="s">
        <v>113</v>
      </c>
    </row>
    <row r="7" spans="1:12" ht="13.8" thickBot="1">
      <c r="A7" s="373" t="s">
        <v>114</v>
      </c>
      <c r="B7" s="374"/>
      <c r="C7" s="218">
        <v>563</v>
      </c>
      <c r="D7" s="218">
        <v>286</v>
      </c>
      <c r="E7" s="218">
        <v>242</v>
      </c>
      <c r="F7" s="218">
        <v>123</v>
      </c>
      <c r="G7" s="218">
        <v>238</v>
      </c>
      <c r="H7" s="218">
        <v>122</v>
      </c>
      <c r="I7" s="218">
        <v>75</v>
      </c>
      <c r="J7" s="218">
        <v>39</v>
      </c>
      <c r="K7" s="218">
        <v>91</v>
      </c>
      <c r="L7" s="219">
        <v>46</v>
      </c>
    </row>
    <row r="8" spans="1:12">
      <c r="A8" s="375" t="s">
        <v>58</v>
      </c>
      <c r="B8" s="183" t="s">
        <v>115</v>
      </c>
      <c r="C8" s="184">
        <v>153</v>
      </c>
      <c r="D8" s="184">
        <v>94</v>
      </c>
      <c r="E8" s="184">
        <v>80</v>
      </c>
      <c r="F8" s="184">
        <v>53</v>
      </c>
      <c r="G8" s="184">
        <v>57</v>
      </c>
      <c r="H8" s="184">
        <v>34</v>
      </c>
      <c r="I8" s="184">
        <v>22</v>
      </c>
      <c r="J8" s="184">
        <v>13</v>
      </c>
      <c r="K8" s="184">
        <v>26</v>
      </c>
      <c r="L8" s="185">
        <v>19</v>
      </c>
    </row>
    <row r="9" spans="1:12">
      <c r="A9" s="376"/>
      <c r="B9" s="128" t="s">
        <v>116</v>
      </c>
      <c r="C9" s="129">
        <v>40</v>
      </c>
      <c r="D9" s="129">
        <v>30</v>
      </c>
      <c r="E9" s="129">
        <v>20</v>
      </c>
      <c r="F9" s="129">
        <v>14</v>
      </c>
      <c r="G9" s="129">
        <v>8</v>
      </c>
      <c r="H9" s="129">
        <v>6</v>
      </c>
      <c r="I9" s="129">
        <v>19</v>
      </c>
      <c r="J9" s="129">
        <v>14</v>
      </c>
      <c r="K9" s="129">
        <v>11</v>
      </c>
      <c r="L9" s="70">
        <v>8</v>
      </c>
    </row>
    <row r="10" spans="1:12">
      <c r="A10" s="376"/>
      <c r="B10" s="128" t="s">
        <v>137</v>
      </c>
      <c r="C10" s="129">
        <v>170</v>
      </c>
      <c r="D10" s="129">
        <v>80</v>
      </c>
      <c r="E10" s="129">
        <v>72</v>
      </c>
      <c r="F10" s="129">
        <v>26</v>
      </c>
      <c r="G10" s="129">
        <v>67</v>
      </c>
      <c r="H10" s="129">
        <v>35</v>
      </c>
      <c r="I10" s="129">
        <v>9</v>
      </c>
      <c r="J10" s="129">
        <v>3</v>
      </c>
      <c r="K10" s="129">
        <v>24</v>
      </c>
      <c r="L10" s="70">
        <v>11</v>
      </c>
    </row>
    <row r="11" spans="1:12">
      <c r="A11" s="376"/>
      <c r="B11" s="128" t="s">
        <v>140</v>
      </c>
      <c r="C11" s="129">
        <v>2</v>
      </c>
      <c r="D11" s="129">
        <v>1</v>
      </c>
      <c r="E11" s="129">
        <v>2</v>
      </c>
      <c r="F11" s="129">
        <v>1</v>
      </c>
      <c r="G11" s="129">
        <v>1</v>
      </c>
      <c r="H11" s="129">
        <v>1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376"/>
      <c r="B12" s="130" t="s">
        <v>155</v>
      </c>
      <c r="C12" s="129">
        <v>133</v>
      </c>
      <c r="D12" s="129">
        <v>54</v>
      </c>
      <c r="E12" s="129">
        <v>47</v>
      </c>
      <c r="F12" s="129">
        <v>21</v>
      </c>
      <c r="G12" s="129">
        <v>56</v>
      </c>
      <c r="H12" s="129">
        <v>25</v>
      </c>
      <c r="I12" s="129">
        <v>17</v>
      </c>
      <c r="J12" s="129">
        <v>6</v>
      </c>
      <c r="K12" s="129">
        <v>23</v>
      </c>
      <c r="L12" s="70">
        <v>7</v>
      </c>
    </row>
    <row r="13" spans="1:12" ht="22.8">
      <c r="A13" s="376"/>
      <c r="B13" s="131" t="s">
        <v>141</v>
      </c>
      <c r="C13" s="129">
        <v>48</v>
      </c>
      <c r="D13" s="129">
        <v>21</v>
      </c>
      <c r="E13" s="129">
        <v>17</v>
      </c>
      <c r="F13" s="129">
        <v>6</v>
      </c>
      <c r="G13" s="129">
        <v>45</v>
      </c>
      <c r="H13" s="129">
        <v>20</v>
      </c>
      <c r="I13" s="129">
        <v>0</v>
      </c>
      <c r="J13" s="129">
        <v>0</v>
      </c>
      <c r="K13" s="129">
        <v>1</v>
      </c>
      <c r="L13" s="70">
        <v>0</v>
      </c>
    </row>
    <row r="14" spans="1:12">
      <c r="A14" s="376"/>
      <c r="B14" s="131" t="s">
        <v>142</v>
      </c>
      <c r="C14" s="129">
        <v>3</v>
      </c>
      <c r="D14" s="129">
        <v>1</v>
      </c>
      <c r="E14" s="129">
        <v>2</v>
      </c>
      <c r="F14" s="129">
        <v>0</v>
      </c>
      <c r="G14" s="129">
        <v>3</v>
      </c>
      <c r="H14" s="129">
        <v>1</v>
      </c>
      <c r="I14" s="129">
        <v>0</v>
      </c>
      <c r="J14" s="129">
        <v>0</v>
      </c>
      <c r="K14" s="129">
        <v>0</v>
      </c>
      <c r="L14" s="70">
        <v>0</v>
      </c>
    </row>
    <row r="15" spans="1:12">
      <c r="A15" s="376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376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376"/>
      <c r="B17" s="131" t="s">
        <v>145</v>
      </c>
      <c r="C17" s="129">
        <v>0</v>
      </c>
      <c r="D17" s="129">
        <v>0</v>
      </c>
      <c r="E17" s="129">
        <v>0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29">
        <v>0</v>
      </c>
      <c r="L17" s="70">
        <v>0</v>
      </c>
    </row>
    <row r="18" spans="1:12" ht="36" customHeight="1">
      <c r="A18" s="376"/>
      <c r="B18" s="131" t="s">
        <v>146</v>
      </c>
      <c r="C18" s="129">
        <v>3</v>
      </c>
      <c r="D18" s="129">
        <v>2</v>
      </c>
      <c r="E18" s="129">
        <v>1</v>
      </c>
      <c r="F18" s="129">
        <v>1</v>
      </c>
      <c r="G18" s="129">
        <v>0</v>
      </c>
      <c r="H18" s="129">
        <v>0</v>
      </c>
      <c r="I18" s="129">
        <v>3</v>
      </c>
      <c r="J18" s="129">
        <v>2</v>
      </c>
      <c r="K18" s="129">
        <v>0</v>
      </c>
      <c r="L18" s="70">
        <v>0</v>
      </c>
    </row>
    <row r="19" spans="1:12" ht="13.8" thickBot="1">
      <c r="A19" s="377"/>
      <c r="B19" s="186" t="s">
        <v>117</v>
      </c>
      <c r="C19" s="187">
        <v>13</v>
      </c>
      <c r="D19" s="187">
        <v>4</v>
      </c>
      <c r="E19" s="187">
        <v>3</v>
      </c>
      <c r="F19" s="187">
        <v>2</v>
      </c>
      <c r="G19" s="187">
        <v>2</v>
      </c>
      <c r="H19" s="187">
        <v>1</v>
      </c>
      <c r="I19" s="187">
        <v>5</v>
      </c>
      <c r="J19" s="187">
        <v>1</v>
      </c>
      <c r="K19" s="187">
        <v>6</v>
      </c>
      <c r="L19" s="188">
        <v>1</v>
      </c>
    </row>
    <row r="20" spans="1:12" ht="13.8" thickBot="1">
      <c r="A20" s="366" t="s">
        <v>118</v>
      </c>
      <c r="B20" s="367"/>
      <c r="C20" s="218">
        <v>98</v>
      </c>
      <c r="D20" s="218">
        <v>29</v>
      </c>
      <c r="E20" s="218">
        <v>27</v>
      </c>
      <c r="F20" s="218">
        <v>5</v>
      </c>
      <c r="G20" s="218">
        <v>29</v>
      </c>
      <c r="H20" s="218">
        <v>8</v>
      </c>
      <c r="I20" s="218">
        <v>12</v>
      </c>
      <c r="J20" s="218">
        <v>3</v>
      </c>
      <c r="K20" s="218">
        <v>20</v>
      </c>
      <c r="L20" s="219">
        <v>6</v>
      </c>
    </row>
    <row r="21" spans="1:12" ht="13.8" thickBot="1">
      <c r="A21" s="370" t="s">
        <v>147</v>
      </c>
      <c r="B21" s="371"/>
      <c r="C21" s="189">
        <v>7</v>
      </c>
      <c r="D21" s="189">
        <v>4</v>
      </c>
      <c r="E21" s="189">
        <v>3</v>
      </c>
      <c r="F21" s="189">
        <v>1</v>
      </c>
      <c r="G21" s="189">
        <v>7</v>
      </c>
      <c r="H21" s="189">
        <v>4</v>
      </c>
      <c r="I21" s="189">
        <v>0</v>
      </c>
      <c r="J21" s="189">
        <v>0</v>
      </c>
      <c r="K21" s="189">
        <v>0</v>
      </c>
      <c r="L21" s="72">
        <v>0</v>
      </c>
    </row>
    <row r="22" spans="1:12" ht="13.8" thickBot="1">
      <c r="A22" s="366" t="s">
        <v>119</v>
      </c>
      <c r="B22" s="367"/>
      <c r="C22" s="218">
        <v>416</v>
      </c>
      <c r="D22" s="218">
        <v>297</v>
      </c>
      <c r="E22" s="218">
        <v>161</v>
      </c>
      <c r="F22" s="218">
        <v>119</v>
      </c>
      <c r="G22" s="218">
        <v>207</v>
      </c>
      <c r="H22" s="218">
        <v>152</v>
      </c>
      <c r="I22" s="218">
        <v>37</v>
      </c>
      <c r="J22" s="218">
        <v>16</v>
      </c>
      <c r="K22" s="218">
        <v>99</v>
      </c>
      <c r="L22" s="219">
        <v>71</v>
      </c>
    </row>
    <row r="23" spans="1:12" ht="13.8" thickBot="1">
      <c r="A23" s="370" t="s">
        <v>156</v>
      </c>
      <c r="B23" s="371"/>
      <c r="C23" s="189">
        <v>0</v>
      </c>
      <c r="D23" s="189">
        <v>0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72">
        <v>0</v>
      </c>
    </row>
    <row r="24" spans="1:12" ht="25.5" customHeight="1" thickBot="1">
      <c r="A24" s="366" t="s">
        <v>120</v>
      </c>
      <c r="B24" s="367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366" t="s">
        <v>121</v>
      </c>
      <c r="B25" s="367"/>
      <c r="C25" s="218">
        <v>48</v>
      </c>
      <c r="D25" s="218">
        <v>18</v>
      </c>
      <c r="E25" s="218">
        <v>18</v>
      </c>
      <c r="F25" s="218">
        <v>6</v>
      </c>
      <c r="G25" s="218">
        <v>2</v>
      </c>
      <c r="H25" s="218">
        <v>1</v>
      </c>
      <c r="I25" s="218">
        <v>31</v>
      </c>
      <c r="J25" s="218">
        <v>10</v>
      </c>
      <c r="K25" s="218">
        <v>37</v>
      </c>
      <c r="L25" s="219">
        <v>15</v>
      </c>
    </row>
    <row r="26" spans="1:12" ht="13.8" thickBot="1">
      <c r="A26" s="370" t="s">
        <v>149</v>
      </c>
      <c r="B26" s="371"/>
      <c r="C26" s="189">
        <v>0</v>
      </c>
      <c r="D26" s="189">
        <v>0</v>
      </c>
      <c r="E26" s="189">
        <v>0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72">
        <v>0</v>
      </c>
    </row>
    <row r="27" spans="1:12" ht="26.25" customHeight="1" thickBot="1">
      <c r="A27" s="366" t="s">
        <v>157</v>
      </c>
      <c r="B27" s="367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31" t="s">
        <v>122</v>
      </c>
      <c r="B28" s="332"/>
      <c r="C28" s="220">
        <v>1125</v>
      </c>
      <c r="D28" s="220">
        <v>630</v>
      </c>
      <c r="E28" s="220">
        <v>448</v>
      </c>
      <c r="F28" s="220">
        <v>253</v>
      </c>
      <c r="G28" s="220">
        <v>476</v>
      </c>
      <c r="H28" s="220">
        <v>283</v>
      </c>
      <c r="I28" s="220">
        <v>155</v>
      </c>
      <c r="J28" s="218">
        <v>68</v>
      </c>
      <c r="K28" s="220">
        <v>247</v>
      </c>
      <c r="L28" s="221">
        <v>138</v>
      </c>
    </row>
    <row r="29" spans="1:12" ht="13.8" thickBot="1">
      <c r="A29" s="368" t="s">
        <v>123</v>
      </c>
      <c r="B29" s="369"/>
      <c r="C29" s="222">
        <v>100</v>
      </c>
      <c r="D29" s="222">
        <v>56.000000000000007</v>
      </c>
      <c r="E29" s="222">
        <v>39.822222222222223</v>
      </c>
      <c r="F29" s="222">
        <v>40.158730158730158</v>
      </c>
      <c r="G29" s="222">
        <v>42.31111111111111</v>
      </c>
      <c r="H29" s="222">
        <v>25.155555555555551</v>
      </c>
      <c r="I29" s="222">
        <v>13.777777777777779</v>
      </c>
      <c r="J29" s="223">
        <v>10.793650793650794</v>
      </c>
      <c r="K29" s="222">
        <v>21.955555555555556</v>
      </c>
      <c r="L29" s="224">
        <v>21.904761904761905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O7" sqref="O7"/>
    </sheetView>
  </sheetViews>
  <sheetFormatPr defaultRowHeight="13.2"/>
  <cols>
    <col min="1" max="1" width="5.109375" customWidth="1"/>
    <col min="2" max="2" width="46" customWidth="1"/>
    <col min="3" max="3" width="10.2187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78" t="s">
        <v>198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6.75" customHeight="1" thickBot="1">
      <c r="A2" s="344" t="s">
        <v>218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</row>
    <row r="3" spans="1:12" ht="13.5" customHeight="1">
      <c r="A3" s="379" t="s">
        <v>42</v>
      </c>
      <c r="B3" s="380"/>
      <c r="C3" s="380" t="s">
        <v>154</v>
      </c>
      <c r="D3" s="380"/>
      <c r="E3" s="380"/>
      <c r="F3" s="380"/>
      <c r="G3" s="380"/>
      <c r="H3" s="380"/>
      <c r="I3" s="380"/>
      <c r="J3" s="380"/>
      <c r="K3" s="380"/>
      <c r="L3" s="383"/>
    </row>
    <row r="4" spans="1:12">
      <c r="A4" s="309"/>
      <c r="B4" s="310"/>
      <c r="C4" s="310" t="s">
        <v>75</v>
      </c>
      <c r="D4" s="310" t="s">
        <v>113</v>
      </c>
      <c r="E4" s="384" t="s">
        <v>219</v>
      </c>
      <c r="F4" s="384"/>
      <c r="G4" s="384"/>
      <c r="H4" s="384"/>
      <c r="I4" s="384"/>
      <c r="J4" s="384"/>
      <c r="K4" s="384"/>
      <c r="L4" s="385"/>
    </row>
    <row r="5" spans="1:12" ht="44.4" customHeight="1">
      <c r="A5" s="309"/>
      <c r="B5" s="310"/>
      <c r="C5" s="310"/>
      <c r="D5" s="310"/>
      <c r="E5" s="310" t="s">
        <v>110</v>
      </c>
      <c r="F5" s="310"/>
      <c r="G5" s="310" t="s">
        <v>159</v>
      </c>
      <c r="H5" s="310"/>
      <c r="I5" s="310" t="s">
        <v>77</v>
      </c>
      <c r="J5" s="310"/>
      <c r="K5" s="310" t="s">
        <v>76</v>
      </c>
      <c r="L5" s="372"/>
    </row>
    <row r="6" spans="1:12" ht="22.8" customHeight="1" thickBot="1">
      <c r="A6" s="386"/>
      <c r="B6" s="387"/>
      <c r="C6" s="387"/>
      <c r="D6" s="387"/>
      <c r="E6" s="271" t="s">
        <v>75</v>
      </c>
      <c r="F6" s="271" t="s">
        <v>113</v>
      </c>
      <c r="G6" s="271" t="s">
        <v>75</v>
      </c>
      <c r="H6" s="271" t="s">
        <v>113</v>
      </c>
      <c r="I6" s="271" t="s">
        <v>75</v>
      </c>
      <c r="J6" s="271" t="s">
        <v>113</v>
      </c>
      <c r="K6" s="271" t="s">
        <v>75</v>
      </c>
      <c r="L6" s="262" t="s">
        <v>113</v>
      </c>
    </row>
    <row r="7" spans="1:12" ht="13.8" thickBot="1">
      <c r="A7" s="373" t="s">
        <v>114</v>
      </c>
      <c r="B7" s="374"/>
      <c r="C7" s="218">
        <v>5155</v>
      </c>
      <c r="D7" s="218">
        <v>2437</v>
      </c>
      <c r="E7" s="218">
        <v>1977</v>
      </c>
      <c r="F7" s="218">
        <v>859</v>
      </c>
      <c r="G7" s="218">
        <v>1874</v>
      </c>
      <c r="H7" s="218">
        <v>929</v>
      </c>
      <c r="I7" s="218">
        <v>1009</v>
      </c>
      <c r="J7" s="218">
        <v>466</v>
      </c>
      <c r="K7" s="218">
        <v>853</v>
      </c>
      <c r="L7" s="219">
        <v>293</v>
      </c>
    </row>
    <row r="8" spans="1:12">
      <c r="A8" s="375" t="s">
        <v>58</v>
      </c>
      <c r="B8" s="183" t="s">
        <v>115</v>
      </c>
      <c r="C8" s="184">
        <v>1338</v>
      </c>
      <c r="D8" s="184">
        <v>759</v>
      </c>
      <c r="E8" s="184">
        <v>560</v>
      </c>
      <c r="F8" s="184">
        <v>309</v>
      </c>
      <c r="G8" s="184">
        <v>470</v>
      </c>
      <c r="H8" s="184">
        <v>268</v>
      </c>
      <c r="I8" s="184">
        <v>261</v>
      </c>
      <c r="J8" s="184">
        <v>153</v>
      </c>
      <c r="K8" s="184">
        <v>205</v>
      </c>
      <c r="L8" s="185">
        <v>84</v>
      </c>
    </row>
    <row r="9" spans="1:12">
      <c r="A9" s="376"/>
      <c r="B9" s="128" t="s">
        <v>116</v>
      </c>
      <c r="C9" s="129">
        <v>738</v>
      </c>
      <c r="D9" s="129">
        <v>328</v>
      </c>
      <c r="E9" s="129">
        <v>277</v>
      </c>
      <c r="F9" s="129">
        <v>108</v>
      </c>
      <c r="G9" s="129">
        <v>110</v>
      </c>
      <c r="H9" s="129">
        <v>66</v>
      </c>
      <c r="I9" s="129">
        <v>235</v>
      </c>
      <c r="J9" s="129">
        <v>88</v>
      </c>
      <c r="K9" s="129">
        <v>323</v>
      </c>
      <c r="L9" s="70">
        <v>99</v>
      </c>
    </row>
    <row r="10" spans="1:12">
      <c r="A10" s="376"/>
      <c r="B10" s="128" t="s">
        <v>137</v>
      </c>
      <c r="C10" s="129">
        <v>1764</v>
      </c>
      <c r="D10" s="129">
        <v>770</v>
      </c>
      <c r="E10" s="129">
        <v>678</v>
      </c>
      <c r="F10" s="129">
        <v>255</v>
      </c>
      <c r="G10" s="129">
        <v>655</v>
      </c>
      <c r="H10" s="129">
        <v>300</v>
      </c>
      <c r="I10" s="129">
        <v>296</v>
      </c>
      <c r="J10" s="129">
        <v>124</v>
      </c>
      <c r="K10" s="129">
        <v>111</v>
      </c>
      <c r="L10" s="70">
        <v>30</v>
      </c>
    </row>
    <row r="11" spans="1:12">
      <c r="A11" s="376"/>
      <c r="B11" s="128" t="s">
        <v>140</v>
      </c>
      <c r="C11" s="129">
        <v>3</v>
      </c>
      <c r="D11" s="129">
        <v>2</v>
      </c>
      <c r="E11" s="129">
        <v>2</v>
      </c>
      <c r="F11" s="129">
        <v>1</v>
      </c>
      <c r="G11" s="129">
        <v>2</v>
      </c>
      <c r="H11" s="129">
        <v>2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376"/>
      <c r="B12" s="130" t="s">
        <v>155</v>
      </c>
      <c r="C12" s="129">
        <v>858</v>
      </c>
      <c r="D12" s="129">
        <v>363</v>
      </c>
      <c r="E12" s="129">
        <v>324</v>
      </c>
      <c r="F12" s="129">
        <v>122</v>
      </c>
      <c r="G12" s="129">
        <v>345</v>
      </c>
      <c r="H12" s="129">
        <v>141</v>
      </c>
      <c r="I12" s="129">
        <v>149</v>
      </c>
      <c r="J12" s="129">
        <v>70</v>
      </c>
      <c r="K12" s="129">
        <v>111</v>
      </c>
      <c r="L12" s="70">
        <v>44</v>
      </c>
    </row>
    <row r="13" spans="1:12" ht="22.8">
      <c r="A13" s="376"/>
      <c r="B13" s="131" t="s">
        <v>141</v>
      </c>
      <c r="C13" s="129">
        <v>260</v>
      </c>
      <c r="D13" s="129">
        <v>135</v>
      </c>
      <c r="E13" s="129">
        <v>88</v>
      </c>
      <c r="F13" s="129">
        <v>46</v>
      </c>
      <c r="G13" s="129">
        <v>255</v>
      </c>
      <c r="H13" s="129">
        <v>133</v>
      </c>
      <c r="I13" s="129">
        <v>11</v>
      </c>
      <c r="J13" s="129">
        <v>6</v>
      </c>
      <c r="K13" s="129">
        <v>0</v>
      </c>
      <c r="L13" s="70">
        <v>0</v>
      </c>
    </row>
    <row r="14" spans="1:12">
      <c r="A14" s="376"/>
      <c r="B14" s="131" t="s">
        <v>142</v>
      </c>
      <c r="C14" s="129">
        <v>21</v>
      </c>
      <c r="D14" s="129">
        <v>12</v>
      </c>
      <c r="E14" s="129">
        <v>9</v>
      </c>
      <c r="F14" s="129">
        <v>5</v>
      </c>
      <c r="G14" s="129">
        <v>20</v>
      </c>
      <c r="H14" s="129">
        <v>11</v>
      </c>
      <c r="I14" s="129">
        <v>3</v>
      </c>
      <c r="J14" s="129">
        <v>3</v>
      </c>
      <c r="K14" s="129">
        <v>0</v>
      </c>
      <c r="L14" s="70">
        <v>0</v>
      </c>
    </row>
    <row r="15" spans="1:12">
      <c r="A15" s="376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376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376"/>
      <c r="B17" s="131" t="s">
        <v>145</v>
      </c>
      <c r="C17" s="129">
        <v>1</v>
      </c>
      <c r="D17" s="129">
        <v>1</v>
      </c>
      <c r="E17" s="129">
        <v>1</v>
      </c>
      <c r="F17" s="129">
        <v>1</v>
      </c>
      <c r="G17" s="129">
        <v>1</v>
      </c>
      <c r="H17" s="129">
        <v>1</v>
      </c>
      <c r="I17" s="129">
        <v>1</v>
      </c>
      <c r="J17" s="129">
        <v>1</v>
      </c>
      <c r="K17" s="129">
        <v>0</v>
      </c>
      <c r="L17" s="70">
        <v>0</v>
      </c>
    </row>
    <row r="18" spans="1:12" ht="36" customHeight="1">
      <c r="A18" s="376"/>
      <c r="B18" s="131" t="s">
        <v>146</v>
      </c>
      <c r="C18" s="129">
        <v>64</v>
      </c>
      <c r="D18" s="129">
        <v>24</v>
      </c>
      <c r="E18" s="129">
        <v>23</v>
      </c>
      <c r="F18" s="129">
        <v>6</v>
      </c>
      <c r="G18" s="129">
        <v>0</v>
      </c>
      <c r="H18" s="129">
        <v>0</v>
      </c>
      <c r="I18" s="129">
        <v>21</v>
      </c>
      <c r="J18" s="129">
        <v>10</v>
      </c>
      <c r="K18" s="129">
        <v>64</v>
      </c>
      <c r="L18" s="70">
        <v>24</v>
      </c>
    </row>
    <row r="19" spans="1:12" ht="13.8" thickBot="1">
      <c r="A19" s="377"/>
      <c r="B19" s="186" t="s">
        <v>117</v>
      </c>
      <c r="C19" s="187">
        <v>111</v>
      </c>
      <c r="D19" s="187">
        <v>45</v>
      </c>
      <c r="E19" s="187">
        <v>17</v>
      </c>
      <c r="F19" s="187">
        <v>7</v>
      </c>
      <c r="G19" s="187">
        <v>18</v>
      </c>
      <c r="H19" s="187">
        <v>9</v>
      </c>
      <c r="I19" s="187">
        <v>32</v>
      </c>
      <c r="J19" s="187">
        <v>11</v>
      </c>
      <c r="K19" s="187">
        <v>39</v>
      </c>
      <c r="L19" s="188">
        <v>12</v>
      </c>
    </row>
    <row r="20" spans="1:12" ht="13.8" thickBot="1">
      <c r="A20" s="366" t="s">
        <v>118</v>
      </c>
      <c r="B20" s="367"/>
      <c r="C20" s="218">
        <v>735</v>
      </c>
      <c r="D20" s="218">
        <v>227</v>
      </c>
      <c r="E20" s="218">
        <v>298</v>
      </c>
      <c r="F20" s="218">
        <v>91</v>
      </c>
      <c r="G20" s="218">
        <v>267</v>
      </c>
      <c r="H20" s="218">
        <v>78</v>
      </c>
      <c r="I20" s="218">
        <v>140</v>
      </c>
      <c r="J20" s="218">
        <v>61</v>
      </c>
      <c r="K20" s="218">
        <v>75</v>
      </c>
      <c r="L20" s="219">
        <v>22</v>
      </c>
    </row>
    <row r="21" spans="1:12" ht="13.8" thickBot="1">
      <c r="A21" s="370" t="s">
        <v>147</v>
      </c>
      <c r="B21" s="371"/>
      <c r="C21" s="189">
        <v>63</v>
      </c>
      <c r="D21" s="189">
        <v>28</v>
      </c>
      <c r="E21" s="189">
        <v>23</v>
      </c>
      <c r="F21" s="189">
        <v>8</v>
      </c>
      <c r="G21" s="189">
        <v>63</v>
      </c>
      <c r="H21" s="189">
        <v>28</v>
      </c>
      <c r="I21" s="189">
        <v>4</v>
      </c>
      <c r="J21" s="189">
        <v>4</v>
      </c>
      <c r="K21" s="189">
        <v>0</v>
      </c>
      <c r="L21" s="72">
        <v>0</v>
      </c>
    </row>
    <row r="22" spans="1:12" ht="13.8" thickBot="1">
      <c r="A22" s="366" t="s">
        <v>119</v>
      </c>
      <c r="B22" s="367"/>
      <c r="C22" s="218">
        <v>3920</v>
      </c>
      <c r="D22" s="218">
        <v>2837</v>
      </c>
      <c r="E22" s="218">
        <v>1427</v>
      </c>
      <c r="F22" s="218">
        <v>1041</v>
      </c>
      <c r="G22" s="218">
        <v>2032</v>
      </c>
      <c r="H22" s="218">
        <v>1469</v>
      </c>
      <c r="I22" s="218">
        <v>933</v>
      </c>
      <c r="J22" s="218">
        <v>686</v>
      </c>
      <c r="K22" s="218">
        <v>295</v>
      </c>
      <c r="L22" s="219">
        <v>160</v>
      </c>
    </row>
    <row r="23" spans="1:12" ht="13.8" thickBot="1">
      <c r="A23" s="370" t="s">
        <v>156</v>
      </c>
      <c r="B23" s="371"/>
      <c r="C23" s="189">
        <v>2</v>
      </c>
      <c r="D23" s="189">
        <v>2</v>
      </c>
      <c r="E23" s="189">
        <v>0</v>
      </c>
      <c r="F23" s="189">
        <v>0</v>
      </c>
      <c r="G23" s="189">
        <v>2</v>
      </c>
      <c r="H23" s="189">
        <v>2</v>
      </c>
      <c r="I23" s="189">
        <v>1</v>
      </c>
      <c r="J23" s="189">
        <v>1</v>
      </c>
      <c r="K23" s="189">
        <v>0</v>
      </c>
      <c r="L23" s="72">
        <v>0</v>
      </c>
    </row>
    <row r="24" spans="1:12" ht="25.5" customHeight="1" thickBot="1">
      <c r="A24" s="366" t="s">
        <v>120</v>
      </c>
      <c r="B24" s="367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366" t="s">
        <v>121</v>
      </c>
      <c r="B25" s="367"/>
      <c r="C25" s="218">
        <v>1019</v>
      </c>
      <c r="D25" s="218">
        <v>408</v>
      </c>
      <c r="E25" s="218">
        <v>371</v>
      </c>
      <c r="F25" s="218">
        <v>168</v>
      </c>
      <c r="G25" s="218">
        <v>45</v>
      </c>
      <c r="H25" s="218">
        <v>32</v>
      </c>
      <c r="I25" s="218">
        <v>786</v>
      </c>
      <c r="J25" s="218">
        <v>315</v>
      </c>
      <c r="K25" s="218">
        <v>564</v>
      </c>
      <c r="L25" s="219">
        <v>137</v>
      </c>
    </row>
    <row r="26" spans="1:12" ht="13.8" thickBot="1">
      <c r="A26" s="370" t="s">
        <v>149</v>
      </c>
      <c r="B26" s="371"/>
      <c r="C26" s="189">
        <v>0</v>
      </c>
      <c r="D26" s="189">
        <v>0</v>
      </c>
      <c r="E26" s="189">
        <v>0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72">
        <v>0</v>
      </c>
    </row>
    <row r="27" spans="1:12" ht="26.25" customHeight="1" thickBot="1">
      <c r="A27" s="366" t="s">
        <v>157</v>
      </c>
      <c r="B27" s="367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31" t="s">
        <v>122</v>
      </c>
      <c r="B28" s="332"/>
      <c r="C28" s="220">
        <v>10829</v>
      </c>
      <c r="D28" s="220">
        <v>5909</v>
      </c>
      <c r="E28" s="220">
        <v>4073</v>
      </c>
      <c r="F28" s="220">
        <v>2159</v>
      </c>
      <c r="G28" s="220">
        <v>4218</v>
      </c>
      <c r="H28" s="220">
        <v>2508</v>
      </c>
      <c r="I28" s="220">
        <v>2868</v>
      </c>
      <c r="J28" s="218">
        <v>1528</v>
      </c>
      <c r="K28" s="220">
        <v>1787</v>
      </c>
      <c r="L28" s="221">
        <v>612</v>
      </c>
    </row>
    <row r="29" spans="1:12" ht="13.8" thickBot="1">
      <c r="A29" s="368" t="s">
        <v>123</v>
      </c>
      <c r="B29" s="369"/>
      <c r="C29" s="222">
        <v>100</v>
      </c>
      <c r="D29" s="222">
        <v>54.566441961399946</v>
      </c>
      <c r="E29" s="222">
        <v>37.61196786406871</v>
      </c>
      <c r="F29" s="222">
        <v>36.537485192079878</v>
      </c>
      <c r="G29" s="222">
        <v>38.950965001385171</v>
      </c>
      <c r="H29" s="222">
        <v>23.160033244066859</v>
      </c>
      <c r="I29" s="222">
        <v>26.48443992981808</v>
      </c>
      <c r="J29" s="223">
        <v>25.858859367067183</v>
      </c>
      <c r="K29" s="222">
        <v>16.501985409548432</v>
      </c>
      <c r="L29" s="224">
        <v>10.357082416652563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  <mergeCell ref="A29:B29"/>
    <mergeCell ref="A23:B23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J20" sqref="J20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87" t="s">
        <v>182</v>
      </c>
      <c r="B1" s="287"/>
      <c r="C1" s="287"/>
      <c r="D1" s="287"/>
      <c r="E1" s="287"/>
    </row>
    <row r="2" spans="1:9" s="4" customFormat="1" ht="31.2" customHeight="1">
      <c r="A2" s="302" t="s">
        <v>221</v>
      </c>
      <c r="B2" s="302"/>
      <c r="C2" s="302"/>
      <c r="D2" s="302"/>
      <c r="E2" s="302"/>
    </row>
    <row r="3" spans="1:9" s="4" customFormat="1" ht="11.25" customHeight="1" thickBot="1">
      <c r="A3" s="303"/>
      <c r="B3" s="303"/>
      <c r="C3" s="303"/>
      <c r="D3" s="303"/>
      <c r="E3" s="303"/>
    </row>
    <row r="4" spans="1:9" ht="17.25" customHeight="1">
      <c r="A4" s="388" t="s">
        <v>78</v>
      </c>
      <c r="B4" s="380" t="s">
        <v>112</v>
      </c>
      <c r="C4" s="380"/>
      <c r="D4" s="380"/>
      <c r="E4" s="383"/>
    </row>
    <row r="5" spans="1:9" ht="15.75" customHeight="1">
      <c r="A5" s="389"/>
      <c r="B5" s="391" t="s">
        <v>199</v>
      </c>
      <c r="C5" s="391"/>
      <c r="D5" s="391" t="s">
        <v>220</v>
      </c>
      <c r="E5" s="392"/>
    </row>
    <row r="6" spans="1:9" ht="16.5" customHeight="1">
      <c r="A6" s="389"/>
      <c r="B6" s="391" t="s">
        <v>79</v>
      </c>
      <c r="C6" s="391" t="s">
        <v>80</v>
      </c>
      <c r="D6" s="391" t="s">
        <v>81</v>
      </c>
      <c r="E6" s="392" t="s">
        <v>80</v>
      </c>
      <c r="G6" s="5"/>
    </row>
    <row r="7" spans="1:9">
      <c r="A7" s="389"/>
      <c r="B7" s="393"/>
      <c r="C7" s="393"/>
      <c r="D7" s="393"/>
      <c r="E7" s="395"/>
    </row>
    <row r="8" spans="1:9" ht="8.25" customHeight="1" thickBot="1">
      <c r="A8" s="390"/>
      <c r="B8" s="394"/>
      <c r="C8" s="394"/>
      <c r="D8" s="394"/>
      <c r="E8" s="396"/>
    </row>
    <row r="9" spans="1:9" ht="16.5" customHeight="1" thickBot="1">
      <c r="A9" s="212" t="s">
        <v>82</v>
      </c>
      <c r="B9" s="213">
        <v>5.3</v>
      </c>
      <c r="C9" s="213">
        <f t="shared" ref="C9:C25" si="0">B9/$B$25*100</f>
        <v>91.379310344827587</v>
      </c>
      <c r="D9" s="214">
        <v>5.2</v>
      </c>
      <c r="E9" s="214">
        <f>D9/$D$25*100</f>
        <v>89.65517241379311</v>
      </c>
      <c r="I9" t="s">
        <v>37</v>
      </c>
    </row>
    <row r="10" spans="1:9" ht="16.5" customHeight="1">
      <c r="A10" s="132" t="s">
        <v>83</v>
      </c>
      <c r="B10" s="136">
        <v>8.1999999999999993</v>
      </c>
      <c r="C10" s="136">
        <f t="shared" si="0"/>
        <v>141.37931034482759</v>
      </c>
      <c r="D10" s="136">
        <v>8.1</v>
      </c>
      <c r="E10" s="137">
        <f t="shared" ref="E10:E25" si="1">D10/$D$25*100</f>
        <v>139.65517241379311</v>
      </c>
    </row>
    <row r="11" spans="1:9">
      <c r="A11" s="133" t="s">
        <v>84</v>
      </c>
      <c r="B11" s="138">
        <v>7.6</v>
      </c>
      <c r="C11" s="138">
        <f t="shared" si="0"/>
        <v>131.0344827586207</v>
      </c>
      <c r="D11" s="138">
        <v>7.5</v>
      </c>
      <c r="E11" s="139">
        <f t="shared" si="1"/>
        <v>129.31034482758622</v>
      </c>
    </row>
    <row r="12" spans="1:9">
      <c r="A12" s="133" t="s">
        <v>85</v>
      </c>
      <c r="B12" s="138">
        <v>5.5</v>
      </c>
      <c r="C12" s="138">
        <f t="shared" si="0"/>
        <v>94.827586206896555</v>
      </c>
      <c r="D12" s="138">
        <v>5.4</v>
      </c>
      <c r="E12" s="139">
        <f t="shared" si="1"/>
        <v>93.103448275862078</v>
      </c>
    </row>
    <row r="13" spans="1:9">
      <c r="A13" s="133" t="s">
        <v>86</v>
      </c>
      <c r="B13" s="138">
        <v>6.1</v>
      </c>
      <c r="C13" s="138">
        <f t="shared" si="0"/>
        <v>105.17241379310344</v>
      </c>
      <c r="D13" s="138">
        <v>6</v>
      </c>
      <c r="E13" s="139">
        <f t="shared" si="1"/>
        <v>103.44827586206897</v>
      </c>
    </row>
    <row r="14" spans="1:9">
      <c r="A14" s="134" t="s">
        <v>87</v>
      </c>
      <c r="B14" s="138">
        <v>5</v>
      </c>
      <c r="C14" s="138">
        <f t="shared" si="0"/>
        <v>86.206896551724142</v>
      </c>
      <c r="D14" s="138">
        <v>4.9000000000000004</v>
      </c>
      <c r="E14" s="139">
        <f t="shared" si="1"/>
        <v>84.482758620689665</v>
      </c>
    </row>
    <row r="15" spans="1:9">
      <c r="A15" s="134" t="s">
        <v>88</v>
      </c>
      <c r="B15" s="138">
        <v>4.9000000000000004</v>
      </c>
      <c r="C15" s="138">
        <f t="shared" si="0"/>
        <v>84.482758620689665</v>
      </c>
      <c r="D15" s="138">
        <v>4.9000000000000004</v>
      </c>
      <c r="E15" s="139">
        <f t="shared" si="1"/>
        <v>84.482758620689665</v>
      </c>
    </row>
    <row r="16" spans="1:9">
      <c r="A16" s="133" t="s">
        <v>89</v>
      </c>
      <c r="B16" s="138">
        <v>6.4</v>
      </c>
      <c r="C16" s="138">
        <f t="shared" si="0"/>
        <v>110.34482758620689</v>
      </c>
      <c r="D16" s="138">
        <v>6.3</v>
      </c>
      <c r="E16" s="139">
        <f t="shared" si="1"/>
        <v>108.62068965517241</v>
      </c>
    </row>
    <row r="17" spans="1:5">
      <c r="A17" s="133" t="s">
        <v>90</v>
      </c>
      <c r="B17" s="138">
        <v>8.4</v>
      </c>
      <c r="C17" s="138">
        <f t="shared" si="0"/>
        <v>144.82758620689654</v>
      </c>
      <c r="D17" s="138">
        <v>8.4</v>
      </c>
      <c r="E17" s="139">
        <f t="shared" si="1"/>
        <v>144.82758620689654</v>
      </c>
    </row>
    <row r="18" spans="1:5">
      <c r="A18" s="134" t="s">
        <v>91</v>
      </c>
      <c r="B18" s="138">
        <v>7.4</v>
      </c>
      <c r="C18" s="138">
        <f t="shared" si="0"/>
        <v>127.58620689655173</v>
      </c>
      <c r="D18" s="138">
        <v>7.4</v>
      </c>
      <c r="E18" s="139">
        <f t="shared" si="1"/>
        <v>127.58620689655173</v>
      </c>
    </row>
    <row r="19" spans="1:5">
      <c r="A19" s="134" t="s">
        <v>92</v>
      </c>
      <c r="B19" s="138">
        <v>5.6</v>
      </c>
      <c r="C19" s="138">
        <f t="shared" si="0"/>
        <v>96.551724137931032</v>
      </c>
      <c r="D19" s="138">
        <v>5.6</v>
      </c>
      <c r="E19" s="139">
        <f t="shared" si="1"/>
        <v>96.551724137931032</v>
      </c>
    </row>
    <row r="20" spans="1:5">
      <c r="A20" s="133" t="s">
        <v>93</v>
      </c>
      <c r="B20" s="138">
        <v>4.7</v>
      </c>
      <c r="C20" s="138">
        <f t="shared" si="0"/>
        <v>81.034482758620697</v>
      </c>
      <c r="D20" s="138">
        <v>4.5999999999999996</v>
      </c>
      <c r="E20" s="139">
        <f t="shared" si="1"/>
        <v>79.310344827586192</v>
      </c>
    </row>
    <row r="21" spans="1:5">
      <c r="A21" s="133" t="s">
        <v>94</v>
      </c>
      <c r="B21" s="138">
        <v>7.8</v>
      </c>
      <c r="C21" s="138">
        <f t="shared" si="0"/>
        <v>134.48275862068965</v>
      </c>
      <c r="D21" s="138">
        <v>7.7</v>
      </c>
      <c r="E21" s="139">
        <f t="shared" si="1"/>
        <v>132.75862068965517</v>
      </c>
    </row>
    <row r="22" spans="1:5">
      <c r="A22" s="133" t="s">
        <v>95</v>
      </c>
      <c r="B22" s="138">
        <v>8.9</v>
      </c>
      <c r="C22" s="138">
        <f t="shared" si="0"/>
        <v>153.44827586206898</v>
      </c>
      <c r="D22" s="138">
        <v>8.6999999999999993</v>
      </c>
      <c r="E22" s="139">
        <f t="shared" si="1"/>
        <v>150</v>
      </c>
    </row>
    <row r="23" spans="1:5">
      <c r="A23" s="133" t="s">
        <v>96</v>
      </c>
      <c r="B23" s="138">
        <v>3.5</v>
      </c>
      <c r="C23" s="138">
        <f t="shared" si="0"/>
        <v>60.344827586206897</v>
      </c>
      <c r="D23" s="138">
        <v>3.4</v>
      </c>
      <c r="E23" s="139">
        <f t="shared" si="1"/>
        <v>58.620689655172406</v>
      </c>
    </row>
    <row r="24" spans="1:5" ht="13.8" thickBot="1">
      <c r="A24" s="135" t="s">
        <v>97</v>
      </c>
      <c r="B24" s="140">
        <v>7.6</v>
      </c>
      <c r="C24" s="140">
        <f t="shared" si="0"/>
        <v>131.0344827586207</v>
      </c>
      <c r="D24" s="140">
        <v>7.4</v>
      </c>
      <c r="E24" s="141">
        <f t="shared" si="1"/>
        <v>127.58620689655173</v>
      </c>
    </row>
    <row r="25" spans="1:5" ht="13.8" thickBot="1">
      <c r="A25" s="215" t="s">
        <v>98</v>
      </c>
      <c r="B25" s="216">
        <v>5.8</v>
      </c>
      <c r="C25" s="216">
        <f t="shared" si="0"/>
        <v>100</v>
      </c>
      <c r="D25" s="216">
        <v>5.8</v>
      </c>
      <c r="E25" s="217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tabSelected="1" view="pageBreakPreview" zoomScale="120" zoomScaleNormal="120" zoomScaleSheetLayoutView="120" workbookViewId="0">
      <selection activeCell="F18" sqref="F18"/>
    </sheetView>
  </sheetViews>
  <sheetFormatPr defaultRowHeight="11.4"/>
  <cols>
    <col min="1" max="1" width="8.88671875" style="190"/>
    <col min="2" max="2" width="35.5546875" style="190" customWidth="1"/>
    <col min="3" max="4" width="16" style="190" customWidth="1"/>
    <col min="5" max="232" width="8.88671875" style="190"/>
    <col min="233" max="233" width="23.44140625" style="190" customWidth="1"/>
    <col min="234" max="234" width="13.5546875" style="190" customWidth="1"/>
    <col min="235" max="235" width="14.44140625" style="190" customWidth="1"/>
    <col min="236" max="236" width="8.88671875" style="190"/>
    <col min="237" max="237" width="26.6640625" style="190" customWidth="1"/>
    <col min="238" max="240" width="8.88671875" style="190"/>
    <col min="241" max="241" width="22.88671875" style="190" customWidth="1"/>
    <col min="242" max="242" width="8.88671875" style="190"/>
    <col min="243" max="243" width="13.6640625" style="190" customWidth="1"/>
    <col min="244" max="244" width="9.109375" style="190" customWidth="1"/>
    <col min="245" max="488" width="8.88671875" style="190"/>
    <col min="489" max="489" width="23.44140625" style="190" customWidth="1"/>
    <col min="490" max="490" width="13.5546875" style="190" customWidth="1"/>
    <col min="491" max="491" width="14.44140625" style="190" customWidth="1"/>
    <col min="492" max="492" width="8.88671875" style="190"/>
    <col min="493" max="493" width="26.6640625" style="190" customWidth="1"/>
    <col min="494" max="496" width="8.88671875" style="190"/>
    <col min="497" max="497" width="22.88671875" style="190" customWidth="1"/>
    <col min="498" max="498" width="8.88671875" style="190"/>
    <col min="499" max="499" width="13.6640625" style="190" customWidth="1"/>
    <col min="500" max="500" width="9.109375" style="190" customWidth="1"/>
    <col min="501" max="744" width="8.88671875" style="190"/>
    <col min="745" max="745" width="23.44140625" style="190" customWidth="1"/>
    <col min="746" max="746" width="13.5546875" style="190" customWidth="1"/>
    <col min="747" max="747" width="14.44140625" style="190" customWidth="1"/>
    <col min="748" max="748" width="8.88671875" style="190"/>
    <col min="749" max="749" width="26.6640625" style="190" customWidth="1"/>
    <col min="750" max="752" width="8.88671875" style="190"/>
    <col min="753" max="753" width="22.88671875" style="190" customWidth="1"/>
    <col min="754" max="754" width="8.88671875" style="190"/>
    <col min="755" max="755" width="13.6640625" style="190" customWidth="1"/>
    <col min="756" max="756" width="9.109375" style="190" customWidth="1"/>
    <col min="757" max="1000" width="8.88671875" style="190"/>
    <col min="1001" max="1001" width="23.44140625" style="190" customWidth="1"/>
    <col min="1002" max="1002" width="13.5546875" style="190" customWidth="1"/>
    <col min="1003" max="1003" width="14.44140625" style="190" customWidth="1"/>
    <col min="1004" max="1004" width="8.88671875" style="190"/>
    <col min="1005" max="1005" width="26.6640625" style="190" customWidth="1"/>
    <col min="1006" max="1008" width="8.88671875" style="190"/>
    <col min="1009" max="1009" width="22.88671875" style="190" customWidth="1"/>
    <col min="1010" max="1010" width="8.88671875" style="190"/>
    <col min="1011" max="1011" width="13.6640625" style="190" customWidth="1"/>
    <col min="1012" max="1012" width="9.109375" style="190" customWidth="1"/>
    <col min="1013" max="1256" width="8.88671875" style="190"/>
    <col min="1257" max="1257" width="23.44140625" style="190" customWidth="1"/>
    <col min="1258" max="1258" width="13.5546875" style="190" customWidth="1"/>
    <col min="1259" max="1259" width="14.44140625" style="190" customWidth="1"/>
    <col min="1260" max="1260" width="8.88671875" style="190"/>
    <col min="1261" max="1261" width="26.6640625" style="190" customWidth="1"/>
    <col min="1262" max="1264" width="8.88671875" style="190"/>
    <col min="1265" max="1265" width="22.88671875" style="190" customWidth="1"/>
    <col min="1266" max="1266" width="8.88671875" style="190"/>
    <col min="1267" max="1267" width="13.6640625" style="190" customWidth="1"/>
    <col min="1268" max="1268" width="9.109375" style="190" customWidth="1"/>
    <col min="1269" max="1512" width="8.88671875" style="190"/>
    <col min="1513" max="1513" width="23.44140625" style="190" customWidth="1"/>
    <col min="1514" max="1514" width="13.5546875" style="190" customWidth="1"/>
    <col min="1515" max="1515" width="14.44140625" style="190" customWidth="1"/>
    <col min="1516" max="1516" width="8.88671875" style="190"/>
    <col min="1517" max="1517" width="26.6640625" style="190" customWidth="1"/>
    <col min="1518" max="1520" width="8.88671875" style="190"/>
    <col min="1521" max="1521" width="22.88671875" style="190" customWidth="1"/>
    <col min="1522" max="1522" width="8.88671875" style="190"/>
    <col min="1523" max="1523" width="13.6640625" style="190" customWidth="1"/>
    <col min="1524" max="1524" width="9.109375" style="190" customWidth="1"/>
    <col min="1525" max="1768" width="8.88671875" style="190"/>
    <col min="1769" max="1769" width="23.44140625" style="190" customWidth="1"/>
    <col min="1770" max="1770" width="13.5546875" style="190" customWidth="1"/>
    <col min="1771" max="1771" width="14.44140625" style="190" customWidth="1"/>
    <col min="1772" max="1772" width="8.88671875" style="190"/>
    <col min="1773" max="1773" width="26.6640625" style="190" customWidth="1"/>
    <col min="1774" max="1776" width="8.88671875" style="190"/>
    <col min="1777" max="1777" width="22.88671875" style="190" customWidth="1"/>
    <col min="1778" max="1778" width="8.88671875" style="190"/>
    <col min="1779" max="1779" width="13.6640625" style="190" customWidth="1"/>
    <col min="1780" max="1780" width="9.109375" style="190" customWidth="1"/>
    <col min="1781" max="2024" width="8.88671875" style="190"/>
    <col min="2025" max="2025" width="23.44140625" style="190" customWidth="1"/>
    <col min="2026" max="2026" width="13.5546875" style="190" customWidth="1"/>
    <col min="2027" max="2027" width="14.44140625" style="190" customWidth="1"/>
    <col min="2028" max="2028" width="8.88671875" style="190"/>
    <col min="2029" max="2029" width="26.6640625" style="190" customWidth="1"/>
    <col min="2030" max="2032" width="8.88671875" style="190"/>
    <col min="2033" max="2033" width="22.88671875" style="190" customWidth="1"/>
    <col min="2034" max="2034" width="8.88671875" style="190"/>
    <col min="2035" max="2035" width="13.6640625" style="190" customWidth="1"/>
    <col min="2036" max="2036" width="9.109375" style="190" customWidth="1"/>
    <col min="2037" max="2280" width="8.88671875" style="190"/>
    <col min="2281" max="2281" width="23.44140625" style="190" customWidth="1"/>
    <col min="2282" max="2282" width="13.5546875" style="190" customWidth="1"/>
    <col min="2283" max="2283" width="14.44140625" style="190" customWidth="1"/>
    <col min="2284" max="2284" width="8.88671875" style="190"/>
    <col min="2285" max="2285" width="26.6640625" style="190" customWidth="1"/>
    <col min="2286" max="2288" width="8.88671875" style="190"/>
    <col min="2289" max="2289" width="22.88671875" style="190" customWidth="1"/>
    <col min="2290" max="2290" width="8.88671875" style="190"/>
    <col min="2291" max="2291" width="13.6640625" style="190" customWidth="1"/>
    <col min="2292" max="2292" width="9.109375" style="190" customWidth="1"/>
    <col min="2293" max="2536" width="8.88671875" style="190"/>
    <col min="2537" max="2537" width="23.44140625" style="190" customWidth="1"/>
    <col min="2538" max="2538" width="13.5546875" style="190" customWidth="1"/>
    <col min="2539" max="2539" width="14.44140625" style="190" customWidth="1"/>
    <col min="2540" max="2540" width="8.88671875" style="190"/>
    <col min="2541" max="2541" width="26.6640625" style="190" customWidth="1"/>
    <col min="2542" max="2544" width="8.88671875" style="190"/>
    <col min="2545" max="2545" width="22.88671875" style="190" customWidth="1"/>
    <col min="2546" max="2546" width="8.88671875" style="190"/>
    <col min="2547" max="2547" width="13.6640625" style="190" customWidth="1"/>
    <col min="2548" max="2548" width="9.109375" style="190" customWidth="1"/>
    <col min="2549" max="2792" width="8.88671875" style="190"/>
    <col min="2793" max="2793" width="23.44140625" style="190" customWidth="1"/>
    <col min="2794" max="2794" width="13.5546875" style="190" customWidth="1"/>
    <col min="2795" max="2795" width="14.44140625" style="190" customWidth="1"/>
    <col min="2796" max="2796" width="8.88671875" style="190"/>
    <col min="2797" max="2797" width="26.6640625" style="190" customWidth="1"/>
    <col min="2798" max="2800" width="8.88671875" style="190"/>
    <col min="2801" max="2801" width="22.88671875" style="190" customWidth="1"/>
    <col min="2802" max="2802" width="8.88671875" style="190"/>
    <col min="2803" max="2803" width="13.6640625" style="190" customWidth="1"/>
    <col min="2804" max="2804" width="9.109375" style="190" customWidth="1"/>
    <col min="2805" max="3048" width="8.88671875" style="190"/>
    <col min="3049" max="3049" width="23.44140625" style="190" customWidth="1"/>
    <col min="3050" max="3050" width="13.5546875" style="190" customWidth="1"/>
    <col min="3051" max="3051" width="14.44140625" style="190" customWidth="1"/>
    <col min="3052" max="3052" width="8.88671875" style="190"/>
    <col min="3053" max="3053" width="26.6640625" style="190" customWidth="1"/>
    <col min="3054" max="3056" width="8.88671875" style="190"/>
    <col min="3057" max="3057" width="22.88671875" style="190" customWidth="1"/>
    <col min="3058" max="3058" width="8.88671875" style="190"/>
    <col min="3059" max="3059" width="13.6640625" style="190" customWidth="1"/>
    <col min="3060" max="3060" width="9.109375" style="190" customWidth="1"/>
    <col min="3061" max="3304" width="8.88671875" style="190"/>
    <col min="3305" max="3305" width="23.44140625" style="190" customWidth="1"/>
    <col min="3306" max="3306" width="13.5546875" style="190" customWidth="1"/>
    <col min="3307" max="3307" width="14.44140625" style="190" customWidth="1"/>
    <col min="3308" max="3308" width="8.88671875" style="190"/>
    <col min="3309" max="3309" width="26.6640625" style="190" customWidth="1"/>
    <col min="3310" max="3312" width="8.88671875" style="190"/>
    <col min="3313" max="3313" width="22.88671875" style="190" customWidth="1"/>
    <col min="3314" max="3314" width="8.88671875" style="190"/>
    <col min="3315" max="3315" width="13.6640625" style="190" customWidth="1"/>
    <col min="3316" max="3316" width="9.109375" style="190" customWidth="1"/>
    <col min="3317" max="3560" width="8.88671875" style="190"/>
    <col min="3561" max="3561" width="23.44140625" style="190" customWidth="1"/>
    <col min="3562" max="3562" width="13.5546875" style="190" customWidth="1"/>
    <col min="3563" max="3563" width="14.44140625" style="190" customWidth="1"/>
    <col min="3564" max="3564" width="8.88671875" style="190"/>
    <col min="3565" max="3565" width="26.6640625" style="190" customWidth="1"/>
    <col min="3566" max="3568" width="8.88671875" style="190"/>
    <col min="3569" max="3569" width="22.88671875" style="190" customWidth="1"/>
    <col min="3570" max="3570" width="8.88671875" style="190"/>
    <col min="3571" max="3571" width="13.6640625" style="190" customWidth="1"/>
    <col min="3572" max="3572" width="9.109375" style="190" customWidth="1"/>
    <col min="3573" max="3816" width="8.88671875" style="190"/>
    <col min="3817" max="3817" width="23.44140625" style="190" customWidth="1"/>
    <col min="3818" max="3818" width="13.5546875" style="190" customWidth="1"/>
    <col min="3819" max="3819" width="14.44140625" style="190" customWidth="1"/>
    <col min="3820" max="3820" width="8.88671875" style="190"/>
    <col min="3821" max="3821" width="26.6640625" style="190" customWidth="1"/>
    <col min="3822" max="3824" width="8.88671875" style="190"/>
    <col min="3825" max="3825" width="22.88671875" style="190" customWidth="1"/>
    <col min="3826" max="3826" width="8.88671875" style="190"/>
    <col min="3827" max="3827" width="13.6640625" style="190" customWidth="1"/>
    <col min="3828" max="3828" width="9.109375" style="190" customWidth="1"/>
    <col min="3829" max="4072" width="8.88671875" style="190"/>
    <col min="4073" max="4073" width="23.44140625" style="190" customWidth="1"/>
    <col min="4074" max="4074" width="13.5546875" style="190" customWidth="1"/>
    <col min="4075" max="4075" width="14.44140625" style="190" customWidth="1"/>
    <col min="4076" max="4076" width="8.88671875" style="190"/>
    <col min="4077" max="4077" width="26.6640625" style="190" customWidth="1"/>
    <col min="4078" max="4080" width="8.88671875" style="190"/>
    <col min="4081" max="4081" width="22.88671875" style="190" customWidth="1"/>
    <col min="4082" max="4082" width="8.88671875" style="190"/>
    <col min="4083" max="4083" width="13.6640625" style="190" customWidth="1"/>
    <col min="4084" max="4084" width="9.109375" style="190" customWidth="1"/>
    <col min="4085" max="4328" width="8.88671875" style="190"/>
    <col min="4329" max="4329" width="23.44140625" style="190" customWidth="1"/>
    <col min="4330" max="4330" width="13.5546875" style="190" customWidth="1"/>
    <col min="4331" max="4331" width="14.44140625" style="190" customWidth="1"/>
    <col min="4332" max="4332" width="8.88671875" style="190"/>
    <col min="4333" max="4333" width="26.6640625" style="190" customWidth="1"/>
    <col min="4334" max="4336" width="8.88671875" style="190"/>
    <col min="4337" max="4337" width="22.88671875" style="190" customWidth="1"/>
    <col min="4338" max="4338" width="8.88671875" style="190"/>
    <col min="4339" max="4339" width="13.6640625" style="190" customWidth="1"/>
    <col min="4340" max="4340" width="9.109375" style="190" customWidth="1"/>
    <col min="4341" max="4584" width="8.88671875" style="190"/>
    <col min="4585" max="4585" width="23.44140625" style="190" customWidth="1"/>
    <col min="4586" max="4586" width="13.5546875" style="190" customWidth="1"/>
    <col min="4587" max="4587" width="14.44140625" style="190" customWidth="1"/>
    <col min="4588" max="4588" width="8.88671875" style="190"/>
    <col min="4589" max="4589" width="26.6640625" style="190" customWidth="1"/>
    <col min="4590" max="4592" width="8.88671875" style="190"/>
    <col min="4593" max="4593" width="22.88671875" style="190" customWidth="1"/>
    <col min="4594" max="4594" width="8.88671875" style="190"/>
    <col min="4595" max="4595" width="13.6640625" style="190" customWidth="1"/>
    <col min="4596" max="4596" width="9.109375" style="190" customWidth="1"/>
    <col min="4597" max="4840" width="8.88671875" style="190"/>
    <col min="4841" max="4841" width="23.44140625" style="190" customWidth="1"/>
    <col min="4842" max="4842" width="13.5546875" style="190" customWidth="1"/>
    <col min="4843" max="4843" width="14.44140625" style="190" customWidth="1"/>
    <col min="4844" max="4844" width="8.88671875" style="190"/>
    <col min="4845" max="4845" width="26.6640625" style="190" customWidth="1"/>
    <col min="4846" max="4848" width="8.88671875" style="190"/>
    <col min="4849" max="4849" width="22.88671875" style="190" customWidth="1"/>
    <col min="4850" max="4850" width="8.88671875" style="190"/>
    <col min="4851" max="4851" width="13.6640625" style="190" customWidth="1"/>
    <col min="4852" max="4852" width="9.109375" style="190" customWidth="1"/>
    <col min="4853" max="5096" width="8.88671875" style="190"/>
    <col min="5097" max="5097" width="23.44140625" style="190" customWidth="1"/>
    <col min="5098" max="5098" width="13.5546875" style="190" customWidth="1"/>
    <col min="5099" max="5099" width="14.44140625" style="190" customWidth="1"/>
    <col min="5100" max="5100" width="8.88671875" style="190"/>
    <col min="5101" max="5101" width="26.6640625" style="190" customWidth="1"/>
    <col min="5102" max="5104" width="8.88671875" style="190"/>
    <col min="5105" max="5105" width="22.88671875" style="190" customWidth="1"/>
    <col min="5106" max="5106" width="8.88671875" style="190"/>
    <col min="5107" max="5107" width="13.6640625" style="190" customWidth="1"/>
    <col min="5108" max="5108" width="9.109375" style="190" customWidth="1"/>
    <col min="5109" max="5352" width="8.88671875" style="190"/>
    <col min="5353" max="5353" width="23.44140625" style="190" customWidth="1"/>
    <col min="5354" max="5354" width="13.5546875" style="190" customWidth="1"/>
    <col min="5355" max="5355" width="14.44140625" style="190" customWidth="1"/>
    <col min="5356" max="5356" width="8.88671875" style="190"/>
    <col min="5357" max="5357" width="26.6640625" style="190" customWidth="1"/>
    <col min="5358" max="5360" width="8.88671875" style="190"/>
    <col min="5361" max="5361" width="22.88671875" style="190" customWidth="1"/>
    <col min="5362" max="5362" width="8.88671875" style="190"/>
    <col min="5363" max="5363" width="13.6640625" style="190" customWidth="1"/>
    <col min="5364" max="5364" width="9.109375" style="190" customWidth="1"/>
    <col min="5365" max="5608" width="8.88671875" style="190"/>
    <col min="5609" max="5609" width="23.44140625" style="190" customWidth="1"/>
    <col min="5610" max="5610" width="13.5546875" style="190" customWidth="1"/>
    <col min="5611" max="5611" width="14.44140625" style="190" customWidth="1"/>
    <col min="5612" max="5612" width="8.88671875" style="190"/>
    <col min="5613" max="5613" width="26.6640625" style="190" customWidth="1"/>
    <col min="5614" max="5616" width="8.88671875" style="190"/>
    <col min="5617" max="5617" width="22.88671875" style="190" customWidth="1"/>
    <col min="5618" max="5618" width="8.88671875" style="190"/>
    <col min="5619" max="5619" width="13.6640625" style="190" customWidth="1"/>
    <col min="5620" max="5620" width="9.109375" style="190" customWidth="1"/>
    <col min="5621" max="5864" width="8.88671875" style="190"/>
    <col min="5865" max="5865" width="23.44140625" style="190" customWidth="1"/>
    <col min="5866" max="5866" width="13.5546875" style="190" customWidth="1"/>
    <col min="5867" max="5867" width="14.44140625" style="190" customWidth="1"/>
    <col min="5868" max="5868" width="8.88671875" style="190"/>
    <col min="5869" max="5869" width="26.6640625" style="190" customWidth="1"/>
    <col min="5870" max="5872" width="8.88671875" style="190"/>
    <col min="5873" max="5873" width="22.88671875" style="190" customWidth="1"/>
    <col min="5874" max="5874" width="8.88671875" style="190"/>
    <col min="5875" max="5875" width="13.6640625" style="190" customWidth="1"/>
    <col min="5876" max="5876" width="9.109375" style="190" customWidth="1"/>
    <col min="5877" max="6120" width="8.88671875" style="190"/>
    <col min="6121" max="6121" width="23.44140625" style="190" customWidth="1"/>
    <col min="6122" max="6122" width="13.5546875" style="190" customWidth="1"/>
    <col min="6123" max="6123" width="14.44140625" style="190" customWidth="1"/>
    <col min="6124" max="6124" width="8.88671875" style="190"/>
    <col min="6125" max="6125" width="26.6640625" style="190" customWidth="1"/>
    <col min="6126" max="6128" width="8.88671875" style="190"/>
    <col min="6129" max="6129" width="22.88671875" style="190" customWidth="1"/>
    <col min="6130" max="6130" width="8.88671875" style="190"/>
    <col min="6131" max="6131" width="13.6640625" style="190" customWidth="1"/>
    <col min="6132" max="6132" width="9.109375" style="190" customWidth="1"/>
    <col min="6133" max="6376" width="8.88671875" style="190"/>
    <col min="6377" max="6377" width="23.44140625" style="190" customWidth="1"/>
    <col min="6378" max="6378" width="13.5546875" style="190" customWidth="1"/>
    <col min="6379" max="6379" width="14.44140625" style="190" customWidth="1"/>
    <col min="6380" max="6380" width="8.88671875" style="190"/>
    <col min="6381" max="6381" width="26.6640625" style="190" customWidth="1"/>
    <col min="6382" max="6384" width="8.88671875" style="190"/>
    <col min="6385" max="6385" width="22.88671875" style="190" customWidth="1"/>
    <col min="6386" max="6386" width="8.88671875" style="190"/>
    <col min="6387" max="6387" width="13.6640625" style="190" customWidth="1"/>
    <col min="6388" max="6388" width="9.109375" style="190" customWidth="1"/>
    <col min="6389" max="6632" width="8.88671875" style="190"/>
    <col min="6633" max="6633" width="23.44140625" style="190" customWidth="1"/>
    <col min="6634" max="6634" width="13.5546875" style="190" customWidth="1"/>
    <col min="6635" max="6635" width="14.44140625" style="190" customWidth="1"/>
    <col min="6636" max="6636" width="8.88671875" style="190"/>
    <col min="6637" max="6637" width="26.6640625" style="190" customWidth="1"/>
    <col min="6638" max="6640" width="8.88671875" style="190"/>
    <col min="6641" max="6641" width="22.88671875" style="190" customWidth="1"/>
    <col min="6642" max="6642" width="8.88671875" style="190"/>
    <col min="6643" max="6643" width="13.6640625" style="190" customWidth="1"/>
    <col min="6644" max="6644" width="9.109375" style="190" customWidth="1"/>
    <col min="6645" max="6888" width="8.88671875" style="190"/>
    <col min="6889" max="6889" width="23.44140625" style="190" customWidth="1"/>
    <col min="6890" max="6890" width="13.5546875" style="190" customWidth="1"/>
    <col min="6891" max="6891" width="14.44140625" style="190" customWidth="1"/>
    <col min="6892" max="6892" width="8.88671875" style="190"/>
    <col min="6893" max="6893" width="26.6640625" style="190" customWidth="1"/>
    <col min="6894" max="6896" width="8.88671875" style="190"/>
    <col min="6897" max="6897" width="22.88671875" style="190" customWidth="1"/>
    <col min="6898" max="6898" width="8.88671875" style="190"/>
    <col min="6899" max="6899" width="13.6640625" style="190" customWidth="1"/>
    <col min="6900" max="6900" width="9.109375" style="190" customWidth="1"/>
    <col min="6901" max="7144" width="8.88671875" style="190"/>
    <col min="7145" max="7145" width="23.44140625" style="190" customWidth="1"/>
    <col min="7146" max="7146" width="13.5546875" style="190" customWidth="1"/>
    <col min="7147" max="7147" width="14.44140625" style="190" customWidth="1"/>
    <col min="7148" max="7148" width="8.88671875" style="190"/>
    <col min="7149" max="7149" width="26.6640625" style="190" customWidth="1"/>
    <col min="7150" max="7152" width="8.88671875" style="190"/>
    <col min="7153" max="7153" width="22.88671875" style="190" customWidth="1"/>
    <col min="7154" max="7154" width="8.88671875" style="190"/>
    <col min="7155" max="7155" width="13.6640625" style="190" customWidth="1"/>
    <col min="7156" max="7156" width="9.109375" style="190" customWidth="1"/>
    <col min="7157" max="7400" width="8.88671875" style="190"/>
    <col min="7401" max="7401" width="23.44140625" style="190" customWidth="1"/>
    <col min="7402" max="7402" width="13.5546875" style="190" customWidth="1"/>
    <col min="7403" max="7403" width="14.44140625" style="190" customWidth="1"/>
    <col min="7404" max="7404" width="8.88671875" style="190"/>
    <col min="7405" max="7405" width="26.6640625" style="190" customWidth="1"/>
    <col min="7406" max="7408" width="8.88671875" style="190"/>
    <col min="7409" max="7409" width="22.88671875" style="190" customWidth="1"/>
    <col min="7410" max="7410" width="8.88671875" style="190"/>
    <col min="7411" max="7411" width="13.6640625" style="190" customWidth="1"/>
    <col min="7412" max="7412" width="9.109375" style="190" customWidth="1"/>
    <col min="7413" max="7656" width="8.88671875" style="190"/>
    <col min="7657" max="7657" width="23.44140625" style="190" customWidth="1"/>
    <col min="7658" max="7658" width="13.5546875" style="190" customWidth="1"/>
    <col min="7659" max="7659" width="14.44140625" style="190" customWidth="1"/>
    <col min="7660" max="7660" width="8.88671875" style="190"/>
    <col min="7661" max="7661" width="26.6640625" style="190" customWidth="1"/>
    <col min="7662" max="7664" width="8.88671875" style="190"/>
    <col min="7665" max="7665" width="22.88671875" style="190" customWidth="1"/>
    <col min="7666" max="7666" width="8.88671875" style="190"/>
    <col min="7667" max="7667" width="13.6640625" style="190" customWidth="1"/>
    <col min="7668" max="7668" width="9.109375" style="190" customWidth="1"/>
    <col min="7669" max="7912" width="8.88671875" style="190"/>
    <col min="7913" max="7913" width="23.44140625" style="190" customWidth="1"/>
    <col min="7914" max="7914" width="13.5546875" style="190" customWidth="1"/>
    <col min="7915" max="7915" width="14.44140625" style="190" customWidth="1"/>
    <col min="7916" max="7916" width="8.88671875" style="190"/>
    <col min="7917" max="7917" width="26.6640625" style="190" customWidth="1"/>
    <col min="7918" max="7920" width="8.88671875" style="190"/>
    <col min="7921" max="7921" width="22.88671875" style="190" customWidth="1"/>
    <col min="7922" max="7922" width="8.88671875" style="190"/>
    <col min="7923" max="7923" width="13.6640625" style="190" customWidth="1"/>
    <col min="7924" max="7924" width="9.109375" style="190" customWidth="1"/>
    <col min="7925" max="8168" width="8.88671875" style="190"/>
    <col min="8169" max="8169" width="23.44140625" style="190" customWidth="1"/>
    <col min="8170" max="8170" width="13.5546875" style="190" customWidth="1"/>
    <col min="8171" max="8171" width="14.44140625" style="190" customWidth="1"/>
    <col min="8172" max="8172" width="8.88671875" style="190"/>
    <col min="8173" max="8173" width="26.6640625" style="190" customWidth="1"/>
    <col min="8174" max="8176" width="8.88671875" style="190"/>
    <col min="8177" max="8177" width="22.88671875" style="190" customWidth="1"/>
    <col min="8178" max="8178" width="8.88671875" style="190"/>
    <col min="8179" max="8179" width="13.6640625" style="190" customWidth="1"/>
    <col min="8180" max="8180" width="9.109375" style="190" customWidth="1"/>
    <col min="8181" max="8424" width="8.88671875" style="190"/>
    <col min="8425" max="8425" width="23.44140625" style="190" customWidth="1"/>
    <col min="8426" max="8426" width="13.5546875" style="190" customWidth="1"/>
    <col min="8427" max="8427" width="14.44140625" style="190" customWidth="1"/>
    <col min="8428" max="8428" width="8.88671875" style="190"/>
    <col min="8429" max="8429" width="26.6640625" style="190" customWidth="1"/>
    <col min="8430" max="8432" width="8.88671875" style="190"/>
    <col min="8433" max="8433" width="22.88671875" style="190" customWidth="1"/>
    <col min="8434" max="8434" width="8.88671875" style="190"/>
    <col min="8435" max="8435" width="13.6640625" style="190" customWidth="1"/>
    <col min="8436" max="8436" width="9.109375" style="190" customWidth="1"/>
    <col min="8437" max="8680" width="8.88671875" style="190"/>
    <col min="8681" max="8681" width="23.44140625" style="190" customWidth="1"/>
    <col min="8682" max="8682" width="13.5546875" style="190" customWidth="1"/>
    <col min="8683" max="8683" width="14.44140625" style="190" customWidth="1"/>
    <col min="8684" max="8684" width="8.88671875" style="190"/>
    <col min="8685" max="8685" width="26.6640625" style="190" customWidth="1"/>
    <col min="8686" max="8688" width="8.88671875" style="190"/>
    <col min="8689" max="8689" width="22.88671875" style="190" customWidth="1"/>
    <col min="8690" max="8690" width="8.88671875" style="190"/>
    <col min="8691" max="8691" width="13.6640625" style="190" customWidth="1"/>
    <col min="8692" max="8692" width="9.109375" style="190" customWidth="1"/>
    <col min="8693" max="8936" width="8.88671875" style="190"/>
    <col min="8937" max="8937" width="23.44140625" style="190" customWidth="1"/>
    <col min="8938" max="8938" width="13.5546875" style="190" customWidth="1"/>
    <col min="8939" max="8939" width="14.44140625" style="190" customWidth="1"/>
    <col min="8940" max="8940" width="8.88671875" style="190"/>
    <col min="8941" max="8941" width="26.6640625" style="190" customWidth="1"/>
    <col min="8942" max="8944" width="8.88671875" style="190"/>
    <col min="8945" max="8945" width="22.88671875" style="190" customWidth="1"/>
    <col min="8946" max="8946" width="8.88671875" style="190"/>
    <col min="8947" max="8947" width="13.6640625" style="190" customWidth="1"/>
    <col min="8948" max="8948" width="9.109375" style="190" customWidth="1"/>
    <col min="8949" max="9192" width="8.88671875" style="190"/>
    <col min="9193" max="9193" width="23.44140625" style="190" customWidth="1"/>
    <col min="9194" max="9194" width="13.5546875" style="190" customWidth="1"/>
    <col min="9195" max="9195" width="14.44140625" style="190" customWidth="1"/>
    <col min="9196" max="9196" width="8.88671875" style="190"/>
    <col min="9197" max="9197" width="26.6640625" style="190" customWidth="1"/>
    <col min="9198" max="9200" width="8.88671875" style="190"/>
    <col min="9201" max="9201" width="22.88671875" style="190" customWidth="1"/>
    <col min="9202" max="9202" width="8.88671875" style="190"/>
    <col min="9203" max="9203" width="13.6640625" style="190" customWidth="1"/>
    <col min="9204" max="9204" width="9.109375" style="190" customWidth="1"/>
    <col min="9205" max="9448" width="8.88671875" style="190"/>
    <col min="9449" max="9449" width="23.44140625" style="190" customWidth="1"/>
    <col min="9450" max="9450" width="13.5546875" style="190" customWidth="1"/>
    <col min="9451" max="9451" width="14.44140625" style="190" customWidth="1"/>
    <col min="9452" max="9452" width="8.88671875" style="190"/>
    <col min="9453" max="9453" width="26.6640625" style="190" customWidth="1"/>
    <col min="9454" max="9456" width="8.88671875" style="190"/>
    <col min="9457" max="9457" width="22.88671875" style="190" customWidth="1"/>
    <col min="9458" max="9458" width="8.88671875" style="190"/>
    <col min="9459" max="9459" width="13.6640625" style="190" customWidth="1"/>
    <col min="9460" max="9460" width="9.109375" style="190" customWidth="1"/>
    <col min="9461" max="9704" width="8.88671875" style="190"/>
    <col min="9705" max="9705" width="23.44140625" style="190" customWidth="1"/>
    <col min="9706" max="9706" width="13.5546875" style="190" customWidth="1"/>
    <col min="9707" max="9707" width="14.44140625" style="190" customWidth="1"/>
    <col min="9708" max="9708" width="8.88671875" style="190"/>
    <col min="9709" max="9709" width="26.6640625" style="190" customWidth="1"/>
    <col min="9710" max="9712" width="8.88671875" style="190"/>
    <col min="9713" max="9713" width="22.88671875" style="190" customWidth="1"/>
    <col min="9714" max="9714" width="8.88671875" style="190"/>
    <col min="9715" max="9715" width="13.6640625" style="190" customWidth="1"/>
    <col min="9716" max="9716" width="9.109375" style="190" customWidth="1"/>
    <col min="9717" max="9960" width="8.88671875" style="190"/>
    <col min="9961" max="9961" width="23.44140625" style="190" customWidth="1"/>
    <col min="9962" max="9962" width="13.5546875" style="190" customWidth="1"/>
    <col min="9963" max="9963" width="14.44140625" style="190" customWidth="1"/>
    <col min="9964" max="9964" width="8.88671875" style="190"/>
    <col min="9965" max="9965" width="26.6640625" style="190" customWidth="1"/>
    <col min="9966" max="9968" width="8.88671875" style="190"/>
    <col min="9969" max="9969" width="22.88671875" style="190" customWidth="1"/>
    <col min="9970" max="9970" width="8.88671875" style="190"/>
    <col min="9971" max="9971" width="13.6640625" style="190" customWidth="1"/>
    <col min="9972" max="9972" width="9.109375" style="190" customWidth="1"/>
    <col min="9973" max="10216" width="8.88671875" style="190"/>
    <col min="10217" max="10217" width="23.44140625" style="190" customWidth="1"/>
    <col min="10218" max="10218" width="13.5546875" style="190" customWidth="1"/>
    <col min="10219" max="10219" width="14.44140625" style="190" customWidth="1"/>
    <col min="10220" max="10220" width="8.88671875" style="190"/>
    <col min="10221" max="10221" width="26.6640625" style="190" customWidth="1"/>
    <col min="10222" max="10224" width="8.88671875" style="190"/>
    <col min="10225" max="10225" width="22.88671875" style="190" customWidth="1"/>
    <col min="10226" max="10226" width="8.88671875" style="190"/>
    <col min="10227" max="10227" width="13.6640625" style="190" customWidth="1"/>
    <col min="10228" max="10228" width="9.109375" style="190" customWidth="1"/>
    <col min="10229" max="10472" width="8.88671875" style="190"/>
    <col min="10473" max="10473" width="23.44140625" style="190" customWidth="1"/>
    <col min="10474" max="10474" width="13.5546875" style="190" customWidth="1"/>
    <col min="10475" max="10475" width="14.44140625" style="190" customWidth="1"/>
    <col min="10476" max="10476" width="8.88671875" style="190"/>
    <col min="10477" max="10477" width="26.6640625" style="190" customWidth="1"/>
    <col min="10478" max="10480" width="8.88671875" style="190"/>
    <col min="10481" max="10481" width="22.88671875" style="190" customWidth="1"/>
    <col min="10482" max="10482" width="8.88671875" style="190"/>
    <col min="10483" max="10483" width="13.6640625" style="190" customWidth="1"/>
    <col min="10484" max="10484" width="9.109375" style="190" customWidth="1"/>
    <col min="10485" max="10728" width="8.88671875" style="190"/>
    <col min="10729" max="10729" width="23.44140625" style="190" customWidth="1"/>
    <col min="10730" max="10730" width="13.5546875" style="190" customWidth="1"/>
    <col min="10731" max="10731" width="14.44140625" style="190" customWidth="1"/>
    <col min="10732" max="10732" width="8.88671875" style="190"/>
    <col min="10733" max="10733" width="26.6640625" style="190" customWidth="1"/>
    <col min="10734" max="10736" width="8.88671875" style="190"/>
    <col min="10737" max="10737" width="22.88671875" style="190" customWidth="1"/>
    <col min="10738" max="10738" width="8.88671875" style="190"/>
    <col min="10739" max="10739" width="13.6640625" style="190" customWidth="1"/>
    <col min="10740" max="10740" width="9.109375" style="190" customWidth="1"/>
    <col min="10741" max="10984" width="8.88671875" style="190"/>
    <col min="10985" max="10985" width="23.44140625" style="190" customWidth="1"/>
    <col min="10986" max="10986" width="13.5546875" style="190" customWidth="1"/>
    <col min="10987" max="10987" width="14.44140625" style="190" customWidth="1"/>
    <col min="10988" max="10988" width="8.88671875" style="190"/>
    <col min="10989" max="10989" width="26.6640625" style="190" customWidth="1"/>
    <col min="10990" max="10992" width="8.88671875" style="190"/>
    <col min="10993" max="10993" width="22.88671875" style="190" customWidth="1"/>
    <col min="10994" max="10994" width="8.88671875" style="190"/>
    <col min="10995" max="10995" width="13.6640625" style="190" customWidth="1"/>
    <col min="10996" max="10996" width="9.109375" style="190" customWidth="1"/>
    <col min="10997" max="11240" width="8.88671875" style="190"/>
    <col min="11241" max="11241" width="23.44140625" style="190" customWidth="1"/>
    <col min="11242" max="11242" width="13.5546875" style="190" customWidth="1"/>
    <col min="11243" max="11243" width="14.44140625" style="190" customWidth="1"/>
    <col min="11244" max="11244" width="8.88671875" style="190"/>
    <col min="11245" max="11245" width="26.6640625" style="190" customWidth="1"/>
    <col min="11246" max="11248" width="8.88671875" style="190"/>
    <col min="11249" max="11249" width="22.88671875" style="190" customWidth="1"/>
    <col min="11250" max="11250" width="8.88671875" style="190"/>
    <col min="11251" max="11251" width="13.6640625" style="190" customWidth="1"/>
    <col min="11252" max="11252" width="9.109375" style="190" customWidth="1"/>
    <col min="11253" max="11496" width="8.88671875" style="190"/>
    <col min="11497" max="11497" width="23.44140625" style="190" customWidth="1"/>
    <col min="11498" max="11498" width="13.5546875" style="190" customWidth="1"/>
    <col min="11499" max="11499" width="14.44140625" style="190" customWidth="1"/>
    <col min="11500" max="11500" width="8.88671875" style="190"/>
    <col min="11501" max="11501" width="26.6640625" style="190" customWidth="1"/>
    <col min="11502" max="11504" width="8.88671875" style="190"/>
    <col min="11505" max="11505" width="22.88671875" style="190" customWidth="1"/>
    <col min="11506" max="11506" width="8.88671875" style="190"/>
    <col min="11507" max="11507" width="13.6640625" style="190" customWidth="1"/>
    <col min="11508" max="11508" width="9.109375" style="190" customWidth="1"/>
    <col min="11509" max="11752" width="8.88671875" style="190"/>
    <col min="11753" max="11753" width="23.44140625" style="190" customWidth="1"/>
    <col min="11754" max="11754" width="13.5546875" style="190" customWidth="1"/>
    <col min="11755" max="11755" width="14.44140625" style="190" customWidth="1"/>
    <col min="11756" max="11756" width="8.88671875" style="190"/>
    <col min="11757" max="11757" width="26.6640625" style="190" customWidth="1"/>
    <col min="11758" max="11760" width="8.88671875" style="190"/>
    <col min="11761" max="11761" width="22.88671875" style="190" customWidth="1"/>
    <col min="11762" max="11762" width="8.88671875" style="190"/>
    <col min="11763" max="11763" width="13.6640625" style="190" customWidth="1"/>
    <col min="11764" max="11764" width="9.109375" style="190" customWidth="1"/>
    <col min="11765" max="12008" width="8.88671875" style="190"/>
    <col min="12009" max="12009" width="23.44140625" style="190" customWidth="1"/>
    <col min="12010" max="12010" width="13.5546875" style="190" customWidth="1"/>
    <col min="12011" max="12011" width="14.44140625" style="190" customWidth="1"/>
    <col min="12012" max="12012" width="8.88671875" style="190"/>
    <col min="12013" max="12013" width="26.6640625" style="190" customWidth="1"/>
    <col min="12014" max="12016" width="8.88671875" style="190"/>
    <col min="12017" max="12017" width="22.88671875" style="190" customWidth="1"/>
    <col min="12018" max="12018" width="8.88671875" style="190"/>
    <col min="12019" max="12019" width="13.6640625" style="190" customWidth="1"/>
    <col min="12020" max="12020" width="9.109375" style="190" customWidth="1"/>
    <col min="12021" max="12264" width="8.88671875" style="190"/>
    <col min="12265" max="12265" width="23.44140625" style="190" customWidth="1"/>
    <col min="12266" max="12266" width="13.5546875" style="190" customWidth="1"/>
    <col min="12267" max="12267" width="14.44140625" style="190" customWidth="1"/>
    <col min="12268" max="12268" width="8.88671875" style="190"/>
    <col min="12269" max="12269" width="26.6640625" style="190" customWidth="1"/>
    <col min="12270" max="12272" width="8.88671875" style="190"/>
    <col min="12273" max="12273" width="22.88671875" style="190" customWidth="1"/>
    <col min="12274" max="12274" width="8.88671875" style="190"/>
    <col min="12275" max="12275" width="13.6640625" style="190" customWidth="1"/>
    <col min="12276" max="12276" width="9.109375" style="190" customWidth="1"/>
    <col min="12277" max="12520" width="8.88671875" style="190"/>
    <col min="12521" max="12521" width="23.44140625" style="190" customWidth="1"/>
    <col min="12522" max="12522" width="13.5546875" style="190" customWidth="1"/>
    <col min="12523" max="12523" width="14.44140625" style="190" customWidth="1"/>
    <col min="12524" max="12524" width="8.88671875" style="190"/>
    <col min="12525" max="12525" width="26.6640625" style="190" customWidth="1"/>
    <col min="12526" max="12528" width="8.88671875" style="190"/>
    <col min="12529" max="12529" width="22.88671875" style="190" customWidth="1"/>
    <col min="12530" max="12530" width="8.88671875" style="190"/>
    <col min="12531" max="12531" width="13.6640625" style="190" customWidth="1"/>
    <col min="12532" max="12532" width="9.109375" style="190" customWidth="1"/>
    <col min="12533" max="12776" width="8.88671875" style="190"/>
    <col min="12777" max="12777" width="23.44140625" style="190" customWidth="1"/>
    <col min="12778" max="12778" width="13.5546875" style="190" customWidth="1"/>
    <col min="12779" max="12779" width="14.44140625" style="190" customWidth="1"/>
    <col min="12780" max="12780" width="8.88671875" style="190"/>
    <col min="12781" max="12781" width="26.6640625" style="190" customWidth="1"/>
    <col min="12782" max="12784" width="8.88671875" style="190"/>
    <col min="12785" max="12785" width="22.88671875" style="190" customWidth="1"/>
    <col min="12786" max="12786" width="8.88671875" style="190"/>
    <col min="12787" max="12787" width="13.6640625" style="190" customWidth="1"/>
    <col min="12788" max="12788" width="9.109375" style="190" customWidth="1"/>
    <col min="12789" max="13032" width="8.88671875" style="190"/>
    <col min="13033" max="13033" width="23.44140625" style="190" customWidth="1"/>
    <col min="13034" max="13034" width="13.5546875" style="190" customWidth="1"/>
    <col min="13035" max="13035" width="14.44140625" style="190" customWidth="1"/>
    <col min="13036" max="13036" width="8.88671875" style="190"/>
    <col min="13037" max="13037" width="26.6640625" style="190" customWidth="1"/>
    <col min="13038" max="13040" width="8.88671875" style="190"/>
    <col min="13041" max="13041" width="22.88671875" style="190" customWidth="1"/>
    <col min="13042" max="13042" width="8.88671875" style="190"/>
    <col min="13043" max="13043" width="13.6640625" style="190" customWidth="1"/>
    <col min="13044" max="13044" width="9.109375" style="190" customWidth="1"/>
    <col min="13045" max="13288" width="8.88671875" style="190"/>
    <col min="13289" max="13289" width="23.44140625" style="190" customWidth="1"/>
    <col min="13290" max="13290" width="13.5546875" style="190" customWidth="1"/>
    <col min="13291" max="13291" width="14.44140625" style="190" customWidth="1"/>
    <col min="13292" max="13292" width="8.88671875" style="190"/>
    <col min="13293" max="13293" width="26.6640625" style="190" customWidth="1"/>
    <col min="13294" max="13296" width="8.88671875" style="190"/>
    <col min="13297" max="13297" width="22.88671875" style="190" customWidth="1"/>
    <col min="13298" max="13298" width="8.88671875" style="190"/>
    <col min="13299" max="13299" width="13.6640625" style="190" customWidth="1"/>
    <col min="13300" max="13300" width="9.109375" style="190" customWidth="1"/>
    <col min="13301" max="13544" width="8.88671875" style="190"/>
    <col min="13545" max="13545" width="23.44140625" style="190" customWidth="1"/>
    <col min="13546" max="13546" width="13.5546875" style="190" customWidth="1"/>
    <col min="13547" max="13547" width="14.44140625" style="190" customWidth="1"/>
    <col min="13548" max="13548" width="8.88671875" style="190"/>
    <col min="13549" max="13549" width="26.6640625" style="190" customWidth="1"/>
    <col min="13550" max="13552" width="8.88671875" style="190"/>
    <col min="13553" max="13553" width="22.88671875" style="190" customWidth="1"/>
    <col min="13554" max="13554" width="8.88671875" style="190"/>
    <col min="13555" max="13555" width="13.6640625" style="190" customWidth="1"/>
    <col min="13556" max="13556" width="9.109375" style="190" customWidth="1"/>
    <col min="13557" max="13800" width="8.88671875" style="190"/>
    <col min="13801" max="13801" width="23.44140625" style="190" customWidth="1"/>
    <col min="13802" max="13802" width="13.5546875" style="190" customWidth="1"/>
    <col min="13803" max="13803" width="14.44140625" style="190" customWidth="1"/>
    <col min="13804" max="13804" width="8.88671875" style="190"/>
    <col min="13805" max="13805" width="26.6640625" style="190" customWidth="1"/>
    <col min="13806" max="13808" width="8.88671875" style="190"/>
    <col min="13809" max="13809" width="22.88671875" style="190" customWidth="1"/>
    <col min="13810" max="13810" width="8.88671875" style="190"/>
    <col min="13811" max="13811" width="13.6640625" style="190" customWidth="1"/>
    <col min="13812" max="13812" width="9.109375" style="190" customWidth="1"/>
    <col min="13813" max="14056" width="8.88671875" style="190"/>
    <col min="14057" max="14057" width="23.44140625" style="190" customWidth="1"/>
    <col min="14058" max="14058" width="13.5546875" style="190" customWidth="1"/>
    <col min="14059" max="14059" width="14.44140625" style="190" customWidth="1"/>
    <col min="14060" max="14060" width="8.88671875" style="190"/>
    <col min="14061" max="14061" width="26.6640625" style="190" customWidth="1"/>
    <col min="14062" max="14064" width="8.88671875" style="190"/>
    <col min="14065" max="14065" width="22.88671875" style="190" customWidth="1"/>
    <col min="14066" max="14066" width="8.88671875" style="190"/>
    <col min="14067" max="14067" width="13.6640625" style="190" customWidth="1"/>
    <col min="14068" max="14068" width="9.109375" style="190" customWidth="1"/>
    <col min="14069" max="14312" width="8.88671875" style="190"/>
    <col min="14313" max="14313" width="23.44140625" style="190" customWidth="1"/>
    <col min="14314" max="14314" width="13.5546875" style="190" customWidth="1"/>
    <col min="14315" max="14315" width="14.44140625" style="190" customWidth="1"/>
    <col min="14316" max="14316" width="8.88671875" style="190"/>
    <col min="14317" max="14317" width="26.6640625" style="190" customWidth="1"/>
    <col min="14318" max="14320" width="8.88671875" style="190"/>
    <col min="14321" max="14321" width="22.88671875" style="190" customWidth="1"/>
    <col min="14322" max="14322" width="8.88671875" style="190"/>
    <col min="14323" max="14323" width="13.6640625" style="190" customWidth="1"/>
    <col min="14324" max="14324" width="9.109375" style="190" customWidth="1"/>
    <col min="14325" max="14568" width="8.88671875" style="190"/>
    <col min="14569" max="14569" width="23.44140625" style="190" customWidth="1"/>
    <col min="14570" max="14570" width="13.5546875" style="190" customWidth="1"/>
    <col min="14571" max="14571" width="14.44140625" style="190" customWidth="1"/>
    <col min="14572" max="14572" width="8.88671875" style="190"/>
    <col min="14573" max="14573" width="26.6640625" style="190" customWidth="1"/>
    <col min="14574" max="14576" width="8.88671875" style="190"/>
    <col min="14577" max="14577" width="22.88671875" style="190" customWidth="1"/>
    <col min="14578" max="14578" width="8.88671875" style="190"/>
    <col min="14579" max="14579" width="13.6640625" style="190" customWidth="1"/>
    <col min="14580" max="14580" width="9.109375" style="190" customWidth="1"/>
    <col min="14581" max="14824" width="8.88671875" style="190"/>
    <col min="14825" max="14825" width="23.44140625" style="190" customWidth="1"/>
    <col min="14826" max="14826" width="13.5546875" style="190" customWidth="1"/>
    <col min="14827" max="14827" width="14.44140625" style="190" customWidth="1"/>
    <col min="14828" max="14828" width="8.88671875" style="190"/>
    <col min="14829" max="14829" width="26.6640625" style="190" customWidth="1"/>
    <col min="14830" max="14832" width="8.88671875" style="190"/>
    <col min="14833" max="14833" width="22.88671875" style="190" customWidth="1"/>
    <col min="14834" max="14834" width="8.88671875" style="190"/>
    <col min="14835" max="14835" width="13.6640625" style="190" customWidth="1"/>
    <col min="14836" max="14836" width="9.109375" style="190" customWidth="1"/>
    <col min="14837" max="15080" width="8.88671875" style="190"/>
    <col min="15081" max="15081" width="23.44140625" style="190" customWidth="1"/>
    <col min="15082" max="15082" width="13.5546875" style="190" customWidth="1"/>
    <col min="15083" max="15083" width="14.44140625" style="190" customWidth="1"/>
    <col min="15084" max="15084" width="8.88671875" style="190"/>
    <col min="15085" max="15085" width="26.6640625" style="190" customWidth="1"/>
    <col min="15086" max="15088" width="8.88671875" style="190"/>
    <col min="15089" max="15089" width="22.88671875" style="190" customWidth="1"/>
    <col min="15090" max="15090" width="8.88671875" style="190"/>
    <col min="15091" max="15091" width="13.6640625" style="190" customWidth="1"/>
    <col min="15092" max="15092" width="9.109375" style="190" customWidth="1"/>
    <col min="15093" max="15336" width="8.88671875" style="190"/>
    <col min="15337" max="15337" width="23.44140625" style="190" customWidth="1"/>
    <col min="15338" max="15338" width="13.5546875" style="190" customWidth="1"/>
    <col min="15339" max="15339" width="14.44140625" style="190" customWidth="1"/>
    <col min="15340" max="15340" width="8.88671875" style="190"/>
    <col min="15341" max="15341" width="26.6640625" style="190" customWidth="1"/>
    <col min="15342" max="15344" width="8.88671875" style="190"/>
    <col min="15345" max="15345" width="22.88671875" style="190" customWidth="1"/>
    <col min="15346" max="15346" width="8.88671875" style="190"/>
    <col min="15347" max="15347" width="13.6640625" style="190" customWidth="1"/>
    <col min="15348" max="15348" width="9.109375" style="190" customWidth="1"/>
    <col min="15349" max="15592" width="8.88671875" style="190"/>
    <col min="15593" max="15593" width="23.44140625" style="190" customWidth="1"/>
    <col min="15594" max="15594" width="13.5546875" style="190" customWidth="1"/>
    <col min="15595" max="15595" width="14.44140625" style="190" customWidth="1"/>
    <col min="15596" max="15596" width="8.88671875" style="190"/>
    <col min="15597" max="15597" width="26.6640625" style="190" customWidth="1"/>
    <col min="15598" max="15600" width="8.88671875" style="190"/>
    <col min="15601" max="15601" width="22.88671875" style="190" customWidth="1"/>
    <col min="15602" max="15602" width="8.88671875" style="190"/>
    <col min="15603" max="15603" width="13.6640625" style="190" customWidth="1"/>
    <col min="15604" max="15604" width="9.109375" style="190" customWidth="1"/>
    <col min="15605" max="15848" width="8.88671875" style="190"/>
    <col min="15849" max="15849" width="23.44140625" style="190" customWidth="1"/>
    <col min="15850" max="15850" width="13.5546875" style="190" customWidth="1"/>
    <col min="15851" max="15851" width="14.44140625" style="190" customWidth="1"/>
    <col min="15852" max="15852" width="8.88671875" style="190"/>
    <col min="15853" max="15853" width="26.6640625" style="190" customWidth="1"/>
    <col min="15854" max="15856" width="8.88671875" style="190"/>
    <col min="15857" max="15857" width="22.88671875" style="190" customWidth="1"/>
    <col min="15858" max="15858" width="8.88671875" style="190"/>
    <col min="15859" max="15859" width="13.6640625" style="190" customWidth="1"/>
    <col min="15860" max="15860" width="9.109375" style="190" customWidth="1"/>
    <col min="15861" max="16104" width="8.88671875" style="190"/>
    <col min="16105" max="16105" width="23.44140625" style="190" customWidth="1"/>
    <col min="16106" max="16106" width="13.5546875" style="190" customWidth="1"/>
    <col min="16107" max="16107" width="14.44140625" style="190" customWidth="1"/>
    <col min="16108" max="16108" width="8.88671875" style="190"/>
    <col min="16109" max="16109" width="26.6640625" style="190" customWidth="1"/>
    <col min="16110" max="16112" width="8.88671875" style="190"/>
    <col min="16113" max="16113" width="22.88671875" style="190" customWidth="1"/>
    <col min="16114" max="16114" width="8.88671875" style="190"/>
    <col min="16115" max="16115" width="13.6640625" style="190" customWidth="1"/>
    <col min="16116" max="16116" width="9.109375" style="190" customWidth="1"/>
    <col min="16117" max="16384" width="8.88671875" style="190"/>
  </cols>
  <sheetData>
    <row r="1" spans="2:5" ht="16.8" customHeight="1">
      <c r="B1" s="397" t="s">
        <v>190</v>
      </c>
      <c r="C1" s="397"/>
      <c r="D1" s="397"/>
      <c r="E1" s="397"/>
    </row>
    <row r="2" spans="2:5" ht="29.4" customHeight="1" thickBot="1">
      <c r="B2" s="398" t="s">
        <v>222</v>
      </c>
      <c r="C2" s="398"/>
      <c r="D2" s="398"/>
      <c r="E2" s="398"/>
    </row>
    <row r="3" spans="2:5">
      <c r="B3" s="399" t="s">
        <v>184</v>
      </c>
      <c r="C3" s="399" t="s">
        <v>112</v>
      </c>
      <c r="D3" s="401"/>
    </row>
    <row r="4" spans="2:5" ht="11.4" customHeight="1" thickBot="1">
      <c r="B4" s="400"/>
      <c r="C4" s="191" t="s">
        <v>199</v>
      </c>
      <c r="D4" s="191" t="s">
        <v>217</v>
      </c>
    </row>
    <row r="5" spans="2:5">
      <c r="B5" s="207" t="s">
        <v>34</v>
      </c>
      <c r="C5" s="208">
        <v>7.3</v>
      </c>
      <c r="D5" s="208">
        <v>7.1</v>
      </c>
    </row>
    <row r="6" spans="2:5">
      <c r="B6" s="192" t="s">
        <v>14</v>
      </c>
      <c r="C6" s="195">
        <v>5.0999999999999996</v>
      </c>
      <c r="D6" s="284">
        <v>4.9000000000000004</v>
      </c>
    </row>
    <row r="7" spans="2:5">
      <c r="B7" s="192" t="s">
        <v>17</v>
      </c>
      <c r="C7" s="195">
        <v>11.3</v>
      </c>
      <c r="D7" s="284">
        <v>11.2</v>
      </c>
    </row>
    <row r="8" spans="2:5">
      <c r="B8" s="192" t="s">
        <v>185</v>
      </c>
      <c r="C8" s="195">
        <v>4.0999999999999996</v>
      </c>
      <c r="D8" s="284">
        <v>4</v>
      </c>
    </row>
    <row r="9" spans="2:5">
      <c r="B9" s="192" t="s">
        <v>196</v>
      </c>
      <c r="C9" s="195">
        <v>10.199999999999999</v>
      </c>
      <c r="D9" s="284">
        <v>10.1</v>
      </c>
    </row>
    <row r="10" spans="2:5">
      <c r="B10" s="192" t="s">
        <v>18</v>
      </c>
      <c r="C10" s="195">
        <v>6.3</v>
      </c>
      <c r="D10" s="284">
        <v>5.9</v>
      </c>
    </row>
    <row r="11" spans="2:5">
      <c r="B11" s="192" t="s">
        <v>21</v>
      </c>
      <c r="C11" s="195">
        <v>8.3000000000000007</v>
      </c>
      <c r="D11" s="284">
        <v>8</v>
      </c>
    </row>
    <row r="12" spans="2:5">
      <c r="B12" s="192" t="s">
        <v>22</v>
      </c>
      <c r="C12" s="195">
        <v>9.8000000000000007</v>
      </c>
      <c r="D12" s="284">
        <v>9.6999999999999993</v>
      </c>
    </row>
    <row r="13" spans="2:5">
      <c r="B13" s="192" t="s">
        <v>13</v>
      </c>
      <c r="C13" s="195">
        <v>5.7</v>
      </c>
      <c r="D13" s="284">
        <v>5.6</v>
      </c>
    </row>
    <row r="14" spans="2:5">
      <c r="B14" s="192" t="s">
        <v>27</v>
      </c>
      <c r="C14" s="195">
        <v>12.5</v>
      </c>
      <c r="D14" s="284">
        <v>12.2</v>
      </c>
    </row>
    <row r="15" spans="2:5">
      <c r="B15" s="209" t="s">
        <v>35</v>
      </c>
      <c r="C15" s="210">
        <v>6.4</v>
      </c>
      <c r="D15" s="210">
        <v>6.4</v>
      </c>
    </row>
    <row r="16" spans="2:5">
      <c r="B16" s="192" t="s">
        <v>1</v>
      </c>
      <c r="C16" s="195">
        <v>7.6</v>
      </c>
      <c r="D16" s="284">
        <v>7.6</v>
      </c>
    </row>
    <row r="17" spans="2:4">
      <c r="B17" s="192" t="s">
        <v>16</v>
      </c>
      <c r="C17" s="195">
        <v>14.6</v>
      </c>
      <c r="D17" s="284">
        <v>14.8</v>
      </c>
    </row>
    <row r="18" spans="2:4">
      <c r="B18" s="192" t="s">
        <v>186</v>
      </c>
      <c r="C18" s="195">
        <v>5.6</v>
      </c>
      <c r="D18" s="284">
        <v>5.6</v>
      </c>
    </row>
    <row r="19" spans="2:4">
      <c r="B19" s="192" t="s">
        <v>187</v>
      </c>
      <c r="C19" s="195">
        <v>9.1</v>
      </c>
      <c r="D19" s="284">
        <v>9</v>
      </c>
    </row>
    <row r="20" spans="2:4">
      <c r="B20" s="192" t="s">
        <v>4</v>
      </c>
      <c r="C20" s="195">
        <v>4.0999999999999996</v>
      </c>
      <c r="D20" s="284">
        <v>4.0999999999999996</v>
      </c>
    </row>
    <row r="21" spans="2:4">
      <c r="B21" s="192" t="s">
        <v>7</v>
      </c>
      <c r="C21" s="195">
        <v>4.5999999999999996</v>
      </c>
      <c r="D21" s="284">
        <v>4.5999999999999996</v>
      </c>
    </row>
    <row r="22" spans="2:4">
      <c r="B22" s="211" t="s">
        <v>36</v>
      </c>
      <c r="C22" s="210">
        <v>8</v>
      </c>
      <c r="D22" s="210">
        <v>7.9</v>
      </c>
    </row>
    <row r="23" spans="2:4">
      <c r="B23" s="192" t="s">
        <v>15</v>
      </c>
      <c r="C23" s="195">
        <v>5.7</v>
      </c>
      <c r="D23" s="284">
        <v>5.5</v>
      </c>
    </row>
    <row r="24" spans="2:4">
      <c r="B24" s="192" t="s">
        <v>19</v>
      </c>
      <c r="C24" s="195">
        <v>12</v>
      </c>
      <c r="D24" s="284">
        <v>11.9</v>
      </c>
    </row>
    <row r="25" spans="2:4">
      <c r="B25" s="192" t="s">
        <v>25</v>
      </c>
      <c r="C25" s="195">
        <v>6.3</v>
      </c>
      <c r="D25" s="284">
        <v>6.2</v>
      </c>
    </row>
    <row r="26" spans="2:4">
      <c r="B26" s="192" t="s">
        <v>103</v>
      </c>
      <c r="C26" s="195">
        <v>13.8</v>
      </c>
      <c r="D26" s="284">
        <v>13.8</v>
      </c>
    </row>
    <row r="27" spans="2:4">
      <c r="B27" s="192" t="s">
        <v>104</v>
      </c>
      <c r="C27" s="195">
        <v>4.8</v>
      </c>
      <c r="D27" s="284">
        <v>4.7</v>
      </c>
    </row>
    <row r="28" spans="2:4">
      <c r="B28" s="192" t="s">
        <v>26</v>
      </c>
      <c r="C28" s="195">
        <v>9.4</v>
      </c>
      <c r="D28" s="284">
        <v>9.3000000000000007</v>
      </c>
    </row>
    <row r="29" spans="2:4">
      <c r="B29" s="209" t="s">
        <v>32</v>
      </c>
      <c r="C29" s="210">
        <v>5.3</v>
      </c>
      <c r="D29" s="210">
        <v>5.2</v>
      </c>
    </row>
    <row r="30" spans="2:4">
      <c r="B30" s="192" t="s">
        <v>5</v>
      </c>
      <c r="C30" s="195">
        <v>5.7</v>
      </c>
      <c r="D30" s="284">
        <v>5.8</v>
      </c>
    </row>
    <row r="31" spans="2:4">
      <c r="B31" s="192" t="s">
        <v>23</v>
      </c>
      <c r="C31" s="195">
        <v>6.4</v>
      </c>
      <c r="D31" s="284">
        <v>6.3</v>
      </c>
    </row>
    <row r="32" spans="2:4">
      <c r="B32" s="192" t="s">
        <v>6</v>
      </c>
      <c r="C32" s="195">
        <v>4.5999999999999996</v>
      </c>
      <c r="D32" s="284">
        <v>4.4000000000000004</v>
      </c>
    </row>
    <row r="33" spans="2:4">
      <c r="B33" s="192" t="s">
        <v>24</v>
      </c>
      <c r="C33" s="195">
        <v>10.6</v>
      </c>
      <c r="D33" s="284">
        <v>10.6</v>
      </c>
    </row>
    <row r="34" spans="2:4">
      <c r="B34" s="192" t="s">
        <v>8</v>
      </c>
      <c r="C34" s="195">
        <v>5.7</v>
      </c>
      <c r="D34" s="284">
        <v>5.8</v>
      </c>
    </row>
    <row r="35" spans="2:4">
      <c r="B35" s="192" t="s">
        <v>9</v>
      </c>
      <c r="C35" s="195">
        <v>5.0999999999999996</v>
      </c>
      <c r="D35" s="284">
        <v>5.0999999999999996</v>
      </c>
    </row>
    <row r="36" spans="2:4">
      <c r="B36" s="192" t="s">
        <v>10</v>
      </c>
      <c r="C36" s="195">
        <v>11.3</v>
      </c>
      <c r="D36" s="284">
        <v>11.2</v>
      </c>
    </row>
    <row r="37" spans="2:4">
      <c r="B37" s="192" t="s">
        <v>188</v>
      </c>
      <c r="C37" s="195">
        <v>2.4</v>
      </c>
      <c r="D37" s="284">
        <v>2.5</v>
      </c>
    </row>
    <row r="38" spans="2:4">
      <c r="B38" s="209" t="s">
        <v>33</v>
      </c>
      <c r="C38" s="210">
        <v>2.5</v>
      </c>
      <c r="D38" s="210">
        <v>2.5</v>
      </c>
    </row>
    <row r="39" spans="2:4" ht="12" thickBot="1">
      <c r="B39" s="193" t="s">
        <v>189</v>
      </c>
      <c r="C39" s="196">
        <v>2.5</v>
      </c>
      <c r="D39" s="285">
        <v>2.5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2021-07-23T07:24:23Z</cp:lastPrinted>
  <dcterms:created xsi:type="dcterms:W3CDTF">1999-08-03T15:46:10Z</dcterms:created>
  <dcterms:modified xsi:type="dcterms:W3CDTF">2021-09-23T09:18:17Z</dcterms:modified>
</cp:coreProperties>
</file>