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3-2022\Tabele inf_03_2022\"/>
    </mc:Choice>
  </mc:AlternateContent>
  <bookViews>
    <workbookView xWindow="53004" yWindow="108" windowWidth="9720" windowHeight="6756" firstSheet="2" activeTab="10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  <sheet name="Tabela 9" sheetId="98" r:id="rId11"/>
    <sheet name="Tabela 9a" sheetId="99" r:id="rId12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  <definedName name="_xlnm.Print_Area" localSheetId="10">'Tabela 9'!$A$1:$M$38</definedName>
    <definedName name="_xlnm.Print_Area" localSheetId="11">'Tabela 9a'!$A$1:$G$31</definedName>
  </definedNames>
  <calcPr calcId="162913"/>
</workbook>
</file>

<file path=xl/calcChain.xml><?xml version="1.0" encoding="utf-8"?>
<calcChain xmlns="http://schemas.openxmlformats.org/spreadsheetml/2006/main">
  <c r="L12" i="41" l="1"/>
  <c r="B37" i="98" l="1"/>
  <c r="C25" i="45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E29" i="99"/>
  <c r="D29" i="99"/>
  <c r="C29" i="99"/>
  <c r="G29" i="99" s="1"/>
  <c r="B29" i="99"/>
  <c r="F29" i="99" s="1"/>
  <c r="G28" i="99"/>
  <c r="F28" i="99"/>
  <c r="D28" i="99"/>
  <c r="G27" i="99"/>
  <c r="F27" i="99"/>
  <c r="E27" i="99"/>
  <c r="D27" i="99"/>
  <c r="G26" i="99"/>
  <c r="F26" i="99"/>
  <c r="E26" i="99"/>
  <c r="D26" i="99"/>
  <c r="G25" i="99"/>
  <c r="F25" i="99"/>
  <c r="E25" i="99"/>
  <c r="D25" i="99"/>
  <c r="G24" i="99"/>
  <c r="F24" i="99"/>
  <c r="E24" i="99"/>
  <c r="D24" i="99"/>
  <c r="G22" i="99"/>
  <c r="F22" i="99"/>
  <c r="E22" i="99"/>
  <c r="D22" i="99"/>
  <c r="G21" i="99"/>
  <c r="F21" i="99"/>
  <c r="E21" i="99"/>
  <c r="D21" i="99"/>
  <c r="G20" i="99"/>
  <c r="F20" i="99"/>
  <c r="E20" i="99"/>
  <c r="D20" i="99"/>
  <c r="G19" i="99"/>
  <c r="F19" i="99"/>
  <c r="E19" i="99"/>
  <c r="D19" i="99"/>
  <c r="G18" i="99"/>
  <c r="F18" i="99"/>
  <c r="E18" i="99"/>
  <c r="D18" i="99"/>
  <c r="G16" i="99"/>
  <c r="F16" i="99"/>
  <c r="E16" i="99"/>
  <c r="D16" i="99"/>
  <c r="G15" i="99"/>
  <c r="F15" i="99"/>
  <c r="E15" i="99"/>
  <c r="D15" i="99"/>
  <c r="G14" i="99"/>
  <c r="F14" i="99"/>
  <c r="E14" i="99"/>
  <c r="D14" i="99"/>
  <c r="G13" i="99"/>
  <c r="F13" i="99"/>
  <c r="E13" i="99"/>
  <c r="D13" i="99"/>
  <c r="G12" i="99"/>
  <c r="F12" i="99"/>
  <c r="E12" i="99"/>
  <c r="D12" i="99"/>
  <c r="G11" i="99"/>
  <c r="F11" i="99"/>
  <c r="E11" i="99"/>
  <c r="D11" i="99"/>
  <c r="E37" i="98"/>
  <c r="M37" i="98" s="1"/>
  <c r="D37" i="98"/>
  <c r="L37" i="98" s="1"/>
  <c r="C37" i="98"/>
  <c r="K37" i="98" s="1"/>
  <c r="J37" i="98"/>
  <c r="M36" i="98"/>
  <c r="L36" i="98"/>
  <c r="K36" i="98"/>
  <c r="I36" i="98"/>
  <c r="H36" i="98"/>
  <c r="G36" i="98"/>
  <c r="F36" i="98"/>
  <c r="L35" i="98"/>
  <c r="K35" i="98"/>
  <c r="J35" i="98"/>
  <c r="I35" i="98"/>
  <c r="H35" i="98"/>
  <c r="G35" i="98"/>
  <c r="F35" i="98"/>
  <c r="L34" i="98"/>
  <c r="K34" i="98"/>
  <c r="J34" i="98"/>
  <c r="I34" i="98"/>
  <c r="H34" i="98"/>
  <c r="G34" i="98"/>
  <c r="F34" i="98"/>
  <c r="L33" i="98"/>
  <c r="K33" i="98"/>
  <c r="J33" i="98"/>
  <c r="I33" i="98"/>
  <c r="H33" i="98"/>
  <c r="G33" i="98"/>
  <c r="F33" i="98"/>
  <c r="L32" i="98"/>
  <c r="K32" i="98"/>
  <c r="J32" i="98"/>
  <c r="I32" i="98"/>
  <c r="H32" i="98"/>
  <c r="G32" i="98"/>
  <c r="F32" i="98"/>
  <c r="L31" i="98"/>
  <c r="K31" i="98"/>
  <c r="J31" i="98"/>
  <c r="I31" i="98"/>
  <c r="H31" i="98"/>
  <c r="G31" i="98"/>
  <c r="F31" i="98"/>
  <c r="L30" i="98"/>
  <c r="K30" i="98"/>
  <c r="J30" i="98"/>
  <c r="I30" i="98"/>
  <c r="H30" i="98"/>
  <c r="G30" i="98"/>
  <c r="F30" i="98"/>
  <c r="L28" i="98"/>
  <c r="K28" i="98"/>
  <c r="J28" i="98"/>
  <c r="I28" i="98"/>
  <c r="H28" i="98"/>
  <c r="G28" i="98"/>
  <c r="F28" i="98"/>
  <c r="L27" i="98"/>
  <c r="K27" i="98"/>
  <c r="J27" i="98"/>
  <c r="I27" i="98"/>
  <c r="H27" i="98"/>
  <c r="G27" i="98"/>
  <c r="F27" i="98"/>
  <c r="L26" i="98"/>
  <c r="K26" i="98"/>
  <c r="J26" i="98"/>
  <c r="I26" i="98"/>
  <c r="H26" i="98"/>
  <c r="G26" i="98"/>
  <c r="F26" i="98"/>
  <c r="L25" i="98"/>
  <c r="K25" i="98"/>
  <c r="J25" i="98"/>
  <c r="I25" i="98"/>
  <c r="H25" i="98"/>
  <c r="G25" i="98"/>
  <c r="F25" i="98"/>
  <c r="L24" i="98"/>
  <c r="K24" i="98"/>
  <c r="J24" i="98"/>
  <c r="I24" i="98"/>
  <c r="H24" i="98"/>
  <c r="G24" i="98"/>
  <c r="F24" i="98"/>
  <c r="L22" i="98"/>
  <c r="K22" i="98"/>
  <c r="J22" i="98"/>
  <c r="H22" i="98"/>
  <c r="G22" i="98"/>
  <c r="F22" i="98"/>
  <c r="L21" i="98"/>
  <c r="K21" i="98"/>
  <c r="I21" i="98"/>
  <c r="H21" i="98"/>
  <c r="G21" i="98"/>
  <c r="F21" i="98"/>
  <c r="L20" i="98"/>
  <c r="K20" i="98"/>
  <c r="I20" i="98"/>
  <c r="H20" i="98"/>
  <c r="G20" i="98"/>
  <c r="F20" i="98"/>
  <c r="M19" i="98"/>
  <c r="L19" i="98"/>
  <c r="K19" i="98"/>
  <c r="I19" i="98"/>
  <c r="H19" i="98"/>
  <c r="G19" i="98"/>
  <c r="F19" i="98"/>
  <c r="L18" i="98"/>
  <c r="K18" i="98"/>
  <c r="I18" i="98"/>
  <c r="H18" i="98"/>
  <c r="G18" i="98"/>
  <c r="F18" i="98"/>
  <c r="L17" i="98"/>
  <c r="K17" i="98"/>
  <c r="I17" i="98"/>
  <c r="H17" i="98"/>
  <c r="G17" i="98"/>
  <c r="F17" i="98"/>
  <c r="L15" i="98"/>
  <c r="K15" i="98"/>
  <c r="I15" i="98"/>
  <c r="H15" i="98"/>
  <c r="G15" i="98"/>
  <c r="F15" i="98"/>
  <c r="M14" i="98"/>
  <c r="L14" i="98"/>
  <c r="K14" i="98"/>
  <c r="I14" i="98"/>
  <c r="H14" i="98"/>
  <c r="G14" i="98"/>
  <c r="F14" i="98"/>
  <c r="L13" i="98"/>
  <c r="K13" i="98"/>
  <c r="I13" i="98"/>
  <c r="H13" i="98"/>
  <c r="G13" i="98"/>
  <c r="F13" i="98"/>
  <c r="L12" i="98"/>
  <c r="K12" i="98"/>
  <c r="I12" i="98"/>
  <c r="H12" i="98"/>
  <c r="G12" i="98"/>
  <c r="F12" i="98"/>
  <c r="L11" i="98"/>
  <c r="K11" i="98"/>
  <c r="I11" i="98"/>
  <c r="H11" i="98"/>
  <c r="G11" i="98"/>
  <c r="F11" i="98"/>
  <c r="M10" i="98"/>
  <c r="L10" i="98"/>
  <c r="K10" i="98"/>
  <c r="I10" i="98"/>
  <c r="H10" i="98"/>
  <c r="G10" i="98"/>
  <c r="F10" i="98"/>
  <c r="M13" i="98" l="1"/>
  <c r="M18" i="98"/>
  <c r="M22" i="98"/>
  <c r="M24" i="98"/>
  <c r="M25" i="98"/>
  <c r="M26" i="98"/>
  <c r="M27" i="98"/>
  <c r="M28" i="98"/>
  <c r="M30" i="98"/>
  <c r="M31" i="98"/>
  <c r="M32" i="98"/>
  <c r="M33" i="98"/>
  <c r="M34" i="98"/>
  <c r="M35" i="98"/>
  <c r="M12" i="98"/>
  <c r="M17" i="98"/>
  <c r="M21" i="98"/>
  <c r="M11" i="98"/>
  <c r="M15" i="98"/>
  <c r="M20" i="98"/>
  <c r="J36" i="98"/>
  <c r="J10" i="98"/>
  <c r="J12" i="98"/>
  <c r="J14" i="98"/>
  <c r="J18" i="98"/>
  <c r="J21" i="98"/>
  <c r="J13" i="98"/>
  <c r="J15" i="98"/>
  <c r="J19" i="98"/>
  <c r="J11" i="98"/>
  <c r="J17" i="98"/>
  <c r="J20" i="98"/>
  <c r="F37" i="98"/>
  <c r="G37" i="98"/>
  <c r="H37" i="98"/>
  <c r="I37" i="98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<sst xmlns="http://schemas.openxmlformats.org/spreadsheetml/2006/main" count="519" uniqueCount="272">
  <si>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</si>
  <si>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</si>
  <si>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</si>
  <si>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</si>
  <si>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</si>
  <si>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</si>
  <si>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</si>
  <si>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</si>
  <si>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</si>
  <si>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</si>
  <si>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</si>
  <si>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</si>
  <si>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</si>
  <si>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</si>
  <si>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</si>
  <si>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</si>
  <si>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</si>
  <si>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</si>
  <si>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</si>
  <si>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</si>
  <si>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</si>
  <si>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</si>
  <si>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</si>
  <si>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</si>
  <si>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</si>
  <si>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</si>
  <si>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</si>
  <si>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</si>
  <si>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</si>
  <si>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</si>
  <si>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</si>
  <si>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</si>
  <si>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</si>
  <si>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</si>
  <si>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</si>
  <si>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</si>
  <si>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</si>
  <si>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</si>
  <si>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</si>
  <si>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</si>
  <si>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</si>
  <si>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</si>
  <si>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</si>
  <si>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</si>
  <si>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</si>
  <si>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</si>
  <si>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</si>
  <si>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</si>
  <si>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</si>
  <si>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</si>
  <si>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</si>
  <si>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</si>
  <si>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</si>
  <si>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</si>
  <si>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</si>
  <si>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</si>
  <si>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</si>
  <si>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</si>
  <si>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</si>
  <si>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</si>
  <si>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</si>
  <si>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</si>
  <si>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</si>
  <si>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</si>
  <si>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</si>
  <si>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</si>
  <si>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</si>
  <si>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</si>
  <si>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</si>
  <si>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</si>
  <si>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</si>
  <si>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</si>
  <si>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</si>
  <si>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</si>
  <si>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</si>
  <si>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</si>
  <si>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</si>
  <si>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</si>
  <si>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</si>
  <si>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</si>
  <si>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</si>
  <si>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</si>
  <si>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</si>
  <si>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</si>
  <si>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</si>
  <si>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</si>
  <si>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</si>
  <si>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</si>
  <si>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</si>
  <si>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</si>
  <si>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</si>
  <si>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</si>
  <si>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</si>
  <si>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</si>
  <si>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</si>
  <si>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</si>
  <si>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</si>
  <si>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</si>
  <si>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</si>
  <si>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</si>
  <si>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</si>
  <si>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</si>
  <si>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</si>
  <si>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</si>
  <si>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</si>
  <si>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</si>
  <si>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</si>
  <si>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</si>
  <si>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</si>
  <si>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</si>
  <si>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</si>
  <si>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</si>
  <si>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</si>
  <si>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</si>
  <si>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</si>
  <si>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</si>
  <si>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</si>
  <si>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</si>
  <si>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</si>
  <si>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</si>
  <si>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</si>
  <si>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</si>
  <si>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</si>
  <si>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</si>
  <si>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</si>
  <si>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</si>
  <si>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</si>
  <si>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</si>
  <si>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</si>
  <si>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</si>
  <si>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</si>
  <si>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</si>
  <si>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</si>
  <si>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</si>
  <si>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</si>
  <si>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</si>
  <si>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</si>
  <si>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</si>
  <si>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</si>
  <si>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</si>
  <si>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</si>
  <si>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</si>
  <si>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</si>
  <si>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</si>
  <si>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</si>
  <si>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</si>
  <si>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</si>
  <si>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</si>
  <si>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</si>
  <si>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</si>
  <si>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</si>
  <si>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</si>
  <si>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</si>
  <si>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</si>
  <si>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</si>
  <si>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</si>
  <si>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</si>
  <si>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</si>
  <si>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</si>
  <si>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</si>
  <si>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</si>
  <si>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</si>
  <si>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</si>
  <si>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</si>
  <si>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</si>
  <si>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</si>
  <si>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</si>
  <si>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</si>
  <si>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</si>
  <si>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</si>
  <si>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</si>
  <si>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</si>
  <si>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</si>
  <si>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</si>
  <si>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</si>
  <si>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</si>
  <si>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</si>
  <si>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</si>
  <si>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</si>
  <si>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</si>
  <si>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</si>
  <si>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</si>
  <si>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</si>
  <si>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</si>
  <si>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</si>
  <si>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</si>
  <si>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</si>
  <si>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</si>
  <si>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</si>
  <si>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</si>
  <si>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</si>
  <si>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</si>
  <si>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</si>
  <si>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</si>
  <si>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2022 roku</t>
  </si>
  <si>
    <t>2021roku</t>
  </si>
  <si>
    <t>grudzień
2021</t>
  </si>
  <si>
    <t>wzrost/spadek
[+/-]  w porównaniu do grudnia  2021</t>
  </si>
  <si>
    <t>luty 2022</t>
  </si>
  <si>
    <t>28.02. 
2022</t>
  </si>
  <si>
    <t>Tabela  5a.</t>
  </si>
  <si>
    <t xml:space="preserve"> Źródło:   Sprawozdanie o rynku pracy MRPiPS-01(2020) i MRPiT-01 (od 2021)</t>
  </si>
  <si>
    <t>luty  2022</t>
  </si>
  <si>
    <t>Tabela  9.</t>
  </si>
  <si>
    <t xml:space="preserve">Zmiany struktury bezrobotnych według wieku, czasu pozostawania bez pracy, poziomu wykształcenia </t>
  </si>
  <si>
    <t xml:space="preserve">Liczba zarejestrowanych bezrobotnych
 (stan na dzień) </t>
  </si>
  <si>
    <t>Dynamika 
stan na 
30.09.2021 = 100</t>
  </si>
  <si>
    <t>Struktura w % (stan na dzień)</t>
  </si>
  <si>
    <t>ogółem</t>
  </si>
  <si>
    <t xml:space="preserve"> w tym kobiety</t>
  </si>
  <si>
    <t>Czas pozostawania bez pracy</t>
  </si>
  <si>
    <t>do 1 m-ca</t>
  </si>
  <si>
    <t>1 - 3</t>
  </si>
  <si>
    <t>3 - 6</t>
  </si>
  <si>
    <t>6 - 12</t>
  </si>
  <si>
    <t>12 - 24</t>
  </si>
  <si>
    <t>powyżej  24 m-cy</t>
  </si>
  <si>
    <t>Wiek w latach</t>
  </si>
  <si>
    <t>18 - 24</t>
  </si>
  <si>
    <t>25 - 34</t>
  </si>
  <si>
    <t>35 - 44</t>
  </si>
  <si>
    <t>45 - 54</t>
  </si>
  <si>
    <t>55 - 59</t>
  </si>
  <si>
    <t>60 i więcej</t>
  </si>
  <si>
    <t>n/d</t>
  </si>
  <si>
    <t>Wykształcenie</t>
  </si>
  <si>
    <t>wyższe</t>
  </si>
  <si>
    <t>policealne i średnie zawodowe</t>
  </si>
  <si>
    <t>średnie ogólnokształcące</t>
  </si>
  <si>
    <t>zasadnicze zawodowe</t>
  </si>
  <si>
    <t>gimnazjalne i poniżej</t>
  </si>
  <si>
    <t>Staż pracy w latach</t>
  </si>
  <si>
    <t>do 1 roku</t>
  </si>
  <si>
    <t>1 - 5</t>
  </si>
  <si>
    <t>5 - 10</t>
  </si>
  <si>
    <t>10 - 20</t>
  </si>
  <si>
    <t>20 - 30</t>
  </si>
  <si>
    <t>30 i więcej</t>
  </si>
  <si>
    <t xml:space="preserve"> bez stażu</t>
  </si>
  <si>
    <t>Zarejestrowani bezrobotni ogółem</t>
  </si>
  <si>
    <t xml:space="preserve"> Źródło:   Sprawozdanie o rynku pracy MRPiT-01 </t>
  </si>
  <si>
    <t>Tabela  9a.</t>
  </si>
  <si>
    <t xml:space="preserve">Liczba zarejestrowanych bezrobotnych  /stan na dzień/ </t>
  </si>
  <si>
    <t>Wzrost, spadek [-] 
w porównaniu do końca III kwartału 
2021</t>
  </si>
  <si>
    <t>Liczba zarejestrowanych bezrobotnych w województwie dolnośląskim 
w marcu 2021 i 2022 r. w porównaniu z miesiącem poprzednim wg powiatów</t>
  </si>
  <si>
    <t xml:space="preserve">w marcu 2021 </t>
  </si>
  <si>
    <t>w marcu</t>
  </si>
  <si>
    <t>/stan na 
28.02.2021 = 100/</t>
  </si>
  <si>
    <t>w marcu
2022</t>
  </si>
  <si>
    <t>/stan na
28.02.2022 = 100/</t>
  </si>
  <si>
    <t xml:space="preserve">Zestawienie porównawcze zmian poziomu bezrobocia w województwie dolnośląskim
w marcu 2021 i 2022 w porównaniu z miesiącem poprzednim w podziale na wybrabrane grupy </t>
  </si>
  <si>
    <t>w marcu
2021</t>
  </si>
  <si>
    <t>/stan na
28.02. 2022= 100/</t>
  </si>
  <si>
    <t>31.03
2021</t>
  </si>
  <si>
    <t>31.03 
2022</t>
  </si>
  <si>
    <t>Udział % wybranych grup bezrobotnych w ogólnej liczbie bezrobotnych w województwie dolnośląskim w marcu  2022 r.</t>
  </si>
  <si>
    <t>Zestawienie porównawcze napływu i odpływu bezrobotnych w województwie dolnośląskim 
w grudniu 2021 i marcu 2022 oraz narastająco w roku 2022</t>
  </si>
  <si>
    <t>marzec
2022</t>
  </si>
  <si>
    <t>styczeń-marzec
2022</t>
  </si>
  <si>
    <t>marcu 2022</t>
  </si>
  <si>
    <t>Zestawienie liczby bezrobotnych objętych subsydiowanymi programami rynku pracy w województwie dolnośląskim w marcu 2022 roku
z uwzględnieniem wybranych grup znajdujących się w szczególnej sytuacji na rynku pracy.</t>
  </si>
  <si>
    <t>styczeń - marzec 022</t>
  </si>
  <si>
    <t>Zestawienie liczby bezrobotnych objętych subsydiowanymi programami rynku pracy w województwie dolnośląskim w okresie styczeń - marzec 2022 roku
z uwzględnieniem wybranych grup znajdujących się w szczególnej sytuacji na rynku pracy.</t>
  </si>
  <si>
    <t xml:space="preserve">Zestawienie porównawcze stopy bezrobocia według województw
 w  lutym oraz marcu 2022 roku </t>
  </si>
  <si>
    <t>marzec 2022</t>
  </si>
  <si>
    <t>Zestawienie porównawcze stopy bezrobocia w województwie dolnośląskim
 w lutym i marcu 2022 r.</t>
  </si>
  <si>
    <t>marcu  2022</t>
  </si>
  <si>
    <t>Napływ bezrobotnych w woj. dolnośląskim według podregionów i powiatów
przypadający na 1 zgłoszone wolne miejsce pracy w marcu 2022 roku</t>
  </si>
  <si>
    <t>oraz stażu pracy w województwie dolnośląskim na koniec   IV kwartału 2021 i I kwartału 2022</t>
  </si>
  <si>
    <t>Wzrost/spadek [+/-] 
w I kwartale 
2022 roku</t>
  </si>
  <si>
    <t>Dynamika 
stan na 
31.12.2021 = 100</t>
  </si>
  <si>
    <t xml:space="preserve">Zmiany struktury bezrobotnych do 30 roku życia wg czasu pozostawania bez pracy, poziomu wykształcenia 
oraz stażu pracy w województwie dolnośląskim na koniec IV kwartału 2021 r. oraz I kwartału 2022 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</si>
</sst>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89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31" fillId="0" borderId="30" xfId="0" applyNumberFormat="1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0" fontId="31" fillId="0" borderId="61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165" fontId="31" fillId="0" borderId="42" xfId="0" applyNumberFormat="1" applyFont="1" applyBorder="1" applyAlignment="1">
      <alignment horizontal="center"/>
    </xf>
    <xf numFmtId="165" fontId="31" fillId="0" borderId="66" xfId="0" applyNumberFormat="1" applyFont="1" applyBorder="1" applyAlignment="1">
      <alignment horizontal="center"/>
    </xf>
    <xf numFmtId="165" fontId="31" fillId="0" borderId="49" xfId="0" applyNumberFormat="1" applyFont="1" applyBorder="1" applyAlignment="1">
      <alignment horizontal="center"/>
    </xf>
    <xf numFmtId="165" fontId="31" fillId="0" borderId="60" xfId="0" applyNumberFormat="1" applyFont="1" applyBorder="1" applyAlignment="1">
      <alignment horizontal="center"/>
    </xf>
    <xf numFmtId="165" fontId="31" fillId="0" borderId="61" xfId="0" applyNumberFormat="1" applyFont="1" applyBorder="1" applyAlignment="1">
      <alignment horizontal="center"/>
    </xf>
    <xf numFmtId="49" fontId="31" fillId="0" borderId="15" xfId="0" applyNumberFormat="1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46" xfId="0" applyNumberFormat="1" applyFont="1" applyBorder="1" applyAlignment="1">
      <alignment horizontal="center"/>
    </xf>
    <xf numFmtId="165" fontId="31" fillId="0" borderId="62" xfId="0" applyNumberFormat="1" applyFont="1" applyBorder="1" applyAlignment="1">
      <alignment horizontal="center"/>
    </xf>
    <xf numFmtId="49" fontId="31" fillId="0" borderId="31" xfId="0" applyNumberFormat="1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1" fillId="0" borderId="63" xfId="0" applyFont="1" applyBorder="1" applyAlignment="1">
      <alignment horizontal="center"/>
    </xf>
    <xf numFmtId="165" fontId="31" fillId="0" borderId="29" xfId="0" applyNumberFormat="1" applyFont="1" applyBorder="1" applyAlignment="1">
      <alignment horizontal="center"/>
    </xf>
    <xf numFmtId="165" fontId="31" fillId="0" borderId="28" xfId="0" applyNumberFormat="1" applyFont="1" applyBorder="1" applyAlignment="1">
      <alignment horizontal="center"/>
    </xf>
    <xf numFmtId="165" fontId="31" fillId="0" borderId="47" xfId="0" applyNumberFormat="1" applyFont="1" applyBorder="1" applyAlignment="1">
      <alignment horizontal="center"/>
    </xf>
    <xf numFmtId="165" fontId="31" fillId="0" borderId="55" xfId="0" applyNumberFormat="1" applyFont="1" applyBorder="1" applyAlignment="1">
      <alignment horizontal="center"/>
    </xf>
    <xf numFmtId="165" fontId="31" fillId="0" borderId="63" xfId="0" applyNumberFormat="1" applyFont="1" applyBorder="1" applyAlignment="1">
      <alignment horizontal="center"/>
    </xf>
    <xf numFmtId="165" fontId="25" fillId="0" borderId="0" xfId="0" applyNumberFormat="1" applyFont="1"/>
    <xf numFmtId="0" fontId="31" fillId="0" borderId="66" xfId="0" applyFont="1" applyBorder="1" applyAlignment="1">
      <alignment horizontal="center"/>
    </xf>
    <xf numFmtId="0" fontId="31" fillId="0" borderId="67" xfId="0" applyFont="1" applyBorder="1" applyAlignment="1">
      <alignment horizontal="center"/>
    </xf>
    <xf numFmtId="165" fontId="31" fillId="0" borderId="67" xfId="0" applyNumberFormat="1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165" fontId="31" fillId="0" borderId="41" xfId="0" applyNumberFormat="1" applyFont="1" applyBorder="1" applyAlignment="1">
      <alignment horizontal="center"/>
    </xf>
    <xf numFmtId="49" fontId="31" fillId="0" borderId="30" xfId="0" applyNumberFormat="1" applyFont="1" applyBorder="1"/>
    <xf numFmtId="49" fontId="31" fillId="0" borderId="15" xfId="0" applyNumberFormat="1" applyFont="1" applyBorder="1"/>
    <xf numFmtId="49" fontId="31" fillId="0" borderId="31" xfId="0" applyNumberFormat="1" applyFont="1" applyBorder="1"/>
    <xf numFmtId="0" fontId="31" fillId="0" borderId="69" xfId="0" applyFont="1" applyBorder="1" applyAlignment="1">
      <alignment horizontal="center"/>
    </xf>
    <xf numFmtId="0" fontId="27" fillId="6" borderId="57" xfId="0" applyFont="1" applyFill="1" applyBorder="1" applyAlignment="1">
      <alignment horizontal="center" vertical="center" wrapText="1"/>
    </xf>
    <xf numFmtId="165" fontId="27" fillId="6" borderId="57" xfId="0" applyNumberFormat="1" applyFont="1" applyFill="1" applyBorder="1" applyAlignment="1">
      <alignment horizontal="center" vertical="center" wrapText="1"/>
    </xf>
    <xf numFmtId="165" fontId="27" fillId="6" borderId="58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8" fillId="0" borderId="0" xfId="0" applyFont="1"/>
    <xf numFmtId="14" fontId="27" fillId="0" borderId="50" xfId="0" applyNumberFormat="1" applyFont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165" fontId="31" fillId="0" borderId="30" xfId="0" applyNumberFormat="1" applyFont="1" applyBorder="1" applyAlignment="1">
      <alignment horizontal="center"/>
    </xf>
    <xf numFmtId="165" fontId="31" fillId="0" borderId="15" xfId="0" applyNumberFormat="1" applyFont="1" applyBorder="1" applyAlignment="1">
      <alignment horizontal="center"/>
    </xf>
    <xf numFmtId="165" fontId="31" fillId="0" borderId="31" xfId="0" applyNumberFormat="1" applyFont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4" fontId="27" fillId="0" borderId="50" xfId="0" applyNumberFormat="1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/>
    </xf>
    <xf numFmtId="0" fontId="33" fillId="6" borderId="57" xfId="0" applyFont="1" applyFill="1" applyBorder="1" applyAlignment="1">
      <alignment horizontal="center"/>
    </xf>
    <xf numFmtId="0" fontId="33" fillId="6" borderId="58" xfId="0" applyFont="1" applyFill="1" applyBorder="1" applyAlignment="1">
      <alignment horizontal="center"/>
    </xf>
    <xf numFmtId="0" fontId="33" fillId="6" borderId="7" xfId="0" applyFont="1" applyFill="1" applyBorder="1" applyAlignment="1">
      <alignment horizontal="center"/>
    </xf>
    <xf numFmtId="0" fontId="33" fillId="6" borderId="35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0" fontId="27" fillId="0" borderId="32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184</v>
      </c>
    </row>
    <row r="2" spans="1:4" ht="6" customHeight="1">
      <c r="A2" s="359" t="s">
        <v>267</v>
      </c>
      <c r="B2" s="360"/>
      <c r="C2" s="360"/>
      <c r="D2" s="360"/>
    </row>
    <row r="3" spans="1:4" ht="12.75" customHeight="1">
      <c r="A3" s="360"/>
      <c r="B3" s="360"/>
      <c r="C3" s="360"/>
      <c r="D3" s="360"/>
    </row>
    <row r="4" spans="1:4" ht="13.5" customHeight="1">
      <c r="A4" s="360"/>
      <c r="B4" s="360"/>
      <c r="C4" s="360"/>
      <c r="D4" s="360"/>
    </row>
    <row r="5" spans="1:4" ht="9" customHeight="1" thickBot="1">
      <c r="A5" s="13"/>
      <c r="B5" s="13"/>
      <c r="C5" s="13"/>
      <c r="D5" s="70"/>
    </row>
    <row r="6" spans="1:4" ht="12.75" customHeight="1">
      <c r="A6" s="410" t="s">
        <v>31</v>
      </c>
      <c r="B6" s="362" t="s">
        <v>100</v>
      </c>
      <c r="C6" s="362" t="s">
        <v>104</v>
      </c>
      <c r="D6" s="362" t="s">
        <v>101</v>
      </c>
    </row>
    <row r="7" spans="1:4" ht="48.75" customHeight="1">
      <c r="A7" s="472"/>
      <c r="B7" s="363"/>
      <c r="C7" s="363"/>
      <c r="D7" s="363"/>
    </row>
    <row r="8" spans="1:4" ht="2.25" customHeight="1" thickBot="1">
      <c r="A8" s="472"/>
      <c r="B8" s="375"/>
      <c r="C8" s="372"/>
      <c r="D8" s="375"/>
    </row>
    <row r="9" spans="1:4" ht="17.25" customHeight="1" thickBot="1">
      <c r="A9" s="247" t="s">
        <v>34</v>
      </c>
      <c r="B9" s="248">
        <v>1706</v>
      </c>
      <c r="C9" s="249">
        <v>1785</v>
      </c>
      <c r="D9" s="250">
        <f>B9/C9</f>
        <v>0.95574229691876755</v>
      </c>
    </row>
    <row r="10" spans="1:4">
      <c r="A10" s="14" t="s">
        <v>14</v>
      </c>
      <c r="B10" s="71">
        <v>252</v>
      </c>
      <c r="C10" s="151">
        <v>439</v>
      </c>
      <c r="D10" s="152">
        <f t="shared" ref="D10:D43" si="0">B10/C10</f>
        <v>0.57403189066059224</v>
      </c>
    </row>
    <row r="11" spans="1:4">
      <c r="A11" s="15" t="s">
        <v>17</v>
      </c>
      <c r="B11" s="72">
        <v>207</v>
      </c>
      <c r="C11" s="153">
        <v>163</v>
      </c>
      <c r="D11" s="154">
        <f t="shared" si="0"/>
        <v>1.2699386503067485</v>
      </c>
    </row>
    <row r="12" spans="1:4">
      <c r="A12" s="16" t="s">
        <v>2</v>
      </c>
      <c r="B12" s="72">
        <v>159</v>
      </c>
      <c r="C12" s="153">
        <v>127</v>
      </c>
      <c r="D12" s="155">
        <f t="shared" si="0"/>
        <v>1.2519685039370079</v>
      </c>
    </row>
    <row r="13" spans="1:4">
      <c r="A13" s="16" t="s">
        <v>192</v>
      </c>
      <c r="B13" s="72">
        <v>125</v>
      </c>
      <c r="C13" s="151">
        <v>206</v>
      </c>
      <c r="D13" s="154">
        <f t="shared" si="0"/>
        <v>0.60679611650485432</v>
      </c>
    </row>
    <row r="14" spans="1:4">
      <c r="A14" s="15" t="s">
        <v>18</v>
      </c>
      <c r="B14" s="72">
        <v>188</v>
      </c>
      <c r="C14" s="153">
        <v>224</v>
      </c>
      <c r="D14" s="155">
        <f t="shared" si="0"/>
        <v>0.8392857142857143</v>
      </c>
    </row>
    <row r="15" spans="1:4">
      <c r="A15" s="15" t="s">
        <v>21</v>
      </c>
      <c r="B15" s="72">
        <v>194</v>
      </c>
      <c r="C15" s="153">
        <v>134</v>
      </c>
      <c r="D15" s="154">
        <f t="shared" si="0"/>
        <v>1.4477611940298507</v>
      </c>
    </row>
    <row r="16" spans="1:4">
      <c r="A16" s="15" t="s">
        <v>22</v>
      </c>
      <c r="B16" s="72">
        <v>165</v>
      </c>
      <c r="C16" s="153">
        <v>66</v>
      </c>
      <c r="D16" s="155">
        <f t="shared" si="0"/>
        <v>2.5</v>
      </c>
    </row>
    <row r="17" spans="1:10">
      <c r="A17" s="15" t="s">
        <v>13</v>
      </c>
      <c r="B17" s="72">
        <v>157</v>
      </c>
      <c r="C17" s="153">
        <v>279</v>
      </c>
      <c r="D17" s="154">
        <f t="shared" si="0"/>
        <v>0.56272401433691754</v>
      </c>
    </row>
    <row r="18" spans="1:10" ht="13.8" thickBot="1">
      <c r="A18" s="17" t="s">
        <v>27</v>
      </c>
      <c r="B18" s="73">
        <v>259</v>
      </c>
      <c r="C18" s="151">
        <v>147</v>
      </c>
      <c r="D18" s="156">
        <f t="shared" si="0"/>
        <v>1.7619047619047619</v>
      </c>
    </row>
    <row r="19" spans="1:10" ht="13.8" thickBot="1">
      <c r="A19" s="251" t="s">
        <v>35</v>
      </c>
      <c r="B19" s="252">
        <v>1692</v>
      </c>
      <c r="C19" s="253">
        <v>3105</v>
      </c>
      <c r="D19" s="250">
        <f t="shared" si="0"/>
        <v>0.54492753623188406</v>
      </c>
      <c r="J19" t="s">
        <v>37</v>
      </c>
    </row>
    <row r="20" spans="1:10">
      <c r="A20" s="20" t="s">
        <v>1</v>
      </c>
      <c r="B20" s="71">
        <v>263</v>
      </c>
      <c r="C20" s="151">
        <v>242</v>
      </c>
      <c r="D20" s="152">
        <f t="shared" si="0"/>
        <v>1.0867768595041323</v>
      </c>
    </row>
    <row r="21" spans="1:10">
      <c r="A21" s="15" t="s">
        <v>16</v>
      </c>
      <c r="B21" s="72">
        <v>154</v>
      </c>
      <c r="C21" s="153">
        <v>106</v>
      </c>
      <c r="D21" s="154">
        <f t="shared" si="0"/>
        <v>1.4528301886792452</v>
      </c>
    </row>
    <row r="22" spans="1:10">
      <c r="A22" s="16" t="s">
        <v>3</v>
      </c>
      <c r="B22" s="72">
        <v>381</v>
      </c>
      <c r="C22" s="153">
        <v>1152</v>
      </c>
      <c r="D22" s="154">
        <f t="shared" si="0"/>
        <v>0.33072916666666669</v>
      </c>
    </row>
    <row r="23" spans="1:10">
      <c r="A23" s="18" t="s">
        <v>20</v>
      </c>
      <c r="B23" s="73">
        <v>204</v>
      </c>
      <c r="C23" s="151">
        <v>526</v>
      </c>
      <c r="D23" s="155">
        <f t="shared" si="0"/>
        <v>0.38783269961977185</v>
      </c>
    </row>
    <row r="24" spans="1:10">
      <c r="A24" s="15" t="s">
        <v>4</v>
      </c>
      <c r="B24" s="72">
        <v>429</v>
      </c>
      <c r="C24" s="153">
        <v>738</v>
      </c>
      <c r="D24" s="154">
        <f t="shared" si="0"/>
        <v>0.58130081300813008</v>
      </c>
    </row>
    <row r="25" spans="1:10" ht="13.8" thickBot="1">
      <c r="A25" s="19" t="s">
        <v>7</v>
      </c>
      <c r="B25" s="74">
        <v>261</v>
      </c>
      <c r="C25" s="157">
        <v>341</v>
      </c>
      <c r="D25" s="156">
        <f t="shared" si="0"/>
        <v>0.76539589442815248</v>
      </c>
    </row>
    <row r="26" spans="1:10" ht="13.8" thickBot="1">
      <c r="A26" s="254" t="s">
        <v>36</v>
      </c>
      <c r="B26" s="252">
        <v>2510</v>
      </c>
      <c r="C26" s="252">
        <v>1714</v>
      </c>
      <c r="D26" s="250">
        <f t="shared" si="0"/>
        <v>1.4644107351225204</v>
      </c>
    </row>
    <row r="27" spans="1:10">
      <c r="A27" s="15" t="s">
        <v>15</v>
      </c>
      <c r="B27" s="72">
        <v>396</v>
      </c>
      <c r="C27" s="153">
        <v>196</v>
      </c>
      <c r="D27" s="152">
        <f t="shared" si="0"/>
        <v>2.0204081632653059</v>
      </c>
    </row>
    <row r="28" spans="1:10">
      <c r="A28" s="14" t="s">
        <v>19</v>
      </c>
      <c r="B28" s="71">
        <v>544</v>
      </c>
      <c r="C28" s="151">
        <v>300</v>
      </c>
      <c r="D28" s="154">
        <f t="shared" si="0"/>
        <v>1.8133333333333332</v>
      </c>
    </row>
    <row r="29" spans="1:10">
      <c r="A29" s="17" t="s">
        <v>25</v>
      </c>
      <c r="B29" s="73">
        <v>529</v>
      </c>
      <c r="C29" s="157">
        <v>516</v>
      </c>
      <c r="D29" s="154">
        <f t="shared" si="0"/>
        <v>1.0251937984496124</v>
      </c>
    </row>
    <row r="30" spans="1:10">
      <c r="A30" s="162" t="s">
        <v>102</v>
      </c>
      <c r="B30" s="72">
        <v>255</v>
      </c>
      <c r="C30" s="153">
        <v>113</v>
      </c>
      <c r="D30" s="155">
        <f t="shared" si="0"/>
        <v>2.2566371681415931</v>
      </c>
    </row>
    <row r="31" spans="1:10">
      <c r="A31" s="20" t="s">
        <v>103</v>
      </c>
      <c r="B31" s="71">
        <v>451</v>
      </c>
      <c r="C31" s="151">
        <v>461</v>
      </c>
      <c r="D31" s="154">
        <f t="shared" si="0"/>
        <v>0.97830802603036882</v>
      </c>
    </row>
    <row r="32" spans="1:10" ht="13.8" thickBot="1">
      <c r="A32" s="15" t="s">
        <v>26</v>
      </c>
      <c r="B32" s="72">
        <v>335</v>
      </c>
      <c r="C32" s="153">
        <v>128</v>
      </c>
      <c r="D32" s="156">
        <f t="shared" si="0"/>
        <v>2.6171875</v>
      </c>
    </row>
    <row r="33" spans="1:5" ht="13.8" thickBot="1">
      <c r="A33" s="251" t="s">
        <v>32</v>
      </c>
      <c r="B33" s="252">
        <v>1500</v>
      </c>
      <c r="C33" s="253">
        <v>4144</v>
      </c>
      <c r="D33" s="250">
        <f t="shared" si="0"/>
        <v>0.36196911196911197</v>
      </c>
    </row>
    <row r="34" spans="1:5">
      <c r="A34" s="14" t="s">
        <v>5</v>
      </c>
      <c r="B34" s="71">
        <v>106</v>
      </c>
      <c r="C34" s="151">
        <v>81</v>
      </c>
      <c r="D34" s="152">
        <f t="shared" si="0"/>
        <v>1.308641975308642</v>
      </c>
    </row>
    <row r="35" spans="1:5">
      <c r="A35" s="15" t="s">
        <v>23</v>
      </c>
      <c r="B35" s="72">
        <v>313</v>
      </c>
      <c r="C35" s="153">
        <v>269</v>
      </c>
      <c r="D35" s="154">
        <f t="shared" si="0"/>
        <v>1.1635687732342008</v>
      </c>
    </row>
    <row r="36" spans="1:5">
      <c r="A36" s="14" t="s">
        <v>6</v>
      </c>
      <c r="B36" s="71">
        <v>246</v>
      </c>
      <c r="C36" s="151">
        <v>634</v>
      </c>
      <c r="D36" s="154">
        <f t="shared" si="0"/>
        <v>0.38801261829652994</v>
      </c>
    </row>
    <row r="37" spans="1:5">
      <c r="A37" s="15" t="s">
        <v>24</v>
      </c>
      <c r="B37" s="72">
        <v>208</v>
      </c>
      <c r="C37" s="153">
        <v>188</v>
      </c>
      <c r="D37" s="155">
        <f t="shared" si="0"/>
        <v>1.1063829787234043</v>
      </c>
    </row>
    <row r="38" spans="1:5">
      <c r="A38" s="16" t="s">
        <v>8</v>
      </c>
      <c r="B38" s="72">
        <v>157</v>
      </c>
      <c r="C38" s="153">
        <v>405</v>
      </c>
      <c r="D38" s="154">
        <f t="shared" si="0"/>
        <v>0.38765432098765434</v>
      </c>
    </row>
    <row r="39" spans="1:5">
      <c r="A39" s="15" t="s">
        <v>9</v>
      </c>
      <c r="B39" s="72">
        <v>192</v>
      </c>
      <c r="C39" s="153">
        <v>341</v>
      </c>
      <c r="D39" s="155">
        <f t="shared" si="0"/>
        <v>0.56304985337243407</v>
      </c>
    </row>
    <row r="40" spans="1:5">
      <c r="A40" s="15" t="s">
        <v>10</v>
      </c>
      <c r="B40" s="72">
        <v>131</v>
      </c>
      <c r="C40" s="153">
        <v>138</v>
      </c>
      <c r="D40" s="154">
        <f t="shared" si="0"/>
        <v>0.94927536231884058</v>
      </c>
    </row>
    <row r="41" spans="1:5" ht="13.8" thickBot="1">
      <c r="A41" s="20" t="s">
        <v>12</v>
      </c>
      <c r="B41" s="71">
        <v>147</v>
      </c>
      <c r="C41" s="151">
        <v>2088</v>
      </c>
      <c r="D41" s="156">
        <f t="shared" si="0"/>
        <v>7.040229885057471E-2</v>
      </c>
    </row>
    <row r="42" spans="1:5" ht="13.8" thickBot="1">
      <c r="A42" s="251" t="s">
        <v>33</v>
      </c>
      <c r="B42" s="252">
        <v>878</v>
      </c>
      <c r="C42" s="253">
        <v>4142</v>
      </c>
      <c r="D42" s="250">
        <f t="shared" si="0"/>
        <v>0.21197489135683245</v>
      </c>
    </row>
    <row r="43" spans="1:5" ht="13.8" thickBot="1">
      <c r="A43" s="163" t="s">
        <v>11</v>
      </c>
      <c r="B43" s="158">
        <v>878</v>
      </c>
      <c r="C43" s="75">
        <v>4142</v>
      </c>
      <c r="D43" s="159">
        <f t="shared" si="0"/>
        <v>0.21197489135683245</v>
      </c>
    </row>
    <row r="44" spans="1:5" ht="29.25" customHeight="1" thickBot="1">
      <c r="A44" s="255" t="s">
        <v>99</v>
      </c>
      <c r="B44" s="256">
        <v>8286</v>
      </c>
      <c r="C44" s="256">
        <v>14890</v>
      </c>
      <c r="D44" s="250">
        <f>B44/C44</f>
        <v>0.55648085963734051</v>
      </c>
    </row>
    <row r="45" spans="1:5" ht="15" customHeight="1">
      <c r="A45" s="21" t="s">
        <v>168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tabSelected="1" zoomScale="110" zoomScaleNormal="110" workbookViewId="0">
      <selection activeCell="D30" sqref="D30:E36"/>
    </sheetView>
  </sheetViews>
  <sheetFormatPr defaultRowHeight="13.2"/>
  <cols>
    <col min="1" max="1" width="25" style="13" customWidth="1"/>
    <col min="2" max="2" width="10.44140625" style="13" customWidth="1"/>
    <col min="3" max="3" width="9.33203125" style="13" customWidth="1"/>
    <col min="4" max="5" width="10.6640625" style="13" customWidth="1"/>
    <col min="6" max="13" width="9.6640625" style="13" customWidth="1"/>
    <col min="14" max="14" width="11.44140625" style="13" customWidth="1"/>
    <col min="15" max="256" width="8.88671875" style="13"/>
    <col min="257" max="257" width="25" style="13" customWidth="1"/>
    <col min="258" max="258" width="10.44140625" style="13" customWidth="1"/>
    <col min="259" max="259" width="9.33203125" style="13" customWidth="1"/>
    <col min="260" max="261" width="10.6640625" style="13" customWidth="1"/>
    <col min="262" max="269" width="9.6640625" style="13" customWidth="1"/>
    <col min="270" max="270" width="11.44140625" style="13" customWidth="1"/>
    <col min="271" max="512" width="8.88671875" style="13"/>
    <col min="513" max="513" width="25" style="13" customWidth="1"/>
    <col min="514" max="514" width="10.44140625" style="13" customWidth="1"/>
    <col min="515" max="515" width="9.33203125" style="13" customWidth="1"/>
    <col min="516" max="517" width="10.6640625" style="13" customWidth="1"/>
    <col min="518" max="525" width="9.6640625" style="13" customWidth="1"/>
    <col min="526" max="526" width="11.44140625" style="13" customWidth="1"/>
    <col min="527" max="768" width="8.88671875" style="13"/>
    <col min="769" max="769" width="25" style="13" customWidth="1"/>
    <col min="770" max="770" width="10.44140625" style="13" customWidth="1"/>
    <col min="771" max="771" width="9.33203125" style="13" customWidth="1"/>
    <col min="772" max="773" width="10.6640625" style="13" customWidth="1"/>
    <col min="774" max="781" width="9.6640625" style="13" customWidth="1"/>
    <col min="782" max="782" width="11.44140625" style="13" customWidth="1"/>
    <col min="783" max="1024" width="8.88671875" style="13"/>
    <col min="1025" max="1025" width="25" style="13" customWidth="1"/>
    <col min="1026" max="1026" width="10.44140625" style="13" customWidth="1"/>
    <col min="1027" max="1027" width="9.33203125" style="13" customWidth="1"/>
    <col min="1028" max="1029" width="10.6640625" style="13" customWidth="1"/>
    <col min="1030" max="1037" width="9.6640625" style="13" customWidth="1"/>
    <col min="1038" max="1038" width="11.44140625" style="13" customWidth="1"/>
    <col min="1039" max="1280" width="8.88671875" style="13"/>
    <col min="1281" max="1281" width="25" style="13" customWidth="1"/>
    <col min="1282" max="1282" width="10.44140625" style="13" customWidth="1"/>
    <col min="1283" max="1283" width="9.33203125" style="13" customWidth="1"/>
    <col min="1284" max="1285" width="10.6640625" style="13" customWidth="1"/>
    <col min="1286" max="1293" width="9.6640625" style="13" customWidth="1"/>
    <col min="1294" max="1294" width="11.44140625" style="13" customWidth="1"/>
    <col min="1295" max="1536" width="8.88671875" style="13"/>
    <col min="1537" max="1537" width="25" style="13" customWidth="1"/>
    <col min="1538" max="1538" width="10.44140625" style="13" customWidth="1"/>
    <col min="1539" max="1539" width="9.33203125" style="13" customWidth="1"/>
    <col min="1540" max="1541" width="10.6640625" style="13" customWidth="1"/>
    <col min="1542" max="1549" width="9.6640625" style="13" customWidth="1"/>
    <col min="1550" max="1550" width="11.44140625" style="13" customWidth="1"/>
    <col min="1551" max="1792" width="8.88671875" style="13"/>
    <col min="1793" max="1793" width="25" style="13" customWidth="1"/>
    <col min="1794" max="1794" width="10.44140625" style="13" customWidth="1"/>
    <col min="1795" max="1795" width="9.33203125" style="13" customWidth="1"/>
    <col min="1796" max="1797" width="10.6640625" style="13" customWidth="1"/>
    <col min="1798" max="1805" width="9.6640625" style="13" customWidth="1"/>
    <col min="1806" max="1806" width="11.44140625" style="13" customWidth="1"/>
    <col min="1807" max="2048" width="8.88671875" style="13"/>
    <col min="2049" max="2049" width="25" style="13" customWidth="1"/>
    <col min="2050" max="2050" width="10.44140625" style="13" customWidth="1"/>
    <col min="2051" max="2051" width="9.33203125" style="13" customWidth="1"/>
    <col min="2052" max="2053" width="10.6640625" style="13" customWidth="1"/>
    <col min="2054" max="2061" width="9.6640625" style="13" customWidth="1"/>
    <col min="2062" max="2062" width="11.44140625" style="13" customWidth="1"/>
    <col min="2063" max="2304" width="8.88671875" style="13"/>
    <col min="2305" max="2305" width="25" style="13" customWidth="1"/>
    <col min="2306" max="2306" width="10.44140625" style="13" customWidth="1"/>
    <col min="2307" max="2307" width="9.33203125" style="13" customWidth="1"/>
    <col min="2308" max="2309" width="10.6640625" style="13" customWidth="1"/>
    <col min="2310" max="2317" width="9.6640625" style="13" customWidth="1"/>
    <col min="2318" max="2318" width="11.44140625" style="13" customWidth="1"/>
    <col min="2319" max="2560" width="8.88671875" style="13"/>
    <col min="2561" max="2561" width="25" style="13" customWidth="1"/>
    <col min="2562" max="2562" width="10.44140625" style="13" customWidth="1"/>
    <col min="2563" max="2563" width="9.33203125" style="13" customWidth="1"/>
    <col min="2564" max="2565" width="10.6640625" style="13" customWidth="1"/>
    <col min="2566" max="2573" width="9.6640625" style="13" customWidth="1"/>
    <col min="2574" max="2574" width="11.44140625" style="13" customWidth="1"/>
    <col min="2575" max="2816" width="8.88671875" style="13"/>
    <col min="2817" max="2817" width="25" style="13" customWidth="1"/>
    <col min="2818" max="2818" width="10.44140625" style="13" customWidth="1"/>
    <col min="2819" max="2819" width="9.33203125" style="13" customWidth="1"/>
    <col min="2820" max="2821" width="10.6640625" style="13" customWidth="1"/>
    <col min="2822" max="2829" width="9.6640625" style="13" customWidth="1"/>
    <col min="2830" max="2830" width="11.44140625" style="13" customWidth="1"/>
    <col min="2831" max="3072" width="8.88671875" style="13"/>
    <col min="3073" max="3073" width="25" style="13" customWidth="1"/>
    <col min="3074" max="3074" width="10.44140625" style="13" customWidth="1"/>
    <col min="3075" max="3075" width="9.33203125" style="13" customWidth="1"/>
    <col min="3076" max="3077" width="10.6640625" style="13" customWidth="1"/>
    <col min="3078" max="3085" width="9.6640625" style="13" customWidth="1"/>
    <col min="3086" max="3086" width="11.44140625" style="13" customWidth="1"/>
    <col min="3087" max="3328" width="8.88671875" style="13"/>
    <col min="3329" max="3329" width="25" style="13" customWidth="1"/>
    <col min="3330" max="3330" width="10.44140625" style="13" customWidth="1"/>
    <col min="3331" max="3331" width="9.33203125" style="13" customWidth="1"/>
    <col min="3332" max="3333" width="10.6640625" style="13" customWidth="1"/>
    <col min="3334" max="3341" width="9.6640625" style="13" customWidth="1"/>
    <col min="3342" max="3342" width="11.44140625" style="13" customWidth="1"/>
    <col min="3343" max="3584" width="8.88671875" style="13"/>
    <col min="3585" max="3585" width="25" style="13" customWidth="1"/>
    <col min="3586" max="3586" width="10.44140625" style="13" customWidth="1"/>
    <col min="3587" max="3587" width="9.33203125" style="13" customWidth="1"/>
    <col min="3588" max="3589" width="10.6640625" style="13" customWidth="1"/>
    <col min="3590" max="3597" width="9.6640625" style="13" customWidth="1"/>
    <col min="3598" max="3598" width="11.44140625" style="13" customWidth="1"/>
    <col min="3599" max="3840" width="8.88671875" style="13"/>
    <col min="3841" max="3841" width="25" style="13" customWidth="1"/>
    <col min="3842" max="3842" width="10.44140625" style="13" customWidth="1"/>
    <col min="3843" max="3843" width="9.33203125" style="13" customWidth="1"/>
    <col min="3844" max="3845" width="10.6640625" style="13" customWidth="1"/>
    <col min="3846" max="3853" width="9.6640625" style="13" customWidth="1"/>
    <col min="3854" max="3854" width="11.44140625" style="13" customWidth="1"/>
    <col min="3855" max="4096" width="8.88671875" style="13"/>
    <col min="4097" max="4097" width="25" style="13" customWidth="1"/>
    <col min="4098" max="4098" width="10.44140625" style="13" customWidth="1"/>
    <col min="4099" max="4099" width="9.33203125" style="13" customWidth="1"/>
    <col min="4100" max="4101" width="10.6640625" style="13" customWidth="1"/>
    <col min="4102" max="4109" width="9.6640625" style="13" customWidth="1"/>
    <col min="4110" max="4110" width="11.44140625" style="13" customWidth="1"/>
    <col min="4111" max="4352" width="8.88671875" style="13"/>
    <col min="4353" max="4353" width="25" style="13" customWidth="1"/>
    <col min="4354" max="4354" width="10.44140625" style="13" customWidth="1"/>
    <col min="4355" max="4355" width="9.33203125" style="13" customWidth="1"/>
    <col min="4356" max="4357" width="10.6640625" style="13" customWidth="1"/>
    <col min="4358" max="4365" width="9.6640625" style="13" customWidth="1"/>
    <col min="4366" max="4366" width="11.44140625" style="13" customWidth="1"/>
    <col min="4367" max="4608" width="8.88671875" style="13"/>
    <col min="4609" max="4609" width="25" style="13" customWidth="1"/>
    <col min="4610" max="4610" width="10.44140625" style="13" customWidth="1"/>
    <col min="4611" max="4611" width="9.33203125" style="13" customWidth="1"/>
    <col min="4612" max="4613" width="10.6640625" style="13" customWidth="1"/>
    <col min="4614" max="4621" width="9.6640625" style="13" customWidth="1"/>
    <col min="4622" max="4622" width="11.44140625" style="13" customWidth="1"/>
    <col min="4623" max="4864" width="8.88671875" style="13"/>
    <col min="4865" max="4865" width="25" style="13" customWidth="1"/>
    <col min="4866" max="4866" width="10.44140625" style="13" customWidth="1"/>
    <col min="4867" max="4867" width="9.33203125" style="13" customWidth="1"/>
    <col min="4868" max="4869" width="10.6640625" style="13" customWidth="1"/>
    <col min="4870" max="4877" width="9.6640625" style="13" customWidth="1"/>
    <col min="4878" max="4878" width="11.44140625" style="13" customWidth="1"/>
    <col min="4879" max="5120" width="8.88671875" style="13"/>
    <col min="5121" max="5121" width="25" style="13" customWidth="1"/>
    <col min="5122" max="5122" width="10.44140625" style="13" customWidth="1"/>
    <col min="5123" max="5123" width="9.33203125" style="13" customWidth="1"/>
    <col min="5124" max="5125" width="10.6640625" style="13" customWidth="1"/>
    <col min="5126" max="5133" width="9.6640625" style="13" customWidth="1"/>
    <col min="5134" max="5134" width="11.44140625" style="13" customWidth="1"/>
    <col min="5135" max="5376" width="8.88671875" style="13"/>
    <col min="5377" max="5377" width="25" style="13" customWidth="1"/>
    <col min="5378" max="5378" width="10.44140625" style="13" customWidth="1"/>
    <col min="5379" max="5379" width="9.33203125" style="13" customWidth="1"/>
    <col min="5380" max="5381" width="10.6640625" style="13" customWidth="1"/>
    <col min="5382" max="5389" width="9.6640625" style="13" customWidth="1"/>
    <col min="5390" max="5390" width="11.44140625" style="13" customWidth="1"/>
    <col min="5391" max="5632" width="8.88671875" style="13"/>
    <col min="5633" max="5633" width="25" style="13" customWidth="1"/>
    <col min="5634" max="5634" width="10.44140625" style="13" customWidth="1"/>
    <col min="5635" max="5635" width="9.33203125" style="13" customWidth="1"/>
    <col min="5636" max="5637" width="10.6640625" style="13" customWidth="1"/>
    <col min="5638" max="5645" width="9.6640625" style="13" customWidth="1"/>
    <col min="5646" max="5646" width="11.44140625" style="13" customWidth="1"/>
    <col min="5647" max="5888" width="8.88671875" style="13"/>
    <col min="5889" max="5889" width="25" style="13" customWidth="1"/>
    <col min="5890" max="5890" width="10.44140625" style="13" customWidth="1"/>
    <col min="5891" max="5891" width="9.33203125" style="13" customWidth="1"/>
    <col min="5892" max="5893" width="10.6640625" style="13" customWidth="1"/>
    <col min="5894" max="5901" width="9.6640625" style="13" customWidth="1"/>
    <col min="5902" max="5902" width="11.44140625" style="13" customWidth="1"/>
    <col min="5903" max="6144" width="8.88671875" style="13"/>
    <col min="6145" max="6145" width="25" style="13" customWidth="1"/>
    <col min="6146" max="6146" width="10.44140625" style="13" customWidth="1"/>
    <col min="6147" max="6147" width="9.33203125" style="13" customWidth="1"/>
    <col min="6148" max="6149" width="10.6640625" style="13" customWidth="1"/>
    <col min="6150" max="6157" width="9.6640625" style="13" customWidth="1"/>
    <col min="6158" max="6158" width="11.44140625" style="13" customWidth="1"/>
    <col min="6159" max="6400" width="8.88671875" style="13"/>
    <col min="6401" max="6401" width="25" style="13" customWidth="1"/>
    <col min="6402" max="6402" width="10.44140625" style="13" customWidth="1"/>
    <col min="6403" max="6403" width="9.33203125" style="13" customWidth="1"/>
    <col min="6404" max="6405" width="10.6640625" style="13" customWidth="1"/>
    <col min="6406" max="6413" width="9.6640625" style="13" customWidth="1"/>
    <col min="6414" max="6414" width="11.44140625" style="13" customWidth="1"/>
    <col min="6415" max="6656" width="8.88671875" style="13"/>
    <col min="6657" max="6657" width="25" style="13" customWidth="1"/>
    <col min="6658" max="6658" width="10.44140625" style="13" customWidth="1"/>
    <col min="6659" max="6659" width="9.33203125" style="13" customWidth="1"/>
    <col min="6660" max="6661" width="10.6640625" style="13" customWidth="1"/>
    <col min="6662" max="6669" width="9.6640625" style="13" customWidth="1"/>
    <col min="6670" max="6670" width="11.44140625" style="13" customWidth="1"/>
    <col min="6671" max="6912" width="8.88671875" style="13"/>
    <col min="6913" max="6913" width="25" style="13" customWidth="1"/>
    <col min="6914" max="6914" width="10.44140625" style="13" customWidth="1"/>
    <col min="6915" max="6915" width="9.33203125" style="13" customWidth="1"/>
    <col min="6916" max="6917" width="10.6640625" style="13" customWidth="1"/>
    <col min="6918" max="6925" width="9.6640625" style="13" customWidth="1"/>
    <col min="6926" max="6926" width="11.44140625" style="13" customWidth="1"/>
    <col min="6927" max="7168" width="8.88671875" style="13"/>
    <col min="7169" max="7169" width="25" style="13" customWidth="1"/>
    <col min="7170" max="7170" width="10.44140625" style="13" customWidth="1"/>
    <col min="7171" max="7171" width="9.33203125" style="13" customWidth="1"/>
    <col min="7172" max="7173" width="10.6640625" style="13" customWidth="1"/>
    <col min="7174" max="7181" width="9.6640625" style="13" customWidth="1"/>
    <col min="7182" max="7182" width="11.44140625" style="13" customWidth="1"/>
    <col min="7183" max="7424" width="8.88671875" style="13"/>
    <col min="7425" max="7425" width="25" style="13" customWidth="1"/>
    <col min="7426" max="7426" width="10.44140625" style="13" customWidth="1"/>
    <col min="7427" max="7427" width="9.33203125" style="13" customWidth="1"/>
    <col min="7428" max="7429" width="10.6640625" style="13" customWidth="1"/>
    <col min="7430" max="7437" width="9.6640625" style="13" customWidth="1"/>
    <col min="7438" max="7438" width="11.44140625" style="13" customWidth="1"/>
    <col min="7439" max="7680" width="8.88671875" style="13"/>
    <col min="7681" max="7681" width="25" style="13" customWidth="1"/>
    <col min="7682" max="7682" width="10.44140625" style="13" customWidth="1"/>
    <col min="7683" max="7683" width="9.33203125" style="13" customWidth="1"/>
    <col min="7684" max="7685" width="10.6640625" style="13" customWidth="1"/>
    <col min="7686" max="7693" width="9.6640625" style="13" customWidth="1"/>
    <col min="7694" max="7694" width="11.44140625" style="13" customWidth="1"/>
    <col min="7695" max="7936" width="8.88671875" style="13"/>
    <col min="7937" max="7937" width="25" style="13" customWidth="1"/>
    <col min="7938" max="7938" width="10.44140625" style="13" customWidth="1"/>
    <col min="7939" max="7939" width="9.33203125" style="13" customWidth="1"/>
    <col min="7940" max="7941" width="10.6640625" style="13" customWidth="1"/>
    <col min="7942" max="7949" width="9.6640625" style="13" customWidth="1"/>
    <col min="7950" max="7950" width="11.44140625" style="13" customWidth="1"/>
    <col min="7951" max="8192" width="8.88671875" style="13"/>
    <col min="8193" max="8193" width="25" style="13" customWidth="1"/>
    <col min="8194" max="8194" width="10.44140625" style="13" customWidth="1"/>
    <col min="8195" max="8195" width="9.33203125" style="13" customWidth="1"/>
    <col min="8196" max="8197" width="10.6640625" style="13" customWidth="1"/>
    <col min="8198" max="8205" width="9.6640625" style="13" customWidth="1"/>
    <col min="8206" max="8206" width="11.44140625" style="13" customWidth="1"/>
    <col min="8207" max="8448" width="8.88671875" style="13"/>
    <col min="8449" max="8449" width="25" style="13" customWidth="1"/>
    <col min="8450" max="8450" width="10.44140625" style="13" customWidth="1"/>
    <col min="8451" max="8451" width="9.33203125" style="13" customWidth="1"/>
    <col min="8452" max="8453" width="10.6640625" style="13" customWidth="1"/>
    <col min="8454" max="8461" width="9.6640625" style="13" customWidth="1"/>
    <col min="8462" max="8462" width="11.44140625" style="13" customWidth="1"/>
    <col min="8463" max="8704" width="8.88671875" style="13"/>
    <col min="8705" max="8705" width="25" style="13" customWidth="1"/>
    <col min="8706" max="8706" width="10.44140625" style="13" customWidth="1"/>
    <col min="8707" max="8707" width="9.33203125" style="13" customWidth="1"/>
    <col min="8708" max="8709" width="10.6640625" style="13" customWidth="1"/>
    <col min="8710" max="8717" width="9.6640625" style="13" customWidth="1"/>
    <col min="8718" max="8718" width="11.44140625" style="13" customWidth="1"/>
    <col min="8719" max="8960" width="8.88671875" style="13"/>
    <col min="8961" max="8961" width="25" style="13" customWidth="1"/>
    <col min="8962" max="8962" width="10.44140625" style="13" customWidth="1"/>
    <col min="8963" max="8963" width="9.33203125" style="13" customWidth="1"/>
    <col min="8964" max="8965" width="10.6640625" style="13" customWidth="1"/>
    <col min="8966" max="8973" width="9.6640625" style="13" customWidth="1"/>
    <col min="8974" max="8974" width="11.44140625" style="13" customWidth="1"/>
    <col min="8975" max="9216" width="8.88671875" style="13"/>
    <col min="9217" max="9217" width="25" style="13" customWidth="1"/>
    <col min="9218" max="9218" width="10.44140625" style="13" customWidth="1"/>
    <col min="9219" max="9219" width="9.33203125" style="13" customWidth="1"/>
    <col min="9220" max="9221" width="10.6640625" style="13" customWidth="1"/>
    <col min="9222" max="9229" width="9.6640625" style="13" customWidth="1"/>
    <col min="9230" max="9230" width="11.44140625" style="13" customWidth="1"/>
    <col min="9231" max="9472" width="8.88671875" style="13"/>
    <col min="9473" max="9473" width="25" style="13" customWidth="1"/>
    <col min="9474" max="9474" width="10.44140625" style="13" customWidth="1"/>
    <col min="9475" max="9475" width="9.33203125" style="13" customWidth="1"/>
    <col min="9476" max="9477" width="10.6640625" style="13" customWidth="1"/>
    <col min="9478" max="9485" width="9.6640625" style="13" customWidth="1"/>
    <col min="9486" max="9486" width="11.44140625" style="13" customWidth="1"/>
    <col min="9487" max="9728" width="8.88671875" style="13"/>
    <col min="9729" max="9729" width="25" style="13" customWidth="1"/>
    <col min="9730" max="9730" width="10.44140625" style="13" customWidth="1"/>
    <col min="9731" max="9731" width="9.33203125" style="13" customWidth="1"/>
    <col min="9732" max="9733" width="10.6640625" style="13" customWidth="1"/>
    <col min="9734" max="9741" width="9.6640625" style="13" customWidth="1"/>
    <col min="9742" max="9742" width="11.44140625" style="13" customWidth="1"/>
    <col min="9743" max="9984" width="8.88671875" style="13"/>
    <col min="9985" max="9985" width="25" style="13" customWidth="1"/>
    <col min="9986" max="9986" width="10.44140625" style="13" customWidth="1"/>
    <col min="9987" max="9987" width="9.33203125" style="13" customWidth="1"/>
    <col min="9988" max="9989" width="10.6640625" style="13" customWidth="1"/>
    <col min="9990" max="9997" width="9.6640625" style="13" customWidth="1"/>
    <col min="9998" max="9998" width="11.44140625" style="13" customWidth="1"/>
    <col min="9999" max="10240" width="8.88671875" style="13"/>
    <col min="10241" max="10241" width="25" style="13" customWidth="1"/>
    <col min="10242" max="10242" width="10.44140625" style="13" customWidth="1"/>
    <col min="10243" max="10243" width="9.33203125" style="13" customWidth="1"/>
    <col min="10244" max="10245" width="10.6640625" style="13" customWidth="1"/>
    <col min="10246" max="10253" width="9.6640625" style="13" customWidth="1"/>
    <col min="10254" max="10254" width="11.44140625" style="13" customWidth="1"/>
    <col min="10255" max="10496" width="8.88671875" style="13"/>
    <col min="10497" max="10497" width="25" style="13" customWidth="1"/>
    <col min="10498" max="10498" width="10.44140625" style="13" customWidth="1"/>
    <col min="10499" max="10499" width="9.33203125" style="13" customWidth="1"/>
    <col min="10500" max="10501" width="10.6640625" style="13" customWidth="1"/>
    <col min="10502" max="10509" width="9.6640625" style="13" customWidth="1"/>
    <col min="10510" max="10510" width="11.44140625" style="13" customWidth="1"/>
    <col min="10511" max="10752" width="8.88671875" style="13"/>
    <col min="10753" max="10753" width="25" style="13" customWidth="1"/>
    <col min="10754" max="10754" width="10.44140625" style="13" customWidth="1"/>
    <col min="10755" max="10755" width="9.33203125" style="13" customWidth="1"/>
    <col min="10756" max="10757" width="10.6640625" style="13" customWidth="1"/>
    <col min="10758" max="10765" width="9.6640625" style="13" customWidth="1"/>
    <col min="10766" max="10766" width="11.44140625" style="13" customWidth="1"/>
    <col min="10767" max="11008" width="8.88671875" style="13"/>
    <col min="11009" max="11009" width="25" style="13" customWidth="1"/>
    <col min="11010" max="11010" width="10.44140625" style="13" customWidth="1"/>
    <col min="11011" max="11011" width="9.33203125" style="13" customWidth="1"/>
    <col min="11012" max="11013" width="10.6640625" style="13" customWidth="1"/>
    <col min="11014" max="11021" width="9.6640625" style="13" customWidth="1"/>
    <col min="11022" max="11022" width="11.44140625" style="13" customWidth="1"/>
    <col min="11023" max="11264" width="8.88671875" style="13"/>
    <col min="11265" max="11265" width="25" style="13" customWidth="1"/>
    <col min="11266" max="11266" width="10.44140625" style="13" customWidth="1"/>
    <col min="11267" max="11267" width="9.33203125" style="13" customWidth="1"/>
    <col min="11268" max="11269" width="10.6640625" style="13" customWidth="1"/>
    <col min="11270" max="11277" width="9.6640625" style="13" customWidth="1"/>
    <col min="11278" max="11278" width="11.44140625" style="13" customWidth="1"/>
    <col min="11279" max="11520" width="8.88671875" style="13"/>
    <col min="11521" max="11521" width="25" style="13" customWidth="1"/>
    <col min="11522" max="11522" width="10.44140625" style="13" customWidth="1"/>
    <col min="11523" max="11523" width="9.33203125" style="13" customWidth="1"/>
    <col min="11524" max="11525" width="10.6640625" style="13" customWidth="1"/>
    <col min="11526" max="11533" width="9.6640625" style="13" customWidth="1"/>
    <col min="11534" max="11534" width="11.44140625" style="13" customWidth="1"/>
    <col min="11535" max="11776" width="8.88671875" style="13"/>
    <col min="11777" max="11777" width="25" style="13" customWidth="1"/>
    <col min="11778" max="11778" width="10.44140625" style="13" customWidth="1"/>
    <col min="11779" max="11779" width="9.33203125" style="13" customWidth="1"/>
    <col min="11780" max="11781" width="10.6640625" style="13" customWidth="1"/>
    <col min="11782" max="11789" width="9.6640625" style="13" customWidth="1"/>
    <col min="11790" max="11790" width="11.44140625" style="13" customWidth="1"/>
    <col min="11791" max="12032" width="8.88671875" style="13"/>
    <col min="12033" max="12033" width="25" style="13" customWidth="1"/>
    <col min="12034" max="12034" width="10.44140625" style="13" customWidth="1"/>
    <col min="12035" max="12035" width="9.33203125" style="13" customWidth="1"/>
    <col min="12036" max="12037" width="10.6640625" style="13" customWidth="1"/>
    <col min="12038" max="12045" width="9.6640625" style="13" customWidth="1"/>
    <col min="12046" max="12046" width="11.44140625" style="13" customWidth="1"/>
    <col min="12047" max="12288" width="8.88671875" style="13"/>
    <col min="12289" max="12289" width="25" style="13" customWidth="1"/>
    <col min="12290" max="12290" width="10.44140625" style="13" customWidth="1"/>
    <col min="12291" max="12291" width="9.33203125" style="13" customWidth="1"/>
    <col min="12292" max="12293" width="10.6640625" style="13" customWidth="1"/>
    <col min="12294" max="12301" width="9.6640625" style="13" customWidth="1"/>
    <col min="12302" max="12302" width="11.44140625" style="13" customWidth="1"/>
    <col min="12303" max="12544" width="8.88671875" style="13"/>
    <col min="12545" max="12545" width="25" style="13" customWidth="1"/>
    <col min="12546" max="12546" width="10.44140625" style="13" customWidth="1"/>
    <col min="12547" max="12547" width="9.33203125" style="13" customWidth="1"/>
    <col min="12548" max="12549" width="10.6640625" style="13" customWidth="1"/>
    <col min="12550" max="12557" width="9.6640625" style="13" customWidth="1"/>
    <col min="12558" max="12558" width="11.44140625" style="13" customWidth="1"/>
    <col min="12559" max="12800" width="8.88671875" style="13"/>
    <col min="12801" max="12801" width="25" style="13" customWidth="1"/>
    <col min="12802" max="12802" width="10.44140625" style="13" customWidth="1"/>
    <col min="12803" max="12803" width="9.33203125" style="13" customWidth="1"/>
    <col min="12804" max="12805" width="10.6640625" style="13" customWidth="1"/>
    <col min="12806" max="12813" width="9.6640625" style="13" customWidth="1"/>
    <col min="12814" max="12814" width="11.44140625" style="13" customWidth="1"/>
    <col min="12815" max="13056" width="8.88671875" style="13"/>
    <col min="13057" max="13057" width="25" style="13" customWidth="1"/>
    <col min="13058" max="13058" width="10.44140625" style="13" customWidth="1"/>
    <col min="13059" max="13059" width="9.33203125" style="13" customWidth="1"/>
    <col min="13060" max="13061" width="10.6640625" style="13" customWidth="1"/>
    <col min="13062" max="13069" width="9.6640625" style="13" customWidth="1"/>
    <col min="13070" max="13070" width="11.44140625" style="13" customWidth="1"/>
    <col min="13071" max="13312" width="8.88671875" style="13"/>
    <col min="13313" max="13313" width="25" style="13" customWidth="1"/>
    <col min="13314" max="13314" width="10.44140625" style="13" customWidth="1"/>
    <col min="13315" max="13315" width="9.33203125" style="13" customWidth="1"/>
    <col min="13316" max="13317" width="10.6640625" style="13" customWidth="1"/>
    <col min="13318" max="13325" width="9.6640625" style="13" customWidth="1"/>
    <col min="13326" max="13326" width="11.44140625" style="13" customWidth="1"/>
    <col min="13327" max="13568" width="8.88671875" style="13"/>
    <col min="13569" max="13569" width="25" style="13" customWidth="1"/>
    <col min="13570" max="13570" width="10.44140625" style="13" customWidth="1"/>
    <col min="13571" max="13571" width="9.33203125" style="13" customWidth="1"/>
    <col min="13572" max="13573" width="10.6640625" style="13" customWidth="1"/>
    <col min="13574" max="13581" width="9.6640625" style="13" customWidth="1"/>
    <col min="13582" max="13582" width="11.44140625" style="13" customWidth="1"/>
    <col min="13583" max="13824" width="8.88671875" style="13"/>
    <col min="13825" max="13825" width="25" style="13" customWidth="1"/>
    <col min="13826" max="13826" width="10.44140625" style="13" customWidth="1"/>
    <col min="13827" max="13827" width="9.33203125" style="13" customWidth="1"/>
    <col min="13828" max="13829" width="10.6640625" style="13" customWidth="1"/>
    <col min="13830" max="13837" width="9.6640625" style="13" customWidth="1"/>
    <col min="13838" max="13838" width="11.44140625" style="13" customWidth="1"/>
    <col min="13839" max="14080" width="8.88671875" style="13"/>
    <col min="14081" max="14081" width="25" style="13" customWidth="1"/>
    <col min="14082" max="14082" width="10.44140625" style="13" customWidth="1"/>
    <col min="14083" max="14083" width="9.33203125" style="13" customWidth="1"/>
    <col min="14084" max="14085" width="10.6640625" style="13" customWidth="1"/>
    <col min="14086" max="14093" width="9.6640625" style="13" customWidth="1"/>
    <col min="14094" max="14094" width="11.44140625" style="13" customWidth="1"/>
    <col min="14095" max="14336" width="8.88671875" style="13"/>
    <col min="14337" max="14337" width="25" style="13" customWidth="1"/>
    <col min="14338" max="14338" width="10.44140625" style="13" customWidth="1"/>
    <col min="14339" max="14339" width="9.33203125" style="13" customWidth="1"/>
    <col min="14340" max="14341" width="10.6640625" style="13" customWidth="1"/>
    <col min="14342" max="14349" width="9.6640625" style="13" customWidth="1"/>
    <col min="14350" max="14350" width="11.44140625" style="13" customWidth="1"/>
    <col min="14351" max="14592" width="8.88671875" style="13"/>
    <col min="14593" max="14593" width="25" style="13" customWidth="1"/>
    <col min="14594" max="14594" width="10.44140625" style="13" customWidth="1"/>
    <col min="14595" max="14595" width="9.33203125" style="13" customWidth="1"/>
    <col min="14596" max="14597" width="10.6640625" style="13" customWidth="1"/>
    <col min="14598" max="14605" width="9.6640625" style="13" customWidth="1"/>
    <col min="14606" max="14606" width="11.44140625" style="13" customWidth="1"/>
    <col min="14607" max="14848" width="8.88671875" style="13"/>
    <col min="14849" max="14849" width="25" style="13" customWidth="1"/>
    <col min="14850" max="14850" width="10.44140625" style="13" customWidth="1"/>
    <col min="14851" max="14851" width="9.33203125" style="13" customWidth="1"/>
    <col min="14852" max="14853" width="10.6640625" style="13" customWidth="1"/>
    <col min="14854" max="14861" width="9.6640625" style="13" customWidth="1"/>
    <col min="14862" max="14862" width="11.44140625" style="13" customWidth="1"/>
    <col min="14863" max="15104" width="8.88671875" style="13"/>
    <col min="15105" max="15105" width="25" style="13" customWidth="1"/>
    <col min="15106" max="15106" width="10.44140625" style="13" customWidth="1"/>
    <col min="15107" max="15107" width="9.33203125" style="13" customWidth="1"/>
    <col min="15108" max="15109" width="10.6640625" style="13" customWidth="1"/>
    <col min="15110" max="15117" width="9.6640625" style="13" customWidth="1"/>
    <col min="15118" max="15118" width="11.44140625" style="13" customWidth="1"/>
    <col min="15119" max="15360" width="8.88671875" style="13"/>
    <col min="15361" max="15361" width="25" style="13" customWidth="1"/>
    <col min="15362" max="15362" width="10.44140625" style="13" customWidth="1"/>
    <col min="15363" max="15363" width="9.33203125" style="13" customWidth="1"/>
    <col min="15364" max="15365" width="10.6640625" style="13" customWidth="1"/>
    <col min="15366" max="15373" width="9.6640625" style="13" customWidth="1"/>
    <col min="15374" max="15374" width="11.44140625" style="13" customWidth="1"/>
    <col min="15375" max="15616" width="8.88671875" style="13"/>
    <col min="15617" max="15617" width="25" style="13" customWidth="1"/>
    <col min="15618" max="15618" width="10.44140625" style="13" customWidth="1"/>
    <col min="15619" max="15619" width="9.33203125" style="13" customWidth="1"/>
    <col min="15620" max="15621" width="10.6640625" style="13" customWidth="1"/>
    <col min="15622" max="15629" width="9.6640625" style="13" customWidth="1"/>
    <col min="15630" max="15630" width="11.44140625" style="13" customWidth="1"/>
    <col min="15631" max="15872" width="8.88671875" style="13"/>
    <col min="15873" max="15873" width="25" style="13" customWidth="1"/>
    <col min="15874" max="15874" width="10.44140625" style="13" customWidth="1"/>
    <col min="15875" max="15875" width="9.33203125" style="13" customWidth="1"/>
    <col min="15876" max="15877" width="10.6640625" style="13" customWidth="1"/>
    <col min="15878" max="15885" width="9.6640625" style="13" customWidth="1"/>
    <col min="15886" max="15886" width="11.44140625" style="13" customWidth="1"/>
    <col min="15887" max="16128" width="8.88671875" style="13"/>
    <col min="16129" max="16129" width="25" style="13" customWidth="1"/>
    <col min="16130" max="16130" width="10.44140625" style="13" customWidth="1"/>
    <col min="16131" max="16131" width="9.33203125" style="13" customWidth="1"/>
    <col min="16132" max="16133" width="10.6640625" style="13" customWidth="1"/>
    <col min="16134" max="16141" width="9.6640625" style="13" customWidth="1"/>
    <col min="16142" max="16142" width="11.44140625" style="13" customWidth="1"/>
    <col min="16143" max="16384" width="8.88671875" style="13"/>
  </cols>
  <sheetData>
    <row r="1" spans="1:18">
      <c r="J1" s="374" t="s">
        <v>203</v>
      </c>
      <c r="K1" s="374"/>
      <c r="L1" s="374"/>
      <c r="M1" s="374"/>
    </row>
    <row r="2" spans="1:18" ht="8.25" customHeight="1">
      <c r="M2" s="313"/>
    </row>
    <row r="3" spans="1:18">
      <c r="A3" s="374" t="s">
        <v>204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</row>
    <row r="4" spans="1:18" ht="16.5" customHeight="1">
      <c r="A4" s="374" t="s">
        <v>268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</row>
    <row r="5" spans="1:18" ht="8.25" customHeight="1" thickBot="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8" ht="26.25" customHeight="1" thickBot="1">
      <c r="A6" s="378" t="s">
        <v>42</v>
      </c>
      <c r="B6" s="481" t="s">
        <v>205</v>
      </c>
      <c r="C6" s="482"/>
      <c r="D6" s="482"/>
      <c r="E6" s="483"/>
      <c r="F6" s="410" t="s">
        <v>269</v>
      </c>
      <c r="G6" s="368"/>
      <c r="H6" s="410" t="s">
        <v>270</v>
      </c>
      <c r="I6" s="368"/>
      <c r="J6" s="486" t="s">
        <v>207</v>
      </c>
      <c r="K6" s="487"/>
      <c r="L6" s="487"/>
      <c r="M6" s="488"/>
    </row>
    <row r="7" spans="1:18" ht="24" customHeight="1">
      <c r="A7" s="381"/>
      <c r="B7" s="473">
        <v>44561</v>
      </c>
      <c r="C7" s="474"/>
      <c r="D7" s="473">
        <v>44651</v>
      </c>
      <c r="E7" s="474"/>
      <c r="F7" s="484"/>
      <c r="G7" s="485"/>
      <c r="H7" s="484"/>
      <c r="I7" s="485"/>
      <c r="J7" s="473">
        <v>44561</v>
      </c>
      <c r="K7" s="474"/>
      <c r="L7" s="473">
        <v>44651</v>
      </c>
      <c r="M7" s="474"/>
    </row>
    <row r="8" spans="1:18" ht="23.4" thickBot="1">
      <c r="A8" s="384"/>
      <c r="B8" s="312" t="s">
        <v>208</v>
      </c>
      <c r="C8" s="174" t="s">
        <v>209</v>
      </c>
      <c r="D8" s="312" t="s">
        <v>208</v>
      </c>
      <c r="E8" s="174" t="s">
        <v>209</v>
      </c>
      <c r="F8" s="312" t="s">
        <v>208</v>
      </c>
      <c r="G8" s="174" t="s">
        <v>209</v>
      </c>
      <c r="H8" s="312" t="s">
        <v>208</v>
      </c>
      <c r="I8" s="174" t="s">
        <v>209</v>
      </c>
      <c r="J8" s="312" t="s">
        <v>208</v>
      </c>
      <c r="K8" s="174" t="s">
        <v>209</v>
      </c>
      <c r="L8" s="312" t="s">
        <v>208</v>
      </c>
      <c r="M8" s="174" t="s">
        <v>209</v>
      </c>
    </row>
    <row r="9" spans="1:18" ht="13.8" thickBot="1">
      <c r="A9" s="475" t="s">
        <v>210</v>
      </c>
      <c r="B9" s="476"/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477"/>
    </row>
    <row r="10" spans="1:18">
      <c r="A10" s="314" t="s">
        <v>211</v>
      </c>
      <c r="B10" s="94">
        <v>5244</v>
      </c>
      <c r="C10" s="91">
        <v>2387</v>
      </c>
      <c r="D10" s="94">
        <v>7067</v>
      </c>
      <c r="E10" s="91">
        <v>3982</v>
      </c>
      <c r="F10" s="315">
        <f t="shared" ref="F10:G15" si="0">D10-B10</f>
        <v>1823</v>
      </c>
      <c r="G10" s="316">
        <f t="shared" si="0"/>
        <v>1595</v>
      </c>
      <c r="H10" s="317">
        <f t="shared" ref="H10:I15" si="1">D10/B10*100</f>
        <v>134.76353928299008</v>
      </c>
      <c r="I10" s="318">
        <f t="shared" si="1"/>
        <v>166.82027649769586</v>
      </c>
      <c r="J10" s="319">
        <f t="shared" ref="J10:J15" si="2">B10/$B$37*100</f>
        <v>8.9277809935646442</v>
      </c>
      <c r="K10" s="320">
        <f t="shared" ref="K10:K15" si="3">C10/$C$37*100</f>
        <v>7.6735140000642934</v>
      </c>
      <c r="L10" s="321">
        <f>D10/$D$37*100</f>
        <v>11.873718874962197</v>
      </c>
      <c r="M10" s="322">
        <f t="shared" ref="M10:M15" si="4">E10/$E$37*100</f>
        <v>12.531075935424992</v>
      </c>
    </row>
    <row r="11" spans="1:18">
      <c r="A11" s="323" t="s">
        <v>212</v>
      </c>
      <c r="B11" s="102">
        <v>9704</v>
      </c>
      <c r="C11" s="101">
        <v>4755</v>
      </c>
      <c r="D11" s="102">
        <v>9513</v>
      </c>
      <c r="E11" s="101">
        <v>4648</v>
      </c>
      <c r="F11" s="324">
        <f t="shared" si="0"/>
        <v>-191</v>
      </c>
      <c r="G11" s="325">
        <f t="shared" si="0"/>
        <v>-107</v>
      </c>
      <c r="H11" s="326">
        <f t="shared" si="1"/>
        <v>98.031739488870571</v>
      </c>
      <c r="I11" s="327">
        <f t="shared" si="1"/>
        <v>97.749737118822281</v>
      </c>
      <c r="J11" s="328">
        <f t="shared" si="2"/>
        <v>16.520821274132587</v>
      </c>
      <c r="K11" s="85">
        <f t="shared" si="3"/>
        <v>15.285948500337545</v>
      </c>
      <c r="L11" s="328">
        <f t="shared" ref="L11:L15" si="5">D11/$D$37*100</f>
        <v>15.983399979838032</v>
      </c>
      <c r="M11" s="329">
        <f t="shared" si="4"/>
        <v>14.626931428391604</v>
      </c>
    </row>
    <row r="12" spans="1:18">
      <c r="A12" s="323" t="s">
        <v>213</v>
      </c>
      <c r="B12" s="102">
        <v>7505</v>
      </c>
      <c r="C12" s="101">
        <v>4025</v>
      </c>
      <c r="D12" s="102">
        <v>8414</v>
      </c>
      <c r="E12" s="101">
        <v>4093</v>
      </c>
      <c r="F12" s="324">
        <f t="shared" si="0"/>
        <v>909</v>
      </c>
      <c r="G12" s="325">
        <f t="shared" si="0"/>
        <v>68</v>
      </c>
      <c r="H12" s="326">
        <f t="shared" si="1"/>
        <v>112.11192538307795</v>
      </c>
      <c r="I12" s="327">
        <f t="shared" si="1"/>
        <v>101.68944099378882</v>
      </c>
      <c r="J12" s="328">
        <f t="shared" si="2"/>
        <v>12.77707787122476</v>
      </c>
      <c r="K12" s="85">
        <f t="shared" si="3"/>
        <v>12.939209824155334</v>
      </c>
      <c r="L12" s="328">
        <f t="shared" si="5"/>
        <v>14.136899761416712</v>
      </c>
      <c r="M12" s="329">
        <f t="shared" si="4"/>
        <v>12.880385184252763</v>
      </c>
    </row>
    <row r="13" spans="1:18">
      <c r="A13" s="323" t="s">
        <v>214</v>
      </c>
      <c r="B13" s="102">
        <v>9371</v>
      </c>
      <c r="C13" s="101">
        <v>4951</v>
      </c>
      <c r="D13" s="102">
        <v>8408</v>
      </c>
      <c r="E13" s="101">
        <v>4543</v>
      </c>
      <c r="F13" s="324">
        <f t="shared" si="0"/>
        <v>-963</v>
      </c>
      <c r="G13" s="325">
        <f t="shared" si="0"/>
        <v>-408</v>
      </c>
      <c r="H13" s="326">
        <f t="shared" si="1"/>
        <v>89.723615409241276</v>
      </c>
      <c r="I13" s="327">
        <f t="shared" si="1"/>
        <v>91.759240557463144</v>
      </c>
      <c r="J13" s="328">
        <f t="shared" si="2"/>
        <v>15.953896966188838</v>
      </c>
      <c r="K13" s="85">
        <f t="shared" si="3"/>
        <v>15.916031761339891</v>
      </c>
      <c r="L13" s="328">
        <f t="shared" si="5"/>
        <v>14.126818777512684</v>
      </c>
      <c r="M13" s="329">
        <f t="shared" si="4"/>
        <v>14.296503760581553</v>
      </c>
    </row>
    <row r="14" spans="1:18">
      <c r="A14" s="323" t="s">
        <v>215</v>
      </c>
      <c r="B14" s="102">
        <v>11890</v>
      </c>
      <c r="C14" s="101">
        <v>6443</v>
      </c>
      <c r="D14" s="102">
        <v>10580</v>
      </c>
      <c r="E14" s="101">
        <v>5792</v>
      </c>
      <c r="F14" s="324">
        <f t="shared" si="0"/>
        <v>-1310</v>
      </c>
      <c r="G14" s="325">
        <f t="shared" si="0"/>
        <v>-651</v>
      </c>
      <c r="H14" s="326">
        <f t="shared" si="1"/>
        <v>88.982338099243066</v>
      </c>
      <c r="I14" s="327">
        <f t="shared" si="1"/>
        <v>89.896011174918513</v>
      </c>
      <c r="J14" s="328">
        <f t="shared" si="2"/>
        <v>20.242432496850419</v>
      </c>
      <c r="K14" s="85">
        <f t="shared" si="3"/>
        <v>20.712379850194491</v>
      </c>
      <c r="L14" s="328">
        <f t="shared" si="5"/>
        <v>17.776134950771194</v>
      </c>
      <c r="M14" s="329">
        <f t="shared" si="4"/>
        <v>18.227019542436356</v>
      </c>
    </row>
    <row r="15" spans="1:18" ht="13.8" thickBot="1">
      <c r="A15" s="330" t="s">
        <v>216</v>
      </c>
      <c r="B15" s="120">
        <v>15024</v>
      </c>
      <c r="C15" s="117">
        <v>8546</v>
      </c>
      <c r="D15" s="120">
        <v>15536</v>
      </c>
      <c r="E15" s="117">
        <v>8719</v>
      </c>
      <c r="F15" s="331">
        <f t="shared" si="0"/>
        <v>512</v>
      </c>
      <c r="G15" s="332">
        <f t="shared" si="0"/>
        <v>173</v>
      </c>
      <c r="H15" s="333">
        <f t="shared" si="1"/>
        <v>103.40788072417466</v>
      </c>
      <c r="I15" s="334">
        <f t="shared" si="1"/>
        <v>102.0243388719869</v>
      </c>
      <c r="J15" s="335">
        <f t="shared" si="2"/>
        <v>25.577990398038747</v>
      </c>
      <c r="K15" s="88">
        <f t="shared" si="3"/>
        <v>27.472916063908443</v>
      </c>
      <c r="L15" s="336">
        <f t="shared" si="5"/>
        <v>26.103027655499179</v>
      </c>
      <c r="M15" s="337">
        <f t="shared" si="4"/>
        <v>27.438084148912733</v>
      </c>
      <c r="N15" s="338"/>
      <c r="O15" s="338"/>
      <c r="P15" s="338"/>
      <c r="Q15" s="338"/>
      <c r="R15" s="338"/>
    </row>
    <row r="16" spans="1:18" ht="13.8" thickBot="1">
      <c r="A16" s="478" t="s">
        <v>217</v>
      </c>
      <c r="B16" s="479"/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80"/>
    </row>
    <row r="17" spans="1:19">
      <c r="A17" s="314" t="s">
        <v>218</v>
      </c>
      <c r="B17" s="339">
        <v>5334</v>
      </c>
      <c r="C17" s="340">
        <v>3273</v>
      </c>
      <c r="D17" s="339">
        <v>5337</v>
      </c>
      <c r="E17" s="340">
        <v>3277</v>
      </c>
      <c r="F17" s="315">
        <f t="shared" ref="F17:G22" si="6">D17-B17</f>
        <v>3</v>
      </c>
      <c r="G17" s="316">
        <f t="shared" si="6"/>
        <v>4</v>
      </c>
      <c r="H17" s="317">
        <f t="shared" ref="H17:I22" si="7">D17/B17*100</f>
        <v>100.05624296962881</v>
      </c>
      <c r="I17" s="318">
        <f t="shared" si="7"/>
        <v>100.12221203788573</v>
      </c>
      <c r="J17" s="319">
        <f t="shared" ref="J17:J22" si="8">B17/$B$37*100</f>
        <v>9.0810037794953864</v>
      </c>
      <c r="K17" s="341">
        <f t="shared" ref="K17:K22" si="9">C17/$C$37*100</f>
        <v>10.521747516636125</v>
      </c>
      <c r="L17" s="321">
        <f t="shared" ref="L17:L22" si="10">D17/$D$37*100</f>
        <v>8.9670351826338255</v>
      </c>
      <c r="M17" s="322">
        <f t="shared" ref="M17:M22" si="11">E17/$E$37*100</f>
        <v>10.31249016584322</v>
      </c>
    </row>
    <row r="18" spans="1:19">
      <c r="A18" s="323" t="s">
        <v>219</v>
      </c>
      <c r="B18" s="324">
        <v>13746</v>
      </c>
      <c r="C18" s="325">
        <v>9366</v>
      </c>
      <c r="D18" s="324">
        <v>14105</v>
      </c>
      <c r="E18" s="325">
        <v>9622</v>
      </c>
      <c r="F18" s="324">
        <f t="shared" si="6"/>
        <v>359</v>
      </c>
      <c r="G18" s="325">
        <f t="shared" si="6"/>
        <v>256</v>
      </c>
      <c r="H18" s="326">
        <f t="shared" si="7"/>
        <v>102.61166884911974</v>
      </c>
      <c r="I18" s="327">
        <f t="shared" si="7"/>
        <v>102.73329062566732</v>
      </c>
      <c r="J18" s="321">
        <f t="shared" si="8"/>
        <v>23.402226837822194</v>
      </c>
      <c r="K18" s="322">
        <f t="shared" si="9"/>
        <v>30.108978686469285</v>
      </c>
      <c r="L18" s="321">
        <f t="shared" si="10"/>
        <v>23.698712994388252</v>
      </c>
      <c r="M18" s="329">
        <f t="shared" si="11"/>
        <v>30.279762092079178</v>
      </c>
    </row>
    <row r="19" spans="1:19">
      <c r="A19" s="323" t="s">
        <v>220</v>
      </c>
      <c r="B19" s="324">
        <v>15804</v>
      </c>
      <c r="C19" s="325">
        <v>9336</v>
      </c>
      <c r="D19" s="324">
        <v>16105</v>
      </c>
      <c r="E19" s="325">
        <v>9587</v>
      </c>
      <c r="F19" s="324">
        <f t="shared" si="6"/>
        <v>301</v>
      </c>
      <c r="G19" s="325">
        <f t="shared" si="6"/>
        <v>251</v>
      </c>
      <c r="H19" s="326">
        <f t="shared" si="7"/>
        <v>101.90458111870413</v>
      </c>
      <c r="I19" s="327">
        <f t="shared" si="7"/>
        <v>102.6885175664096</v>
      </c>
      <c r="J19" s="328">
        <f t="shared" si="8"/>
        <v>26.905921209438521</v>
      </c>
      <c r="K19" s="322">
        <f t="shared" si="9"/>
        <v>30.012537371009739</v>
      </c>
      <c r="L19" s="321">
        <f t="shared" si="10"/>
        <v>27.05904096239793</v>
      </c>
      <c r="M19" s="329">
        <f t="shared" si="11"/>
        <v>30.169619536142495</v>
      </c>
    </row>
    <row r="20" spans="1:19">
      <c r="A20" s="323" t="s">
        <v>221</v>
      </c>
      <c r="B20" s="324">
        <v>12102</v>
      </c>
      <c r="C20" s="325">
        <v>5878</v>
      </c>
      <c r="D20" s="324">
        <v>12285</v>
      </c>
      <c r="E20" s="325">
        <v>6036</v>
      </c>
      <c r="F20" s="324">
        <f t="shared" si="6"/>
        <v>183</v>
      </c>
      <c r="G20" s="325">
        <f t="shared" si="6"/>
        <v>158</v>
      </c>
      <c r="H20" s="326">
        <f t="shared" si="7"/>
        <v>101.51214675260287</v>
      </c>
      <c r="I20" s="327">
        <f t="shared" si="7"/>
        <v>102.68798911194284</v>
      </c>
      <c r="J20" s="328">
        <f t="shared" si="8"/>
        <v>20.603357281487284</v>
      </c>
      <c r="K20" s="329">
        <f t="shared" si="9"/>
        <v>18.896068409039763</v>
      </c>
      <c r="L20" s="321">
        <f t="shared" si="10"/>
        <v>20.640814543499445</v>
      </c>
      <c r="M20" s="329">
        <f t="shared" si="11"/>
        <v>18.99487050382352</v>
      </c>
    </row>
    <row r="21" spans="1:19">
      <c r="A21" s="323" t="s">
        <v>222</v>
      </c>
      <c r="B21" s="324">
        <v>6662</v>
      </c>
      <c r="C21" s="325">
        <v>3254</v>
      </c>
      <c r="D21" s="324">
        <v>6601</v>
      </c>
      <c r="E21" s="325">
        <v>3223</v>
      </c>
      <c r="F21" s="324">
        <f t="shared" si="6"/>
        <v>-61</v>
      </c>
      <c r="G21" s="325">
        <f t="shared" si="6"/>
        <v>-31</v>
      </c>
      <c r="H21" s="326">
        <f t="shared" si="7"/>
        <v>99.084359051335937</v>
      </c>
      <c r="I21" s="327">
        <f t="shared" si="7"/>
        <v>99.04732636754764</v>
      </c>
      <c r="J21" s="328">
        <f t="shared" si="8"/>
        <v>11.341891109673465</v>
      </c>
      <c r="K21" s="322">
        <f t="shared" si="9"/>
        <v>10.460668016845084</v>
      </c>
      <c r="L21" s="321">
        <f t="shared" si="10"/>
        <v>11.090762458415941</v>
      </c>
      <c r="M21" s="329">
        <f t="shared" si="11"/>
        <v>10.142555936683765</v>
      </c>
    </row>
    <row r="22" spans="1:19" ht="13.8" thickBot="1">
      <c r="A22" s="330" t="s">
        <v>223</v>
      </c>
      <c r="B22" s="342">
        <v>5090</v>
      </c>
      <c r="C22" s="87">
        <v>0</v>
      </c>
      <c r="D22" s="342">
        <v>5085</v>
      </c>
      <c r="E22" s="87">
        <v>32</v>
      </c>
      <c r="F22" s="331">
        <f t="shared" si="6"/>
        <v>-5</v>
      </c>
      <c r="G22" s="325">
        <f t="shared" si="6"/>
        <v>32</v>
      </c>
      <c r="H22" s="333">
        <f t="shared" si="7"/>
        <v>99.901768172888012</v>
      </c>
      <c r="I22" s="327" t="s">
        <v>224</v>
      </c>
      <c r="J22" s="321">
        <f t="shared" si="8"/>
        <v>8.6655997820831487</v>
      </c>
      <c r="K22" s="343">
        <f t="shared" si="9"/>
        <v>0</v>
      </c>
      <c r="L22" s="321">
        <f t="shared" si="10"/>
        <v>8.5436338586646059</v>
      </c>
      <c r="M22" s="329">
        <f t="shared" si="11"/>
        <v>0.10070176542782516</v>
      </c>
      <c r="O22" s="338"/>
      <c r="P22" s="338"/>
      <c r="Q22" s="338"/>
      <c r="R22" s="338"/>
      <c r="S22" s="338"/>
    </row>
    <row r="23" spans="1:19" ht="13.8" thickBot="1">
      <c r="A23" s="475" t="s">
        <v>225</v>
      </c>
      <c r="B23" s="476"/>
      <c r="C23" s="476"/>
      <c r="D23" s="476"/>
      <c r="E23" s="476"/>
      <c r="F23" s="476"/>
      <c r="G23" s="476"/>
      <c r="H23" s="476"/>
      <c r="I23" s="476"/>
      <c r="J23" s="476"/>
      <c r="K23" s="476"/>
      <c r="L23" s="476"/>
      <c r="M23" s="477"/>
    </row>
    <row r="24" spans="1:19">
      <c r="A24" s="344" t="s">
        <v>226</v>
      </c>
      <c r="B24" s="339">
        <v>7659</v>
      </c>
      <c r="C24" s="340">
        <v>5137</v>
      </c>
      <c r="D24" s="339">
        <v>7621</v>
      </c>
      <c r="E24" s="340">
        <v>5092</v>
      </c>
      <c r="F24" s="315">
        <f t="shared" ref="F24:G28" si="12">D24-B24</f>
        <v>-38</v>
      </c>
      <c r="G24" s="316">
        <f t="shared" si="12"/>
        <v>-45</v>
      </c>
      <c r="H24" s="317">
        <f t="shared" ref="H24:I28" si="13">D24/B24*100</f>
        <v>99.503851677764715</v>
      </c>
      <c r="I24" s="318">
        <f t="shared" si="13"/>
        <v>99.124002335993765</v>
      </c>
      <c r="J24" s="319">
        <f>B24/$B$37*100</f>
        <v>13.039259082706256</v>
      </c>
      <c r="K24" s="320">
        <f>C24/$C$37*100</f>
        <v>16.513967917189056</v>
      </c>
      <c r="L24" s="321">
        <f>D24/$D$37*100</f>
        <v>12.804529722100877</v>
      </c>
      <c r="M24" s="322">
        <f>E24/$E$37*100</f>
        <v>16.02416842370268</v>
      </c>
    </row>
    <row r="25" spans="1:19">
      <c r="A25" s="345" t="s">
        <v>227</v>
      </c>
      <c r="B25" s="324">
        <v>12203</v>
      </c>
      <c r="C25" s="325">
        <v>7352</v>
      </c>
      <c r="D25" s="324">
        <v>12102</v>
      </c>
      <c r="E25" s="325">
        <v>7293</v>
      </c>
      <c r="F25" s="324">
        <f t="shared" si="12"/>
        <v>-101</v>
      </c>
      <c r="G25" s="325">
        <f t="shared" si="12"/>
        <v>-59</v>
      </c>
      <c r="H25" s="326">
        <f t="shared" si="13"/>
        <v>99.17233467180202</v>
      </c>
      <c r="I25" s="327">
        <f t="shared" si="13"/>
        <v>99.197497279651799</v>
      </c>
      <c r="J25" s="328">
        <f>B25/$B$37*100</f>
        <v>20.775307296809562</v>
      </c>
      <c r="K25" s="85">
        <f>C25/$C$37*100</f>
        <v>23.634551708618641</v>
      </c>
      <c r="L25" s="328">
        <f>D25/$D$37*100</f>
        <v>20.333344534426558</v>
      </c>
      <c r="M25" s="329">
        <f>E25/$E$37*100</f>
        <v>22.950561727035275</v>
      </c>
    </row>
    <row r="26" spans="1:19">
      <c r="A26" s="345" t="s">
        <v>228</v>
      </c>
      <c r="B26" s="324">
        <v>6274</v>
      </c>
      <c r="C26" s="325">
        <v>4272</v>
      </c>
      <c r="D26" s="324">
        <v>6357</v>
      </c>
      <c r="E26" s="325">
        <v>4304</v>
      </c>
      <c r="F26" s="324">
        <f t="shared" si="12"/>
        <v>83</v>
      </c>
      <c r="G26" s="325">
        <f t="shared" si="12"/>
        <v>32</v>
      </c>
      <c r="H26" s="326">
        <f t="shared" si="13"/>
        <v>101.32291998724897</v>
      </c>
      <c r="I26" s="327">
        <f t="shared" si="13"/>
        <v>100.74906367041199</v>
      </c>
      <c r="J26" s="328">
        <f>B26/$B$37*100</f>
        <v>10.681330654772038</v>
      </c>
      <c r="K26" s="85">
        <f>C26/$C$37*100</f>
        <v>13.733243321438904</v>
      </c>
      <c r="L26" s="328">
        <f>D26/$D$37*100</f>
        <v>10.68080244631876</v>
      </c>
      <c r="M26" s="329">
        <f>E26/$E$37*100</f>
        <v>13.544387450042484</v>
      </c>
    </row>
    <row r="27" spans="1:19">
      <c r="A27" s="345" t="s">
        <v>229</v>
      </c>
      <c r="B27" s="324">
        <v>15087</v>
      </c>
      <c r="C27" s="325">
        <v>6381</v>
      </c>
      <c r="D27" s="324">
        <v>15021</v>
      </c>
      <c r="E27" s="325">
        <v>6347</v>
      </c>
      <c r="F27" s="324">
        <f t="shared" si="12"/>
        <v>-66</v>
      </c>
      <c r="G27" s="325">
        <f t="shared" si="12"/>
        <v>-34</v>
      </c>
      <c r="H27" s="326">
        <f t="shared" si="13"/>
        <v>99.562537283754224</v>
      </c>
      <c r="I27" s="327">
        <f t="shared" si="13"/>
        <v>99.467168155461522</v>
      </c>
      <c r="J27" s="328">
        <f>B27/$B$37*100</f>
        <v>25.685246348190265</v>
      </c>
      <c r="K27" s="85">
        <f>C27/$C$37*100</f>
        <v>20.513067798244769</v>
      </c>
      <c r="L27" s="328">
        <f>D27/$D$37*100</f>
        <v>25.237743203736684</v>
      </c>
      <c r="M27" s="329">
        <f>E27/$E$37*100</f>
        <v>19.973565786575197</v>
      </c>
    </row>
    <row r="28" spans="1:19" ht="13.8" thickBot="1">
      <c r="A28" s="346" t="s">
        <v>230</v>
      </c>
      <c r="B28" s="342">
        <v>17515</v>
      </c>
      <c r="C28" s="347">
        <v>7965</v>
      </c>
      <c r="D28" s="342">
        <v>18417</v>
      </c>
      <c r="E28" s="347">
        <v>8741</v>
      </c>
      <c r="F28" s="331">
        <f t="shared" si="12"/>
        <v>902</v>
      </c>
      <c r="G28" s="332">
        <f t="shared" si="12"/>
        <v>776</v>
      </c>
      <c r="H28" s="333">
        <f t="shared" si="13"/>
        <v>105.14987153868114</v>
      </c>
      <c r="I28" s="334">
        <f t="shared" si="13"/>
        <v>109.74262397991212</v>
      </c>
      <c r="J28" s="335">
        <f>B28/$B$37*100</f>
        <v>29.818856617521877</v>
      </c>
      <c r="K28" s="85">
        <f>C28/$C$37*100</f>
        <v>25.605169254508631</v>
      </c>
      <c r="L28" s="336">
        <f>D28/$D$37*100</f>
        <v>30.943580093417118</v>
      </c>
      <c r="M28" s="337">
        <f>E28/$E$37*100</f>
        <v>27.507316612644367</v>
      </c>
      <c r="O28" s="338"/>
      <c r="P28" s="338"/>
      <c r="Q28" s="338"/>
      <c r="R28" s="338"/>
      <c r="S28" s="338"/>
    </row>
    <row r="29" spans="1:19" ht="13.8" thickBot="1">
      <c r="A29" s="475" t="s">
        <v>231</v>
      </c>
      <c r="B29" s="476"/>
      <c r="C29" s="476"/>
      <c r="D29" s="476"/>
      <c r="E29" s="476"/>
      <c r="F29" s="476"/>
      <c r="G29" s="476"/>
      <c r="H29" s="476"/>
      <c r="I29" s="476"/>
      <c r="J29" s="476"/>
      <c r="K29" s="476"/>
      <c r="L29" s="476"/>
      <c r="M29" s="477"/>
    </row>
    <row r="30" spans="1:19">
      <c r="A30" s="314" t="s">
        <v>232</v>
      </c>
      <c r="B30" s="339">
        <v>11235</v>
      </c>
      <c r="C30" s="340">
        <v>6614</v>
      </c>
      <c r="D30" s="339">
        <v>11477</v>
      </c>
      <c r="E30" s="340">
        <v>6753</v>
      </c>
      <c r="F30" s="315">
        <f t="shared" ref="F30:G36" si="14">D30-B30</f>
        <v>242</v>
      </c>
      <c r="G30" s="316">
        <f t="shared" si="14"/>
        <v>139</v>
      </c>
      <c r="H30" s="317">
        <f t="shared" ref="H30:I36" si="15">D30/B30*100</f>
        <v>102.15398308856254</v>
      </c>
      <c r="I30" s="318">
        <f t="shared" si="15"/>
        <v>102.10160266102208</v>
      </c>
      <c r="J30" s="319">
        <f t="shared" ref="J30:J36" si="16">B30/$B$37*100</f>
        <v>19.127311110354455</v>
      </c>
      <c r="K30" s="320">
        <f t="shared" ref="K30:K37" si="17">C30/$C$37*100</f>
        <v>21.262095348313885</v>
      </c>
      <c r="L30" s="321">
        <f t="shared" ref="L30:L37" si="18">D30/$D$37*100</f>
        <v>19.283242044423535</v>
      </c>
      <c r="M30" s="322">
        <f t="shared" ref="M30:M37" si="19">E30/$E$37*100</f>
        <v>21.251219435440728</v>
      </c>
    </row>
    <row r="31" spans="1:19">
      <c r="A31" s="323" t="s">
        <v>233</v>
      </c>
      <c r="B31" s="324">
        <v>15111</v>
      </c>
      <c r="C31" s="325">
        <v>8806</v>
      </c>
      <c r="D31" s="324">
        <v>15070</v>
      </c>
      <c r="E31" s="325">
        <v>8751</v>
      </c>
      <c r="F31" s="324">
        <f t="shared" si="14"/>
        <v>-41</v>
      </c>
      <c r="G31" s="325">
        <f t="shared" si="14"/>
        <v>-55</v>
      </c>
      <c r="H31" s="326">
        <f t="shared" si="15"/>
        <v>99.728674475547621</v>
      </c>
      <c r="I31" s="327">
        <f t="shared" si="15"/>
        <v>99.375425846014082</v>
      </c>
      <c r="J31" s="328">
        <f t="shared" si="16"/>
        <v>25.726105757771801</v>
      </c>
      <c r="K31" s="85">
        <f t="shared" si="17"/>
        <v>28.308740797891151</v>
      </c>
      <c r="L31" s="328">
        <f t="shared" si="18"/>
        <v>25.320071238952924</v>
      </c>
      <c r="M31" s="329">
        <f t="shared" si="19"/>
        <v>27.538785914340565</v>
      </c>
    </row>
    <row r="32" spans="1:19">
      <c r="A32" s="323" t="s">
        <v>234</v>
      </c>
      <c r="B32" s="324">
        <v>10386</v>
      </c>
      <c r="C32" s="325">
        <v>5680</v>
      </c>
      <c r="D32" s="324">
        <v>10404</v>
      </c>
      <c r="E32" s="325">
        <v>5607</v>
      </c>
      <c r="F32" s="324">
        <f t="shared" si="14"/>
        <v>18</v>
      </c>
      <c r="G32" s="325">
        <f t="shared" si="14"/>
        <v>-73</v>
      </c>
      <c r="H32" s="326">
        <f t="shared" si="15"/>
        <v>100.1733102253033</v>
      </c>
      <c r="I32" s="327">
        <f t="shared" si="15"/>
        <v>98.714788732394368</v>
      </c>
      <c r="J32" s="328">
        <f t="shared" si="16"/>
        <v>17.681909496407776</v>
      </c>
      <c r="K32" s="85">
        <f t="shared" si="17"/>
        <v>18.259555727006781</v>
      </c>
      <c r="L32" s="328">
        <f t="shared" si="18"/>
        <v>17.480426089586341</v>
      </c>
      <c r="M32" s="329">
        <f t="shared" si="19"/>
        <v>17.644837461056738</v>
      </c>
    </row>
    <row r="33" spans="1:19">
      <c r="A33" s="323" t="s">
        <v>235</v>
      </c>
      <c r="B33" s="324">
        <v>10015</v>
      </c>
      <c r="C33" s="325">
        <v>4612</v>
      </c>
      <c r="D33" s="324">
        <v>9973</v>
      </c>
      <c r="E33" s="325">
        <v>4552</v>
      </c>
      <c r="F33" s="324">
        <f t="shared" si="14"/>
        <v>-42</v>
      </c>
      <c r="G33" s="325">
        <f t="shared" si="14"/>
        <v>-60</v>
      </c>
      <c r="H33" s="326">
        <f t="shared" si="15"/>
        <v>99.580629056415376</v>
      </c>
      <c r="I33" s="327">
        <f t="shared" si="15"/>
        <v>98.699045967042494</v>
      </c>
      <c r="J33" s="328">
        <f t="shared" si="16"/>
        <v>17.050291123293267</v>
      </c>
      <c r="K33" s="85">
        <f t="shared" si="17"/>
        <v>14.826244896647056</v>
      </c>
      <c r="L33" s="328">
        <f t="shared" si="18"/>
        <v>16.75627541248026</v>
      </c>
      <c r="M33" s="329">
        <f t="shared" si="19"/>
        <v>14.324826132108129</v>
      </c>
    </row>
    <row r="34" spans="1:19">
      <c r="A34" s="323" t="s">
        <v>236</v>
      </c>
      <c r="B34" s="324">
        <v>5068</v>
      </c>
      <c r="C34" s="325">
        <v>1887</v>
      </c>
      <c r="D34" s="324">
        <v>4983</v>
      </c>
      <c r="E34" s="325">
        <v>1870</v>
      </c>
      <c r="F34" s="324">
        <f t="shared" si="14"/>
        <v>-85</v>
      </c>
      <c r="G34" s="325">
        <f t="shared" si="14"/>
        <v>-17</v>
      </c>
      <c r="H34" s="326">
        <f t="shared" si="15"/>
        <v>98.322809786898176</v>
      </c>
      <c r="I34" s="327">
        <f t="shared" si="15"/>
        <v>99.099099099099092</v>
      </c>
      <c r="J34" s="328">
        <f t="shared" si="16"/>
        <v>8.6281453233000782</v>
      </c>
      <c r="K34" s="85">
        <f t="shared" si="17"/>
        <v>6.0661587424052463</v>
      </c>
      <c r="L34" s="328">
        <f t="shared" si="18"/>
        <v>8.372257132296113</v>
      </c>
      <c r="M34" s="329">
        <f t="shared" si="19"/>
        <v>5.8847594171885325</v>
      </c>
    </row>
    <row r="35" spans="1:19">
      <c r="A35" s="323" t="s">
        <v>237</v>
      </c>
      <c r="B35" s="324">
        <v>2036</v>
      </c>
      <c r="C35" s="325">
        <v>573</v>
      </c>
      <c r="D35" s="324">
        <v>2049</v>
      </c>
      <c r="E35" s="325">
        <v>542</v>
      </c>
      <c r="F35" s="324">
        <f t="shared" si="14"/>
        <v>13</v>
      </c>
      <c r="G35" s="325">
        <f t="shared" si="14"/>
        <v>-31</v>
      </c>
      <c r="H35" s="326">
        <f t="shared" si="15"/>
        <v>100.63850687622791</v>
      </c>
      <c r="I35" s="327">
        <f t="shared" si="15"/>
        <v>94.589877835951128</v>
      </c>
      <c r="J35" s="328">
        <f t="shared" si="16"/>
        <v>3.4662399128332599</v>
      </c>
      <c r="K35" s="85">
        <f t="shared" si="17"/>
        <v>1.8420291252772687</v>
      </c>
      <c r="L35" s="328">
        <f t="shared" si="18"/>
        <v>3.442656003225915</v>
      </c>
      <c r="M35" s="329">
        <f t="shared" si="19"/>
        <v>1.7056361519337884</v>
      </c>
    </row>
    <row r="36" spans="1:19" ht="13.8" thickBot="1">
      <c r="A36" s="330" t="s">
        <v>238</v>
      </c>
      <c r="B36" s="342">
        <v>4887</v>
      </c>
      <c r="C36" s="347">
        <v>2935</v>
      </c>
      <c r="D36" s="342">
        <v>5562</v>
      </c>
      <c r="E36" s="347">
        <v>3702</v>
      </c>
      <c r="F36" s="331">
        <f t="shared" si="14"/>
        <v>675</v>
      </c>
      <c r="G36" s="332">
        <f t="shared" si="14"/>
        <v>767</v>
      </c>
      <c r="H36" s="333">
        <f t="shared" si="15"/>
        <v>113.81215469613259</v>
      </c>
      <c r="I36" s="334">
        <f t="shared" si="15"/>
        <v>126.13287904599659</v>
      </c>
      <c r="J36" s="328">
        <f t="shared" si="16"/>
        <v>8.319997276039361</v>
      </c>
      <c r="K36" s="85">
        <f t="shared" si="17"/>
        <v>9.4351753624586099</v>
      </c>
      <c r="L36" s="336">
        <f t="shared" si="18"/>
        <v>9.3450720790349138</v>
      </c>
      <c r="M36" s="337">
        <f t="shared" si="19"/>
        <v>11.649935487931524</v>
      </c>
      <c r="O36" s="338"/>
      <c r="P36" s="338"/>
      <c r="Q36" s="338"/>
      <c r="R36" s="338"/>
      <c r="S36" s="338"/>
    </row>
    <row r="37" spans="1:19" ht="23.4" thickBot="1">
      <c r="A37" s="256" t="s">
        <v>239</v>
      </c>
      <c r="B37" s="348">
        <f>SUM(B30:B36)</f>
        <v>58738</v>
      </c>
      <c r="C37" s="348">
        <f>SUM(C30:C36)</f>
        <v>31107</v>
      </c>
      <c r="D37" s="348">
        <f>SUM(D30:D36)</f>
        <v>59518</v>
      </c>
      <c r="E37" s="348">
        <f>SUM(E30:E36)</f>
        <v>31777</v>
      </c>
      <c r="F37" s="348">
        <f>D37-$B$37</f>
        <v>780</v>
      </c>
      <c r="G37" s="348">
        <f>E37-$C$37</f>
        <v>670</v>
      </c>
      <c r="H37" s="349">
        <f>D37/$B$37*100</f>
        <v>101.32793081139977</v>
      </c>
      <c r="I37" s="349">
        <f>E37/$C$37*100</f>
        <v>102.15385604526313</v>
      </c>
      <c r="J37" s="349">
        <f>$B$37/$B$37*100</f>
        <v>100</v>
      </c>
      <c r="K37" s="349">
        <f t="shared" si="17"/>
        <v>100</v>
      </c>
      <c r="L37" s="349">
        <f t="shared" si="18"/>
        <v>100</v>
      </c>
      <c r="M37" s="350">
        <f t="shared" si="19"/>
        <v>100</v>
      </c>
    </row>
    <row r="38" spans="1:19">
      <c r="A38" s="21" t="s">
        <v>240</v>
      </c>
      <c r="B38" s="67"/>
      <c r="C38" s="67"/>
      <c r="D38" s="67"/>
      <c r="E38" s="67"/>
      <c r="F38" s="67"/>
      <c r="G38" s="67"/>
      <c r="H38" s="67"/>
      <c r="I38" s="67"/>
      <c r="J38" s="351"/>
      <c r="K38" s="351"/>
      <c r="L38" s="351"/>
      <c r="M38" s="67"/>
    </row>
  </sheetData>
  <mergeCells count="16">
    <mergeCell ref="A29:M29"/>
    <mergeCell ref="J1:M1"/>
    <mergeCell ref="A3:M3"/>
    <mergeCell ref="A4:M4"/>
    <mergeCell ref="A6:A8"/>
    <mergeCell ref="B6:E6"/>
    <mergeCell ref="F6:G7"/>
    <mergeCell ref="H6:I7"/>
    <mergeCell ref="J6:M6"/>
    <mergeCell ref="B7:C7"/>
    <mergeCell ref="D7:E7"/>
    <mergeCell ref="J7:K7"/>
    <mergeCell ref="L7:M7"/>
    <mergeCell ref="A9:M9"/>
    <mergeCell ref="A16:M16"/>
    <mergeCell ref="A23:M23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C28" sqref="C28"/>
    </sheetView>
  </sheetViews>
  <sheetFormatPr defaultRowHeight="13.2"/>
  <cols>
    <col min="1" max="1" width="32.33203125" style="13" customWidth="1"/>
    <col min="2" max="2" width="10.44140625" style="13" customWidth="1"/>
    <col min="3" max="3" width="10.6640625" style="13" customWidth="1"/>
    <col min="4" max="4" width="10.88671875" style="13" customWidth="1"/>
    <col min="5" max="5" width="9.6640625" style="13" customWidth="1"/>
    <col min="6" max="7" width="13.44140625" style="13" customWidth="1"/>
    <col min="8" max="8" width="11.44140625" style="13" customWidth="1"/>
    <col min="9" max="250" width="8.88671875" style="13"/>
    <col min="251" max="251" width="25" style="13" customWidth="1"/>
    <col min="252" max="252" width="10.44140625" style="13" customWidth="1"/>
    <col min="253" max="253" width="9.33203125" style="13" customWidth="1"/>
    <col min="254" max="255" width="10.6640625" style="13" customWidth="1"/>
    <col min="256" max="263" width="9.6640625" style="13" customWidth="1"/>
    <col min="264" max="264" width="11.44140625" style="13" customWidth="1"/>
    <col min="265" max="506" width="8.88671875" style="13"/>
    <col min="507" max="507" width="25" style="13" customWidth="1"/>
    <col min="508" max="508" width="10.44140625" style="13" customWidth="1"/>
    <col min="509" max="509" width="9.33203125" style="13" customWidth="1"/>
    <col min="510" max="511" width="10.6640625" style="13" customWidth="1"/>
    <col min="512" max="519" width="9.6640625" style="13" customWidth="1"/>
    <col min="520" max="520" width="11.44140625" style="13" customWidth="1"/>
    <col min="521" max="762" width="8.88671875" style="13"/>
    <col min="763" max="763" width="25" style="13" customWidth="1"/>
    <col min="764" max="764" width="10.44140625" style="13" customWidth="1"/>
    <col min="765" max="765" width="9.33203125" style="13" customWidth="1"/>
    <col min="766" max="767" width="10.6640625" style="13" customWidth="1"/>
    <col min="768" max="775" width="9.6640625" style="13" customWidth="1"/>
    <col min="776" max="776" width="11.44140625" style="13" customWidth="1"/>
    <col min="777" max="1018" width="8.88671875" style="13"/>
    <col min="1019" max="1019" width="25" style="13" customWidth="1"/>
    <col min="1020" max="1020" width="10.44140625" style="13" customWidth="1"/>
    <col min="1021" max="1021" width="9.33203125" style="13" customWidth="1"/>
    <col min="1022" max="1023" width="10.6640625" style="13" customWidth="1"/>
    <col min="1024" max="1031" width="9.6640625" style="13" customWidth="1"/>
    <col min="1032" max="1032" width="11.44140625" style="13" customWidth="1"/>
    <col min="1033" max="1274" width="8.88671875" style="13"/>
    <col min="1275" max="1275" width="25" style="13" customWidth="1"/>
    <col min="1276" max="1276" width="10.44140625" style="13" customWidth="1"/>
    <col min="1277" max="1277" width="9.33203125" style="13" customWidth="1"/>
    <col min="1278" max="1279" width="10.6640625" style="13" customWidth="1"/>
    <col min="1280" max="1287" width="9.6640625" style="13" customWidth="1"/>
    <col min="1288" max="1288" width="11.44140625" style="13" customWidth="1"/>
    <col min="1289" max="1530" width="8.88671875" style="13"/>
    <col min="1531" max="1531" width="25" style="13" customWidth="1"/>
    <col min="1532" max="1532" width="10.44140625" style="13" customWidth="1"/>
    <col min="1533" max="1533" width="9.33203125" style="13" customWidth="1"/>
    <col min="1534" max="1535" width="10.6640625" style="13" customWidth="1"/>
    <col min="1536" max="1543" width="9.6640625" style="13" customWidth="1"/>
    <col min="1544" max="1544" width="11.44140625" style="13" customWidth="1"/>
    <col min="1545" max="1786" width="8.88671875" style="13"/>
    <col min="1787" max="1787" width="25" style="13" customWidth="1"/>
    <col min="1788" max="1788" width="10.44140625" style="13" customWidth="1"/>
    <col min="1789" max="1789" width="9.33203125" style="13" customWidth="1"/>
    <col min="1790" max="1791" width="10.6640625" style="13" customWidth="1"/>
    <col min="1792" max="1799" width="9.6640625" style="13" customWidth="1"/>
    <col min="1800" max="1800" width="11.44140625" style="13" customWidth="1"/>
    <col min="1801" max="2042" width="8.88671875" style="13"/>
    <col min="2043" max="2043" width="25" style="13" customWidth="1"/>
    <col min="2044" max="2044" width="10.44140625" style="13" customWidth="1"/>
    <col min="2045" max="2045" width="9.33203125" style="13" customWidth="1"/>
    <col min="2046" max="2047" width="10.6640625" style="13" customWidth="1"/>
    <col min="2048" max="2055" width="9.6640625" style="13" customWidth="1"/>
    <col min="2056" max="2056" width="11.44140625" style="13" customWidth="1"/>
    <col min="2057" max="2298" width="8.88671875" style="13"/>
    <col min="2299" max="2299" width="25" style="13" customWidth="1"/>
    <col min="2300" max="2300" width="10.44140625" style="13" customWidth="1"/>
    <col min="2301" max="2301" width="9.33203125" style="13" customWidth="1"/>
    <col min="2302" max="2303" width="10.6640625" style="13" customWidth="1"/>
    <col min="2304" max="2311" width="9.6640625" style="13" customWidth="1"/>
    <col min="2312" max="2312" width="11.44140625" style="13" customWidth="1"/>
    <col min="2313" max="2554" width="8.88671875" style="13"/>
    <col min="2555" max="2555" width="25" style="13" customWidth="1"/>
    <col min="2556" max="2556" width="10.44140625" style="13" customWidth="1"/>
    <col min="2557" max="2557" width="9.33203125" style="13" customWidth="1"/>
    <col min="2558" max="2559" width="10.6640625" style="13" customWidth="1"/>
    <col min="2560" max="2567" width="9.6640625" style="13" customWidth="1"/>
    <col min="2568" max="2568" width="11.44140625" style="13" customWidth="1"/>
    <col min="2569" max="2810" width="8.88671875" style="13"/>
    <col min="2811" max="2811" width="25" style="13" customWidth="1"/>
    <col min="2812" max="2812" width="10.44140625" style="13" customWidth="1"/>
    <col min="2813" max="2813" width="9.33203125" style="13" customWidth="1"/>
    <col min="2814" max="2815" width="10.6640625" style="13" customWidth="1"/>
    <col min="2816" max="2823" width="9.6640625" style="13" customWidth="1"/>
    <col min="2824" max="2824" width="11.44140625" style="13" customWidth="1"/>
    <col min="2825" max="3066" width="8.88671875" style="13"/>
    <col min="3067" max="3067" width="25" style="13" customWidth="1"/>
    <col min="3068" max="3068" width="10.44140625" style="13" customWidth="1"/>
    <col min="3069" max="3069" width="9.33203125" style="13" customWidth="1"/>
    <col min="3070" max="3071" width="10.6640625" style="13" customWidth="1"/>
    <col min="3072" max="3079" width="9.6640625" style="13" customWidth="1"/>
    <col min="3080" max="3080" width="11.44140625" style="13" customWidth="1"/>
    <col min="3081" max="3322" width="8.88671875" style="13"/>
    <col min="3323" max="3323" width="25" style="13" customWidth="1"/>
    <col min="3324" max="3324" width="10.44140625" style="13" customWidth="1"/>
    <col min="3325" max="3325" width="9.33203125" style="13" customWidth="1"/>
    <col min="3326" max="3327" width="10.6640625" style="13" customWidth="1"/>
    <col min="3328" max="3335" width="9.6640625" style="13" customWidth="1"/>
    <col min="3336" max="3336" width="11.44140625" style="13" customWidth="1"/>
    <col min="3337" max="3578" width="8.88671875" style="13"/>
    <col min="3579" max="3579" width="25" style="13" customWidth="1"/>
    <col min="3580" max="3580" width="10.44140625" style="13" customWidth="1"/>
    <col min="3581" max="3581" width="9.33203125" style="13" customWidth="1"/>
    <col min="3582" max="3583" width="10.6640625" style="13" customWidth="1"/>
    <col min="3584" max="3591" width="9.6640625" style="13" customWidth="1"/>
    <col min="3592" max="3592" width="11.44140625" style="13" customWidth="1"/>
    <col min="3593" max="3834" width="8.88671875" style="13"/>
    <col min="3835" max="3835" width="25" style="13" customWidth="1"/>
    <col min="3836" max="3836" width="10.44140625" style="13" customWidth="1"/>
    <col min="3837" max="3837" width="9.33203125" style="13" customWidth="1"/>
    <col min="3838" max="3839" width="10.6640625" style="13" customWidth="1"/>
    <col min="3840" max="3847" width="9.6640625" style="13" customWidth="1"/>
    <col min="3848" max="3848" width="11.44140625" style="13" customWidth="1"/>
    <col min="3849" max="4090" width="8.88671875" style="13"/>
    <col min="4091" max="4091" width="25" style="13" customWidth="1"/>
    <col min="4092" max="4092" width="10.44140625" style="13" customWidth="1"/>
    <col min="4093" max="4093" width="9.33203125" style="13" customWidth="1"/>
    <col min="4094" max="4095" width="10.6640625" style="13" customWidth="1"/>
    <col min="4096" max="4103" width="9.6640625" style="13" customWidth="1"/>
    <col min="4104" max="4104" width="11.44140625" style="13" customWidth="1"/>
    <col min="4105" max="4346" width="8.88671875" style="13"/>
    <col min="4347" max="4347" width="25" style="13" customWidth="1"/>
    <col min="4348" max="4348" width="10.44140625" style="13" customWidth="1"/>
    <col min="4349" max="4349" width="9.33203125" style="13" customWidth="1"/>
    <col min="4350" max="4351" width="10.6640625" style="13" customWidth="1"/>
    <col min="4352" max="4359" width="9.6640625" style="13" customWidth="1"/>
    <col min="4360" max="4360" width="11.44140625" style="13" customWidth="1"/>
    <col min="4361" max="4602" width="8.88671875" style="13"/>
    <col min="4603" max="4603" width="25" style="13" customWidth="1"/>
    <col min="4604" max="4604" width="10.44140625" style="13" customWidth="1"/>
    <col min="4605" max="4605" width="9.33203125" style="13" customWidth="1"/>
    <col min="4606" max="4607" width="10.6640625" style="13" customWidth="1"/>
    <col min="4608" max="4615" width="9.6640625" style="13" customWidth="1"/>
    <col min="4616" max="4616" width="11.44140625" style="13" customWidth="1"/>
    <col min="4617" max="4858" width="8.88671875" style="13"/>
    <col min="4859" max="4859" width="25" style="13" customWidth="1"/>
    <col min="4860" max="4860" width="10.44140625" style="13" customWidth="1"/>
    <col min="4861" max="4861" width="9.33203125" style="13" customWidth="1"/>
    <col min="4862" max="4863" width="10.6640625" style="13" customWidth="1"/>
    <col min="4864" max="4871" width="9.6640625" style="13" customWidth="1"/>
    <col min="4872" max="4872" width="11.44140625" style="13" customWidth="1"/>
    <col min="4873" max="5114" width="8.88671875" style="13"/>
    <col min="5115" max="5115" width="25" style="13" customWidth="1"/>
    <col min="5116" max="5116" width="10.44140625" style="13" customWidth="1"/>
    <col min="5117" max="5117" width="9.33203125" style="13" customWidth="1"/>
    <col min="5118" max="5119" width="10.6640625" style="13" customWidth="1"/>
    <col min="5120" max="5127" width="9.6640625" style="13" customWidth="1"/>
    <col min="5128" max="5128" width="11.44140625" style="13" customWidth="1"/>
    <col min="5129" max="5370" width="8.88671875" style="13"/>
    <col min="5371" max="5371" width="25" style="13" customWidth="1"/>
    <col min="5372" max="5372" width="10.44140625" style="13" customWidth="1"/>
    <col min="5373" max="5373" width="9.33203125" style="13" customWidth="1"/>
    <col min="5374" max="5375" width="10.6640625" style="13" customWidth="1"/>
    <col min="5376" max="5383" width="9.6640625" style="13" customWidth="1"/>
    <col min="5384" max="5384" width="11.44140625" style="13" customWidth="1"/>
    <col min="5385" max="5626" width="8.88671875" style="13"/>
    <col min="5627" max="5627" width="25" style="13" customWidth="1"/>
    <col min="5628" max="5628" width="10.44140625" style="13" customWidth="1"/>
    <col min="5629" max="5629" width="9.33203125" style="13" customWidth="1"/>
    <col min="5630" max="5631" width="10.6640625" style="13" customWidth="1"/>
    <col min="5632" max="5639" width="9.6640625" style="13" customWidth="1"/>
    <col min="5640" max="5640" width="11.44140625" style="13" customWidth="1"/>
    <col min="5641" max="5882" width="8.88671875" style="13"/>
    <col min="5883" max="5883" width="25" style="13" customWidth="1"/>
    <col min="5884" max="5884" width="10.44140625" style="13" customWidth="1"/>
    <col min="5885" max="5885" width="9.33203125" style="13" customWidth="1"/>
    <col min="5886" max="5887" width="10.6640625" style="13" customWidth="1"/>
    <col min="5888" max="5895" width="9.6640625" style="13" customWidth="1"/>
    <col min="5896" max="5896" width="11.44140625" style="13" customWidth="1"/>
    <col min="5897" max="6138" width="8.88671875" style="13"/>
    <col min="6139" max="6139" width="25" style="13" customWidth="1"/>
    <col min="6140" max="6140" width="10.44140625" style="13" customWidth="1"/>
    <col min="6141" max="6141" width="9.33203125" style="13" customWidth="1"/>
    <col min="6142" max="6143" width="10.6640625" style="13" customWidth="1"/>
    <col min="6144" max="6151" width="9.6640625" style="13" customWidth="1"/>
    <col min="6152" max="6152" width="11.44140625" style="13" customWidth="1"/>
    <col min="6153" max="6394" width="8.88671875" style="13"/>
    <col min="6395" max="6395" width="25" style="13" customWidth="1"/>
    <col min="6396" max="6396" width="10.44140625" style="13" customWidth="1"/>
    <col min="6397" max="6397" width="9.33203125" style="13" customWidth="1"/>
    <col min="6398" max="6399" width="10.6640625" style="13" customWidth="1"/>
    <col min="6400" max="6407" width="9.6640625" style="13" customWidth="1"/>
    <col min="6408" max="6408" width="11.44140625" style="13" customWidth="1"/>
    <col min="6409" max="6650" width="8.88671875" style="13"/>
    <col min="6651" max="6651" width="25" style="13" customWidth="1"/>
    <col min="6652" max="6652" width="10.44140625" style="13" customWidth="1"/>
    <col min="6653" max="6653" width="9.33203125" style="13" customWidth="1"/>
    <col min="6654" max="6655" width="10.6640625" style="13" customWidth="1"/>
    <col min="6656" max="6663" width="9.6640625" style="13" customWidth="1"/>
    <col min="6664" max="6664" width="11.44140625" style="13" customWidth="1"/>
    <col min="6665" max="6906" width="8.88671875" style="13"/>
    <col min="6907" max="6907" width="25" style="13" customWidth="1"/>
    <col min="6908" max="6908" width="10.44140625" style="13" customWidth="1"/>
    <col min="6909" max="6909" width="9.33203125" style="13" customWidth="1"/>
    <col min="6910" max="6911" width="10.6640625" style="13" customWidth="1"/>
    <col min="6912" max="6919" width="9.6640625" style="13" customWidth="1"/>
    <col min="6920" max="6920" width="11.44140625" style="13" customWidth="1"/>
    <col min="6921" max="7162" width="8.88671875" style="13"/>
    <col min="7163" max="7163" width="25" style="13" customWidth="1"/>
    <col min="7164" max="7164" width="10.44140625" style="13" customWidth="1"/>
    <col min="7165" max="7165" width="9.33203125" style="13" customWidth="1"/>
    <col min="7166" max="7167" width="10.6640625" style="13" customWidth="1"/>
    <col min="7168" max="7175" width="9.6640625" style="13" customWidth="1"/>
    <col min="7176" max="7176" width="11.44140625" style="13" customWidth="1"/>
    <col min="7177" max="7418" width="8.88671875" style="13"/>
    <col min="7419" max="7419" width="25" style="13" customWidth="1"/>
    <col min="7420" max="7420" width="10.44140625" style="13" customWidth="1"/>
    <col min="7421" max="7421" width="9.33203125" style="13" customWidth="1"/>
    <col min="7422" max="7423" width="10.6640625" style="13" customWidth="1"/>
    <col min="7424" max="7431" width="9.6640625" style="13" customWidth="1"/>
    <col min="7432" max="7432" width="11.44140625" style="13" customWidth="1"/>
    <col min="7433" max="7674" width="8.88671875" style="13"/>
    <col min="7675" max="7675" width="25" style="13" customWidth="1"/>
    <col min="7676" max="7676" width="10.44140625" style="13" customWidth="1"/>
    <col min="7677" max="7677" width="9.33203125" style="13" customWidth="1"/>
    <col min="7678" max="7679" width="10.6640625" style="13" customWidth="1"/>
    <col min="7680" max="7687" width="9.6640625" style="13" customWidth="1"/>
    <col min="7688" max="7688" width="11.44140625" style="13" customWidth="1"/>
    <col min="7689" max="7930" width="8.88671875" style="13"/>
    <col min="7931" max="7931" width="25" style="13" customWidth="1"/>
    <col min="7932" max="7932" width="10.44140625" style="13" customWidth="1"/>
    <col min="7933" max="7933" width="9.33203125" style="13" customWidth="1"/>
    <col min="7934" max="7935" width="10.6640625" style="13" customWidth="1"/>
    <col min="7936" max="7943" width="9.6640625" style="13" customWidth="1"/>
    <col min="7944" max="7944" width="11.44140625" style="13" customWidth="1"/>
    <col min="7945" max="8186" width="8.88671875" style="13"/>
    <col min="8187" max="8187" width="25" style="13" customWidth="1"/>
    <col min="8188" max="8188" width="10.44140625" style="13" customWidth="1"/>
    <col min="8189" max="8189" width="9.33203125" style="13" customWidth="1"/>
    <col min="8190" max="8191" width="10.6640625" style="13" customWidth="1"/>
    <col min="8192" max="8199" width="9.6640625" style="13" customWidth="1"/>
    <col min="8200" max="8200" width="11.44140625" style="13" customWidth="1"/>
    <col min="8201" max="8442" width="8.88671875" style="13"/>
    <col min="8443" max="8443" width="25" style="13" customWidth="1"/>
    <col min="8444" max="8444" width="10.44140625" style="13" customWidth="1"/>
    <col min="8445" max="8445" width="9.33203125" style="13" customWidth="1"/>
    <col min="8446" max="8447" width="10.6640625" style="13" customWidth="1"/>
    <col min="8448" max="8455" width="9.6640625" style="13" customWidth="1"/>
    <col min="8456" max="8456" width="11.44140625" style="13" customWidth="1"/>
    <col min="8457" max="8698" width="8.88671875" style="13"/>
    <col min="8699" max="8699" width="25" style="13" customWidth="1"/>
    <col min="8700" max="8700" width="10.44140625" style="13" customWidth="1"/>
    <col min="8701" max="8701" width="9.33203125" style="13" customWidth="1"/>
    <col min="8702" max="8703" width="10.6640625" style="13" customWidth="1"/>
    <col min="8704" max="8711" width="9.6640625" style="13" customWidth="1"/>
    <col min="8712" max="8712" width="11.44140625" style="13" customWidth="1"/>
    <col min="8713" max="8954" width="8.88671875" style="13"/>
    <col min="8955" max="8955" width="25" style="13" customWidth="1"/>
    <col min="8956" max="8956" width="10.44140625" style="13" customWidth="1"/>
    <col min="8957" max="8957" width="9.33203125" style="13" customWidth="1"/>
    <col min="8958" max="8959" width="10.6640625" style="13" customWidth="1"/>
    <col min="8960" max="8967" width="9.6640625" style="13" customWidth="1"/>
    <col min="8968" max="8968" width="11.44140625" style="13" customWidth="1"/>
    <col min="8969" max="9210" width="8.88671875" style="13"/>
    <col min="9211" max="9211" width="25" style="13" customWidth="1"/>
    <col min="9212" max="9212" width="10.44140625" style="13" customWidth="1"/>
    <col min="9213" max="9213" width="9.33203125" style="13" customWidth="1"/>
    <col min="9214" max="9215" width="10.6640625" style="13" customWidth="1"/>
    <col min="9216" max="9223" width="9.6640625" style="13" customWidth="1"/>
    <col min="9224" max="9224" width="11.44140625" style="13" customWidth="1"/>
    <col min="9225" max="9466" width="8.88671875" style="13"/>
    <col min="9467" max="9467" width="25" style="13" customWidth="1"/>
    <col min="9468" max="9468" width="10.44140625" style="13" customWidth="1"/>
    <col min="9469" max="9469" width="9.33203125" style="13" customWidth="1"/>
    <col min="9470" max="9471" width="10.6640625" style="13" customWidth="1"/>
    <col min="9472" max="9479" width="9.6640625" style="13" customWidth="1"/>
    <col min="9480" max="9480" width="11.44140625" style="13" customWidth="1"/>
    <col min="9481" max="9722" width="8.88671875" style="13"/>
    <col min="9723" max="9723" width="25" style="13" customWidth="1"/>
    <col min="9724" max="9724" width="10.44140625" style="13" customWidth="1"/>
    <col min="9725" max="9725" width="9.33203125" style="13" customWidth="1"/>
    <col min="9726" max="9727" width="10.6640625" style="13" customWidth="1"/>
    <col min="9728" max="9735" width="9.6640625" style="13" customWidth="1"/>
    <col min="9736" max="9736" width="11.44140625" style="13" customWidth="1"/>
    <col min="9737" max="9978" width="8.88671875" style="13"/>
    <col min="9979" max="9979" width="25" style="13" customWidth="1"/>
    <col min="9980" max="9980" width="10.44140625" style="13" customWidth="1"/>
    <col min="9981" max="9981" width="9.33203125" style="13" customWidth="1"/>
    <col min="9982" max="9983" width="10.6640625" style="13" customWidth="1"/>
    <col min="9984" max="9991" width="9.6640625" style="13" customWidth="1"/>
    <col min="9992" max="9992" width="11.44140625" style="13" customWidth="1"/>
    <col min="9993" max="10234" width="8.88671875" style="13"/>
    <col min="10235" max="10235" width="25" style="13" customWidth="1"/>
    <col min="10236" max="10236" width="10.44140625" style="13" customWidth="1"/>
    <col min="10237" max="10237" width="9.33203125" style="13" customWidth="1"/>
    <col min="10238" max="10239" width="10.6640625" style="13" customWidth="1"/>
    <col min="10240" max="10247" width="9.6640625" style="13" customWidth="1"/>
    <col min="10248" max="10248" width="11.44140625" style="13" customWidth="1"/>
    <col min="10249" max="10490" width="8.88671875" style="13"/>
    <col min="10491" max="10491" width="25" style="13" customWidth="1"/>
    <col min="10492" max="10492" width="10.44140625" style="13" customWidth="1"/>
    <col min="10493" max="10493" width="9.33203125" style="13" customWidth="1"/>
    <col min="10494" max="10495" width="10.6640625" style="13" customWidth="1"/>
    <col min="10496" max="10503" width="9.6640625" style="13" customWidth="1"/>
    <col min="10504" max="10504" width="11.44140625" style="13" customWidth="1"/>
    <col min="10505" max="10746" width="8.88671875" style="13"/>
    <col min="10747" max="10747" width="25" style="13" customWidth="1"/>
    <col min="10748" max="10748" width="10.44140625" style="13" customWidth="1"/>
    <col min="10749" max="10749" width="9.33203125" style="13" customWidth="1"/>
    <col min="10750" max="10751" width="10.6640625" style="13" customWidth="1"/>
    <col min="10752" max="10759" width="9.6640625" style="13" customWidth="1"/>
    <col min="10760" max="10760" width="11.44140625" style="13" customWidth="1"/>
    <col min="10761" max="11002" width="8.88671875" style="13"/>
    <col min="11003" max="11003" width="25" style="13" customWidth="1"/>
    <col min="11004" max="11004" width="10.44140625" style="13" customWidth="1"/>
    <col min="11005" max="11005" width="9.33203125" style="13" customWidth="1"/>
    <col min="11006" max="11007" width="10.6640625" style="13" customWidth="1"/>
    <col min="11008" max="11015" width="9.6640625" style="13" customWidth="1"/>
    <col min="11016" max="11016" width="11.44140625" style="13" customWidth="1"/>
    <col min="11017" max="11258" width="8.88671875" style="13"/>
    <col min="11259" max="11259" width="25" style="13" customWidth="1"/>
    <col min="11260" max="11260" width="10.44140625" style="13" customWidth="1"/>
    <col min="11261" max="11261" width="9.33203125" style="13" customWidth="1"/>
    <col min="11262" max="11263" width="10.6640625" style="13" customWidth="1"/>
    <col min="11264" max="11271" width="9.6640625" style="13" customWidth="1"/>
    <col min="11272" max="11272" width="11.44140625" style="13" customWidth="1"/>
    <col min="11273" max="11514" width="8.88671875" style="13"/>
    <col min="11515" max="11515" width="25" style="13" customWidth="1"/>
    <col min="11516" max="11516" width="10.44140625" style="13" customWidth="1"/>
    <col min="11517" max="11517" width="9.33203125" style="13" customWidth="1"/>
    <col min="11518" max="11519" width="10.6640625" style="13" customWidth="1"/>
    <col min="11520" max="11527" width="9.6640625" style="13" customWidth="1"/>
    <col min="11528" max="11528" width="11.44140625" style="13" customWidth="1"/>
    <col min="11529" max="11770" width="8.88671875" style="13"/>
    <col min="11771" max="11771" width="25" style="13" customWidth="1"/>
    <col min="11772" max="11772" width="10.44140625" style="13" customWidth="1"/>
    <col min="11773" max="11773" width="9.33203125" style="13" customWidth="1"/>
    <col min="11774" max="11775" width="10.6640625" style="13" customWidth="1"/>
    <col min="11776" max="11783" width="9.6640625" style="13" customWidth="1"/>
    <col min="11784" max="11784" width="11.44140625" style="13" customWidth="1"/>
    <col min="11785" max="12026" width="8.88671875" style="13"/>
    <col min="12027" max="12027" width="25" style="13" customWidth="1"/>
    <col min="12028" max="12028" width="10.44140625" style="13" customWidth="1"/>
    <col min="12029" max="12029" width="9.33203125" style="13" customWidth="1"/>
    <col min="12030" max="12031" width="10.6640625" style="13" customWidth="1"/>
    <col min="12032" max="12039" width="9.6640625" style="13" customWidth="1"/>
    <col min="12040" max="12040" width="11.44140625" style="13" customWidth="1"/>
    <col min="12041" max="12282" width="8.88671875" style="13"/>
    <col min="12283" max="12283" width="25" style="13" customWidth="1"/>
    <col min="12284" max="12284" width="10.44140625" style="13" customWidth="1"/>
    <col min="12285" max="12285" width="9.33203125" style="13" customWidth="1"/>
    <col min="12286" max="12287" width="10.6640625" style="13" customWidth="1"/>
    <col min="12288" max="12295" width="9.6640625" style="13" customWidth="1"/>
    <col min="12296" max="12296" width="11.44140625" style="13" customWidth="1"/>
    <col min="12297" max="12538" width="8.88671875" style="13"/>
    <col min="12539" max="12539" width="25" style="13" customWidth="1"/>
    <col min="12540" max="12540" width="10.44140625" style="13" customWidth="1"/>
    <col min="12541" max="12541" width="9.33203125" style="13" customWidth="1"/>
    <col min="12542" max="12543" width="10.6640625" style="13" customWidth="1"/>
    <col min="12544" max="12551" width="9.6640625" style="13" customWidth="1"/>
    <col min="12552" max="12552" width="11.44140625" style="13" customWidth="1"/>
    <col min="12553" max="12794" width="8.88671875" style="13"/>
    <col min="12795" max="12795" width="25" style="13" customWidth="1"/>
    <col min="12796" max="12796" width="10.44140625" style="13" customWidth="1"/>
    <col min="12797" max="12797" width="9.33203125" style="13" customWidth="1"/>
    <col min="12798" max="12799" width="10.6640625" style="13" customWidth="1"/>
    <col min="12800" max="12807" width="9.6640625" style="13" customWidth="1"/>
    <col min="12808" max="12808" width="11.44140625" style="13" customWidth="1"/>
    <col min="12809" max="13050" width="8.88671875" style="13"/>
    <col min="13051" max="13051" width="25" style="13" customWidth="1"/>
    <col min="13052" max="13052" width="10.44140625" style="13" customWidth="1"/>
    <col min="13053" max="13053" width="9.33203125" style="13" customWidth="1"/>
    <col min="13054" max="13055" width="10.6640625" style="13" customWidth="1"/>
    <col min="13056" max="13063" width="9.6640625" style="13" customWidth="1"/>
    <col min="13064" max="13064" width="11.44140625" style="13" customWidth="1"/>
    <col min="13065" max="13306" width="8.88671875" style="13"/>
    <col min="13307" max="13307" width="25" style="13" customWidth="1"/>
    <col min="13308" max="13308" width="10.44140625" style="13" customWidth="1"/>
    <col min="13309" max="13309" width="9.33203125" style="13" customWidth="1"/>
    <col min="13310" max="13311" width="10.6640625" style="13" customWidth="1"/>
    <col min="13312" max="13319" width="9.6640625" style="13" customWidth="1"/>
    <col min="13320" max="13320" width="11.44140625" style="13" customWidth="1"/>
    <col min="13321" max="13562" width="8.88671875" style="13"/>
    <col min="13563" max="13563" width="25" style="13" customWidth="1"/>
    <col min="13564" max="13564" width="10.44140625" style="13" customWidth="1"/>
    <col min="13565" max="13565" width="9.33203125" style="13" customWidth="1"/>
    <col min="13566" max="13567" width="10.6640625" style="13" customWidth="1"/>
    <col min="13568" max="13575" width="9.6640625" style="13" customWidth="1"/>
    <col min="13576" max="13576" width="11.44140625" style="13" customWidth="1"/>
    <col min="13577" max="13818" width="8.88671875" style="13"/>
    <col min="13819" max="13819" width="25" style="13" customWidth="1"/>
    <col min="13820" max="13820" width="10.44140625" style="13" customWidth="1"/>
    <col min="13821" max="13821" width="9.33203125" style="13" customWidth="1"/>
    <col min="13822" max="13823" width="10.6640625" style="13" customWidth="1"/>
    <col min="13824" max="13831" width="9.6640625" style="13" customWidth="1"/>
    <col min="13832" max="13832" width="11.44140625" style="13" customWidth="1"/>
    <col min="13833" max="14074" width="8.88671875" style="13"/>
    <col min="14075" max="14075" width="25" style="13" customWidth="1"/>
    <col min="14076" max="14076" width="10.44140625" style="13" customWidth="1"/>
    <col min="14077" max="14077" width="9.33203125" style="13" customWidth="1"/>
    <col min="14078" max="14079" width="10.6640625" style="13" customWidth="1"/>
    <col min="14080" max="14087" width="9.6640625" style="13" customWidth="1"/>
    <col min="14088" max="14088" width="11.44140625" style="13" customWidth="1"/>
    <col min="14089" max="14330" width="8.88671875" style="13"/>
    <col min="14331" max="14331" width="25" style="13" customWidth="1"/>
    <col min="14332" max="14332" width="10.44140625" style="13" customWidth="1"/>
    <col min="14333" max="14333" width="9.33203125" style="13" customWidth="1"/>
    <col min="14334" max="14335" width="10.6640625" style="13" customWidth="1"/>
    <col min="14336" max="14343" width="9.6640625" style="13" customWidth="1"/>
    <col min="14344" max="14344" width="11.44140625" style="13" customWidth="1"/>
    <col min="14345" max="14586" width="8.88671875" style="13"/>
    <col min="14587" max="14587" width="25" style="13" customWidth="1"/>
    <col min="14588" max="14588" width="10.44140625" style="13" customWidth="1"/>
    <col min="14589" max="14589" width="9.33203125" style="13" customWidth="1"/>
    <col min="14590" max="14591" width="10.6640625" style="13" customWidth="1"/>
    <col min="14592" max="14599" width="9.6640625" style="13" customWidth="1"/>
    <col min="14600" max="14600" width="11.44140625" style="13" customWidth="1"/>
    <col min="14601" max="14842" width="8.88671875" style="13"/>
    <col min="14843" max="14843" width="25" style="13" customWidth="1"/>
    <col min="14844" max="14844" width="10.44140625" style="13" customWidth="1"/>
    <col min="14845" max="14845" width="9.33203125" style="13" customWidth="1"/>
    <col min="14846" max="14847" width="10.6640625" style="13" customWidth="1"/>
    <col min="14848" max="14855" width="9.6640625" style="13" customWidth="1"/>
    <col min="14856" max="14856" width="11.44140625" style="13" customWidth="1"/>
    <col min="14857" max="15098" width="8.88671875" style="13"/>
    <col min="15099" max="15099" width="25" style="13" customWidth="1"/>
    <col min="15100" max="15100" width="10.44140625" style="13" customWidth="1"/>
    <col min="15101" max="15101" width="9.33203125" style="13" customWidth="1"/>
    <col min="15102" max="15103" width="10.6640625" style="13" customWidth="1"/>
    <col min="15104" max="15111" width="9.6640625" style="13" customWidth="1"/>
    <col min="15112" max="15112" width="11.44140625" style="13" customWidth="1"/>
    <col min="15113" max="15354" width="8.88671875" style="13"/>
    <col min="15355" max="15355" width="25" style="13" customWidth="1"/>
    <col min="15356" max="15356" width="10.44140625" style="13" customWidth="1"/>
    <col min="15357" max="15357" width="9.33203125" style="13" customWidth="1"/>
    <col min="15358" max="15359" width="10.6640625" style="13" customWidth="1"/>
    <col min="15360" max="15367" width="9.6640625" style="13" customWidth="1"/>
    <col min="15368" max="15368" width="11.44140625" style="13" customWidth="1"/>
    <col min="15369" max="15610" width="8.88671875" style="13"/>
    <col min="15611" max="15611" width="25" style="13" customWidth="1"/>
    <col min="15612" max="15612" width="10.44140625" style="13" customWidth="1"/>
    <col min="15613" max="15613" width="9.33203125" style="13" customWidth="1"/>
    <col min="15614" max="15615" width="10.6640625" style="13" customWidth="1"/>
    <col min="15616" max="15623" width="9.6640625" style="13" customWidth="1"/>
    <col min="15624" max="15624" width="11.44140625" style="13" customWidth="1"/>
    <col min="15625" max="15866" width="8.88671875" style="13"/>
    <col min="15867" max="15867" width="25" style="13" customWidth="1"/>
    <col min="15868" max="15868" width="10.44140625" style="13" customWidth="1"/>
    <col min="15869" max="15869" width="9.33203125" style="13" customWidth="1"/>
    <col min="15870" max="15871" width="10.6640625" style="13" customWidth="1"/>
    <col min="15872" max="15879" width="9.6640625" style="13" customWidth="1"/>
    <col min="15880" max="15880" width="11.44140625" style="13" customWidth="1"/>
    <col min="15881" max="16122" width="8.88671875" style="13"/>
    <col min="16123" max="16123" width="25" style="13" customWidth="1"/>
    <col min="16124" max="16124" width="10.44140625" style="13" customWidth="1"/>
    <col min="16125" max="16125" width="9.33203125" style="13" customWidth="1"/>
    <col min="16126" max="16127" width="10.6640625" style="13" customWidth="1"/>
    <col min="16128" max="16135" width="9.6640625" style="13" customWidth="1"/>
    <col min="16136" max="16136" width="11.44140625" style="13" customWidth="1"/>
    <col min="16137" max="16384" width="8.88671875" style="13"/>
  </cols>
  <sheetData>
    <row r="1" spans="1:13">
      <c r="G1" s="352" t="s">
        <v>241</v>
      </c>
    </row>
    <row r="2" spans="1:13">
      <c r="A2" s="359" t="s">
        <v>271</v>
      </c>
      <c r="B2" s="359"/>
      <c r="C2" s="359"/>
      <c r="D2" s="359"/>
      <c r="E2" s="359"/>
      <c r="F2" s="359"/>
      <c r="G2" s="359"/>
    </row>
    <row r="3" spans="1:13" ht="8.25" customHeight="1">
      <c r="A3" s="359"/>
      <c r="B3" s="359"/>
      <c r="C3" s="359"/>
      <c r="D3" s="359"/>
      <c r="E3" s="359"/>
      <c r="F3" s="359"/>
      <c r="G3" s="359"/>
    </row>
    <row r="4" spans="1:13">
      <c r="A4" s="359"/>
      <c r="B4" s="359"/>
      <c r="C4" s="359"/>
      <c r="D4" s="359"/>
      <c r="E4" s="359"/>
      <c r="F4" s="359"/>
      <c r="G4" s="359"/>
    </row>
    <row r="5" spans="1:13" ht="16.5" customHeight="1">
      <c r="A5" s="359"/>
      <c r="B5" s="359"/>
      <c r="C5" s="359"/>
      <c r="D5" s="359"/>
      <c r="E5" s="359"/>
      <c r="F5" s="359"/>
      <c r="G5" s="359"/>
    </row>
    <row r="6" spans="1:13" ht="8.25" customHeight="1" thickBot="1">
      <c r="A6" s="412"/>
      <c r="B6" s="412"/>
      <c r="C6" s="412"/>
      <c r="D6" s="412"/>
      <c r="E6" s="412"/>
      <c r="F6" s="412"/>
      <c r="G6" s="412"/>
    </row>
    <row r="7" spans="1:13" ht="43.2" customHeight="1" thickBot="1">
      <c r="A7" s="378" t="s">
        <v>42</v>
      </c>
      <c r="B7" s="481" t="s">
        <v>242</v>
      </c>
      <c r="C7" s="482"/>
      <c r="D7" s="410" t="s">
        <v>243</v>
      </c>
      <c r="E7" s="410" t="s">
        <v>206</v>
      </c>
      <c r="F7" s="486" t="s">
        <v>207</v>
      </c>
      <c r="G7" s="488"/>
    </row>
    <row r="8" spans="1:13" ht="48.6" customHeight="1">
      <c r="A8" s="381"/>
      <c r="B8" s="353">
        <v>44561</v>
      </c>
      <c r="C8" s="353">
        <v>44561</v>
      </c>
      <c r="D8" s="484"/>
      <c r="E8" s="484"/>
      <c r="F8" s="353">
        <v>44561</v>
      </c>
      <c r="G8" s="354">
        <v>44561</v>
      </c>
    </row>
    <row r="9" spans="1:13" ht="13.8" thickBot="1">
      <c r="A9" s="384"/>
      <c r="B9" s="312" t="s">
        <v>208</v>
      </c>
      <c r="C9" s="312" t="s">
        <v>208</v>
      </c>
      <c r="D9" s="312" t="s">
        <v>208</v>
      </c>
      <c r="E9" s="312" t="s">
        <v>208</v>
      </c>
      <c r="F9" s="312" t="s">
        <v>208</v>
      </c>
      <c r="G9" s="311" t="s">
        <v>208</v>
      </c>
    </row>
    <row r="10" spans="1:13" ht="13.8" thickBot="1">
      <c r="A10" s="475" t="s">
        <v>210</v>
      </c>
      <c r="B10" s="476"/>
      <c r="C10" s="476"/>
      <c r="D10" s="476"/>
      <c r="E10" s="476"/>
      <c r="F10" s="476"/>
      <c r="G10" s="477"/>
    </row>
    <row r="11" spans="1:13">
      <c r="A11" s="314" t="s">
        <v>211</v>
      </c>
      <c r="B11" s="315">
        <v>1514</v>
      </c>
      <c r="C11" s="339">
        <v>2036</v>
      </c>
      <c r="D11" s="315">
        <f t="shared" ref="D11:D16" si="0">C11-B11</f>
        <v>522</v>
      </c>
      <c r="E11" s="317">
        <f t="shared" ref="E11:E16" si="1">C11/B11*100</f>
        <v>134.47820343461029</v>
      </c>
      <c r="F11" s="319">
        <f t="shared" ref="F11:F16" si="2">B11/$B$29*100</f>
        <v>12.940170940170939</v>
      </c>
      <c r="G11" s="355">
        <f t="shared" ref="G11:G16" si="3">C11/$C$29*100</f>
        <v>17.296746240761195</v>
      </c>
    </row>
    <row r="12" spans="1:13">
      <c r="A12" s="323" t="s">
        <v>212</v>
      </c>
      <c r="B12" s="324">
        <v>2626</v>
      </c>
      <c r="C12" s="324">
        <v>2472</v>
      </c>
      <c r="D12" s="324">
        <f t="shared" si="0"/>
        <v>-154</v>
      </c>
      <c r="E12" s="326">
        <f t="shared" si="1"/>
        <v>94.135567402894139</v>
      </c>
      <c r="F12" s="328">
        <f t="shared" si="2"/>
        <v>22.444444444444443</v>
      </c>
      <c r="G12" s="356">
        <f t="shared" si="3"/>
        <v>21.000764590943845</v>
      </c>
    </row>
    <row r="13" spans="1:13">
      <c r="A13" s="323" t="s">
        <v>213</v>
      </c>
      <c r="B13" s="324">
        <v>1864</v>
      </c>
      <c r="C13" s="324">
        <v>1855</v>
      </c>
      <c r="D13" s="324">
        <f t="shared" si="0"/>
        <v>-9</v>
      </c>
      <c r="E13" s="326">
        <f t="shared" si="1"/>
        <v>99.517167381974247</v>
      </c>
      <c r="F13" s="328">
        <f t="shared" si="2"/>
        <v>15.931623931623932</v>
      </c>
      <c r="G13" s="356">
        <f t="shared" si="3"/>
        <v>15.759068898139494</v>
      </c>
    </row>
    <row r="14" spans="1:13">
      <c r="A14" s="323" t="s">
        <v>214</v>
      </c>
      <c r="B14" s="324">
        <v>1953</v>
      </c>
      <c r="C14" s="324">
        <v>1759</v>
      </c>
      <c r="D14" s="324">
        <f t="shared" si="0"/>
        <v>-194</v>
      </c>
      <c r="E14" s="326">
        <f t="shared" si="1"/>
        <v>90.066564260112642</v>
      </c>
      <c r="F14" s="328">
        <f t="shared" si="2"/>
        <v>16.692307692307693</v>
      </c>
      <c r="G14" s="356">
        <f t="shared" si="3"/>
        <v>14.943505224704785</v>
      </c>
    </row>
    <row r="15" spans="1:13">
      <c r="A15" s="323" t="s">
        <v>215</v>
      </c>
      <c r="B15" s="324">
        <v>2132</v>
      </c>
      <c r="C15" s="324">
        <v>2017</v>
      </c>
      <c r="D15" s="324">
        <f t="shared" si="0"/>
        <v>-115</v>
      </c>
      <c r="E15" s="326">
        <f t="shared" si="1"/>
        <v>94.606003752345217</v>
      </c>
      <c r="F15" s="328">
        <f t="shared" si="2"/>
        <v>18.222222222222221</v>
      </c>
      <c r="G15" s="356">
        <f t="shared" si="3"/>
        <v>17.135332597060575</v>
      </c>
    </row>
    <row r="16" spans="1:13" ht="13.8" thickBot="1">
      <c r="A16" s="330" t="s">
        <v>216</v>
      </c>
      <c r="B16" s="331">
        <v>1611</v>
      </c>
      <c r="C16" s="342">
        <v>1632</v>
      </c>
      <c r="D16" s="331">
        <f t="shared" si="0"/>
        <v>21</v>
      </c>
      <c r="E16" s="333">
        <f t="shared" si="1"/>
        <v>101.30353817504655</v>
      </c>
      <c r="F16" s="335">
        <f t="shared" si="2"/>
        <v>13.76923076923077</v>
      </c>
      <c r="G16" s="357">
        <f t="shared" si="3"/>
        <v>13.864582448390111</v>
      </c>
      <c r="H16" s="338"/>
      <c r="I16" s="338"/>
      <c r="J16" s="338"/>
      <c r="K16" s="338"/>
      <c r="L16" s="338"/>
      <c r="M16" s="338"/>
    </row>
    <row r="17" spans="1:13" ht="13.8" thickBot="1">
      <c r="A17" s="475" t="s">
        <v>225</v>
      </c>
      <c r="B17" s="476"/>
      <c r="C17" s="476"/>
      <c r="D17" s="476"/>
      <c r="E17" s="476"/>
      <c r="F17" s="476"/>
      <c r="G17" s="477"/>
    </row>
    <row r="18" spans="1:13">
      <c r="A18" s="344" t="s">
        <v>226</v>
      </c>
      <c r="B18" s="315">
        <v>1419</v>
      </c>
      <c r="C18" s="339">
        <v>1340</v>
      </c>
      <c r="D18" s="315">
        <f>C18-B18</f>
        <v>-79</v>
      </c>
      <c r="E18" s="317">
        <f>C18/B18*100</f>
        <v>94.432699083861877</v>
      </c>
      <c r="F18" s="319">
        <f>B18/$B$29*100</f>
        <v>12.12820512820513</v>
      </c>
      <c r="G18" s="355">
        <f>C18/$C$29*100</f>
        <v>11.383909608359527</v>
      </c>
    </row>
    <row r="19" spans="1:13">
      <c r="A19" s="345" t="s">
        <v>227</v>
      </c>
      <c r="B19" s="324">
        <v>2826</v>
      </c>
      <c r="C19" s="324">
        <v>2738</v>
      </c>
      <c r="D19" s="324">
        <f>C19-B19</f>
        <v>-88</v>
      </c>
      <c r="E19" s="326">
        <f>C19/B19*100</f>
        <v>96.886058032554843</v>
      </c>
      <c r="F19" s="328">
        <f>B19/$B$29*100</f>
        <v>24.153846153846153</v>
      </c>
      <c r="G19" s="356">
        <f>C19/$C$29*100</f>
        <v>23.260555602752529</v>
      </c>
    </row>
    <row r="20" spans="1:13">
      <c r="A20" s="345" t="s">
        <v>228</v>
      </c>
      <c r="B20" s="324">
        <v>2018</v>
      </c>
      <c r="C20" s="324">
        <v>2050</v>
      </c>
      <c r="D20" s="324">
        <f>C20-B20</f>
        <v>32</v>
      </c>
      <c r="E20" s="326">
        <f>C20/B20*100</f>
        <v>101.58572844400398</v>
      </c>
      <c r="F20" s="328">
        <f>B20/$B$29*100</f>
        <v>17.247863247863251</v>
      </c>
      <c r="G20" s="356">
        <f>C20/$C$29*100</f>
        <v>17.415682609803753</v>
      </c>
    </row>
    <row r="21" spans="1:13">
      <c r="A21" s="345" t="s">
        <v>229</v>
      </c>
      <c r="B21" s="324">
        <v>1979</v>
      </c>
      <c r="C21" s="324">
        <v>1962</v>
      </c>
      <c r="D21" s="324">
        <f>C21-B21</f>
        <v>-17</v>
      </c>
      <c r="E21" s="326">
        <f>C21/B21*100</f>
        <v>99.140980293077305</v>
      </c>
      <c r="F21" s="328">
        <f>B21/$B$29*100</f>
        <v>16.914529914529915</v>
      </c>
      <c r="G21" s="356">
        <f>C21/$C$29*100</f>
        <v>16.668082575821934</v>
      </c>
    </row>
    <row r="22" spans="1:13" ht="13.8" thickBot="1">
      <c r="A22" s="346" t="s">
        <v>230</v>
      </c>
      <c r="B22" s="331">
        <v>3458</v>
      </c>
      <c r="C22" s="342">
        <v>3681</v>
      </c>
      <c r="D22" s="331">
        <f>C22-B22</f>
        <v>223</v>
      </c>
      <c r="E22" s="333">
        <f>C22/B22*100</f>
        <v>106.44881434355118</v>
      </c>
      <c r="F22" s="335">
        <f>B22/$B$29*100</f>
        <v>29.555555555555557</v>
      </c>
      <c r="G22" s="357">
        <f>C22/$C$29*100</f>
        <v>31.271769603262257</v>
      </c>
      <c r="I22" s="338"/>
      <c r="J22" s="338"/>
      <c r="K22" s="338"/>
      <c r="L22" s="338"/>
      <c r="M22" s="338"/>
    </row>
    <row r="23" spans="1:13" ht="13.8" thickBot="1">
      <c r="A23" s="475" t="s">
        <v>231</v>
      </c>
      <c r="B23" s="476"/>
      <c r="C23" s="476"/>
      <c r="D23" s="476"/>
      <c r="E23" s="476"/>
      <c r="F23" s="476"/>
      <c r="G23" s="477"/>
    </row>
    <row r="24" spans="1:13">
      <c r="A24" s="314" t="s">
        <v>232</v>
      </c>
      <c r="B24" s="315">
        <v>4033</v>
      </c>
      <c r="C24" s="339">
        <v>4173</v>
      </c>
      <c r="D24" s="315">
        <f>C24-B24</f>
        <v>140</v>
      </c>
      <c r="E24" s="317">
        <f>C24/B24*100</f>
        <v>103.47136126952641</v>
      </c>
      <c r="F24" s="319">
        <f>B24/$B$29*100</f>
        <v>34.470085470085472</v>
      </c>
      <c r="G24" s="355">
        <f t="shared" ref="G24:G29" si="4">C24/$C$29*100</f>
        <v>35.451533429615154</v>
      </c>
    </row>
    <row r="25" spans="1:13">
      <c r="A25" s="323" t="s">
        <v>233</v>
      </c>
      <c r="B25" s="324">
        <v>4392</v>
      </c>
      <c r="C25" s="324">
        <v>4376</v>
      </c>
      <c r="D25" s="324">
        <f>C25-B25</f>
        <v>-16</v>
      </c>
      <c r="E25" s="326">
        <f>C25/B25*100</f>
        <v>99.635701275045534</v>
      </c>
      <c r="F25" s="328">
        <f>B25/$B$29*100</f>
        <v>37.53846153846154</v>
      </c>
      <c r="G25" s="356">
        <f t="shared" si="4"/>
        <v>37.176110780732309</v>
      </c>
    </row>
    <row r="26" spans="1:13">
      <c r="A26" s="323" t="s">
        <v>234</v>
      </c>
      <c r="B26" s="324">
        <v>702</v>
      </c>
      <c r="C26" s="324">
        <v>713</v>
      </c>
      <c r="D26" s="324">
        <f>C26-B26</f>
        <v>11</v>
      </c>
      <c r="E26" s="326">
        <f>C26/B26*100</f>
        <v>101.56695156695157</v>
      </c>
      <c r="F26" s="328">
        <f t="shared" ref="F26:F28" si="5">B26/$B$29*100</f>
        <v>6</v>
      </c>
      <c r="G26" s="356">
        <f t="shared" si="4"/>
        <v>6.0572593662390624</v>
      </c>
    </row>
    <row r="27" spans="1:13">
      <c r="A27" s="330" t="s">
        <v>235</v>
      </c>
      <c r="B27" s="331">
        <v>9</v>
      </c>
      <c r="C27" s="331">
        <v>12</v>
      </c>
      <c r="D27" s="324">
        <f>C27-B27</f>
        <v>3</v>
      </c>
      <c r="E27" s="326">
        <f>C27/B27*100</f>
        <v>133.33333333333331</v>
      </c>
      <c r="F27" s="328">
        <f t="shared" si="5"/>
        <v>7.6923076923076927E-2</v>
      </c>
      <c r="G27" s="356">
        <f t="shared" si="4"/>
        <v>0.10194545917933905</v>
      </c>
    </row>
    <row r="28" spans="1:13" ht="13.8" thickBot="1">
      <c r="A28" s="330" t="s">
        <v>238</v>
      </c>
      <c r="B28" s="331">
        <v>2564</v>
      </c>
      <c r="C28" s="342">
        <v>2497</v>
      </c>
      <c r="D28" s="331">
        <f>C28-B28</f>
        <v>-67</v>
      </c>
      <c r="E28" s="333" t="s">
        <v>224</v>
      </c>
      <c r="F28" s="328">
        <f t="shared" si="5"/>
        <v>21.914529914529915</v>
      </c>
      <c r="G28" s="357">
        <f t="shared" si="4"/>
        <v>21.213150964234135</v>
      </c>
      <c r="I28" s="338"/>
      <c r="J28" s="338"/>
      <c r="K28" s="338"/>
      <c r="L28" s="338"/>
      <c r="M28" s="338"/>
    </row>
    <row r="29" spans="1:13" ht="13.8" thickBot="1">
      <c r="A29" s="256" t="s">
        <v>239</v>
      </c>
      <c r="B29" s="348">
        <f>SUM(B24:B28)</f>
        <v>11700</v>
      </c>
      <c r="C29" s="348">
        <f>SUM(C24:C28)</f>
        <v>11771</v>
      </c>
      <c r="D29" s="348">
        <f>$C$29-$B$29</f>
        <v>71</v>
      </c>
      <c r="E29" s="349">
        <f>$C$29/$B$29*100</f>
        <v>100.6068376068376</v>
      </c>
      <c r="F29" s="349">
        <f>$B$29/$B$29*100</f>
        <v>100</v>
      </c>
      <c r="G29" s="350">
        <f t="shared" si="4"/>
        <v>100</v>
      </c>
    </row>
    <row r="30" spans="1:13">
      <c r="A30" s="21" t="s">
        <v>240</v>
      </c>
    </row>
  </sheetData>
  <mergeCells count="9">
    <mergeCell ref="A10:G10"/>
    <mergeCell ref="A17:G17"/>
    <mergeCell ref="A23:G23"/>
    <mergeCell ref="A2:G6"/>
    <mergeCell ref="A7:A9"/>
    <mergeCell ref="B7:C7"/>
    <mergeCell ref="D7:D8"/>
    <mergeCell ref="E7:E8"/>
    <mergeCell ref="F7:G7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zoomScale="120" zoomScaleNormal="120" workbookViewId="0">
      <selection activeCell="G55" sqref="G5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58" t="s">
        <v>163</v>
      </c>
      <c r="B1" s="358"/>
      <c r="C1" s="358"/>
      <c r="D1" s="358"/>
      <c r="E1" s="358"/>
      <c r="F1" s="358"/>
      <c r="G1" s="358"/>
      <c r="H1" s="358"/>
      <c r="I1" s="358"/>
    </row>
    <row r="2" spans="1:14" ht="18" customHeight="1">
      <c r="A2" s="359" t="s">
        <v>244</v>
      </c>
      <c r="B2" s="360"/>
      <c r="C2" s="360"/>
      <c r="D2" s="360"/>
      <c r="E2" s="360"/>
      <c r="F2" s="360"/>
      <c r="G2" s="360"/>
      <c r="H2" s="360"/>
      <c r="I2" s="360"/>
    </row>
    <row r="3" spans="1:14" ht="16.5" customHeight="1">
      <c r="A3" s="360"/>
      <c r="B3" s="360"/>
      <c r="C3" s="360"/>
      <c r="D3" s="360"/>
      <c r="E3" s="360"/>
      <c r="F3" s="360"/>
      <c r="G3" s="360"/>
      <c r="H3" s="360"/>
      <c r="I3" s="360"/>
    </row>
    <row r="4" spans="1:14" ht="13.8" thickBot="1">
      <c r="A4" s="361"/>
      <c r="B4" s="361"/>
      <c r="C4" s="361"/>
      <c r="D4" s="361"/>
      <c r="E4" s="361"/>
      <c r="F4" s="361"/>
      <c r="G4" s="361"/>
      <c r="H4" s="361"/>
      <c r="I4" s="361"/>
      <c r="N4" t="s">
        <v>37</v>
      </c>
    </row>
    <row r="5" spans="1:14" ht="13.8" thickBot="1">
      <c r="A5" s="362" t="s">
        <v>31</v>
      </c>
      <c r="B5" s="365">
        <v>2021</v>
      </c>
      <c r="C5" s="365"/>
      <c r="D5" s="365"/>
      <c r="E5" s="366"/>
      <c r="F5" s="365">
        <v>2022</v>
      </c>
      <c r="G5" s="365"/>
      <c r="H5" s="365"/>
      <c r="I5" s="366"/>
    </row>
    <row r="6" spans="1:14" ht="15.6" customHeight="1">
      <c r="A6" s="363"/>
      <c r="B6" s="367" t="s">
        <v>29</v>
      </c>
      <c r="C6" s="368"/>
      <c r="D6" s="22" t="s">
        <v>171</v>
      </c>
      <c r="E6" s="23" t="s">
        <v>28</v>
      </c>
      <c r="F6" s="367" t="s">
        <v>29</v>
      </c>
      <c r="G6" s="368"/>
      <c r="H6" s="22" t="s">
        <v>171</v>
      </c>
      <c r="I6" s="23" t="s">
        <v>28</v>
      </c>
    </row>
    <row r="7" spans="1:14">
      <c r="A7" s="363"/>
      <c r="B7" s="369"/>
      <c r="C7" s="370"/>
      <c r="D7" s="24" t="s">
        <v>172</v>
      </c>
      <c r="E7" s="23" t="s">
        <v>246</v>
      </c>
      <c r="F7" s="369"/>
      <c r="G7" s="370"/>
      <c r="H7" s="24" t="s">
        <v>172</v>
      </c>
      <c r="I7" s="23" t="s">
        <v>246</v>
      </c>
    </row>
    <row r="8" spans="1:14" ht="9" customHeight="1" thickBot="1">
      <c r="A8" s="363"/>
      <c r="B8" s="369"/>
      <c r="C8" s="370"/>
      <c r="D8" s="24" t="s">
        <v>0</v>
      </c>
      <c r="E8" s="23" t="s">
        <v>195</v>
      </c>
      <c r="F8" s="371"/>
      <c r="G8" s="372"/>
      <c r="H8" s="24" t="s">
        <v>0</v>
      </c>
      <c r="I8" s="23" t="s">
        <v>194</v>
      </c>
    </row>
    <row r="9" spans="1:14" ht="34.799999999999997" thickBot="1">
      <c r="A9" s="364"/>
      <c r="B9" s="25">
        <v>44255</v>
      </c>
      <c r="C9" s="26">
        <v>44286</v>
      </c>
      <c r="D9" s="24" t="s">
        <v>245</v>
      </c>
      <c r="E9" s="23" t="s">
        <v>247</v>
      </c>
      <c r="F9" s="25">
        <v>44620</v>
      </c>
      <c r="G9" s="26">
        <v>44651</v>
      </c>
      <c r="H9" s="24" t="s">
        <v>248</v>
      </c>
      <c r="I9" s="23" t="s">
        <v>249</v>
      </c>
    </row>
    <row r="10" spans="1:14" ht="13.8" thickBot="1">
      <c r="A10" s="247" t="s">
        <v>34</v>
      </c>
      <c r="B10" s="298">
        <v>15689</v>
      </c>
      <c r="C10" s="298">
        <v>15466</v>
      </c>
      <c r="D10" s="299">
        <f>C10-B10</f>
        <v>-223</v>
      </c>
      <c r="E10" s="300">
        <v>0</v>
      </c>
      <c r="F10" s="255">
        <v>12774</v>
      </c>
      <c r="G10" s="298">
        <v>12651</v>
      </c>
      <c r="H10" s="248">
        <f>G10-F10</f>
        <v>-123</v>
      </c>
      <c r="I10" s="301">
        <f t="shared" ref="I10:I32" si="0">G10/F10*100</f>
        <v>99.037106622827622</v>
      </c>
    </row>
    <row r="11" spans="1:14">
      <c r="A11" s="14" t="s">
        <v>14</v>
      </c>
      <c r="B11" s="80">
        <v>2024</v>
      </c>
      <c r="C11" s="80">
        <v>1973</v>
      </c>
      <c r="D11" s="81">
        <f>C11-B11</f>
        <v>-51</v>
      </c>
      <c r="E11" s="82">
        <f t="shared" ref="E11:E45" si="1">C11/B11*100</f>
        <v>97.480237154150188</v>
      </c>
      <c r="F11" s="83">
        <v>1601</v>
      </c>
      <c r="G11" s="80">
        <v>1545</v>
      </c>
      <c r="H11" s="71">
        <f>G11-F11</f>
        <v>-56</v>
      </c>
      <c r="I11" s="82">
        <f t="shared" si="0"/>
        <v>96.502186133666456</v>
      </c>
    </row>
    <row r="12" spans="1:14">
      <c r="A12" s="15" t="s">
        <v>17</v>
      </c>
      <c r="B12" s="84">
        <v>2011</v>
      </c>
      <c r="C12" s="84">
        <v>2029</v>
      </c>
      <c r="D12" s="72">
        <f>C12-B12</f>
        <v>18</v>
      </c>
      <c r="E12" s="85">
        <f t="shared" si="1"/>
        <v>100.89507707608153</v>
      </c>
      <c r="F12" s="86">
        <v>1698</v>
      </c>
      <c r="G12" s="84">
        <v>1681</v>
      </c>
      <c r="H12" s="72">
        <f>G12-F12</f>
        <v>-17</v>
      </c>
      <c r="I12" s="85">
        <f t="shared" si="0"/>
        <v>98.998822143698476</v>
      </c>
    </row>
    <row r="13" spans="1:14">
      <c r="A13" s="16" t="s">
        <v>2</v>
      </c>
      <c r="B13" s="84">
        <v>1639</v>
      </c>
      <c r="C13" s="84">
        <v>1562</v>
      </c>
      <c r="D13" s="72">
        <f t="shared" ref="D13:D19" si="2">C13-B13</f>
        <v>-77</v>
      </c>
      <c r="E13" s="85">
        <f t="shared" si="1"/>
        <v>95.302013422818789</v>
      </c>
      <c r="F13" s="86">
        <v>1278</v>
      </c>
      <c r="G13" s="84">
        <v>1194</v>
      </c>
      <c r="H13" s="72">
        <f t="shared" ref="H13:H19" si="3">G13-F13</f>
        <v>-84</v>
      </c>
      <c r="I13" s="85">
        <f t="shared" si="0"/>
        <v>93.427230046948367</v>
      </c>
    </row>
    <row r="14" spans="1:14">
      <c r="A14" s="16" t="s">
        <v>192</v>
      </c>
      <c r="B14" s="80">
        <v>2058</v>
      </c>
      <c r="C14" s="80">
        <v>2082</v>
      </c>
      <c r="D14" s="72">
        <f t="shared" si="2"/>
        <v>24</v>
      </c>
      <c r="E14" s="82">
        <f t="shared" si="1"/>
        <v>101.16618075801749</v>
      </c>
      <c r="F14" s="83">
        <v>1894</v>
      </c>
      <c r="G14" s="80">
        <v>1862</v>
      </c>
      <c r="H14" s="71">
        <f t="shared" si="3"/>
        <v>-32</v>
      </c>
      <c r="I14" s="82">
        <f t="shared" si="0"/>
        <v>98.310454065469912</v>
      </c>
    </row>
    <row r="15" spans="1:14">
      <c r="A15" s="15" t="s">
        <v>18</v>
      </c>
      <c r="B15" s="84">
        <v>1164</v>
      </c>
      <c r="C15" s="84">
        <v>1121</v>
      </c>
      <c r="D15" s="72">
        <f t="shared" si="2"/>
        <v>-43</v>
      </c>
      <c r="E15" s="85">
        <f t="shared" si="1"/>
        <v>96.305841924398621</v>
      </c>
      <c r="F15" s="86">
        <v>829</v>
      </c>
      <c r="G15" s="84">
        <v>828</v>
      </c>
      <c r="H15" s="72">
        <f t="shared" si="3"/>
        <v>-1</v>
      </c>
      <c r="I15" s="85">
        <f t="shared" si="0"/>
        <v>99.879372738238843</v>
      </c>
    </row>
    <row r="16" spans="1:14">
      <c r="A16" s="15" t="s">
        <v>21</v>
      </c>
      <c r="B16" s="84">
        <v>1535</v>
      </c>
      <c r="C16" s="84">
        <v>1543</v>
      </c>
      <c r="D16" s="72">
        <f t="shared" si="2"/>
        <v>8</v>
      </c>
      <c r="E16" s="85">
        <f t="shared" si="1"/>
        <v>100.52117263843647</v>
      </c>
      <c r="F16" s="86">
        <v>1164</v>
      </c>
      <c r="G16" s="84">
        <v>1158</v>
      </c>
      <c r="H16" s="72">
        <f t="shared" si="3"/>
        <v>-6</v>
      </c>
      <c r="I16" s="85">
        <f t="shared" si="0"/>
        <v>99.484536082474222</v>
      </c>
    </row>
    <row r="17" spans="1:17">
      <c r="A17" s="15" t="s">
        <v>22</v>
      </c>
      <c r="B17" s="84">
        <v>1552</v>
      </c>
      <c r="C17" s="84">
        <v>1498</v>
      </c>
      <c r="D17" s="72">
        <f t="shared" si="2"/>
        <v>-54</v>
      </c>
      <c r="E17" s="85">
        <f t="shared" si="1"/>
        <v>96.520618556701038</v>
      </c>
      <c r="F17" s="86">
        <v>1140</v>
      </c>
      <c r="G17" s="84">
        <v>1168</v>
      </c>
      <c r="H17" s="72">
        <f t="shared" si="3"/>
        <v>28</v>
      </c>
      <c r="I17" s="85">
        <f t="shared" si="0"/>
        <v>102.45614035087721</v>
      </c>
    </row>
    <row r="18" spans="1:17">
      <c r="A18" s="15" t="s">
        <v>13</v>
      </c>
      <c r="B18" s="84">
        <v>1762</v>
      </c>
      <c r="C18" s="84">
        <v>1760</v>
      </c>
      <c r="D18" s="72">
        <f t="shared" si="2"/>
        <v>-2</v>
      </c>
      <c r="E18" s="85">
        <f t="shared" si="1"/>
        <v>99.886492622020427</v>
      </c>
      <c r="F18" s="86">
        <v>1526</v>
      </c>
      <c r="G18" s="84">
        <v>1530</v>
      </c>
      <c r="H18" s="72">
        <f t="shared" si="3"/>
        <v>4</v>
      </c>
      <c r="I18" s="85">
        <f t="shared" si="0"/>
        <v>100.26212319790302</v>
      </c>
      <c r="Q18" t="s">
        <v>159</v>
      </c>
    </row>
    <row r="19" spans="1:17" ht="13.8" thickBot="1">
      <c r="A19" s="17" t="s">
        <v>27</v>
      </c>
      <c r="B19" s="80">
        <v>1944</v>
      </c>
      <c r="C19" s="80">
        <v>1898</v>
      </c>
      <c r="D19" s="72">
        <f t="shared" si="2"/>
        <v>-46</v>
      </c>
      <c r="E19" s="82">
        <f t="shared" si="1"/>
        <v>97.63374485596708</v>
      </c>
      <c r="F19" s="83">
        <v>1644</v>
      </c>
      <c r="G19" s="80">
        <v>1685</v>
      </c>
      <c r="H19" s="71">
        <f t="shared" si="3"/>
        <v>41</v>
      </c>
      <c r="I19" s="82">
        <f t="shared" si="0"/>
        <v>102.49391727493918</v>
      </c>
    </row>
    <row r="20" spans="1:17" ht="13.8" thickBot="1">
      <c r="A20" s="285" t="s">
        <v>35</v>
      </c>
      <c r="B20" s="302">
        <v>12595</v>
      </c>
      <c r="C20" s="302">
        <v>12337</v>
      </c>
      <c r="D20" s="248">
        <f>C20-B20</f>
        <v>-258</v>
      </c>
      <c r="E20" s="303">
        <f t="shared" si="1"/>
        <v>97.95156808257245</v>
      </c>
      <c r="F20" s="304">
        <v>11069</v>
      </c>
      <c r="G20" s="302">
        <v>11078</v>
      </c>
      <c r="H20" s="252">
        <f>G20-F20</f>
        <v>9</v>
      </c>
      <c r="I20" s="305">
        <f t="shared" si="0"/>
        <v>100.08130815791851</v>
      </c>
    </row>
    <row r="21" spans="1:17">
      <c r="A21" s="14" t="s">
        <v>1</v>
      </c>
      <c r="B21" s="80">
        <v>2313</v>
      </c>
      <c r="C21" s="80">
        <v>2259</v>
      </c>
      <c r="D21" s="71">
        <f>C21-B21</f>
        <v>-54</v>
      </c>
      <c r="E21" s="82">
        <f t="shared" si="1"/>
        <v>97.665369649805442</v>
      </c>
      <c r="F21" s="83">
        <v>2092</v>
      </c>
      <c r="G21" s="80">
        <v>2060</v>
      </c>
      <c r="H21" s="71">
        <f>G21-F21</f>
        <v>-32</v>
      </c>
      <c r="I21" s="82">
        <f t="shared" si="0"/>
        <v>98.470363288718929</v>
      </c>
    </row>
    <row r="22" spans="1:17">
      <c r="A22" s="15" t="s">
        <v>16</v>
      </c>
      <c r="B22" s="84">
        <v>1779</v>
      </c>
      <c r="C22" s="84">
        <v>1742</v>
      </c>
      <c r="D22" s="72">
        <f>C22-B22</f>
        <v>-37</v>
      </c>
      <c r="E22" s="85">
        <f t="shared" si="1"/>
        <v>97.920179876335027</v>
      </c>
      <c r="F22" s="86">
        <v>1525</v>
      </c>
      <c r="G22" s="84">
        <v>1449</v>
      </c>
      <c r="H22" s="72">
        <f>G22-F22</f>
        <v>-76</v>
      </c>
      <c r="I22" s="85">
        <f t="shared" si="0"/>
        <v>95.016393442622942</v>
      </c>
    </row>
    <row r="23" spans="1:17">
      <c r="A23" s="16" t="s">
        <v>3</v>
      </c>
      <c r="B23" s="84">
        <v>2764</v>
      </c>
      <c r="C23" s="84">
        <v>2708</v>
      </c>
      <c r="D23" s="72">
        <f t="shared" ref="D23:D26" si="4">C23-B23</f>
        <v>-56</v>
      </c>
      <c r="E23" s="85">
        <f t="shared" si="1"/>
        <v>97.9739507959479</v>
      </c>
      <c r="F23" s="86">
        <v>2471</v>
      </c>
      <c r="G23" s="84">
        <v>2568</v>
      </c>
      <c r="H23" s="72">
        <f t="shared" ref="H23:H26" si="5">G23-F23</f>
        <v>97</v>
      </c>
      <c r="I23" s="85">
        <f t="shared" si="0"/>
        <v>103.92553622015379</v>
      </c>
    </row>
    <row r="24" spans="1:17">
      <c r="A24" s="18" t="s">
        <v>20</v>
      </c>
      <c r="B24" s="80">
        <v>1988</v>
      </c>
      <c r="C24" s="80">
        <v>2016</v>
      </c>
      <c r="D24" s="72">
        <f t="shared" si="4"/>
        <v>28</v>
      </c>
      <c r="E24" s="82">
        <f t="shared" si="1"/>
        <v>101.40845070422534</v>
      </c>
      <c r="F24" s="83">
        <v>1750</v>
      </c>
      <c r="G24" s="80">
        <v>1743</v>
      </c>
      <c r="H24" s="71">
        <f t="shared" si="5"/>
        <v>-7</v>
      </c>
      <c r="I24" s="82">
        <f t="shared" si="0"/>
        <v>99.6</v>
      </c>
    </row>
    <row r="25" spans="1:17">
      <c r="A25" s="15" t="s">
        <v>4</v>
      </c>
      <c r="B25" s="84">
        <v>1865</v>
      </c>
      <c r="C25" s="84">
        <v>1796</v>
      </c>
      <c r="D25" s="72">
        <f t="shared" si="4"/>
        <v>-69</v>
      </c>
      <c r="E25" s="85">
        <f t="shared" si="1"/>
        <v>96.300268096514742</v>
      </c>
      <c r="F25" s="86">
        <v>1461</v>
      </c>
      <c r="G25" s="84">
        <v>1543</v>
      </c>
      <c r="H25" s="72">
        <f t="shared" si="5"/>
        <v>82</v>
      </c>
      <c r="I25" s="85">
        <f t="shared" si="0"/>
        <v>105.6125941136208</v>
      </c>
    </row>
    <row r="26" spans="1:17" ht="13.8" thickBot="1">
      <c r="A26" s="19" t="s">
        <v>7</v>
      </c>
      <c r="B26" s="87">
        <v>1886</v>
      </c>
      <c r="C26" s="87">
        <v>1816</v>
      </c>
      <c r="D26" s="74">
        <f t="shared" si="4"/>
        <v>-70</v>
      </c>
      <c r="E26" s="88">
        <f t="shared" si="1"/>
        <v>96.288441145281027</v>
      </c>
      <c r="F26" s="89">
        <v>1770</v>
      </c>
      <c r="G26" s="87">
        <v>1715</v>
      </c>
      <c r="H26" s="74">
        <f t="shared" si="5"/>
        <v>-55</v>
      </c>
      <c r="I26" s="88">
        <f t="shared" si="0"/>
        <v>96.89265536723164</v>
      </c>
    </row>
    <row r="27" spans="1:17" ht="13.8" thickBot="1">
      <c r="A27" s="254" t="s">
        <v>36</v>
      </c>
      <c r="B27" s="306">
        <v>19767</v>
      </c>
      <c r="C27" s="306">
        <v>19377</v>
      </c>
      <c r="D27" s="252">
        <f>C27-B27</f>
        <v>-390</v>
      </c>
      <c r="E27" s="303">
        <f t="shared" si="1"/>
        <v>98.027014721505537</v>
      </c>
      <c r="F27" s="304">
        <v>16460</v>
      </c>
      <c r="G27" s="306">
        <v>16381</v>
      </c>
      <c r="H27" s="252">
        <f>G27-F27</f>
        <v>-79</v>
      </c>
      <c r="I27" s="305">
        <f t="shared" si="0"/>
        <v>99.520048602673157</v>
      </c>
    </row>
    <row r="28" spans="1:17">
      <c r="A28" s="15" t="s">
        <v>15</v>
      </c>
      <c r="B28" s="84">
        <v>2086</v>
      </c>
      <c r="C28" s="84">
        <v>2045</v>
      </c>
      <c r="D28" s="72">
        <f>C28-B28</f>
        <v>-41</v>
      </c>
      <c r="E28" s="85">
        <f t="shared" si="1"/>
        <v>98.034515819750723</v>
      </c>
      <c r="F28" s="86">
        <v>1691</v>
      </c>
      <c r="G28" s="84">
        <v>1749</v>
      </c>
      <c r="H28" s="72">
        <f>G28-F28</f>
        <v>58</v>
      </c>
      <c r="I28" s="85">
        <f t="shared" si="0"/>
        <v>103.42992312241277</v>
      </c>
    </row>
    <row r="29" spans="1:17">
      <c r="A29" s="15" t="s">
        <v>19</v>
      </c>
      <c r="B29" s="84">
        <v>6370</v>
      </c>
      <c r="C29" s="84">
        <v>6409</v>
      </c>
      <c r="D29" s="72">
        <f>C29-B29</f>
        <v>39</v>
      </c>
      <c r="E29" s="85">
        <f t="shared" si="1"/>
        <v>100.61224489795919</v>
      </c>
      <c r="F29" s="86">
        <v>5773</v>
      </c>
      <c r="G29" s="84">
        <v>5771</v>
      </c>
      <c r="H29" s="72">
        <f>G29-F29</f>
        <v>-2</v>
      </c>
      <c r="I29" s="85">
        <f t="shared" si="0"/>
        <v>99.965355967434604</v>
      </c>
    </row>
    <row r="30" spans="1:17">
      <c r="A30" s="14" t="s">
        <v>25</v>
      </c>
      <c r="B30" s="80">
        <v>4405</v>
      </c>
      <c r="C30" s="80">
        <v>4164</v>
      </c>
      <c r="D30" s="71">
        <f t="shared" ref="D30:D36" si="6">C30-B30</f>
        <v>-241</v>
      </c>
      <c r="E30" s="82">
        <f t="shared" si="1"/>
        <v>94.52894438138479</v>
      </c>
      <c r="F30" s="83">
        <v>3436</v>
      </c>
      <c r="G30" s="80">
        <v>3303</v>
      </c>
      <c r="H30" s="71">
        <f t="shared" ref="H30:H36" si="7">G30-F30</f>
        <v>-133</v>
      </c>
      <c r="I30" s="82">
        <f t="shared" si="0"/>
        <v>96.129220023282898</v>
      </c>
    </row>
    <row r="31" spans="1:17">
      <c r="A31" s="16" t="s">
        <v>102</v>
      </c>
      <c r="B31" s="84">
        <v>1952</v>
      </c>
      <c r="C31" s="84">
        <v>1942</v>
      </c>
      <c r="D31" s="72">
        <f t="shared" si="6"/>
        <v>-10</v>
      </c>
      <c r="E31" s="85">
        <f t="shared" si="1"/>
        <v>99.487704918032776</v>
      </c>
      <c r="F31" s="86">
        <v>1670</v>
      </c>
      <c r="G31" s="84">
        <v>1649</v>
      </c>
      <c r="H31" s="72">
        <f t="shared" si="7"/>
        <v>-21</v>
      </c>
      <c r="I31" s="85">
        <f t="shared" si="0"/>
        <v>98.742514970059887</v>
      </c>
    </row>
    <row r="32" spans="1:17">
      <c r="A32" s="16" t="s">
        <v>103</v>
      </c>
      <c r="B32" s="84">
        <v>2614</v>
      </c>
      <c r="C32" s="84">
        <v>2548</v>
      </c>
      <c r="D32" s="72">
        <f t="shared" si="6"/>
        <v>-66</v>
      </c>
      <c r="E32" s="85">
        <f t="shared" si="1"/>
        <v>97.475133894414682</v>
      </c>
      <c r="F32" s="86">
        <v>1974</v>
      </c>
      <c r="G32" s="84">
        <v>1967</v>
      </c>
      <c r="H32" s="72">
        <f t="shared" si="7"/>
        <v>-7</v>
      </c>
      <c r="I32" s="85">
        <f t="shared" si="0"/>
        <v>99.645390070921991</v>
      </c>
    </row>
    <row r="33" spans="1:9" ht="13.8" thickBot="1">
      <c r="A33" s="14" t="s">
        <v>26</v>
      </c>
      <c r="B33" s="80">
        <v>2340</v>
      </c>
      <c r="C33" s="80">
        <v>2269</v>
      </c>
      <c r="D33" s="71">
        <f t="shared" si="6"/>
        <v>-71</v>
      </c>
      <c r="E33" s="82">
        <f t="shared" si="1"/>
        <v>96.965811965811966</v>
      </c>
      <c r="F33" s="83">
        <v>1916</v>
      </c>
      <c r="G33" s="80">
        <v>1942</v>
      </c>
      <c r="H33" s="71">
        <f t="shared" si="7"/>
        <v>26</v>
      </c>
      <c r="I33" s="82">
        <f t="shared" ref="I33:I45" si="8">G33/F33*100</f>
        <v>101.35699373695198</v>
      </c>
    </row>
    <row r="34" spans="1:9" ht="13.8" thickBot="1">
      <c r="A34" s="285" t="s">
        <v>32</v>
      </c>
      <c r="B34" s="302">
        <v>14375</v>
      </c>
      <c r="C34" s="302">
        <v>14139</v>
      </c>
      <c r="D34" s="252">
        <f t="shared" si="6"/>
        <v>-236</v>
      </c>
      <c r="E34" s="303">
        <f t="shared" si="1"/>
        <v>98.358260869565214</v>
      </c>
      <c r="F34" s="304">
        <v>12207</v>
      </c>
      <c r="G34" s="302">
        <v>12069</v>
      </c>
      <c r="H34" s="252">
        <f t="shared" si="7"/>
        <v>-138</v>
      </c>
      <c r="I34" s="305">
        <f t="shared" si="8"/>
        <v>98.869501105922836</v>
      </c>
    </row>
    <row r="35" spans="1:9">
      <c r="A35" s="14" t="s">
        <v>5</v>
      </c>
      <c r="B35" s="80">
        <v>969</v>
      </c>
      <c r="C35" s="80">
        <v>908</v>
      </c>
      <c r="D35" s="71">
        <f t="shared" si="6"/>
        <v>-61</v>
      </c>
      <c r="E35" s="82">
        <f t="shared" si="1"/>
        <v>93.704850361197117</v>
      </c>
      <c r="F35" s="83">
        <v>762</v>
      </c>
      <c r="G35" s="80">
        <v>758</v>
      </c>
      <c r="H35" s="71">
        <f t="shared" si="7"/>
        <v>-4</v>
      </c>
      <c r="I35" s="82">
        <f t="shared" si="8"/>
        <v>99.475065616797892</v>
      </c>
    </row>
    <row r="36" spans="1:9">
      <c r="A36" s="15" t="s">
        <v>23</v>
      </c>
      <c r="B36" s="84">
        <v>2647</v>
      </c>
      <c r="C36" s="84">
        <v>2620</v>
      </c>
      <c r="D36" s="72">
        <f t="shared" si="6"/>
        <v>-27</v>
      </c>
      <c r="E36" s="85">
        <f t="shared" si="1"/>
        <v>98.97997733282962</v>
      </c>
      <c r="F36" s="86">
        <v>2303</v>
      </c>
      <c r="G36" s="84">
        <v>2253</v>
      </c>
      <c r="H36" s="72">
        <f t="shared" si="7"/>
        <v>-50</v>
      </c>
      <c r="I36" s="85">
        <f t="shared" si="8"/>
        <v>97.828918801563177</v>
      </c>
    </row>
    <row r="37" spans="1:9">
      <c r="A37" s="14" t="s">
        <v>6</v>
      </c>
      <c r="B37" s="80">
        <v>1942</v>
      </c>
      <c r="C37" s="80">
        <v>1878</v>
      </c>
      <c r="D37" s="71">
        <f>C37-B37</f>
        <v>-64</v>
      </c>
      <c r="E37" s="82">
        <f t="shared" si="1"/>
        <v>96.704428424304851</v>
      </c>
      <c r="F37" s="83">
        <v>1500</v>
      </c>
      <c r="G37" s="80">
        <v>1512</v>
      </c>
      <c r="H37" s="71">
        <f>G37-F37</f>
        <v>12</v>
      </c>
      <c r="I37" s="82">
        <f t="shared" si="8"/>
        <v>100.8</v>
      </c>
    </row>
    <row r="38" spans="1:9">
      <c r="A38" s="15" t="s">
        <v>24</v>
      </c>
      <c r="B38" s="84">
        <v>1696</v>
      </c>
      <c r="C38" s="84">
        <v>1697</v>
      </c>
      <c r="D38" s="72">
        <f>C38-B38</f>
        <v>1</v>
      </c>
      <c r="E38" s="85">
        <f t="shared" si="1"/>
        <v>100.05896226415094</v>
      </c>
      <c r="F38" s="86">
        <v>1547</v>
      </c>
      <c r="G38" s="84">
        <v>1587</v>
      </c>
      <c r="H38" s="72">
        <f>G38-F38</f>
        <v>40</v>
      </c>
      <c r="I38" s="85">
        <f t="shared" si="8"/>
        <v>102.58564964447316</v>
      </c>
    </row>
    <row r="39" spans="1:9">
      <c r="A39" s="15" t="s">
        <v>8</v>
      </c>
      <c r="B39" s="84">
        <v>1388</v>
      </c>
      <c r="C39" s="84">
        <v>1362</v>
      </c>
      <c r="D39" s="72">
        <f>C39-B39</f>
        <v>-26</v>
      </c>
      <c r="E39" s="85">
        <f t="shared" si="1"/>
        <v>98.126801152737755</v>
      </c>
      <c r="F39" s="86">
        <v>1210</v>
      </c>
      <c r="G39" s="84">
        <v>1206</v>
      </c>
      <c r="H39" s="72">
        <f>G39-F39</f>
        <v>-4</v>
      </c>
      <c r="I39" s="85">
        <f t="shared" si="8"/>
        <v>99.669421487603302</v>
      </c>
    </row>
    <row r="40" spans="1:9">
      <c r="A40" s="15" t="s">
        <v>9</v>
      </c>
      <c r="B40" s="84">
        <v>1788</v>
      </c>
      <c r="C40" s="84">
        <v>1742</v>
      </c>
      <c r="D40" s="72">
        <f t="shared" ref="D40:D44" si="9">C40-B40</f>
        <v>-46</v>
      </c>
      <c r="E40" s="85">
        <f t="shared" si="1"/>
        <v>97.427293064876949</v>
      </c>
      <c r="F40" s="86">
        <v>1444</v>
      </c>
      <c r="G40" s="84">
        <v>1422</v>
      </c>
      <c r="H40" s="72">
        <f t="shared" ref="H40:H44" si="10">G40-F40</f>
        <v>-22</v>
      </c>
      <c r="I40" s="85">
        <f t="shared" si="8"/>
        <v>98.476454293628819</v>
      </c>
    </row>
    <row r="41" spans="1:9">
      <c r="A41" s="15" t="s">
        <v>10</v>
      </c>
      <c r="B41" s="84">
        <v>2063</v>
      </c>
      <c r="C41" s="84">
        <v>2036</v>
      </c>
      <c r="D41" s="72">
        <f t="shared" si="9"/>
        <v>-27</v>
      </c>
      <c r="E41" s="85">
        <f t="shared" si="1"/>
        <v>98.691226369364998</v>
      </c>
      <c r="F41" s="86">
        <v>1930</v>
      </c>
      <c r="G41" s="84">
        <v>1900</v>
      </c>
      <c r="H41" s="72">
        <f t="shared" si="10"/>
        <v>-30</v>
      </c>
      <c r="I41" s="85">
        <f t="shared" si="8"/>
        <v>98.445595854922274</v>
      </c>
    </row>
    <row r="42" spans="1:9" ht="13.8" thickBot="1">
      <c r="A42" s="20" t="s">
        <v>12</v>
      </c>
      <c r="B42" s="80">
        <v>1882</v>
      </c>
      <c r="C42" s="80">
        <v>1896</v>
      </c>
      <c r="D42" s="71">
        <f t="shared" si="9"/>
        <v>14</v>
      </c>
      <c r="E42" s="82">
        <f t="shared" si="1"/>
        <v>100.74388947927737</v>
      </c>
      <c r="F42" s="83">
        <v>1511</v>
      </c>
      <c r="G42" s="80">
        <v>1431</v>
      </c>
      <c r="H42" s="71">
        <f t="shared" si="10"/>
        <v>-80</v>
      </c>
      <c r="I42" s="82">
        <f t="shared" si="8"/>
        <v>94.705493050959632</v>
      </c>
    </row>
    <row r="43" spans="1:9" ht="13.8" thickBot="1">
      <c r="A43" s="285" t="s">
        <v>33</v>
      </c>
      <c r="B43" s="302">
        <v>10298</v>
      </c>
      <c r="C43" s="302">
        <v>10346</v>
      </c>
      <c r="D43" s="252">
        <f t="shared" si="9"/>
        <v>48</v>
      </c>
      <c r="E43" s="303">
        <f t="shared" si="1"/>
        <v>100.46610992425713</v>
      </c>
      <c r="F43" s="304">
        <v>7628</v>
      </c>
      <c r="G43" s="302">
        <v>7339</v>
      </c>
      <c r="H43" s="252">
        <f t="shared" si="10"/>
        <v>-289</v>
      </c>
      <c r="I43" s="305">
        <f t="shared" si="8"/>
        <v>96.211326691137913</v>
      </c>
    </row>
    <row r="44" spans="1:9" ht="14.25" customHeight="1" thickBot="1">
      <c r="A44" s="20" t="s">
        <v>11</v>
      </c>
      <c r="B44" s="80">
        <v>10298</v>
      </c>
      <c r="C44" s="80">
        <v>10346</v>
      </c>
      <c r="D44" s="71">
        <f t="shared" si="9"/>
        <v>48</v>
      </c>
      <c r="E44" s="82">
        <f t="shared" si="1"/>
        <v>100.46610992425713</v>
      </c>
      <c r="F44" s="83">
        <v>7628</v>
      </c>
      <c r="G44" s="80">
        <v>7339</v>
      </c>
      <c r="H44" s="71">
        <f t="shared" si="10"/>
        <v>-289</v>
      </c>
      <c r="I44" s="82">
        <f t="shared" si="8"/>
        <v>96.211326691137913</v>
      </c>
    </row>
    <row r="45" spans="1:9" ht="13.8" thickBot="1">
      <c r="A45" s="255" t="s">
        <v>30</v>
      </c>
      <c r="B45" s="255">
        <v>72724</v>
      </c>
      <c r="C45" s="298">
        <v>71665</v>
      </c>
      <c r="D45" s="248">
        <f>D43+D34+D27+D20+D10</f>
        <v>-1059</v>
      </c>
      <c r="E45" s="301">
        <f t="shared" si="1"/>
        <v>98.543809471426215</v>
      </c>
      <c r="F45" s="255">
        <v>60138</v>
      </c>
      <c r="G45" s="298">
        <v>59518</v>
      </c>
      <c r="H45" s="248">
        <f t="shared" ref="H45" si="11">H43+H34+H27+H20+H10</f>
        <v>-620</v>
      </c>
      <c r="I45" s="301">
        <f t="shared" si="8"/>
        <v>98.96903787954372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topLeftCell="A4" zoomScaleNormal="100" workbookViewId="0">
      <selection activeCell="L13" sqref="L13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358" t="s">
        <v>162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3" ht="18" customHeight="1">
      <c r="A2" s="373" t="s">
        <v>250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</row>
    <row r="3" spans="1:13" ht="16.5" customHeight="1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362" t="s">
        <v>166</v>
      </c>
      <c r="B5" s="365">
        <v>2021</v>
      </c>
      <c r="C5" s="365"/>
      <c r="D5" s="365"/>
      <c r="E5" s="366"/>
      <c r="F5" s="365">
        <v>2022</v>
      </c>
      <c r="G5" s="365"/>
      <c r="H5" s="365"/>
      <c r="I5" s="366"/>
      <c r="J5" s="376" t="s">
        <v>41</v>
      </c>
      <c r="K5" s="376"/>
      <c r="L5" s="377"/>
    </row>
    <row r="6" spans="1:13" ht="12.75" customHeight="1">
      <c r="A6" s="363"/>
      <c r="B6" s="367" t="s">
        <v>29</v>
      </c>
      <c r="C6" s="368"/>
      <c r="D6" s="22" t="s">
        <v>170</v>
      </c>
      <c r="E6" s="23" t="s">
        <v>28</v>
      </c>
      <c r="F6" s="367" t="s">
        <v>29</v>
      </c>
      <c r="G6" s="368"/>
      <c r="H6" s="22" t="s">
        <v>170</v>
      </c>
      <c r="I6" s="23" t="s">
        <v>28</v>
      </c>
      <c r="J6" s="378" t="s">
        <v>40</v>
      </c>
      <c r="K6" s="379"/>
      <c r="L6" s="380"/>
    </row>
    <row r="7" spans="1:13">
      <c r="A7" s="363"/>
      <c r="B7" s="369"/>
      <c r="C7" s="370"/>
      <c r="D7" s="24" t="s">
        <v>173</v>
      </c>
      <c r="E7" s="23" t="s">
        <v>246</v>
      </c>
      <c r="F7" s="369"/>
      <c r="G7" s="370"/>
      <c r="H7" s="24" t="s">
        <v>173</v>
      </c>
      <c r="I7" s="23" t="s">
        <v>246</v>
      </c>
      <c r="J7" s="381"/>
      <c r="K7" s="382"/>
      <c r="L7" s="383"/>
    </row>
    <row r="8" spans="1:13" ht="18" customHeight="1" thickBot="1">
      <c r="A8" s="363"/>
      <c r="B8" s="369"/>
      <c r="C8" s="370"/>
      <c r="D8" s="24" t="s">
        <v>0</v>
      </c>
      <c r="E8" s="23">
        <v>2021</v>
      </c>
      <c r="F8" s="371"/>
      <c r="G8" s="372"/>
      <c r="H8" s="24" t="s">
        <v>0</v>
      </c>
      <c r="I8" s="23">
        <v>2022</v>
      </c>
      <c r="J8" s="384"/>
      <c r="K8" s="385"/>
      <c r="L8" s="386"/>
    </row>
    <row r="9" spans="1:13" ht="36.6" customHeight="1" thickBot="1">
      <c r="A9" s="375"/>
      <c r="B9" s="44">
        <v>44255</v>
      </c>
      <c r="C9" s="45">
        <v>44286</v>
      </c>
      <c r="D9" s="24" t="s">
        <v>251</v>
      </c>
      <c r="E9" s="23" t="s">
        <v>247</v>
      </c>
      <c r="F9" s="44">
        <v>44620</v>
      </c>
      <c r="G9" s="45">
        <v>44651</v>
      </c>
      <c r="H9" s="24" t="s">
        <v>248</v>
      </c>
      <c r="I9" s="23" t="s">
        <v>252</v>
      </c>
      <c r="J9" s="41" t="s">
        <v>253</v>
      </c>
      <c r="K9" s="42" t="s">
        <v>199</v>
      </c>
      <c r="L9" s="43" t="s">
        <v>254</v>
      </c>
    </row>
    <row r="10" spans="1:13" ht="23.25" customHeight="1" thickBot="1">
      <c r="A10" s="255" t="s">
        <v>39</v>
      </c>
      <c r="B10" s="289">
        <v>72724</v>
      </c>
      <c r="C10" s="290">
        <v>71665</v>
      </c>
      <c r="D10" s="291">
        <f t="shared" ref="D10:D33" si="0">C10-B10</f>
        <v>-1059</v>
      </c>
      <c r="E10" s="292">
        <f t="shared" ref="E10:E25" si="1">C10/B10*100</f>
        <v>98.543809471426215</v>
      </c>
      <c r="F10" s="279">
        <v>60138</v>
      </c>
      <c r="G10" s="293">
        <v>59518</v>
      </c>
      <c r="H10" s="279">
        <f t="shared" ref="H10:H25" si="2">G10-F10</f>
        <v>-620</v>
      </c>
      <c r="I10" s="294">
        <f t="shared" ref="I10:I25" si="3">G10/F10*100</f>
        <v>98.96903787954372</v>
      </c>
      <c r="J10" s="295">
        <v>100</v>
      </c>
      <c r="K10" s="292">
        <v>100</v>
      </c>
      <c r="L10" s="281">
        <v>100</v>
      </c>
    </row>
    <row r="11" spans="1:13" ht="16.5" customHeight="1">
      <c r="A11" s="27" t="s">
        <v>45</v>
      </c>
      <c r="B11" s="90">
        <v>38496</v>
      </c>
      <c r="C11" s="91">
        <v>38015</v>
      </c>
      <c r="D11" s="92">
        <f t="shared" si="0"/>
        <v>-481</v>
      </c>
      <c r="E11" s="93">
        <f t="shared" si="1"/>
        <v>98.750519534497101</v>
      </c>
      <c r="F11" s="94">
        <v>31609</v>
      </c>
      <c r="G11" s="165">
        <v>31777</v>
      </c>
      <c r="H11" s="95">
        <f t="shared" si="2"/>
        <v>168</v>
      </c>
      <c r="I11" s="96">
        <f t="shared" si="3"/>
        <v>100.53149419469139</v>
      </c>
      <c r="J11" s="97">
        <f>C11/$C$10*100</f>
        <v>53.045419660922342</v>
      </c>
      <c r="K11" s="98">
        <f>F11/$F$10*100</f>
        <v>52.560776879843033</v>
      </c>
      <c r="L11" s="99">
        <f>G11/G10*100</f>
        <v>53.390570919721767</v>
      </c>
      <c r="M11" s="2"/>
    </row>
    <row r="12" spans="1:13" ht="16.5" customHeight="1">
      <c r="A12" s="27" t="s">
        <v>105</v>
      </c>
      <c r="B12" s="100">
        <v>34228</v>
      </c>
      <c r="C12" s="101">
        <v>33650</v>
      </c>
      <c r="D12" s="92">
        <f t="shared" si="0"/>
        <v>-578</v>
      </c>
      <c r="E12" s="93">
        <f t="shared" si="1"/>
        <v>98.311324062171323</v>
      </c>
      <c r="F12" s="102">
        <v>28529</v>
      </c>
      <c r="G12" s="166">
        <v>27741</v>
      </c>
      <c r="H12" s="103">
        <f t="shared" si="2"/>
        <v>-788</v>
      </c>
      <c r="I12" s="96">
        <f t="shared" si="3"/>
        <v>97.237898278944229</v>
      </c>
      <c r="J12" s="104">
        <f t="shared" ref="J12:J25" si="4">C12/$C$10*100</f>
        <v>46.954580339077651</v>
      </c>
      <c r="K12" s="105">
        <f t="shared" ref="K12:K25" si="5">F12/$F$10*100</f>
        <v>47.439223120156967</v>
      </c>
      <c r="L12" s="99">
        <f>G12/G10*100</f>
        <v>46.60942908027824</v>
      </c>
      <c r="M12" s="2"/>
    </row>
    <row r="13" spans="1:13" ht="15.75" customHeight="1">
      <c r="A13" s="27" t="s">
        <v>49</v>
      </c>
      <c r="B13" s="90">
        <v>66852</v>
      </c>
      <c r="C13" s="91">
        <v>65865</v>
      </c>
      <c r="D13" s="92">
        <f t="shared" si="0"/>
        <v>-987</v>
      </c>
      <c r="E13" s="93">
        <f t="shared" si="1"/>
        <v>98.523604379824093</v>
      </c>
      <c r="F13" s="94">
        <v>55393</v>
      </c>
      <c r="G13" s="165">
        <v>53956</v>
      </c>
      <c r="H13" s="103">
        <f t="shared" si="2"/>
        <v>-1437</v>
      </c>
      <c r="I13" s="96">
        <f t="shared" si="3"/>
        <v>97.405809398299425</v>
      </c>
      <c r="J13" s="104">
        <f t="shared" si="4"/>
        <v>91.906788529965809</v>
      </c>
      <c r="K13" s="105">
        <f t="shared" si="5"/>
        <v>92.109814094249884</v>
      </c>
      <c r="L13" s="106">
        <f t="shared" ref="L13:L25" si="6">G13/$G$10*100</f>
        <v>90.654927920965093</v>
      </c>
      <c r="M13" s="2"/>
    </row>
    <row r="14" spans="1:13" ht="15.75" customHeight="1">
      <c r="A14" s="27" t="s">
        <v>167</v>
      </c>
      <c r="B14" s="90">
        <v>3284</v>
      </c>
      <c r="C14" s="91">
        <v>3085</v>
      </c>
      <c r="D14" s="92">
        <f t="shared" si="0"/>
        <v>-199</v>
      </c>
      <c r="E14" s="93">
        <f t="shared" si="1"/>
        <v>93.940316686967122</v>
      </c>
      <c r="F14" s="94">
        <v>2229</v>
      </c>
      <c r="G14" s="165">
        <v>2214</v>
      </c>
      <c r="H14" s="103">
        <f t="shared" si="2"/>
        <v>-15</v>
      </c>
      <c r="I14" s="96">
        <f t="shared" si="3"/>
        <v>99.327052489905782</v>
      </c>
      <c r="J14" s="104">
        <f t="shared" si="4"/>
        <v>4.304751273285425</v>
      </c>
      <c r="K14" s="105">
        <f t="shared" si="5"/>
        <v>3.7064751072533175</v>
      </c>
      <c r="L14" s="106">
        <f t="shared" si="6"/>
        <v>3.7198830605867128</v>
      </c>
      <c r="M14" s="2"/>
    </row>
    <row r="15" spans="1:13" ht="16.5" customHeight="1">
      <c r="A15" s="27" t="s">
        <v>106</v>
      </c>
      <c r="B15" s="90">
        <v>5872</v>
      </c>
      <c r="C15" s="91">
        <v>5800</v>
      </c>
      <c r="D15" s="92">
        <f t="shared" si="0"/>
        <v>-72</v>
      </c>
      <c r="E15" s="93">
        <f t="shared" si="1"/>
        <v>98.773841961852867</v>
      </c>
      <c r="F15" s="94">
        <v>4745</v>
      </c>
      <c r="G15" s="165">
        <v>5562</v>
      </c>
      <c r="H15" s="103">
        <f t="shared" si="2"/>
        <v>817</v>
      </c>
      <c r="I15" s="96">
        <f t="shared" si="3"/>
        <v>117.21812434141201</v>
      </c>
      <c r="J15" s="104">
        <f t="shared" si="4"/>
        <v>8.093211470034186</v>
      </c>
      <c r="K15" s="105">
        <f t="shared" si="5"/>
        <v>7.8901859057501076</v>
      </c>
      <c r="L15" s="106">
        <f t="shared" si="6"/>
        <v>9.3450720790349138</v>
      </c>
      <c r="M15" s="2"/>
    </row>
    <row r="16" spans="1:13" ht="16.5" customHeight="1">
      <c r="A16" s="28" t="s">
        <v>107</v>
      </c>
      <c r="B16" s="90">
        <v>12191</v>
      </c>
      <c r="C16" s="91">
        <v>11355</v>
      </c>
      <c r="D16" s="92">
        <f t="shared" si="0"/>
        <v>-836</v>
      </c>
      <c r="E16" s="93">
        <f t="shared" si="1"/>
        <v>93.142482158969727</v>
      </c>
      <c r="F16" s="94">
        <v>8710</v>
      </c>
      <c r="G16" s="165">
        <v>8475</v>
      </c>
      <c r="H16" s="103">
        <f t="shared" si="2"/>
        <v>-235</v>
      </c>
      <c r="I16" s="96">
        <f t="shared" si="3"/>
        <v>97.301951779563723</v>
      </c>
      <c r="J16" s="104">
        <f t="shared" si="4"/>
        <v>15.844554524523828</v>
      </c>
      <c r="K16" s="105">
        <f t="shared" si="5"/>
        <v>14.483354950281022</v>
      </c>
      <c r="L16" s="106">
        <f t="shared" si="6"/>
        <v>14.239389764441009</v>
      </c>
      <c r="M16" s="2"/>
    </row>
    <row r="17" spans="1:13" ht="16.5" customHeight="1">
      <c r="A17" s="29" t="s">
        <v>108</v>
      </c>
      <c r="B17" s="90">
        <v>60533</v>
      </c>
      <c r="C17" s="91">
        <v>60310</v>
      </c>
      <c r="D17" s="92">
        <f t="shared" si="0"/>
        <v>-223</v>
      </c>
      <c r="E17" s="93">
        <f t="shared" si="1"/>
        <v>99.631605900913556</v>
      </c>
      <c r="F17" s="94">
        <v>51428</v>
      </c>
      <c r="G17" s="165">
        <v>51043</v>
      </c>
      <c r="H17" s="103">
        <f t="shared" si="2"/>
        <v>-385</v>
      </c>
      <c r="I17" s="96">
        <f t="shared" si="3"/>
        <v>99.251380570895236</v>
      </c>
      <c r="J17" s="104">
        <f t="shared" si="4"/>
        <v>84.155445475476171</v>
      </c>
      <c r="K17" s="105">
        <f t="shared" si="5"/>
        <v>85.516645049718974</v>
      </c>
      <c r="L17" s="106">
        <f t="shared" si="6"/>
        <v>85.760610235558985</v>
      </c>
      <c r="M17" s="2"/>
    </row>
    <row r="18" spans="1:13" ht="15.75" customHeight="1">
      <c r="A18" s="27" t="s">
        <v>109</v>
      </c>
      <c r="B18" s="90">
        <v>26935</v>
      </c>
      <c r="C18" s="91">
        <v>26505</v>
      </c>
      <c r="D18" s="92">
        <f t="shared" si="0"/>
        <v>-430</v>
      </c>
      <c r="E18" s="93">
        <f t="shared" si="1"/>
        <v>98.403564135882675</v>
      </c>
      <c r="F18" s="94">
        <v>23062</v>
      </c>
      <c r="G18" s="165">
        <v>22668</v>
      </c>
      <c r="H18" s="103">
        <f t="shared" si="2"/>
        <v>-394</v>
      </c>
      <c r="I18" s="96">
        <f t="shared" si="3"/>
        <v>98.291561876680262</v>
      </c>
      <c r="J18" s="104">
        <f t="shared" si="4"/>
        <v>36.984581036768297</v>
      </c>
      <c r="K18" s="105">
        <f t="shared" si="5"/>
        <v>38.34846519671423</v>
      </c>
      <c r="L18" s="106">
        <f t="shared" si="6"/>
        <v>38.085957189421684</v>
      </c>
      <c r="M18" s="2"/>
    </row>
    <row r="19" spans="1:13" ht="16.5" customHeight="1">
      <c r="A19" s="30" t="s">
        <v>110</v>
      </c>
      <c r="B19" s="90">
        <v>45789</v>
      </c>
      <c r="C19" s="107">
        <v>45160</v>
      </c>
      <c r="D19" s="92">
        <f t="shared" si="0"/>
        <v>-629</v>
      </c>
      <c r="E19" s="108">
        <f t="shared" si="1"/>
        <v>98.626307628469718</v>
      </c>
      <c r="F19" s="109">
        <v>37076</v>
      </c>
      <c r="G19" s="167">
        <v>36850</v>
      </c>
      <c r="H19" s="103">
        <f t="shared" si="2"/>
        <v>-226</v>
      </c>
      <c r="I19" s="110">
        <f t="shared" si="3"/>
        <v>99.390441255798905</v>
      </c>
      <c r="J19" s="111">
        <f t="shared" si="4"/>
        <v>63.01541896323171</v>
      </c>
      <c r="K19" s="112">
        <f t="shared" si="5"/>
        <v>61.651534803285777</v>
      </c>
      <c r="L19" s="113">
        <f t="shared" si="6"/>
        <v>61.914042810578309</v>
      </c>
      <c r="M19" s="2"/>
    </row>
    <row r="20" spans="1:13" ht="28.5" customHeight="1">
      <c r="A20" s="31" t="s">
        <v>48</v>
      </c>
      <c r="B20" s="90">
        <v>1820</v>
      </c>
      <c r="C20" s="101">
        <v>1788</v>
      </c>
      <c r="D20" s="92">
        <f t="shared" si="0"/>
        <v>-32</v>
      </c>
      <c r="E20" s="114">
        <f t="shared" si="1"/>
        <v>98.241758241758234</v>
      </c>
      <c r="F20" s="102">
        <v>1253</v>
      </c>
      <c r="G20" s="166">
        <v>1231</v>
      </c>
      <c r="H20" s="103">
        <f t="shared" si="2"/>
        <v>-22</v>
      </c>
      <c r="I20" s="115">
        <f t="shared" si="3"/>
        <v>98.244213886671986</v>
      </c>
      <c r="J20" s="104">
        <f t="shared" si="4"/>
        <v>2.4949417428312288</v>
      </c>
      <c r="K20" s="105">
        <f t="shared" si="5"/>
        <v>2.0835411885995541</v>
      </c>
      <c r="L20" s="106">
        <f t="shared" si="6"/>
        <v>2.0682818643099568</v>
      </c>
      <c r="M20" s="2"/>
    </row>
    <row r="21" spans="1:13" ht="15" customHeight="1">
      <c r="A21" s="32" t="s">
        <v>126</v>
      </c>
      <c r="B21" s="116">
        <v>306</v>
      </c>
      <c r="C21" s="117">
        <v>331</v>
      </c>
      <c r="D21" s="92">
        <f t="shared" si="0"/>
        <v>25</v>
      </c>
      <c r="E21" s="118">
        <f t="shared" si="1"/>
        <v>108.16993464052287</v>
      </c>
      <c r="F21" s="102">
        <v>306</v>
      </c>
      <c r="G21" s="166">
        <v>1424</v>
      </c>
      <c r="H21" s="103">
        <f t="shared" si="2"/>
        <v>1118</v>
      </c>
      <c r="I21" s="115">
        <f>G21/F21*100</f>
        <v>465.35947712418306</v>
      </c>
      <c r="J21" s="104">
        <f>C21/$C$10*100</f>
        <v>0.46187120630712347</v>
      </c>
      <c r="K21" s="105">
        <f>F21/$F$10*100</f>
        <v>0.50882969170906911</v>
      </c>
      <c r="L21" s="106">
        <f>G21/$G$10*100</f>
        <v>2.3925535132228908</v>
      </c>
      <c r="M21" s="2"/>
    </row>
    <row r="22" spans="1:13" ht="15" customHeight="1">
      <c r="A22" s="33" t="s">
        <v>125</v>
      </c>
      <c r="B22" s="102">
        <v>23879</v>
      </c>
      <c r="C22" s="117">
        <v>23770</v>
      </c>
      <c r="D22" s="119">
        <f t="shared" si="0"/>
        <v>-109</v>
      </c>
      <c r="E22" s="118">
        <f>C22/B22*100</f>
        <v>99.543531973700738</v>
      </c>
      <c r="F22" s="120">
        <v>20147</v>
      </c>
      <c r="G22" s="168">
        <v>20609</v>
      </c>
      <c r="H22" s="103">
        <f t="shared" si="2"/>
        <v>462</v>
      </c>
      <c r="I22" s="115">
        <f>G22/F22*100</f>
        <v>102.29314538144637</v>
      </c>
      <c r="J22" s="104">
        <f>C22/$C$10*100</f>
        <v>33.168213214260795</v>
      </c>
      <c r="K22" s="105">
        <f>F22/$F$10*100</f>
        <v>33.501280388439916</v>
      </c>
      <c r="L22" s="106">
        <f>G22/$G$10*100</f>
        <v>34.626499546355724</v>
      </c>
      <c r="M22" s="2"/>
    </row>
    <row r="23" spans="1:13" ht="14.4" customHeight="1">
      <c r="A23" s="34" t="s">
        <v>127</v>
      </c>
      <c r="B23" s="102">
        <v>10173</v>
      </c>
      <c r="C23" s="101">
        <v>10011</v>
      </c>
      <c r="D23" s="121">
        <f t="shared" si="0"/>
        <v>-162</v>
      </c>
      <c r="E23" s="122">
        <f>C23/B23*100</f>
        <v>98.407549395458574</v>
      </c>
      <c r="F23" s="102">
        <v>8316</v>
      </c>
      <c r="G23" s="169">
        <v>9101</v>
      </c>
      <c r="H23" s="103">
        <f t="shared" si="2"/>
        <v>785</v>
      </c>
      <c r="I23" s="115">
        <f>G23/F23*100</f>
        <v>109.43963443963445</v>
      </c>
      <c r="J23" s="104">
        <f>C23/$C$10*100</f>
        <v>13.969162073536594</v>
      </c>
      <c r="K23" s="105">
        <f>F23/$F$10*100</f>
        <v>13.82819515115235</v>
      </c>
      <c r="L23" s="106">
        <f>G23/$G$10*100</f>
        <v>15.29117241842804</v>
      </c>
      <c r="M23" s="2"/>
    </row>
    <row r="24" spans="1:13" ht="28.5" customHeight="1" thickBot="1">
      <c r="A24" s="35" t="s">
        <v>38</v>
      </c>
      <c r="B24" s="120">
        <v>10194</v>
      </c>
      <c r="C24" s="117">
        <v>10134</v>
      </c>
      <c r="D24" s="123">
        <f t="shared" si="0"/>
        <v>-60</v>
      </c>
      <c r="E24" s="124">
        <f>C24/B24*100</f>
        <v>99.411418481459677</v>
      </c>
      <c r="F24" s="120">
        <v>8945</v>
      </c>
      <c r="G24" s="170">
        <v>9384</v>
      </c>
      <c r="H24" s="125">
        <f t="shared" si="2"/>
        <v>439</v>
      </c>
      <c r="I24" s="126">
        <f>G24/F24*100</f>
        <v>104.90776970374512</v>
      </c>
      <c r="J24" s="111">
        <f>C24/$C$10*100</f>
        <v>14.140793971952837</v>
      </c>
      <c r="K24" s="112">
        <f>F24/$F$10*100</f>
        <v>14.874122850776548</v>
      </c>
      <c r="L24" s="113">
        <f>G24/$G$10*100</f>
        <v>15.766658825901409</v>
      </c>
      <c r="M24" s="2"/>
    </row>
    <row r="25" spans="1:13" ht="24.75" customHeight="1" thickBot="1">
      <c r="A25" s="296" t="s">
        <v>169</v>
      </c>
      <c r="B25" s="279">
        <v>57607</v>
      </c>
      <c r="C25" s="290">
        <v>56930</v>
      </c>
      <c r="D25" s="291">
        <f t="shared" si="0"/>
        <v>-677</v>
      </c>
      <c r="E25" s="282">
        <f t="shared" si="1"/>
        <v>98.824795597757216</v>
      </c>
      <c r="F25" s="279">
        <v>49559</v>
      </c>
      <c r="G25" s="297">
        <v>48703</v>
      </c>
      <c r="H25" s="279">
        <f t="shared" si="2"/>
        <v>-856</v>
      </c>
      <c r="I25" s="281">
        <f t="shared" si="3"/>
        <v>98.272765794305769</v>
      </c>
      <c r="J25" s="295">
        <f t="shared" si="4"/>
        <v>79.439056722249362</v>
      </c>
      <c r="K25" s="284">
        <f t="shared" si="5"/>
        <v>82.408793109182213</v>
      </c>
      <c r="L25" s="281">
        <f t="shared" si="6"/>
        <v>81.829026512987667</v>
      </c>
      <c r="M25" s="2"/>
    </row>
    <row r="26" spans="1:13">
      <c r="A26" s="36" t="s">
        <v>128</v>
      </c>
      <c r="B26" s="127">
        <v>15935</v>
      </c>
      <c r="C26" s="128">
        <v>15585</v>
      </c>
      <c r="D26" s="129">
        <f t="shared" ref="D26" si="7">C26-B26</f>
        <v>-350</v>
      </c>
      <c r="E26" s="130">
        <f>C26/B26*100</f>
        <v>97.803577031691248</v>
      </c>
      <c r="F26" s="131">
        <v>11951</v>
      </c>
      <c r="G26" s="171">
        <v>11771</v>
      </c>
      <c r="H26" s="131">
        <f t="shared" ref="H26:H33" si="8">G26-F26</f>
        <v>-180</v>
      </c>
      <c r="I26" s="132">
        <f t="shared" ref="I26:I33" si="9">G26/F26*100</f>
        <v>98.493849887038749</v>
      </c>
      <c r="J26" s="133">
        <f>C26/$C$10*100</f>
        <v>21.747017372497034</v>
      </c>
      <c r="K26" s="134">
        <f t="shared" ref="K26:K33" si="10">F26/$F$10*100</f>
        <v>19.872626292859756</v>
      </c>
      <c r="L26" s="135">
        <f t="shared" ref="L26:L33" si="11">G26/$G$10*100</f>
        <v>19.777210255720959</v>
      </c>
      <c r="M26" s="2"/>
    </row>
    <row r="27" spans="1:13" ht="17.25" customHeight="1">
      <c r="A27" s="37" t="s">
        <v>129</v>
      </c>
      <c r="B27" s="90">
        <v>7342</v>
      </c>
      <c r="C27" s="91">
        <v>7106</v>
      </c>
      <c r="D27" s="129">
        <f t="shared" si="0"/>
        <v>-236</v>
      </c>
      <c r="E27" s="130">
        <f>C27/B27*100</f>
        <v>96.785616998093161</v>
      </c>
      <c r="F27" s="94">
        <v>5396</v>
      </c>
      <c r="G27" s="165">
        <v>5337</v>
      </c>
      <c r="H27" s="94">
        <f t="shared" si="8"/>
        <v>-59</v>
      </c>
      <c r="I27" s="136">
        <f t="shared" si="9"/>
        <v>98.906597479614533</v>
      </c>
      <c r="J27" s="137">
        <f>C27/$C$10*100</f>
        <v>9.9155794320798165</v>
      </c>
      <c r="K27" s="98">
        <f t="shared" si="10"/>
        <v>8.9726961322292063</v>
      </c>
      <c r="L27" s="99">
        <f t="shared" si="11"/>
        <v>8.9670351826338255</v>
      </c>
      <c r="M27" s="2"/>
    </row>
    <row r="28" spans="1:13" ht="16.5" customHeight="1">
      <c r="A28" s="34" t="s">
        <v>130</v>
      </c>
      <c r="B28" s="100">
        <v>33913</v>
      </c>
      <c r="C28" s="101">
        <v>33761</v>
      </c>
      <c r="D28" s="138">
        <f>C28-B28</f>
        <v>-152</v>
      </c>
      <c r="E28" s="139">
        <f>C28/B28*100</f>
        <v>99.551794297172179</v>
      </c>
      <c r="F28" s="102">
        <v>32233</v>
      </c>
      <c r="G28" s="166">
        <v>31432</v>
      </c>
      <c r="H28" s="94">
        <f t="shared" si="8"/>
        <v>-801</v>
      </c>
      <c r="I28" s="136">
        <f t="shared" si="9"/>
        <v>97.514969131014794</v>
      </c>
      <c r="J28" s="137">
        <f>C28/$C$10*100</f>
        <v>47.109467662038654</v>
      </c>
      <c r="K28" s="98">
        <f t="shared" si="10"/>
        <v>53.598390368818386</v>
      </c>
      <c r="L28" s="99">
        <f t="shared" si="11"/>
        <v>52.8109143452401</v>
      </c>
      <c r="M28" s="2"/>
    </row>
    <row r="29" spans="1:13" ht="15.75" customHeight="1">
      <c r="A29" s="34" t="s">
        <v>131</v>
      </c>
      <c r="B29" s="100">
        <v>20534</v>
      </c>
      <c r="C29" s="101">
        <v>20210</v>
      </c>
      <c r="D29" s="138">
        <f t="shared" si="0"/>
        <v>-324</v>
      </c>
      <c r="E29" s="139">
        <f>C29/B29*100</f>
        <v>98.422129151650921</v>
      </c>
      <c r="F29" s="102">
        <v>17700</v>
      </c>
      <c r="G29" s="166">
        <v>17444</v>
      </c>
      <c r="H29" s="94">
        <f t="shared" si="8"/>
        <v>-256</v>
      </c>
      <c r="I29" s="136">
        <f t="shared" si="9"/>
        <v>98.55367231638418</v>
      </c>
      <c r="J29" s="137">
        <f>C29/$C$10*100</f>
        <v>28.200655829205328</v>
      </c>
      <c r="K29" s="98">
        <f t="shared" si="10"/>
        <v>29.432305696897139</v>
      </c>
      <c r="L29" s="99">
        <f t="shared" si="11"/>
        <v>29.308780536980411</v>
      </c>
      <c r="M29" s="2"/>
    </row>
    <row r="30" spans="1:13" ht="21.75" customHeight="1">
      <c r="A30" s="37" t="s">
        <v>132</v>
      </c>
      <c r="B30" s="100">
        <v>1745</v>
      </c>
      <c r="C30" s="101">
        <v>1575</v>
      </c>
      <c r="D30" s="138">
        <f t="shared" si="0"/>
        <v>-170</v>
      </c>
      <c r="E30" s="139">
        <f t="shared" ref="E30:E32" si="12">C30/B30*100</f>
        <v>90.257879656160455</v>
      </c>
      <c r="F30" s="102">
        <v>1547</v>
      </c>
      <c r="G30" s="166">
        <v>1477</v>
      </c>
      <c r="H30" s="102">
        <f t="shared" si="8"/>
        <v>-70</v>
      </c>
      <c r="I30" s="136">
        <f t="shared" si="9"/>
        <v>95.475113122171948</v>
      </c>
      <c r="J30" s="137">
        <f t="shared" ref="J30:J32" si="13">C30/$C$10*100</f>
        <v>2.1977255285006625</v>
      </c>
      <c r="K30" s="98">
        <f t="shared" si="10"/>
        <v>2.5724167747514048</v>
      </c>
      <c r="L30" s="99">
        <f t="shared" si="11"/>
        <v>2.4816022043751471</v>
      </c>
      <c r="M30" s="2"/>
    </row>
    <row r="31" spans="1:13" ht="23.25" customHeight="1">
      <c r="A31" s="37" t="s">
        <v>133</v>
      </c>
      <c r="B31" s="100">
        <v>12555</v>
      </c>
      <c r="C31" s="101">
        <v>12423</v>
      </c>
      <c r="D31" s="138">
        <f t="shared" si="0"/>
        <v>-132</v>
      </c>
      <c r="E31" s="139">
        <f t="shared" si="12"/>
        <v>98.948626045400232</v>
      </c>
      <c r="F31" s="102">
        <v>10666</v>
      </c>
      <c r="G31" s="169">
        <v>10596</v>
      </c>
      <c r="H31" s="102">
        <f t="shared" si="8"/>
        <v>-70</v>
      </c>
      <c r="I31" s="136">
        <f t="shared" si="9"/>
        <v>99.343708981811361</v>
      </c>
      <c r="J31" s="137">
        <f t="shared" si="13"/>
        <v>17.334821740040464</v>
      </c>
      <c r="K31" s="98">
        <f t="shared" si="10"/>
        <v>17.73587415610762</v>
      </c>
      <c r="L31" s="99">
        <f t="shared" si="11"/>
        <v>17.803017574515273</v>
      </c>
      <c r="M31" s="2"/>
    </row>
    <row r="32" spans="1:13" ht="27.75" customHeight="1">
      <c r="A32" s="34" t="s">
        <v>134</v>
      </c>
      <c r="B32" s="100">
        <v>154</v>
      </c>
      <c r="C32" s="101">
        <v>160</v>
      </c>
      <c r="D32" s="138">
        <f t="shared" si="0"/>
        <v>6</v>
      </c>
      <c r="E32" s="139">
        <f t="shared" si="12"/>
        <v>103.89610389610388</v>
      </c>
      <c r="F32" s="102">
        <v>143</v>
      </c>
      <c r="G32" s="169">
        <v>139</v>
      </c>
      <c r="H32" s="102">
        <f t="shared" si="8"/>
        <v>-4</v>
      </c>
      <c r="I32" s="136">
        <f t="shared" si="9"/>
        <v>97.2027972027972</v>
      </c>
      <c r="J32" s="137">
        <f t="shared" si="13"/>
        <v>0.22326100606990859</v>
      </c>
      <c r="K32" s="98">
        <f t="shared" si="10"/>
        <v>0.23778642455685256</v>
      </c>
      <c r="L32" s="99">
        <f t="shared" si="11"/>
        <v>0.23354279377667259</v>
      </c>
      <c r="M32" s="2"/>
    </row>
    <row r="33" spans="1:13" ht="15" customHeight="1" thickBot="1">
      <c r="A33" s="38" t="s">
        <v>135</v>
      </c>
      <c r="B33" s="140">
        <v>4694</v>
      </c>
      <c r="C33" s="141">
        <v>4680</v>
      </c>
      <c r="D33" s="142">
        <f t="shared" si="0"/>
        <v>-14</v>
      </c>
      <c r="E33" s="143">
        <f>C33/B33*100</f>
        <v>99.701746910950149</v>
      </c>
      <c r="F33" s="144">
        <v>5125</v>
      </c>
      <c r="G33" s="172">
        <v>5002</v>
      </c>
      <c r="H33" s="144">
        <f t="shared" si="8"/>
        <v>-123</v>
      </c>
      <c r="I33" s="145">
        <f t="shared" si="9"/>
        <v>97.6</v>
      </c>
      <c r="J33" s="146">
        <f>C33/$C$10*100</f>
        <v>6.530384427544826</v>
      </c>
      <c r="K33" s="147">
        <f t="shared" si="10"/>
        <v>8.5220659150620239</v>
      </c>
      <c r="L33" s="148">
        <f t="shared" si="11"/>
        <v>8.4041802479922048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M6" sqref="M6:M41"/>
    </sheetView>
  </sheetViews>
  <sheetFormatPr defaultRowHeight="13.2"/>
  <cols>
    <col min="1" max="1" width="32.7773437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21875" style="210" customWidth="1"/>
    <col min="9" max="9" width="12.44140625" style="197" customWidth="1"/>
    <col min="10" max="10" width="6.2187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358" t="s">
        <v>160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ht="19.95" customHeight="1">
      <c r="A2" s="374" t="s">
        <v>255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90" t="s">
        <v>164</v>
      </c>
      <c r="B4" s="387" t="s">
        <v>181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9"/>
    </row>
    <row r="5" spans="1:14" ht="52.8" customHeight="1" thickBot="1">
      <c r="A5" s="391"/>
      <c r="B5" s="242" t="s">
        <v>178</v>
      </c>
      <c r="C5" s="200" t="s">
        <v>112</v>
      </c>
      <c r="D5" s="209" t="s">
        <v>177</v>
      </c>
      <c r="E5" s="206" t="s">
        <v>176</v>
      </c>
      <c r="F5" s="217" t="s">
        <v>177</v>
      </c>
      <c r="G5" s="206" t="s">
        <v>179</v>
      </c>
      <c r="H5" s="209" t="s">
        <v>177</v>
      </c>
      <c r="I5" s="206" t="s">
        <v>180</v>
      </c>
      <c r="J5" s="217" t="s">
        <v>177</v>
      </c>
      <c r="K5" s="226" t="s">
        <v>174</v>
      </c>
      <c r="L5" s="209" t="s">
        <v>177</v>
      </c>
      <c r="M5" s="226" t="s">
        <v>175</v>
      </c>
      <c r="N5" s="227" t="s">
        <v>177</v>
      </c>
    </row>
    <row r="6" spans="1:14" ht="13.8" thickBot="1">
      <c r="A6" s="247" t="s">
        <v>34</v>
      </c>
      <c r="B6" s="279">
        <v>12651</v>
      </c>
      <c r="C6" s="280">
        <v>6653</v>
      </c>
      <c r="D6" s="281">
        <f>C6/B6*100</f>
        <v>52.588728163781518</v>
      </c>
      <c r="E6" s="279">
        <v>2602</v>
      </c>
      <c r="F6" s="282">
        <f>E6/B6*100</f>
        <v>20.567544067662634</v>
      </c>
      <c r="G6" s="279">
        <v>6971</v>
      </c>
      <c r="H6" s="281">
        <f>G6/B6*100</f>
        <v>55.102363449529676</v>
      </c>
      <c r="I6" s="279">
        <v>3758</v>
      </c>
      <c r="J6" s="282">
        <f>I6/B6*100</f>
        <v>29.70516164730061</v>
      </c>
      <c r="K6" s="279">
        <v>2572</v>
      </c>
      <c r="L6" s="281">
        <f>K6/B6*100</f>
        <v>20.330408663346773</v>
      </c>
      <c r="M6" s="279">
        <v>1078</v>
      </c>
      <c r="N6" s="281">
        <f>M6/B6*100</f>
        <v>8.5210655284167256</v>
      </c>
    </row>
    <row r="7" spans="1:14">
      <c r="A7" s="160" t="s">
        <v>14</v>
      </c>
      <c r="B7" s="201">
        <v>1545</v>
      </c>
      <c r="C7" s="189">
        <v>888</v>
      </c>
      <c r="D7" s="99">
        <f t="shared" ref="D7:D41" si="0">C7/B7*100</f>
        <v>57.475728155339802</v>
      </c>
      <c r="E7" s="201">
        <v>384</v>
      </c>
      <c r="F7" s="213">
        <f t="shared" ref="F7:F41" si="1">E7/B7*100</f>
        <v>24.854368932038835</v>
      </c>
      <c r="G7" s="220">
        <v>774</v>
      </c>
      <c r="H7" s="221">
        <f t="shared" ref="H7:H41" si="2">G7/B7*100</f>
        <v>50.097087378640779</v>
      </c>
      <c r="I7" s="220">
        <v>385</v>
      </c>
      <c r="J7" s="225">
        <f>I7/B7*100</f>
        <v>24.919093851132686</v>
      </c>
      <c r="K7" s="220">
        <v>439</v>
      </c>
      <c r="L7" s="221">
        <f t="shared" ref="L7:L41" si="3">K7/B7*100</f>
        <v>28.414239482200649</v>
      </c>
      <c r="M7" s="220">
        <v>145</v>
      </c>
      <c r="N7" s="221">
        <f t="shared" ref="N7:N41" si="4">M7/B7*100</f>
        <v>9.3851132686084142</v>
      </c>
    </row>
    <row r="8" spans="1:14">
      <c r="A8" s="15" t="s">
        <v>17</v>
      </c>
      <c r="B8" s="202">
        <v>1681</v>
      </c>
      <c r="C8" s="161">
        <v>909</v>
      </c>
      <c r="D8" s="99">
        <f t="shared" si="0"/>
        <v>54.074955383700171</v>
      </c>
      <c r="E8" s="202">
        <v>372</v>
      </c>
      <c r="F8" s="213">
        <f t="shared" si="1"/>
        <v>22.129684711481261</v>
      </c>
      <c r="G8" s="204">
        <v>991</v>
      </c>
      <c r="H8" s="211">
        <f t="shared" si="2"/>
        <v>58.953004164187981</v>
      </c>
      <c r="I8" s="204">
        <v>451</v>
      </c>
      <c r="J8" s="223">
        <f t="shared" ref="J8:J15" si="5">I8/B8*100</f>
        <v>26.829268292682929</v>
      </c>
      <c r="K8" s="204">
        <v>301</v>
      </c>
      <c r="L8" s="211">
        <f t="shared" si="3"/>
        <v>17.906008328375968</v>
      </c>
      <c r="M8" s="204">
        <v>106</v>
      </c>
      <c r="N8" s="211">
        <f t="shared" si="4"/>
        <v>6.3057703747769187</v>
      </c>
    </row>
    <row r="9" spans="1:14">
      <c r="A9" s="16" t="s">
        <v>2</v>
      </c>
      <c r="B9" s="202">
        <v>1194</v>
      </c>
      <c r="C9" s="161">
        <v>655</v>
      </c>
      <c r="D9" s="99">
        <f t="shared" si="0"/>
        <v>54.857621440536008</v>
      </c>
      <c r="E9" s="202">
        <v>238</v>
      </c>
      <c r="F9" s="213">
        <f t="shared" si="1"/>
        <v>19.932998324958124</v>
      </c>
      <c r="G9" s="204">
        <v>572</v>
      </c>
      <c r="H9" s="211">
        <f t="shared" si="2"/>
        <v>47.906197654941373</v>
      </c>
      <c r="I9" s="204">
        <v>339</v>
      </c>
      <c r="J9" s="223">
        <f t="shared" si="5"/>
        <v>28.391959798994975</v>
      </c>
      <c r="K9" s="204">
        <v>256</v>
      </c>
      <c r="L9" s="211">
        <f t="shared" si="3"/>
        <v>21.440536013400337</v>
      </c>
      <c r="M9" s="204">
        <v>138</v>
      </c>
      <c r="N9" s="211">
        <f t="shared" si="4"/>
        <v>11.557788944723619</v>
      </c>
    </row>
    <row r="10" spans="1:14">
      <c r="A10" s="16" t="s">
        <v>192</v>
      </c>
      <c r="B10" s="202">
        <v>1862</v>
      </c>
      <c r="C10" s="161">
        <v>898</v>
      </c>
      <c r="D10" s="99">
        <f t="shared" si="0"/>
        <v>48.22771213748657</v>
      </c>
      <c r="E10" s="202">
        <v>292</v>
      </c>
      <c r="F10" s="213">
        <f t="shared" si="1"/>
        <v>15.682062298603652</v>
      </c>
      <c r="G10" s="204">
        <v>1230</v>
      </c>
      <c r="H10" s="211">
        <f t="shared" si="2"/>
        <v>66.058002148227715</v>
      </c>
      <c r="I10" s="204">
        <v>599</v>
      </c>
      <c r="J10" s="223">
        <f t="shared" si="5"/>
        <v>32.169709989258862</v>
      </c>
      <c r="K10" s="204">
        <v>286</v>
      </c>
      <c r="L10" s="211">
        <f t="shared" si="3"/>
        <v>15.35982814178303</v>
      </c>
      <c r="M10" s="204">
        <v>102</v>
      </c>
      <c r="N10" s="211">
        <f t="shared" si="4"/>
        <v>5.4779806659505912</v>
      </c>
    </row>
    <row r="11" spans="1:14">
      <c r="A11" s="15" t="s">
        <v>18</v>
      </c>
      <c r="B11" s="102">
        <v>828</v>
      </c>
      <c r="C11" s="190">
        <v>435</v>
      </c>
      <c r="D11" s="99">
        <f t="shared" si="0"/>
        <v>52.536231884057969</v>
      </c>
      <c r="E11" s="102">
        <v>170</v>
      </c>
      <c r="F11" s="213">
        <f t="shared" si="1"/>
        <v>20.531400966183575</v>
      </c>
      <c r="G11" s="204">
        <v>388</v>
      </c>
      <c r="H11" s="211">
        <f t="shared" si="2"/>
        <v>46.859903381642518</v>
      </c>
      <c r="I11" s="204">
        <v>288</v>
      </c>
      <c r="J11" s="223">
        <f t="shared" si="5"/>
        <v>34.782608695652172</v>
      </c>
      <c r="K11" s="204">
        <v>159</v>
      </c>
      <c r="L11" s="211">
        <f t="shared" si="3"/>
        <v>19.202898550724637</v>
      </c>
      <c r="M11" s="204">
        <v>81</v>
      </c>
      <c r="N11" s="211">
        <f t="shared" si="4"/>
        <v>9.7826086956521738</v>
      </c>
    </row>
    <row r="12" spans="1:14">
      <c r="A12" s="15" t="s">
        <v>21</v>
      </c>
      <c r="B12" s="102">
        <v>1158</v>
      </c>
      <c r="C12" s="190">
        <v>574</v>
      </c>
      <c r="D12" s="99">
        <f t="shared" si="0"/>
        <v>49.568221070811745</v>
      </c>
      <c r="E12" s="102">
        <v>258</v>
      </c>
      <c r="F12" s="213">
        <f t="shared" si="1"/>
        <v>22.279792746113987</v>
      </c>
      <c r="G12" s="204">
        <v>570</v>
      </c>
      <c r="H12" s="211">
        <f t="shared" si="2"/>
        <v>49.222797927461137</v>
      </c>
      <c r="I12" s="204">
        <v>320</v>
      </c>
      <c r="J12" s="223">
        <f t="shared" si="5"/>
        <v>27.633851468048359</v>
      </c>
      <c r="K12" s="204">
        <v>261</v>
      </c>
      <c r="L12" s="211">
        <f t="shared" si="3"/>
        <v>22.538860103626941</v>
      </c>
      <c r="M12" s="204">
        <v>123</v>
      </c>
      <c r="N12" s="211">
        <f t="shared" si="4"/>
        <v>10.621761658031089</v>
      </c>
    </row>
    <row r="13" spans="1:14">
      <c r="A13" s="15" t="s">
        <v>22</v>
      </c>
      <c r="B13" s="202">
        <v>1168</v>
      </c>
      <c r="C13" s="161">
        <v>594</v>
      </c>
      <c r="D13" s="99">
        <f t="shared" si="0"/>
        <v>50.856164383561641</v>
      </c>
      <c r="E13" s="202">
        <v>262</v>
      </c>
      <c r="F13" s="213">
        <f t="shared" si="1"/>
        <v>22.43150684931507</v>
      </c>
      <c r="G13" s="204">
        <v>595</v>
      </c>
      <c r="H13" s="211">
        <f t="shared" si="2"/>
        <v>50.941780821917803</v>
      </c>
      <c r="I13" s="204">
        <v>346</v>
      </c>
      <c r="J13" s="223">
        <f t="shared" si="5"/>
        <v>29.62328767123288</v>
      </c>
      <c r="K13" s="204">
        <v>187</v>
      </c>
      <c r="L13" s="211">
        <f t="shared" si="3"/>
        <v>16.010273972602739</v>
      </c>
      <c r="M13" s="204">
        <v>86</v>
      </c>
      <c r="N13" s="211">
        <f t="shared" si="4"/>
        <v>7.3630136986301373</v>
      </c>
    </row>
    <row r="14" spans="1:14">
      <c r="A14" s="15" t="s">
        <v>13</v>
      </c>
      <c r="B14" s="202">
        <v>1530</v>
      </c>
      <c r="C14" s="161">
        <v>792</v>
      </c>
      <c r="D14" s="99">
        <f t="shared" si="0"/>
        <v>51.764705882352949</v>
      </c>
      <c r="E14" s="202">
        <v>286</v>
      </c>
      <c r="F14" s="213">
        <f t="shared" si="1"/>
        <v>18.692810457516341</v>
      </c>
      <c r="G14" s="204">
        <v>886</v>
      </c>
      <c r="H14" s="211">
        <f t="shared" si="2"/>
        <v>57.908496732026151</v>
      </c>
      <c r="I14" s="204">
        <v>534</v>
      </c>
      <c r="J14" s="223">
        <f t="shared" si="5"/>
        <v>34.901960784313722</v>
      </c>
      <c r="K14" s="204">
        <v>345</v>
      </c>
      <c r="L14" s="211">
        <f t="shared" si="3"/>
        <v>22.549019607843139</v>
      </c>
      <c r="M14" s="204">
        <v>171</v>
      </c>
      <c r="N14" s="211">
        <f t="shared" si="4"/>
        <v>11.176470588235295</v>
      </c>
    </row>
    <row r="15" spans="1:14" ht="13.8" thickBot="1">
      <c r="A15" s="17" t="s">
        <v>27</v>
      </c>
      <c r="B15" s="120">
        <v>1685</v>
      </c>
      <c r="C15" s="191">
        <v>908</v>
      </c>
      <c r="D15" s="212">
        <f t="shared" si="0"/>
        <v>53.88724035608309</v>
      </c>
      <c r="E15" s="120">
        <v>340</v>
      </c>
      <c r="F15" s="216">
        <f t="shared" si="1"/>
        <v>20.178041543026705</v>
      </c>
      <c r="G15" s="218">
        <v>965</v>
      </c>
      <c r="H15" s="219">
        <f t="shared" si="2"/>
        <v>57.270029673590507</v>
      </c>
      <c r="I15" s="218">
        <v>496</v>
      </c>
      <c r="J15" s="224">
        <f t="shared" si="5"/>
        <v>29.436201780415434</v>
      </c>
      <c r="K15" s="218">
        <v>338</v>
      </c>
      <c r="L15" s="219">
        <f t="shared" si="3"/>
        <v>20.059347181008903</v>
      </c>
      <c r="M15" s="218">
        <v>126</v>
      </c>
      <c r="N15" s="219">
        <f t="shared" si="4"/>
        <v>7.4777448071216615</v>
      </c>
    </row>
    <row r="16" spans="1:14" ht="13.8" thickBot="1">
      <c r="A16" s="283" t="s">
        <v>35</v>
      </c>
      <c r="B16" s="280">
        <v>11078</v>
      </c>
      <c r="C16" s="280">
        <v>6496</v>
      </c>
      <c r="D16" s="284">
        <f t="shared" si="0"/>
        <v>58.638743455497377</v>
      </c>
      <c r="E16" s="280">
        <v>2379</v>
      </c>
      <c r="F16" s="282">
        <f t="shared" si="1"/>
        <v>21.474995486549918</v>
      </c>
      <c r="G16" s="279">
        <v>5783</v>
      </c>
      <c r="H16" s="281">
        <f t="shared" si="2"/>
        <v>52.202563639646151</v>
      </c>
      <c r="I16" s="279">
        <v>2906</v>
      </c>
      <c r="J16" s="282">
        <f>I16/B16*100</f>
        <v>26.232171872179094</v>
      </c>
      <c r="K16" s="279">
        <v>2413</v>
      </c>
      <c r="L16" s="281">
        <f t="shared" si="3"/>
        <v>21.781910092074384</v>
      </c>
      <c r="M16" s="279">
        <v>938</v>
      </c>
      <c r="N16" s="281">
        <f t="shared" si="4"/>
        <v>8.467232352410182</v>
      </c>
    </row>
    <row r="17" spans="1:14">
      <c r="A17" s="160" t="s">
        <v>1</v>
      </c>
      <c r="B17" s="201">
        <v>2060</v>
      </c>
      <c r="C17" s="189">
        <v>1296</v>
      </c>
      <c r="D17" s="99">
        <f t="shared" si="0"/>
        <v>62.912621359223294</v>
      </c>
      <c r="E17" s="201">
        <v>444</v>
      </c>
      <c r="F17" s="213">
        <f t="shared" si="1"/>
        <v>21.553398058252426</v>
      </c>
      <c r="G17" s="220">
        <v>1095</v>
      </c>
      <c r="H17" s="221">
        <f t="shared" si="2"/>
        <v>53.155339805825243</v>
      </c>
      <c r="I17" s="220">
        <v>495</v>
      </c>
      <c r="J17" s="225">
        <f>I17/B17*100</f>
        <v>24.029126213592235</v>
      </c>
      <c r="K17" s="220">
        <v>456</v>
      </c>
      <c r="L17" s="221">
        <f t="shared" si="3"/>
        <v>22.135922330097088</v>
      </c>
      <c r="M17" s="220">
        <v>167</v>
      </c>
      <c r="N17" s="221">
        <f t="shared" si="4"/>
        <v>8.106796116504853</v>
      </c>
    </row>
    <row r="18" spans="1:14">
      <c r="A18" s="15" t="s">
        <v>16</v>
      </c>
      <c r="B18" s="202">
        <v>1449</v>
      </c>
      <c r="C18" s="161">
        <v>819</v>
      </c>
      <c r="D18" s="99">
        <f t="shared" si="0"/>
        <v>56.521739130434781</v>
      </c>
      <c r="E18" s="202">
        <v>377</v>
      </c>
      <c r="F18" s="213">
        <f t="shared" si="1"/>
        <v>26.017943409247756</v>
      </c>
      <c r="G18" s="204">
        <v>897</v>
      </c>
      <c r="H18" s="211">
        <f t="shared" si="2"/>
        <v>61.904761904761905</v>
      </c>
      <c r="I18" s="204">
        <v>323</v>
      </c>
      <c r="J18" s="223">
        <f t="shared" ref="J18:J22" si="6">I18/B18*100</f>
        <v>22.291235334713598</v>
      </c>
      <c r="K18" s="204">
        <v>317</v>
      </c>
      <c r="L18" s="211">
        <f t="shared" si="3"/>
        <v>21.877156659765358</v>
      </c>
      <c r="M18" s="204">
        <v>120</v>
      </c>
      <c r="N18" s="211">
        <f t="shared" si="4"/>
        <v>8.2815734989648035</v>
      </c>
    </row>
    <row r="19" spans="1:14">
      <c r="A19" s="16" t="s">
        <v>3</v>
      </c>
      <c r="B19" s="202">
        <v>2568</v>
      </c>
      <c r="C19" s="161">
        <v>1348</v>
      </c>
      <c r="D19" s="99">
        <f t="shared" si="0"/>
        <v>52.492211838006227</v>
      </c>
      <c r="E19" s="202">
        <v>469</v>
      </c>
      <c r="F19" s="213">
        <f t="shared" si="1"/>
        <v>18.263239875389409</v>
      </c>
      <c r="G19" s="204">
        <v>1350</v>
      </c>
      <c r="H19" s="211">
        <f t="shared" si="2"/>
        <v>52.570093457943926</v>
      </c>
      <c r="I19" s="204">
        <v>721</v>
      </c>
      <c r="J19" s="223">
        <f t="shared" si="6"/>
        <v>28.076323987538942</v>
      </c>
      <c r="K19" s="204">
        <v>512</v>
      </c>
      <c r="L19" s="211">
        <f t="shared" si="3"/>
        <v>19.937694704049843</v>
      </c>
      <c r="M19" s="204">
        <v>272</v>
      </c>
      <c r="N19" s="211">
        <f t="shared" si="4"/>
        <v>10.59190031152648</v>
      </c>
    </row>
    <row r="20" spans="1:14">
      <c r="A20" s="16" t="s">
        <v>20</v>
      </c>
      <c r="B20" s="202">
        <v>1743</v>
      </c>
      <c r="C20" s="161">
        <v>986</v>
      </c>
      <c r="D20" s="99">
        <f t="shared" si="0"/>
        <v>56.569133677567407</v>
      </c>
      <c r="E20" s="202">
        <v>346</v>
      </c>
      <c r="F20" s="213">
        <f t="shared" si="1"/>
        <v>19.850831899024669</v>
      </c>
      <c r="G20" s="204">
        <v>1024</v>
      </c>
      <c r="H20" s="211">
        <f t="shared" si="2"/>
        <v>58.749282845668382</v>
      </c>
      <c r="I20" s="204">
        <v>468</v>
      </c>
      <c r="J20" s="223">
        <f t="shared" si="6"/>
        <v>26.850258175559382</v>
      </c>
      <c r="K20" s="204">
        <v>399</v>
      </c>
      <c r="L20" s="211">
        <f t="shared" si="3"/>
        <v>22.891566265060241</v>
      </c>
      <c r="M20" s="204">
        <v>95</v>
      </c>
      <c r="N20" s="211">
        <f t="shared" si="4"/>
        <v>5.4503729202524376</v>
      </c>
    </row>
    <row r="21" spans="1:14">
      <c r="A21" s="15" t="s">
        <v>4</v>
      </c>
      <c r="B21" s="202">
        <v>1543</v>
      </c>
      <c r="C21" s="161">
        <v>1037</v>
      </c>
      <c r="D21" s="99">
        <f t="shared" si="0"/>
        <v>67.206740116655865</v>
      </c>
      <c r="E21" s="202">
        <v>374</v>
      </c>
      <c r="F21" s="213">
        <f t="shared" si="1"/>
        <v>24.238496435515231</v>
      </c>
      <c r="G21" s="204">
        <v>555</v>
      </c>
      <c r="H21" s="211">
        <f t="shared" si="2"/>
        <v>35.968891769280617</v>
      </c>
      <c r="I21" s="204">
        <v>366</v>
      </c>
      <c r="J21" s="223">
        <f t="shared" si="6"/>
        <v>23.720025923525601</v>
      </c>
      <c r="K21" s="204">
        <v>350</v>
      </c>
      <c r="L21" s="211">
        <f t="shared" si="3"/>
        <v>22.683084899546337</v>
      </c>
      <c r="M21" s="204">
        <v>164</v>
      </c>
      <c r="N21" s="211">
        <f t="shared" si="4"/>
        <v>10.628645495787428</v>
      </c>
    </row>
    <row r="22" spans="1:14" ht="13.8" thickBot="1">
      <c r="A22" s="17" t="s">
        <v>7</v>
      </c>
      <c r="B22" s="203">
        <v>1715</v>
      </c>
      <c r="C22" s="192">
        <v>1010</v>
      </c>
      <c r="D22" s="212">
        <f t="shared" si="0"/>
        <v>58.89212827988338</v>
      </c>
      <c r="E22" s="203">
        <v>369</v>
      </c>
      <c r="F22" s="216">
        <f t="shared" si="1"/>
        <v>21.516034985422742</v>
      </c>
      <c r="G22" s="218">
        <v>862</v>
      </c>
      <c r="H22" s="219">
        <f t="shared" si="2"/>
        <v>50.262390670553934</v>
      </c>
      <c r="I22" s="218">
        <v>533</v>
      </c>
      <c r="J22" s="224">
        <f t="shared" si="6"/>
        <v>31.078717201166178</v>
      </c>
      <c r="K22" s="218">
        <v>379</v>
      </c>
      <c r="L22" s="219">
        <f t="shared" si="3"/>
        <v>22.099125364431487</v>
      </c>
      <c r="M22" s="218">
        <v>120</v>
      </c>
      <c r="N22" s="219">
        <f t="shared" si="4"/>
        <v>6.9970845481049562</v>
      </c>
    </row>
    <row r="23" spans="1:14" ht="13.8" thickBot="1">
      <c r="A23" s="283" t="s">
        <v>36</v>
      </c>
      <c r="B23" s="280">
        <v>16381</v>
      </c>
      <c r="C23" s="280">
        <v>8433</v>
      </c>
      <c r="D23" s="284">
        <f t="shared" si="0"/>
        <v>51.480373603565113</v>
      </c>
      <c r="E23" s="280">
        <v>3180</v>
      </c>
      <c r="F23" s="282">
        <f t="shared" si="1"/>
        <v>19.412734265307368</v>
      </c>
      <c r="G23" s="279">
        <v>8174</v>
      </c>
      <c r="H23" s="281">
        <f t="shared" si="2"/>
        <v>49.899273548623405</v>
      </c>
      <c r="I23" s="279">
        <v>4817</v>
      </c>
      <c r="J23" s="282">
        <f>I23/B23*100</f>
        <v>29.40601916854893</v>
      </c>
      <c r="K23" s="279">
        <v>2945</v>
      </c>
      <c r="L23" s="281">
        <f t="shared" si="3"/>
        <v>17.978145412367986</v>
      </c>
      <c r="M23" s="279">
        <v>1415</v>
      </c>
      <c r="N23" s="281">
        <f t="shared" si="4"/>
        <v>8.6380562847201023</v>
      </c>
    </row>
    <row r="24" spans="1:14">
      <c r="A24" s="160" t="s">
        <v>15</v>
      </c>
      <c r="B24" s="201">
        <v>1749</v>
      </c>
      <c r="C24" s="189">
        <v>904</v>
      </c>
      <c r="D24" s="99">
        <f t="shared" si="0"/>
        <v>51.686678101772443</v>
      </c>
      <c r="E24" s="201">
        <v>326</v>
      </c>
      <c r="F24" s="213">
        <f t="shared" si="1"/>
        <v>18.639222412807317</v>
      </c>
      <c r="G24" s="220">
        <v>647</v>
      </c>
      <c r="H24" s="221">
        <f t="shared" si="2"/>
        <v>36.992567181246429</v>
      </c>
      <c r="I24" s="220">
        <v>603</v>
      </c>
      <c r="J24" s="225">
        <f>I24/B24*100</f>
        <v>34.476843910806174</v>
      </c>
      <c r="K24" s="220">
        <v>264</v>
      </c>
      <c r="L24" s="221">
        <f t="shared" si="3"/>
        <v>15.09433962264151</v>
      </c>
      <c r="M24" s="220">
        <v>215</v>
      </c>
      <c r="N24" s="221">
        <f t="shared" si="4"/>
        <v>12.292738707833047</v>
      </c>
    </row>
    <row r="25" spans="1:14">
      <c r="A25" s="15" t="s">
        <v>19</v>
      </c>
      <c r="B25" s="202">
        <v>5771</v>
      </c>
      <c r="C25" s="161">
        <v>2770</v>
      </c>
      <c r="D25" s="99">
        <f t="shared" si="0"/>
        <v>47.998613758447412</v>
      </c>
      <c r="E25" s="202">
        <v>1159</v>
      </c>
      <c r="F25" s="122">
        <f t="shared" si="1"/>
        <v>20.083174493155433</v>
      </c>
      <c r="G25" s="204">
        <v>3343</v>
      </c>
      <c r="H25" s="211">
        <f t="shared" si="2"/>
        <v>57.927568878877146</v>
      </c>
      <c r="I25" s="204">
        <v>1618</v>
      </c>
      <c r="J25" s="223">
        <f t="shared" ref="J25:J29" si="7">I25/B25*100</f>
        <v>28.036735401143648</v>
      </c>
      <c r="K25" s="204">
        <v>915</v>
      </c>
      <c r="L25" s="211">
        <f t="shared" si="3"/>
        <v>15.855137757754289</v>
      </c>
      <c r="M25" s="204">
        <v>405</v>
      </c>
      <c r="N25" s="211">
        <f t="shared" si="4"/>
        <v>7.0178478599896037</v>
      </c>
    </row>
    <row r="26" spans="1:14">
      <c r="A26" s="15" t="s">
        <v>25</v>
      </c>
      <c r="B26" s="202">
        <v>3303</v>
      </c>
      <c r="C26" s="161">
        <v>1703</v>
      </c>
      <c r="D26" s="99">
        <f t="shared" si="0"/>
        <v>51.559188616409322</v>
      </c>
      <c r="E26" s="202">
        <v>593</v>
      </c>
      <c r="F26" s="122">
        <f t="shared" si="1"/>
        <v>17.953375719043294</v>
      </c>
      <c r="G26" s="204">
        <v>1648</v>
      </c>
      <c r="H26" s="211">
        <f t="shared" si="2"/>
        <v>49.894035725098398</v>
      </c>
      <c r="I26" s="204">
        <v>1047</v>
      </c>
      <c r="J26" s="223">
        <f t="shared" si="7"/>
        <v>31.698455949137148</v>
      </c>
      <c r="K26" s="204">
        <v>640</v>
      </c>
      <c r="L26" s="211">
        <f t="shared" si="3"/>
        <v>19.37632455343627</v>
      </c>
      <c r="M26" s="204">
        <v>267</v>
      </c>
      <c r="N26" s="211">
        <f t="shared" si="4"/>
        <v>8.0835603996366938</v>
      </c>
    </row>
    <row r="27" spans="1:14">
      <c r="A27" s="16" t="s">
        <v>102</v>
      </c>
      <c r="B27" s="202">
        <v>1649</v>
      </c>
      <c r="C27" s="161">
        <v>907</v>
      </c>
      <c r="D27" s="99">
        <f t="shared" si="0"/>
        <v>55.003032140691332</v>
      </c>
      <c r="E27" s="202">
        <v>311</v>
      </c>
      <c r="F27" s="122">
        <f t="shared" si="1"/>
        <v>18.859915100060643</v>
      </c>
      <c r="G27" s="204">
        <v>847</v>
      </c>
      <c r="H27" s="211">
        <f t="shared" si="2"/>
        <v>51.36446331109763</v>
      </c>
      <c r="I27" s="204">
        <v>459</v>
      </c>
      <c r="J27" s="223">
        <f t="shared" si="7"/>
        <v>27.835051546391753</v>
      </c>
      <c r="K27" s="204">
        <v>360</v>
      </c>
      <c r="L27" s="211">
        <f t="shared" si="3"/>
        <v>21.831412977562159</v>
      </c>
      <c r="M27" s="204">
        <v>127</v>
      </c>
      <c r="N27" s="211">
        <f t="shared" si="4"/>
        <v>7.7016373559733173</v>
      </c>
    </row>
    <row r="28" spans="1:14">
      <c r="A28" s="16" t="s">
        <v>103</v>
      </c>
      <c r="B28" s="102">
        <v>1967</v>
      </c>
      <c r="C28" s="190">
        <v>1130</v>
      </c>
      <c r="D28" s="99">
        <f t="shared" si="0"/>
        <v>57.447890188103713</v>
      </c>
      <c r="E28" s="102">
        <v>391</v>
      </c>
      <c r="F28" s="122">
        <f t="shared" si="1"/>
        <v>19.87798678190137</v>
      </c>
      <c r="G28" s="204">
        <v>732</v>
      </c>
      <c r="H28" s="211">
        <f t="shared" si="2"/>
        <v>37.214031520081342</v>
      </c>
      <c r="I28" s="204">
        <v>534</v>
      </c>
      <c r="J28" s="223">
        <f t="shared" si="7"/>
        <v>27.147941026944583</v>
      </c>
      <c r="K28" s="204">
        <v>456</v>
      </c>
      <c r="L28" s="211">
        <f t="shared" si="3"/>
        <v>23.182511438739198</v>
      </c>
      <c r="M28" s="204">
        <v>222</v>
      </c>
      <c r="N28" s="211">
        <f t="shared" si="4"/>
        <v>11.28622267412303</v>
      </c>
    </row>
    <row r="29" spans="1:14" ht="13.8" thickBot="1">
      <c r="A29" s="17" t="s">
        <v>26</v>
      </c>
      <c r="B29" s="120">
        <v>1942</v>
      </c>
      <c r="C29" s="191">
        <v>1019</v>
      </c>
      <c r="D29" s="212">
        <f t="shared" si="0"/>
        <v>52.471678681771373</v>
      </c>
      <c r="E29" s="120">
        <v>400</v>
      </c>
      <c r="F29" s="124">
        <f t="shared" si="1"/>
        <v>20.59732234809475</v>
      </c>
      <c r="G29" s="218">
        <v>957</v>
      </c>
      <c r="H29" s="219">
        <f t="shared" si="2"/>
        <v>49.279093717816686</v>
      </c>
      <c r="I29" s="218">
        <v>556</v>
      </c>
      <c r="J29" s="224">
        <f t="shared" si="7"/>
        <v>28.630278063851698</v>
      </c>
      <c r="K29" s="218">
        <v>310</v>
      </c>
      <c r="L29" s="219">
        <f t="shared" si="3"/>
        <v>15.962924819773431</v>
      </c>
      <c r="M29" s="218">
        <v>179</v>
      </c>
      <c r="N29" s="219">
        <f t="shared" si="4"/>
        <v>9.2173017507723998</v>
      </c>
    </row>
    <row r="30" spans="1:14" ht="13.8" thickBot="1">
      <c r="A30" s="283" t="s">
        <v>32</v>
      </c>
      <c r="B30" s="280">
        <v>12069</v>
      </c>
      <c r="C30" s="280">
        <v>6606</v>
      </c>
      <c r="D30" s="284">
        <f t="shared" si="0"/>
        <v>54.735272184936612</v>
      </c>
      <c r="E30" s="280">
        <v>2558</v>
      </c>
      <c r="F30" s="284">
        <f t="shared" si="1"/>
        <v>21.194796586295467</v>
      </c>
      <c r="G30" s="280">
        <v>6541</v>
      </c>
      <c r="H30" s="284">
        <f t="shared" si="2"/>
        <v>54.196702295136298</v>
      </c>
      <c r="I30" s="280">
        <v>3509</v>
      </c>
      <c r="J30" s="284">
        <f>I30/B30*100</f>
        <v>29.07448835860469</v>
      </c>
      <c r="K30" s="280">
        <v>1897</v>
      </c>
      <c r="L30" s="284">
        <f t="shared" si="3"/>
        <v>15.717955091556881</v>
      </c>
      <c r="M30" s="280">
        <v>974</v>
      </c>
      <c r="N30" s="281">
        <f t="shared" si="4"/>
        <v>8.0702626563924102</v>
      </c>
    </row>
    <row r="31" spans="1:14">
      <c r="A31" s="228" t="s">
        <v>5</v>
      </c>
      <c r="B31" s="220">
        <v>758</v>
      </c>
      <c r="C31" s="214">
        <v>455</v>
      </c>
      <c r="D31" s="221">
        <f t="shared" si="0"/>
        <v>60.026385224274406</v>
      </c>
      <c r="E31" s="220">
        <v>163</v>
      </c>
      <c r="F31" s="225">
        <f t="shared" si="1"/>
        <v>21.503957783641162</v>
      </c>
      <c r="G31" s="220">
        <v>402</v>
      </c>
      <c r="H31" s="221">
        <f t="shared" si="2"/>
        <v>53.034300791556731</v>
      </c>
      <c r="I31" s="220">
        <v>234</v>
      </c>
      <c r="J31" s="225">
        <f>I31/B31*100</f>
        <v>30.87071240105541</v>
      </c>
      <c r="K31" s="220">
        <v>109</v>
      </c>
      <c r="L31" s="221">
        <f t="shared" si="3"/>
        <v>14.379947229551451</v>
      </c>
      <c r="M31" s="220">
        <v>99</v>
      </c>
      <c r="N31" s="221">
        <f t="shared" si="4"/>
        <v>13.060686015831136</v>
      </c>
    </row>
    <row r="32" spans="1:14">
      <c r="A32" s="199" t="s">
        <v>23</v>
      </c>
      <c r="B32" s="204">
        <v>2253</v>
      </c>
      <c r="C32" s="193">
        <v>1257</v>
      </c>
      <c r="D32" s="221">
        <f t="shared" si="0"/>
        <v>55.792276964047936</v>
      </c>
      <c r="E32" s="204">
        <v>515</v>
      </c>
      <c r="F32" s="223">
        <f t="shared" si="1"/>
        <v>22.858411007545495</v>
      </c>
      <c r="G32" s="204">
        <v>1100</v>
      </c>
      <c r="H32" s="211">
        <f t="shared" si="2"/>
        <v>48.823790501553482</v>
      </c>
      <c r="I32" s="204">
        <v>636</v>
      </c>
      <c r="J32" s="223">
        <f t="shared" ref="J32:J38" si="8">I32/B32*100</f>
        <v>28.22902796271638</v>
      </c>
      <c r="K32" s="204">
        <v>319</v>
      </c>
      <c r="L32" s="211">
        <f t="shared" si="3"/>
        <v>14.15889924545051</v>
      </c>
      <c r="M32" s="204">
        <v>239</v>
      </c>
      <c r="N32" s="211">
        <f t="shared" si="4"/>
        <v>10.608078118064803</v>
      </c>
    </row>
    <row r="33" spans="1:14">
      <c r="A33" s="199" t="s">
        <v>6</v>
      </c>
      <c r="B33" s="204">
        <v>1512</v>
      </c>
      <c r="C33" s="193">
        <v>806</v>
      </c>
      <c r="D33" s="221">
        <f t="shared" si="0"/>
        <v>53.306878306878303</v>
      </c>
      <c r="E33" s="204">
        <v>288</v>
      </c>
      <c r="F33" s="223">
        <f t="shared" si="1"/>
        <v>19.047619047619047</v>
      </c>
      <c r="G33" s="204">
        <v>692</v>
      </c>
      <c r="H33" s="211">
        <f t="shared" si="2"/>
        <v>45.767195767195766</v>
      </c>
      <c r="I33" s="204">
        <v>445</v>
      </c>
      <c r="J33" s="223">
        <f t="shared" si="8"/>
        <v>29.43121693121693</v>
      </c>
      <c r="K33" s="204">
        <v>206</v>
      </c>
      <c r="L33" s="211">
        <f t="shared" si="3"/>
        <v>13.624338624338625</v>
      </c>
      <c r="M33" s="204">
        <v>124</v>
      </c>
      <c r="N33" s="211">
        <f t="shared" si="4"/>
        <v>8.2010582010582009</v>
      </c>
    </row>
    <row r="34" spans="1:14">
      <c r="A34" s="199" t="s">
        <v>24</v>
      </c>
      <c r="B34" s="204">
        <v>1587</v>
      </c>
      <c r="C34" s="193">
        <v>871</v>
      </c>
      <c r="D34" s="221">
        <f t="shared" si="0"/>
        <v>54.883427851291742</v>
      </c>
      <c r="E34" s="204">
        <v>363</v>
      </c>
      <c r="F34" s="223">
        <f t="shared" si="1"/>
        <v>22.873345935727787</v>
      </c>
      <c r="G34" s="204">
        <v>942</v>
      </c>
      <c r="H34" s="211">
        <f t="shared" si="2"/>
        <v>59.357277882797732</v>
      </c>
      <c r="I34" s="204">
        <v>442</v>
      </c>
      <c r="J34" s="223">
        <f t="shared" si="8"/>
        <v>27.851291745431634</v>
      </c>
      <c r="K34" s="204">
        <v>305</v>
      </c>
      <c r="L34" s="211">
        <f t="shared" si="3"/>
        <v>19.218651543793321</v>
      </c>
      <c r="M34" s="204">
        <v>97</v>
      </c>
      <c r="N34" s="211">
        <f t="shared" si="4"/>
        <v>6.1121613106490233</v>
      </c>
    </row>
    <row r="35" spans="1:14">
      <c r="A35" s="199" t="s">
        <v>8</v>
      </c>
      <c r="B35" s="204">
        <v>1206</v>
      </c>
      <c r="C35" s="193">
        <v>608</v>
      </c>
      <c r="D35" s="221">
        <f t="shared" si="0"/>
        <v>50.414593698175793</v>
      </c>
      <c r="E35" s="204">
        <v>220</v>
      </c>
      <c r="F35" s="223">
        <f t="shared" si="1"/>
        <v>18.24212271973466</v>
      </c>
      <c r="G35" s="204">
        <v>658</v>
      </c>
      <c r="H35" s="211">
        <f t="shared" si="2"/>
        <v>54.560530679933663</v>
      </c>
      <c r="I35" s="204">
        <v>378</v>
      </c>
      <c r="J35" s="223">
        <f t="shared" si="8"/>
        <v>31.343283582089555</v>
      </c>
      <c r="K35" s="204">
        <v>216</v>
      </c>
      <c r="L35" s="211">
        <f t="shared" si="3"/>
        <v>17.910447761194028</v>
      </c>
      <c r="M35" s="204">
        <v>127</v>
      </c>
      <c r="N35" s="211">
        <f t="shared" si="4"/>
        <v>10.530679933665009</v>
      </c>
    </row>
    <row r="36" spans="1:14">
      <c r="A36" s="199" t="s">
        <v>9</v>
      </c>
      <c r="B36" s="204">
        <v>1422</v>
      </c>
      <c r="C36" s="198">
        <v>786</v>
      </c>
      <c r="D36" s="221">
        <f t="shared" si="0"/>
        <v>55.274261603375528</v>
      </c>
      <c r="E36" s="207">
        <v>337</v>
      </c>
      <c r="F36" s="223">
        <f t="shared" si="1"/>
        <v>23.699015471167371</v>
      </c>
      <c r="G36" s="204">
        <v>733</v>
      </c>
      <c r="H36" s="211">
        <f t="shared" si="2"/>
        <v>51.547116736990148</v>
      </c>
      <c r="I36" s="204">
        <v>409</v>
      </c>
      <c r="J36" s="223">
        <f t="shared" si="8"/>
        <v>28.76230661040788</v>
      </c>
      <c r="K36" s="204">
        <v>228</v>
      </c>
      <c r="L36" s="211">
        <f t="shared" si="3"/>
        <v>16.033755274261605</v>
      </c>
      <c r="M36" s="204">
        <v>129</v>
      </c>
      <c r="N36" s="211">
        <f t="shared" si="4"/>
        <v>9.071729957805907</v>
      </c>
    </row>
    <row r="37" spans="1:14" ht="13.8" customHeight="1">
      <c r="A37" s="199" t="s">
        <v>10</v>
      </c>
      <c r="B37" s="204">
        <v>1900</v>
      </c>
      <c r="C37" s="198">
        <v>1018</v>
      </c>
      <c r="D37" s="221">
        <f t="shared" si="0"/>
        <v>53.578947368421048</v>
      </c>
      <c r="E37" s="204">
        <v>428</v>
      </c>
      <c r="F37" s="223">
        <f t="shared" si="1"/>
        <v>22.526315789473685</v>
      </c>
      <c r="G37" s="204">
        <v>1281</v>
      </c>
      <c r="H37" s="211">
        <f t="shared" si="2"/>
        <v>67.421052631578945</v>
      </c>
      <c r="I37" s="204">
        <v>552</v>
      </c>
      <c r="J37" s="223">
        <f t="shared" si="8"/>
        <v>29.05263157894737</v>
      </c>
      <c r="K37" s="204">
        <v>273</v>
      </c>
      <c r="L37" s="211">
        <f t="shared" si="3"/>
        <v>14.368421052631581</v>
      </c>
      <c r="M37" s="204">
        <v>63</v>
      </c>
      <c r="N37" s="211">
        <f t="shared" si="4"/>
        <v>3.3157894736842106</v>
      </c>
    </row>
    <row r="38" spans="1:14" ht="13.8" thickBot="1">
      <c r="A38" s="229" t="s">
        <v>12</v>
      </c>
      <c r="B38" s="218">
        <v>1431</v>
      </c>
      <c r="C38" s="215">
        <v>805</v>
      </c>
      <c r="D38" s="222">
        <f t="shared" si="0"/>
        <v>56.254367575122288</v>
      </c>
      <c r="E38" s="218">
        <v>244</v>
      </c>
      <c r="F38" s="224">
        <f t="shared" si="1"/>
        <v>17.051013277428375</v>
      </c>
      <c r="G38" s="218">
        <v>733</v>
      </c>
      <c r="H38" s="219">
        <f t="shared" si="2"/>
        <v>51.222921034241786</v>
      </c>
      <c r="I38" s="218">
        <v>413</v>
      </c>
      <c r="J38" s="224">
        <f t="shared" si="8"/>
        <v>28.86093640810622</v>
      </c>
      <c r="K38" s="218">
        <v>241</v>
      </c>
      <c r="L38" s="219">
        <f t="shared" si="3"/>
        <v>16.841369671558351</v>
      </c>
      <c r="M38" s="218">
        <v>96</v>
      </c>
      <c r="N38" s="219">
        <f t="shared" si="4"/>
        <v>6.7085953878406714</v>
      </c>
    </row>
    <row r="39" spans="1:14" ht="13.8" thickBot="1">
      <c r="A39" s="285" t="s">
        <v>33</v>
      </c>
      <c r="B39" s="279">
        <v>7339</v>
      </c>
      <c r="C39" s="280">
        <v>3589</v>
      </c>
      <c r="D39" s="281">
        <f t="shared" si="0"/>
        <v>48.903120316119363</v>
      </c>
      <c r="E39" s="279">
        <v>1052</v>
      </c>
      <c r="F39" s="286">
        <f t="shared" si="1"/>
        <v>14.334377980651315</v>
      </c>
      <c r="G39" s="279">
        <v>3963</v>
      </c>
      <c r="H39" s="281">
        <f t="shared" si="2"/>
        <v>53.999182449925051</v>
      </c>
      <c r="I39" s="279">
        <v>2454</v>
      </c>
      <c r="J39" s="282">
        <f>I39/B39*100</f>
        <v>33.437798065131489</v>
      </c>
      <c r="K39" s="279">
        <v>769</v>
      </c>
      <c r="L39" s="281">
        <f t="shared" si="3"/>
        <v>10.478266793841124</v>
      </c>
      <c r="M39" s="279">
        <v>597</v>
      </c>
      <c r="N39" s="281">
        <f t="shared" si="4"/>
        <v>8.1346232456737972</v>
      </c>
    </row>
    <row r="40" spans="1:14" ht="13.8" thickBot="1">
      <c r="A40" s="20" t="s">
        <v>11</v>
      </c>
      <c r="B40" s="205">
        <v>7339</v>
      </c>
      <c r="C40" s="195">
        <v>3589</v>
      </c>
      <c r="D40" s="212">
        <f t="shared" si="0"/>
        <v>48.903120316119363</v>
      </c>
      <c r="E40" s="205">
        <v>1052</v>
      </c>
      <c r="F40" s="216">
        <f t="shared" si="1"/>
        <v>14.334377980651315</v>
      </c>
      <c r="G40" s="205">
        <v>3963</v>
      </c>
      <c r="H40" s="222">
        <f t="shared" si="2"/>
        <v>53.999182449925051</v>
      </c>
      <c r="I40" s="205">
        <v>2454</v>
      </c>
      <c r="J40" s="216">
        <f>I40/B40*100</f>
        <v>33.437798065131489</v>
      </c>
      <c r="K40" s="201">
        <v>769</v>
      </c>
      <c r="L40" s="221">
        <f t="shared" si="3"/>
        <v>10.478266793841124</v>
      </c>
      <c r="M40" s="205">
        <v>597</v>
      </c>
      <c r="N40" s="222">
        <f t="shared" si="4"/>
        <v>8.1346232456737972</v>
      </c>
    </row>
    <row r="41" spans="1:14" ht="13.8" thickBot="1">
      <c r="A41" s="256" t="s">
        <v>30</v>
      </c>
      <c r="B41" s="280">
        <v>59518</v>
      </c>
      <c r="C41" s="280">
        <v>31777</v>
      </c>
      <c r="D41" s="284">
        <f t="shared" si="0"/>
        <v>53.390570919721767</v>
      </c>
      <c r="E41" s="280">
        <v>11771</v>
      </c>
      <c r="F41" s="282">
        <f t="shared" si="1"/>
        <v>19.777210255720959</v>
      </c>
      <c r="G41" s="279">
        <v>32233</v>
      </c>
      <c r="H41" s="281">
        <f t="shared" si="2"/>
        <v>54.156725696427976</v>
      </c>
      <c r="I41" s="279">
        <v>17444</v>
      </c>
      <c r="J41" s="282">
        <f>I41/B41*100</f>
        <v>29.308780536980411</v>
      </c>
      <c r="K41" s="287">
        <v>10596</v>
      </c>
      <c r="L41" s="288">
        <f t="shared" si="3"/>
        <v>17.803017574515273</v>
      </c>
      <c r="M41" s="279">
        <v>5002</v>
      </c>
      <c r="N41" s="281">
        <f t="shared" si="4"/>
        <v>8.4041802479922048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topLeftCell="A13" zoomScaleNormal="100" workbookViewId="0">
      <selection activeCell="H5" sqref="H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94" t="s">
        <v>182</v>
      </c>
      <c r="B1" s="394"/>
      <c r="C1" s="394"/>
      <c r="D1" s="394"/>
      <c r="E1" s="394"/>
      <c r="F1" s="394"/>
      <c r="G1" s="394"/>
      <c r="H1" s="394"/>
    </row>
    <row r="2" spans="1:8" ht="14.4" customHeight="1">
      <c r="A2" s="411" t="s">
        <v>256</v>
      </c>
      <c r="B2" s="411"/>
      <c r="C2" s="411"/>
      <c r="D2" s="411"/>
      <c r="E2" s="411"/>
      <c r="F2" s="411"/>
      <c r="G2" s="411"/>
      <c r="H2" s="411"/>
    </row>
    <row r="3" spans="1:8" s="12" customFormat="1" ht="18" customHeight="1">
      <c r="A3" s="411"/>
      <c r="B3" s="411"/>
      <c r="C3" s="411"/>
      <c r="D3" s="411"/>
      <c r="E3" s="411"/>
      <c r="F3" s="411"/>
      <c r="G3" s="411"/>
      <c r="H3" s="411"/>
    </row>
    <row r="4" spans="1:8" ht="9.75" customHeight="1" thickBot="1">
      <c r="A4" s="412"/>
      <c r="B4" s="412"/>
      <c r="C4" s="412"/>
      <c r="D4" s="412"/>
      <c r="E4" s="412"/>
      <c r="F4" s="412"/>
      <c r="G4" s="412"/>
      <c r="H4" s="412"/>
    </row>
    <row r="5" spans="1:8" ht="57" customHeight="1" thickBot="1">
      <c r="A5" s="410" t="s">
        <v>42</v>
      </c>
      <c r="B5" s="367"/>
      <c r="C5" s="367"/>
      <c r="D5" s="368"/>
      <c r="E5" s="56" t="s">
        <v>196</v>
      </c>
      <c r="F5" s="56" t="s">
        <v>257</v>
      </c>
      <c r="G5" s="56" t="s">
        <v>258</v>
      </c>
      <c r="H5" s="56" t="s">
        <v>197</v>
      </c>
    </row>
    <row r="6" spans="1:8" ht="13.8" thickBot="1">
      <c r="A6" s="398" t="s">
        <v>43</v>
      </c>
      <c r="B6" s="399"/>
      <c r="C6" s="399"/>
      <c r="D6" s="400"/>
      <c r="E6" s="277">
        <v>7322</v>
      </c>
      <c r="F6" s="277">
        <v>8286</v>
      </c>
      <c r="G6" s="277">
        <v>22410</v>
      </c>
      <c r="H6" s="277">
        <f>F6-E6</f>
        <v>964</v>
      </c>
    </row>
    <row r="7" spans="1:8" ht="12.75" customHeight="1">
      <c r="A7" s="405" t="s">
        <v>44</v>
      </c>
      <c r="B7" s="47" t="s">
        <v>45</v>
      </c>
      <c r="C7" s="48"/>
      <c r="D7" s="48"/>
      <c r="E7" s="57">
        <v>3575</v>
      </c>
      <c r="F7" s="57">
        <v>4762</v>
      </c>
      <c r="G7" s="57">
        <v>11869</v>
      </c>
      <c r="H7" s="57">
        <f>F7-E7</f>
        <v>1187</v>
      </c>
    </row>
    <row r="8" spans="1:8" ht="12.75" customHeight="1">
      <c r="A8" s="406"/>
      <c r="B8" s="49" t="s">
        <v>46</v>
      </c>
      <c r="C8" s="50"/>
      <c r="D8" s="50"/>
      <c r="E8" s="58">
        <v>1104</v>
      </c>
      <c r="F8" s="58">
        <v>2663</v>
      </c>
      <c r="G8" s="57">
        <v>5236</v>
      </c>
      <c r="H8" s="57">
        <f>F8-E8</f>
        <v>1559</v>
      </c>
    </row>
    <row r="9" spans="1:8" ht="12.75" customHeight="1">
      <c r="A9" s="406"/>
      <c r="B9" s="49" t="s">
        <v>47</v>
      </c>
      <c r="C9" s="50"/>
      <c r="D9" s="50"/>
      <c r="E9" s="58">
        <v>6218</v>
      </c>
      <c r="F9" s="58">
        <v>5623</v>
      </c>
      <c r="G9" s="57">
        <v>17174</v>
      </c>
      <c r="H9" s="57">
        <f t="shared" ref="H9:H18" si="0">F9-E9</f>
        <v>-595</v>
      </c>
    </row>
    <row r="10" spans="1:8" ht="12.75" customHeight="1">
      <c r="A10" s="406"/>
      <c r="B10" s="49" t="s">
        <v>48</v>
      </c>
      <c r="C10" s="50"/>
      <c r="D10" s="50"/>
      <c r="E10" s="58">
        <v>419</v>
      </c>
      <c r="F10" s="58">
        <v>446</v>
      </c>
      <c r="G10" s="57">
        <v>1186</v>
      </c>
      <c r="H10" s="57">
        <f t="shared" si="0"/>
        <v>27</v>
      </c>
    </row>
    <row r="11" spans="1:8" ht="12.75" customHeight="1">
      <c r="A11" s="406"/>
      <c r="B11" s="49" t="s">
        <v>49</v>
      </c>
      <c r="C11" s="50"/>
      <c r="D11" s="50"/>
      <c r="E11" s="58">
        <v>6655</v>
      </c>
      <c r="F11" s="58">
        <v>6666</v>
      </c>
      <c r="G11" s="57">
        <v>19841</v>
      </c>
      <c r="H11" s="57">
        <f t="shared" si="0"/>
        <v>11</v>
      </c>
    </row>
    <row r="12" spans="1:8" ht="12.75" customHeight="1">
      <c r="A12" s="406"/>
      <c r="B12" s="49" t="s">
        <v>50</v>
      </c>
      <c r="C12" s="50"/>
      <c r="D12" s="50"/>
      <c r="E12" s="58">
        <v>230</v>
      </c>
      <c r="F12" s="58">
        <v>270</v>
      </c>
      <c r="G12" s="57">
        <v>740</v>
      </c>
      <c r="H12" s="57">
        <f t="shared" si="0"/>
        <v>40</v>
      </c>
    </row>
    <row r="13" spans="1:8" ht="12.75" customHeight="1">
      <c r="A13" s="406"/>
      <c r="B13" s="49" t="s">
        <v>51</v>
      </c>
      <c r="C13" s="50"/>
      <c r="D13" s="50"/>
      <c r="E13" s="58">
        <v>3</v>
      </c>
      <c r="F13" s="58">
        <v>6</v>
      </c>
      <c r="G13" s="57">
        <v>18</v>
      </c>
      <c r="H13" s="57">
        <f t="shared" si="0"/>
        <v>3</v>
      </c>
    </row>
    <row r="14" spans="1:8" ht="12.75" customHeight="1">
      <c r="A14" s="406"/>
      <c r="B14" s="49" t="s">
        <v>52</v>
      </c>
      <c r="C14" s="50"/>
      <c r="D14" s="50"/>
      <c r="E14" s="58">
        <v>42</v>
      </c>
      <c r="F14" s="58">
        <v>7</v>
      </c>
      <c r="G14" s="57">
        <v>26</v>
      </c>
      <c r="H14" s="57">
        <f t="shared" si="0"/>
        <v>-35</v>
      </c>
    </row>
    <row r="15" spans="1:8" ht="12.75" customHeight="1">
      <c r="A15" s="406"/>
      <c r="B15" s="49" t="s">
        <v>53</v>
      </c>
      <c r="C15" s="50"/>
      <c r="D15" s="50"/>
      <c r="E15" s="58">
        <v>1032</v>
      </c>
      <c r="F15" s="58">
        <v>243</v>
      </c>
      <c r="G15" s="57">
        <v>676</v>
      </c>
      <c r="H15" s="57">
        <f t="shared" si="0"/>
        <v>-789</v>
      </c>
    </row>
    <row r="16" spans="1:8" ht="12.75" customHeight="1">
      <c r="A16" s="406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406"/>
      <c r="B17" s="49" t="s">
        <v>55</v>
      </c>
      <c r="C17" s="50"/>
      <c r="D17" s="50"/>
      <c r="E17" s="58">
        <v>141</v>
      </c>
      <c r="F17" s="58">
        <v>96</v>
      </c>
      <c r="G17" s="57">
        <v>171</v>
      </c>
      <c r="H17" s="57">
        <f t="shared" si="0"/>
        <v>-45</v>
      </c>
    </row>
    <row r="18" spans="1:8" ht="12.75" customHeight="1" thickBot="1">
      <c r="A18" s="407"/>
      <c r="B18" s="51" t="s">
        <v>56</v>
      </c>
      <c r="C18" s="52"/>
      <c r="D18" s="52"/>
      <c r="E18" s="59">
        <v>469</v>
      </c>
      <c r="F18" s="59">
        <v>13</v>
      </c>
      <c r="G18" s="307">
        <v>87</v>
      </c>
      <c r="H18" s="57">
        <f t="shared" si="0"/>
        <v>-456</v>
      </c>
    </row>
    <row r="19" spans="1:8" ht="15.75" customHeight="1" thickBot="1">
      <c r="A19" s="398" t="s">
        <v>57</v>
      </c>
      <c r="B19" s="399"/>
      <c r="C19" s="399"/>
      <c r="D19" s="400"/>
      <c r="E19" s="277">
        <v>7734</v>
      </c>
      <c r="F19" s="277">
        <v>8906</v>
      </c>
      <c r="G19" s="277">
        <v>21630</v>
      </c>
      <c r="H19" s="277">
        <f>F19-E19</f>
        <v>1172</v>
      </c>
    </row>
    <row r="20" spans="1:8" ht="16.5" customHeight="1">
      <c r="A20" s="431" t="s">
        <v>123</v>
      </c>
      <c r="B20" s="408" t="s">
        <v>124</v>
      </c>
      <c r="C20" s="409"/>
      <c r="D20" s="409"/>
      <c r="E20" s="57">
        <v>4580</v>
      </c>
      <c r="F20" s="57">
        <v>4471</v>
      </c>
      <c r="G20" s="57">
        <v>11561</v>
      </c>
      <c r="H20" s="57">
        <f>F20-E20</f>
        <v>-109</v>
      </c>
    </row>
    <row r="21" spans="1:8" ht="13.5" customHeight="1">
      <c r="A21" s="432"/>
      <c r="B21" s="415" t="s">
        <v>58</v>
      </c>
      <c r="C21" s="396" t="s">
        <v>59</v>
      </c>
      <c r="D21" s="396"/>
      <c r="E21" s="58">
        <v>3686</v>
      </c>
      <c r="F21" s="58">
        <v>3630</v>
      </c>
      <c r="G21" s="57">
        <v>10055</v>
      </c>
      <c r="H21" s="57">
        <f>F21-E21</f>
        <v>-56</v>
      </c>
    </row>
    <row r="22" spans="1:8" ht="12.75" customHeight="1">
      <c r="A22" s="432"/>
      <c r="B22" s="416"/>
      <c r="C22" s="413" t="s">
        <v>58</v>
      </c>
      <c r="D22" s="53" t="s">
        <v>136</v>
      </c>
      <c r="E22" s="58">
        <v>148</v>
      </c>
      <c r="F22" s="58">
        <v>195</v>
      </c>
      <c r="G22" s="57">
        <v>500</v>
      </c>
      <c r="H22" s="57">
        <f t="shared" ref="H22:H52" si="1">F22-E22</f>
        <v>47</v>
      </c>
    </row>
    <row r="23" spans="1:8">
      <c r="A23" s="432"/>
      <c r="B23" s="416"/>
      <c r="C23" s="414"/>
      <c r="D23" s="53" t="s">
        <v>137</v>
      </c>
      <c r="E23" s="58">
        <v>370</v>
      </c>
      <c r="F23" s="58">
        <v>382</v>
      </c>
      <c r="G23" s="57">
        <v>1065</v>
      </c>
      <c r="H23" s="57">
        <f t="shared" si="1"/>
        <v>12</v>
      </c>
    </row>
    <row r="24" spans="1:8">
      <c r="A24" s="432"/>
      <c r="B24" s="416"/>
      <c r="C24" s="397" t="s">
        <v>60</v>
      </c>
      <c r="D24" s="397"/>
      <c r="E24" s="76">
        <v>894</v>
      </c>
      <c r="F24" s="76">
        <v>841</v>
      </c>
      <c r="G24" s="308">
        <v>1506</v>
      </c>
      <c r="H24" s="57">
        <f t="shared" si="1"/>
        <v>-53</v>
      </c>
    </row>
    <row r="25" spans="1:8" ht="12.75" customHeight="1">
      <c r="A25" s="432"/>
      <c r="B25" s="416"/>
      <c r="C25" s="401" t="s">
        <v>58</v>
      </c>
      <c r="D25" s="53" t="s">
        <v>61</v>
      </c>
      <c r="E25" s="58">
        <v>106</v>
      </c>
      <c r="F25" s="58">
        <v>278</v>
      </c>
      <c r="G25" s="57">
        <v>482</v>
      </c>
      <c r="H25" s="57">
        <f t="shared" si="1"/>
        <v>172</v>
      </c>
    </row>
    <row r="26" spans="1:8" ht="12.75" customHeight="1">
      <c r="A26" s="432"/>
      <c r="B26" s="416"/>
      <c r="C26" s="402"/>
      <c r="D26" s="53" t="s">
        <v>62</v>
      </c>
      <c r="E26" s="58">
        <v>38</v>
      </c>
      <c r="F26" s="58">
        <v>132</v>
      </c>
      <c r="G26" s="57">
        <v>268</v>
      </c>
      <c r="H26" s="57">
        <f t="shared" si="1"/>
        <v>94</v>
      </c>
    </row>
    <row r="27" spans="1:8" ht="15" customHeight="1">
      <c r="A27" s="432"/>
      <c r="B27" s="416"/>
      <c r="C27" s="402"/>
      <c r="D27" s="54" t="s">
        <v>138</v>
      </c>
      <c r="E27" s="58">
        <v>354</v>
      </c>
      <c r="F27" s="58">
        <v>227</v>
      </c>
      <c r="G27" s="57">
        <v>343</v>
      </c>
      <c r="H27" s="57">
        <f t="shared" si="1"/>
        <v>-127</v>
      </c>
    </row>
    <row r="28" spans="1:8" ht="15" customHeight="1">
      <c r="A28" s="432"/>
      <c r="B28" s="416"/>
      <c r="C28" s="402"/>
      <c r="D28" s="54" t="s">
        <v>139</v>
      </c>
      <c r="E28" s="58">
        <v>1</v>
      </c>
      <c r="F28" s="58">
        <v>1</v>
      </c>
      <c r="G28" s="57">
        <v>4</v>
      </c>
      <c r="H28" s="57">
        <f t="shared" si="1"/>
        <v>0</v>
      </c>
    </row>
    <row r="29" spans="1:8" ht="24.75" customHeight="1">
      <c r="A29" s="432"/>
      <c r="B29" s="416"/>
      <c r="C29" s="402"/>
      <c r="D29" s="54" t="s">
        <v>63</v>
      </c>
      <c r="E29" s="58">
        <v>315</v>
      </c>
      <c r="F29" s="58">
        <v>102</v>
      </c>
      <c r="G29" s="57">
        <v>225</v>
      </c>
      <c r="H29" s="57">
        <f t="shared" si="1"/>
        <v>-213</v>
      </c>
    </row>
    <row r="30" spans="1:8" ht="24.75" customHeight="1">
      <c r="A30" s="432"/>
      <c r="B30" s="416"/>
      <c r="C30" s="402"/>
      <c r="D30" s="54" t="s">
        <v>140</v>
      </c>
      <c r="E30" s="58">
        <v>73</v>
      </c>
      <c r="F30" s="58">
        <v>54</v>
      </c>
      <c r="G30" s="57">
        <v>115</v>
      </c>
      <c r="H30" s="57">
        <f t="shared" si="1"/>
        <v>-19</v>
      </c>
    </row>
    <row r="31" spans="1:8" ht="12.75" customHeight="1">
      <c r="A31" s="432"/>
      <c r="B31" s="416"/>
      <c r="C31" s="403"/>
      <c r="D31" s="54" t="s">
        <v>141</v>
      </c>
      <c r="E31" s="58">
        <v>1</v>
      </c>
      <c r="F31" s="58">
        <v>4</v>
      </c>
      <c r="G31" s="57">
        <v>5</v>
      </c>
      <c r="H31" s="57">
        <f t="shared" si="1"/>
        <v>3</v>
      </c>
    </row>
    <row r="32" spans="1:8" ht="21" customHeight="1">
      <c r="A32" s="432"/>
      <c r="B32" s="416"/>
      <c r="C32" s="403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432"/>
      <c r="B33" s="416"/>
      <c r="C33" s="403"/>
      <c r="D33" s="54" t="s">
        <v>143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432"/>
      <c r="B34" s="416"/>
      <c r="C34" s="403"/>
      <c r="D34" s="54" t="s">
        <v>144</v>
      </c>
      <c r="E34" s="58">
        <v>0</v>
      </c>
      <c r="F34" s="58">
        <v>0</v>
      </c>
      <c r="G34" s="57">
        <v>3</v>
      </c>
      <c r="H34" s="57">
        <f t="shared" si="1"/>
        <v>0</v>
      </c>
    </row>
    <row r="35" spans="1:8" ht="49.2" customHeight="1">
      <c r="A35" s="432"/>
      <c r="B35" s="416"/>
      <c r="C35" s="403"/>
      <c r="D35" s="54" t="s">
        <v>145</v>
      </c>
      <c r="E35" s="58">
        <v>3</v>
      </c>
      <c r="F35" s="58">
        <v>14</v>
      </c>
      <c r="G35" s="57">
        <v>24</v>
      </c>
      <c r="H35" s="57">
        <f t="shared" si="1"/>
        <v>11</v>
      </c>
    </row>
    <row r="36" spans="1:8" ht="12.75" customHeight="1">
      <c r="A36" s="432"/>
      <c r="B36" s="417"/>
      <c r="C36" s="404"/>
      <c r="D36" s="54" t="s">
        <v>72</v>
      </c>
      <c r="E36" s="58">
        <v>4</v>
      </c>
      <c r="F36" s="58">
        <v>30</v>
      </c>
      <c r="G36" s="57">
        <v>41</v>
      </c>
      <c r="H36" s="57">
        <f t="shared" si="1"/>
        <v>26</v>
      </c>
    </row>
    <row r="37" spans="1:8" ht="12.75" customHeight="1">
      <c r="A37" s="432"/>
      <c r="B37" s="395" t="s">
        <v>64</v>
      </c>
      <c r="C37" s="396"/>
      <c r="D37" s="396"/>
      <c r="E37" s="58">
        <v>63</v>
      </c>
      <c r="F37" s="58">
        <v>206</v>
      </c>
      <c r="G37" s="57">
        <v>309</v>
      </c>
      <c r="H37" s="57">
        <f t="shared" si="1"/>
        <v>143</v>
      </c>
    </row>
    <row r="38" spans="1:8" ht="12.75" customHeight="1">
      <c r="A38" s="432"/>
      <c r="B38" s="395" t="s">
        <v>146</v>
      </c>
      <c r="C38" s="396"/>
      <c r="D38" s="396"/>
      <c r="E38" s="58">
        <v>5</v>
      </c>
      <c r="F38" s="58">
        <v>10</v>
      </c>
      <c r="G38" s="57">
        <v>17</v>
      </c>
      <c r="H38" s="57">
        <f t="shared" si="1"/>
        <v>5</v>
      </c>
    </row>
    <row r="39" spans="1:8" ht="12.75" customHeight="1">
      <c r="A39" s="432"/>
      <c r="B39" s="395" t="s">
        <v>65</v>
      </c>
      <c r="C39" s="396"/>
      <c r="D39" s="396"/>
      <c r="E39" s="58">
        <v>221</v>
      </c>
      <c r="F39" s="58">
        <v>808</v>
      </c>
      <c r="G39" s="57">
        <v>1390</v>
      </c>
      <c r="H39" s="57">
        <f t="shared" si="1"/>
        <v>587</v>
      </c>
    </row>
    <row r="40" spans="1:8" ht="13.5" customHeight="1">
      <c r="A40" s="432"/>
      <c r="B40" s="395" t="s">
        <v>147</v>
      </c>
      <c r="C40" s="396"/>
      <c r="D40" s="396"/>
      <c r="E40" s="58">
        <v>0</v>
      </c>
      <c r="F40" s="58">
        <v>1</v>
      </c>
      <c r="G40" s="57">
        <v>1</v>
      </c>
      <c r="H40" s="57">
        <f t="shared" si="1"/>
        <v>1</v>
      </c>
    </row>
    <row r="41" spans="1:8" ht="13.5" customHeight="1">
      <c r="A41" s="432"/>
      <c r="B41" s="395" t="s">
        <v>66</v>
      </c>
      <c r="C41" s="396"/>
      <c r="D41" s="396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432"/>
      <c r="B42" s="395" t="s">
        <v>67</v>
      </c>
      <c r="C42" s="396"/>
      <c r="D42" s="396"/>
      <c r="E42" s="58">
        <v>0</v>
      </c>
      <c r="F42" s="58">
        <v>267</v>
      </c>
      <c r="G42" s="57">
        <v>387</v>
      </c>
      <c r="H42" s="57">
        <f t="shared" si="1"/>
        <v>267</v>
      </c>
    </row>
    <row r="43" spans="1:8" ht="13.5" customHeight="1">
      <c r="A43" s="432"/>
      <c r="B43" s="392" t="s">
        <v>148</v>
      </c>
      <c r="C43" s="393"/>
      <c r="D43" s="393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432"/>
      <c r="B44" s="424" t="s">
        <v>149</v>
      </c>
      <c r="C44" s="425"/>
      <c r="D44" s="425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432"/>
      <c r="B45" s="424" t="s">
        <v>157</v>
      </c>
      <c r="C45" s="425"/>
      <c r="D45" s="425"/>
      <c r="E45" s="58">
        <v>117</v>
      </c>
      <c r="F45" s="58">
        <v>114</v>
      </c>
      <c r="G45" s="57">
        <v>243</v>
      </c>
      <c r="H45" s="57">
        <f t="shared" si="1"/>
        <v>-3</v>
      </c>
    </row>
    <row r="46" spans="1:8">
      <c r="A46" s="432"/>
      <c r="B46" s="395" t="s">
        <v>150</v>
      </c>
      <c r="C46" s="396"/>
      <c r="D46" s="396"/>
      <c r="E46" s="58">
        <v>1607</v>
      </c>
      <c r="F46" s="58">
        <v>1565</v>
      </c>
      <c r="G46" s="57">
        <v>3899</v>
      </c>
      <c r="H46" s="57">
        <f t="shared" si="1"/>
        <v>-42</v>
      </c>
    </row>
    <row r="47" spans="1:8">
      <c r="A47" s="432"/>
      <c r="B47" s="395" t="s">
        <v>68</v>
      </c>
      <c r="C47" s="396"/>
      <c r="D47" s="396"/>
      <c r="E47" s="58">
        <v>359</v>
      </c>
      <c r="F47" s="58">
        <v>606</v>
      </c>
      <c r="G47" s="57">
        <v>1457</v>
      </c>
      <c r="H47" s="57">
        <f t="shared" si="1"/>
        <v>247</v>
      </c>
    </row>
    <row r="48" spans="1:8">
      <c r="A48" s="432"/>
      <c r="B48" s="395" t="s">
        <v>69</v>
      </c>
      <c r="C48" s="396"/>
      <c r="D48" s="396"/>
      <c r="E48" s="58">
        <v>4</v>
      </c>
      <c r="F48" s="58">
        <v>3</v>
      </c>
      <c r="G48" s="57">
        <v>7</v>
      </c>
      <c r="H48" s="57">
        <f t="shared" si="1"/>
        <v>-1</v>
      </c>
    </row>
    <row r="49" spans="1:8">
      <c r="A49" s="432"/>
      <c r="B49" s="395" t="s">
        <v>151</v>
      </c>
      <c r="C49" s="396"/>
      <c r="D49" s="396"/>
      <c r="E49" s="58">
        <v>145</v>
      </c>
      <c r="F49" s="58">
        <v>180</v>
      </c>
      <c r="G49" s="57">
        <v>501</v>
      </c>
      <c r="H49" s="57">
        <f t="shared" si="1"/>
        <v>35</v>
      </c>
    </row>
    <row r="50" spans="1:8">
      <c r="A50" s="432"/>
      <c r="B50" s="395" t="s">
        <v>70</v>
      </c>
      <c r="C50" s="396"/>
      <c r="D50" s="396"/>
      <c r="E50" s="58">
        <v>28</v>
      </c>
      <c r="F50" s="58">
        <v>32</v>
      </c>
      <c r="G50" s="57">
        <v>94</v>
      </c>
      <c r="H50" s="57">
        <f t="shared" si="1"/>
        <v>4</v>
      </c>
    </row>
    <row r="51" spans="1:8">
      <c r="A51" s="432"/>
      <c r="B51" s="395" t="s">
        <v>71</v>
      </c>
      <c r="C51" s="396"/>
      <c r="D51" s="396"/>
      <c r="E51" s="58">
        <v>53</v>
      </c>
      <c r="F51" s="58">
        <v>53</v>
      </c>
      <c r="G51" s="57">
        <v>147</v>
      </c>
      <c r="H51" s="57">
        <f t="shared" si="1"/>
        <v>0</v>
      </c>
    </row>
    <row r="52" spans="1:8" ht="13.8" thickBot="1">
      <c r="A52" s="433"/>
      <c r="B52" s="426" t="s">
        <v>72</v>
      </c>
      <c r="C52" s="427"/>
      <c r="D52" s="427"/>
      <c r="E52" s="59">
        <v>557</v>
      </c>
      <c r="F52" s="59">
        <v>601</v>
      </c>
      <c r="G52" s="307">
        <v>1635</v>
      </c>
      <c r="H52" s="57">
        <f t="shared" si="1"/>
        <v>44</v>
      </c>
    </row>
    <row r="53" spans="1:8" ht="13.8" thickBot="1">
      <c r="A53" s="421" t="s">
        <v>73</v>
      </c>
      <c r="B53" s="422"/>
      <c r="C53" s="422"/>
      <c r="D53" s="423"/>
      <c r="E53" s="278">
        <v>58738</v>
      </c>
      <c r="F53" s="278">
        <v>59518</v>
      </c>
      <c r="G53" s="278">
        <v>59518</v>
      </c>
      <c r="H53" s="278">
        <f>F53-E53</f>
        <v>780</v>
      </c>
    </row>
    <row r="54" spans="1:8" ht="25.95" customHeight="1">
      <c r="A54" s="428" t="s">
        <v>74</v>
      </c>
      <c r="B54" s="429"/>
      <c r="C54" s="429"/>
      <c r="D54" s="430"/>
      <c r="E54" s="57">
        <v>8155</v>
      </c>
      <c r="F54" s="57">
        <v>14890</v>
      </c>
      <c r="G54" s="57">
        <v>37582</v>
      </c>
      <c r="H54" s="57">
        <f>F54-E54</f>
        <v>6735</v>
      </c>
    </row>
    <row r="55" spans="1:8" ht="13.8" thickBot="1">
      <c r="A55" s="418" t="s">
        <v>152</v>
      </c>
      <c r="B55" s="419"/>
      <c r="C55" s="419"/>
      <c r="D55" s="420"/>
      <c r="E55" s="60">
        <v>478</v>
      </c>
      <c r="F55" s="60">
        <v>2133</v>
      </c>
      <c r="G55" s="60">
        <v>4702</v>
      </c>
      <c r="H55" s="60">
        <f>F55-E55</f>
        <v>1655</v>
      </c>
    </row>
    <row r="56" spans="1:8">
      <c r="A56" s="21" t="s">
        <v>165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N8" sqref="N8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47" t="s">
        <v>161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ht="36.75" customHeight="1" thickBot="1">
      <c r="A2" s="412" t="s">
        <v>260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ht="13.5" customHeight="1">
      <c r="A3" s="448" t="s">
        <v>42</v>
      </c>
      <c r="B3" s="449"/>
      <c r="C3" s="449" t="s">
        <v>153</v>
      </c>
      <c r="D3" s="449"/>
      <c r="E3" s="449"/>
      <c r="F3" s="449"/>
      <c r="G3" s="449"/>
      <c r="H3" s="449"/>
      <c r="I3" s="449"/>
      <c r="J3" s="449"/>
      <c r="K3" s="449"/>
      <c r="L3" s="453"/>
    </row>
    <row r="4" spans="1:12">
      <c r="A4" s="450"/>
      <c r="B4" s="440"/>
      <c r="C4" s="440" t="s">
        <v>75</v>
      </c>
      <c r="D4" s="440" t="s">
        <v>112</v>
      </c>
      <c r="E4" s="454" t="s">
        <v>259</v>
      </c>
      <c r="F4" s="454"/>
      <c r="G4" s="454"/>
      <c r="H4" s="454"/>
      <c r="I4" s="454"/>
      <c r="J4" s="454"/>
      <c r="K4" s="454"/>
      <c r="L4" s="455"/>
    </row>
    <row r="5" spans="1:12" ht="44.4" customHeight="1">
      <c r="A5" s="450"/>
      <c r="B5" s="440"/>
      <c r="C5" s="440"/>
      <c r="D5" s="440"/>
      <c r="E5" s="440" t="s">
        <v>109</v>
      </c>
      <c r="F5" s="440"/>
      <c r="G5" s="440" t="s">
        <v>158</v>
      </c>
      <c r="H5" s="440"/>
      <c r="I5" s="440" t="s">
        <v>76</v>
      </c>
      <c r="J5" s="440"/>
      <c r="K5" s="440" t="s">
        <v>77</v>
      </c>
      <c r="L5" s="441"/>
    </row>
    <row r="6" spans="1:12" ht="22.8" customHeight="1" thickBot="1">
      <c r="A6" s="451"/>
      <c r="B6" s="452"/>
      <c r="C6" s="452"/>
      <c r="D6" s="452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8" thickBot="1">
      <c r="A7" s="442" t="s">
        <v>113</v>
      </c>
      <c r="B7" s="443"/>
      <c r="C7" s="270">
        <v>841</v>
      </c>
      <c r="D7" s="270">
        <v>416</v>
      </c>
      <c r="E7" s="270">
        <v>315</v>
      </c>
      <c r="F7" s="270">
        <v>167</v>
      </c>
      <c r="G7" s="270">
        <v>292</v>
      </c>
      <c r="H7" s="270">
        <v>147</v>
      </c>
      <c r="I7" s="270" t="s">
        <v>75</v>
      </c>
      <c r="J7" s="270" t="s">
        <v>112</v>
      </c>
      <c r="K7" s="270" t="s">
        <v>75</v>
      </c>
      <c r="L7" s="271" t="s">
        <v>112</v>
      </c>
    </row>
    <row r="8" spans="1:12">
      <c r="A8" s="444" t="s">
        <v>58</v>
      </c>
      <c r="B8" s="230" t="s">
        <v>114</v>
      </c>
      <c r="C8" s="231">
        <v>278</v>
      </c>
      <c r="D8" s="231">
        <v>165</v>
      </c>
      <c r="E8" s="231">
        <v>125</v>
      </c>
      <c r="F8" s="231">
        <v>77</v>
      </c>
      <c r="G8" s="231">
        <v>81</v>
      </c>
      <c r="H8" s="231">
        <v>46</v>
      </c>
      <c r="I8" s="231">
        <v>150</v>
      </c>
      <c r="J8" s="231">
        <v>44</v>
      </c>
      <c r="K8" s="231">
        <v>148</v>
      </c>
      <c r="L8" s="232">
        <v>69</v>
      </c>
    </row>
    <row r="9" spans="1:12">
      <c r="A9" s="445"/>
      <c r="B9" s="175" t="s">
        <v>115</v>
      </c>
      <c r="C9" s="176">
        <v>132</v>
      </c>
      <c r="D9" s="176">
        <v>60</v>
      </c>
      <c r="E9" s="176">
        <v>45</v>
      </c>
      <c r="F9" s="176">
        <v>21</v>
      </c>
      <c r="G9" s="176">
        <v>20</v>
      </c>
      <c r="H9" s="176">
        <v>15</v>
      </c>
      <c r="I9" s="176">
        <v>35</v>
      </c>
      <c r="J9" s="176">
        <v>16</v>
      </c>
      <c r="K9" s="176">
        <v>52</v>
      </c>
      <c r="L9" s="77">
        <v>30</v>
      </c>
    </row>
    <row r="10" spans="1:12">
      <c r="A10" s="445"/>
      <c r="B10" s="175" t="s">
        <v>136</v>
      </c>
      <c r="C10" s="176">
        <v>227</v>
      </c>
      <c r="D10" s="176">
        <v>103</v>
      </c>
      <c r="E10" s="176">
        <v>85</v>
      </c>
      <c r="F10" s="176">
        <v>41</v>
      </c>
      <c r="G10" s="176">
        <v>82</v>
      </c>
      <c r="H10" s="176">
        <v>39</v>
      </c>
      <c r="I10" s="176">
        <v>54</v>
      </c>
      <c r="J10" s="176">
        <v>9</v>
      </c>
      <c r="K10" s="176">
        <v>40</v>
      </c>
      <c r="L10" s="77">
        <v>14</v>
      </c>
    </row>
    <row r="11" spans="1:12">
      <c r="A11" s="445"/>
      <c r="B11" s="175" t="s">
        <v>139</v>
      </c>
      <c r="C11" s="176">
        <v>1</v>
      </c>
      <c r="D11" s="176">
        <v>0</v>
      </c>
      <c r="E11" s="176">
        <v>0</v>
      </c>
      <c r="F11" s="176">
        <v>0</v>
      </c>
      <c r="G11" s="176">
        <v>1</v>
      </c>
      <c r="H11" s="176">
        <v>0</v>
      </c>
      <c r="I11" s="176">
        <v>19</v>
      </c>
      <c r="J11" s="176">
        <v>3</v>
      </c>
      <c r="K11" s="176">
        <v>26</v>
      </c>
      <c r="L11" s="77">
        <v>14</v>
      </c>
    </row>
    <row r="12" spans="1:12" ht="22.8">
      <c r="A12" s="445"/>
      <c r="B12" s="177" t="s">
        <v>154</v>
      </c>
      <c r="C12" s="176">
        <v>102</v>
      </c>
      <c r="D12" s="176">
        <v>40</v>
      </c>
      <c r="E12" s="176">
        <v>29</v>
      </c>
      <c r="F12" s="176">
        <v>11</v>
      </c>
      <c r="G12" s="176">
        <v>50</v>
      </c>
      <c r="H12" s="176">
        <v>17</v>
      </c>
      <c r="I12" s="176">
        <v>0</v>
      </c>
      <c r="J12" s="176">
        <v>0</v>
      </c>
      <c r="K12" s="176">
        <v>0</v>
      </c>
      <c r="L12" s="77">
        <v>0</v>
      </c>
    </row>
    <row r="13" spans="1:12" ht="22.8">
      <c r="A13" s="445"/>
      <c r="B13" s="178" t="s">
        <v>140</v>
      </c>
      <c r="C13" s="176">
        <v>54</v>
      </c>
      <c r="D13" s="176">
        <v>26</v>
      </c>
      <c r="E13" s="176">
        <v>22</v>
      </c>
      <c r="F13" s="176">
        <v>12</v>
      </c>
      <c r="G13" s="176">
        <v>54</v>
      </c>
      <c r="H13" s="176">
        <v>26</v>
      </c>
      <c r="I13" s="176">
        <v>13</v>
      </c>
      <c r="J13" s="176">
        <v>5</v>
      </c>
      <c r="K13" s="176">
        <v>12</v>
      </c>
      <c r="L13" s="77">
        <v>4</v>
      </c>
    </row>
    <row r="14" spans="1:12">
      <c r="A14" s="445"/>
      <c r="B14" s="178" t="s">
        <v>141</v>
      </c>
      <c r="C14" s="176">
        <v>4</v>
      </c>
      <c r="D14" s="176">
        <v>3</v>
      </c>
      <c r="E14" s="176">
        <v>2</v>
      </c>
      <c r="F14" s="176">
        <v>1</v>
      </c>
      <c r="G14" s="176">
        <v>4</v>
      </c>
      <c r="H14" s="176">
        <v>3</v>
      </c>
      <c r="I14" s="176">
        <v>0</v>
      </c>
      <c r="J14" s="176">
        <v>0</v>
      </c>
      <c r="K14" s="176">
        <v>1</v>
      </c>
      <c r="L14" s="77">
        <v>0</v>
      </c>
    </row>
    <row r="15" spans="1:12">
      <c r="A15" s="445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45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445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445"/>
      <c r="B18" s="178" t="s">
        <v>145</v>
      </c>
      <c r="C18" s="176">
        <v>14</v>
      </c>
      <c r="D18" s="176">
        <v>8</v>
      </c>
      <c r="E18" s="176">
        <v>5</v>
      </c>
      <c r="F18" s="176">
        <v>2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77">
        <v>0</v>
      </c>
    </row>
    <row r="19" spans="1:12" ht="13.8" thickBot="1">
      <c r="A19" s="446"/>
      <c r="B19" s="233" t="s">
        <v>116</v>
      </c>
      <c r="C19" s="234">
        <v>30</v>
      </c>
      <c r="D19" s="234">
        <v>11</v>
      </c>
      <c r="E19" s="234">
        <v>2</v>
      </c>
      <c r="F19" s="234">
        <v>2</v>
      </c>
      <c r="G19" s="234">
        <v>1</v>
      </c>
      <c r="H19" s="234">
        <v>1</v>
      </c>
      <c r="I19" s="234">
        <v>14</v>
      </c>
      <c r="J19" s="234">
        <v>8</v>
      </c>
      <c r="K19" s="234">
        <v>1</v>
      </c>
      <c r="L19" s="235">
        <v>1</v>
      </c>
    </row>
    <row r="20" spans="1:12" ht="13.8" thickBot="1">
      <c r="A20" s="434" t="s">
        <v>117</v>
      </c>
      <c r="B20" s="435"/>
      <c r="C20" s="270">
        <v>206</v>
      </c>
      <c r="D20" s="270">
        <v>96</v>
      </c>
      <c r="E20" s="270">
        <v>44</v>
      </c>
      <c r="F20" s="270">
        <v>10</v>
      </c>
      <c r="G20" s="270">
        <v>58</v>
      </c>
      <c r="H20" s="270">
        <v>18</v>
      </c>
      <c r="I20" s="270">
        <v>15</v>
      </c>
      <c r="J20" s="270">
        <v>3</v>
      </c>
      <c r="K20" s="270">
        <v>16</v>
      </c>
      <c r="L20" s="271">
        <v>6</v>
      </c>
    </row>
    <row r="21" spans="1:12" ht="13.8" thickBot="1">
      <c r="A21" s="438" t="s">
        <v>146</v>
      </c>
      <c r="B21" s="439"/>
      <c r="C21" s="236">
        <v>10</v>
      </c>
      <c r="D21" s="236">
        <v>1</v>
      </c>
      <c r="E21" s="236">
        <v>2</v>
      </c>
      <c r="F21" s="236">
        <v>0</v>
      </c>
      <c r="G21" s="236">
        <v>10</v>
      </c>
      <c r="H21" s="236">
        <v>1</v>
      </c>
      <c r="I21" s="236">
        <v>23</v>
      </c>
      <c r="J21" s="236">
        <v>7</v>
      </c>
      <c r="K21" s="236">
        <v>21</v>
      </c>
      <c r="L21" s="79">
        <v>8</v>
      </c>
    </row>
    <row r="22" spans="1:12" ht="13.8" thickBot="1">
      <c r="A22" s="434" t="s">
        <v>118</v>
      </c>
      <c r="B22" s="435"/>
      <c r="C22" s="270">
        <v>808</v>
      </c>
      <c r="D22" s="270">
        <v>623</v>
      </c>
      <c r="E22" s="270">
        <v>305</v>
      </c>
      <c r="F22" s="270">
        <v>238</v>
      </c>
      <c r="G22" s="270">
        <v>372</v>
      </c>
      <c r="H22" s="270">
        <v>286</v>
      </c>
      <c r="I22" s="270">
        <v>0</v>
      </c>
      <c r="J22" s="270">
        <v>0</v>
      </c>
      <c r="K22" s="270">
        <v>1</v>
      </c>
      <c r="L22" s="271">
        <v>0</v>
      </c>
    </row>
    <row r="23" spans="1:12" ht="13.8" thickBot="1">
      <c r="A23" s="438" t="s">
        <v>155</v>
      </c>
      <c r="B23" s="439"/>
      <c r="C23" s="236">
        <v>1</v>
      </c>
      <c r="D23" s="236">
        <v>0</v>
      </c>
      <c r="E23" s="236">
        <v>0</v>
      </c>
      <c r="F23" s="236">
        <v>0</v>
      </c>
      <c r="G23" s="236">
        <v>1</v>
      </c>
      <c r="H23" s="236">
        <v>0</v>
      </c>
      <c r="I23" s="236">
        <v>60</v>
      </c>
      <c r="J23" s="236">
        <v>40</v>
      </c>
      <c r="K23" s="236">
        <v>207</v>
      </c>
      <c r="L23" s="79">
        <v>167</v>
      </c>
    </row>
    <row r="24" spans="1:12" ht="25.5" customHeight="1" thickBot="1">
      <c r="A24" s="434" t="s">
        <v>119</v>
      </c>
      <c r="B24" s="435"/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1">
        <v>0</v>
      </c>
    </row>
    <row r="25" spans="1:12" ht="25.95" customHeight="1" thickBot="1">
      <c r="A25" s="434" t="s">
        <v>120</v>
      </c>
      <c r="B25" s="435"/>
      <c r="C25" s="270">
        <v>267</v>
      </c>
      <c r="D25" s="270">
        <v>100</v>
      </c>
      <c r="E25" s="270">
        <v>98</v>
      </c>
      <c r="F25" s="270">
        <v>38</v>
      </c>
      <c r="G25" s="270">
        <v>10</v>
      </c>
      <c r="H25" s="270">
        <v>7</v>
      </c>
      <c r="I25" s="270">
        <v>0</v>
      </c>
      <c r="J25" s="270">
        <v>0</v>
      </c>
      <c r="K25" s="270">
        <v>0</v>
      </c>
      <c r="L25" s="271">
        <v>0</v>
      </c>
    </row>
    <row r="26" spans="1:12" ht="13.8" thickBot="1">
      <c r="A26" s="438" t="s">
        <v>148</v>
      </c>
      <c r="B26" s="439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160</v>
      </c>
      <c r="J26" s="236">
        <v>41</v>
      </c>
      <c r="K26" s="236">
        <v>222</v>
      </c>
      <c r="L26" s="79">
        <v>80</v>
      </c>
    </row>
    <row r="27" spans="1:12" ht="26.25" customHeight="1" thickBot="1">
      <c r="A27" s="434" t="s">
        <v>156</v>
      </c>
      <c r="B27" s="435"/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1">
        <v>0</v>
      </c>
    </row>
    <row r="28" spans="1:12" ht="13.8" thickBot="1">
      <c r="A28" s="398" t="s">
        <v>121</v>
      </c>
      <c r="B28" s="399"/>
      <c r="C28" s="272">
        <v>1041</v>
      </c>
      <c r="D28" s="272">
        <v>675</v>
      </c>
      <c r="E28" s="272">
        <v>399</v>
      </c>
      <c r="F28" s="272">
        <v>280</v>
      </c>
      <c r="G28" s="272">
        <v>401</v>
      </c>
      <c r="H28" s="272">
        <v>276</v>
      </c>
      <c r="I28" s="272">
        <v>0</v>
      </c>
      <c r="J28" s="270">
        <v>0</v>
      </c>
      <c r="K28" s="272">
        <v>0</v>
      </c>
      <c r="L28" s="273">
        <v>0</v>
      </c>
    </row>
    <row r="29" spans="1:12" ht="13.8" thickBot="1">
      <c r="A29" s="436" t="s">
        <v>122</v>
      </c>
      <c r="B29" s="437"/>
      <c r="C29" s="274">
        <v>100</v>
      </c>
      <c r="D29" s="274">
        <v>64.84149855907782</v>
      </c>
      <c r="E29" s="274">
        <v>38.328530259365998</v>
      </c>
      <c r="F29" s="274">
        <v>41.481481481481481</v>
      </c>
      <c r="G29" s="274">
        <v>38.520653218059557</v>
      </c>
      <c r="H29" s="274">
        <v>26.512968299711815</v>
      </c>
      <c r="I29" s="274">
        <v>15.946205571565802</v>
      </c>
      <c r="J29" s="275">
        <v>11.25925925925926</v>
      </c>
      <c r="K29" s="274">
        <v>26.416906820365032</v>
      </c>
      <c r="L29" s="276">
        <v>26.518518518518519</v>
      </c>
    </row>
    <row r="30" spans="1:12">
      <c r="A30" s="21" t="s">
        <v>168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6" zoomScaleNormal="100" workbookViewId="0">
      <selection activeCell="P19" sqref="P1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47" t="s">
        <v>200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ht="36.75" customHeight="1" thickBot="1">
      <c r="A2" s="412" t="s">
        <v>262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ht="13.5" customHeight="1">
      <c r="A3" s="448" t="s">
        <v>42</v>
      </c>
      <c r="B3" s="449"/>
      <c r="C3" s="449" t="s">
        <v>153</v>
      </c>
      <c r="D3" s="449"/>
      <c r="E3" s="449"/>
      <c r="F3" s="449"/>
      <c r="G3" s="449"/>
      <c r="H3" s="449"/>
      <c r="I3" s="449"/>
      <c r="J3" s="449"/>
      <c r="K3" s="449"/>
      <c r="L3" s="453"/>
    </row>
    <row r="4" spans="1:12">
      <c r="A4" s="450"/>
      <c r="B4" s="440"/>
      <c r="C4" s="440" t="s">
        <v>75</v>
      </c>
      <c r="D4" s="440" t="s">
        <v>112</v>
      </c>
      <c r="E4" s="454" t="s">
        <v>261</v>
      </c>
      <c r="F4" s="454"/>
      <c r="G4" s="454"/>
      <c r="H4" s="454"/>
      <c r="I4" s="454"/>
      <c r="J4" s="454"/>
      <c r="K4" s="454"/>
      <c r="L4" s="455"/>
    </row>
    <row r="5" spans="1:12" ht="44.4" customHeight="1">
      <c r="A5" s="450"/>
      <c r="B5" s="440"/>
      <c r="C5" s="440"/>
      <c r="D5" s="440"/>
      <c r="E5" s="440" t="s">
        <v>109</v>
      </c>
      <c r="F5" s="440"/>
      <c r="G5" s="440" t="s">
        <v>158</v>
      </c>
      <c r="H5" s="440"/>
      <c r="I5" s="440" t="s">
        <v>77</v>
      </c>
      <c r="J5" s="440"/>
      <c r="K5" s="440" t="s">
        <v>76</v>
      </c>
      <c r="L5" s="441"/>
    </row>
    <row r="6" spans="1:12" ht="22.8" customHeight="1" thickBot="1">
      <c r="A6" s="456"/>
      <c r="B6" s="457"/>
      <c r="C6" s="457"/>
      <c r="D6" s="457"/>
      <c r="E6" s="309" t="s">
        <v>75</v>
      </c>
      <c r="F6" s="309" t="s">
        <v>112</v>
      </c>
      <c r="G6" s="309" t="s">
        <v>75</v>
      </c>
      <c r="H6" s="309" t="s">
        <v>112</v>
      </c>
      <c r="I6" s="309" t="s">
        <v>75</v>
      </c>
      <c r="J6" s="309" t="s">
        <v>112</v>
      </c>
      <c r="K6" s="309" t="s">
        <v>75</v>
      </c>
      <c r="L6" s="310" t="s">
        <v>112</v>
      </c>
    </row>
    <row r="7" spans="1:12" ht="13.8" thickBot="1">
      <c r="A7" s="442" t="s">
        <v>113</v>
      </c>
      <c r="B7" s="443"/>
      <c r="C7" s="270">
        <v>1506</v>
      </c>
      <c r="D7" s="270">
        <v>796</v>
      </c>
      <c r="E7" s="270">
        <v>563</v>
      </c>
      <c r="F7" s="270">
        <v>311</v>
      </c>
      <c r="G7" s="270">
        <v>525</v>
      </c>
      <c r="H7" s="270">
        <v>275</v>
      </c>
      <c r="I7" s="270">
        <v>261</v>
      </c>
      <c r="J7" s="270">
        <v>140</v>
      </c>
      <c r="K7" s="270">
        <v>258</v>
      </c>
      <c r="L7" s="271">
        <v>95</v>
      </c>
    </row>
    <row r="8" spans="1:12">
      <c r="A8" s="444" t="s">
        <v>58</v>
      </c>
      <c r="B8" s="230" t="s">
        <v>114</v>
      </c>
      <c r="C8" s="231">
        <v>482</v>
      </c>
      <c r="D8" s="231">
        <v>301</v>
      </c>
      <c r="E8" s="231">
        <v>209</v>
      </c>
      <c r="F8" s="231">
        <v>134</v>
      </c>
      <c r="G8" s="231">
        <v>146</v>
      </c>
      <c r="H8" s="231">
        <v>90</v>
      </c>
      <c r="I8" s="231">
        <v>91</v>
      </c>
      <c r="J8" s="231">
        <v>58</v>
      </c>
      <c r="K8" s="231">
        <v>61</v>
      </c>
      <c r="L8" s="232">
        <v>27</v>
      </c>
    </row>
    <row r="9" spans="1:12">
      <c r="A9" s="445"/>
      <c r="B9" s="175" t="s">
        <v>115</v>
      </c>
      <c r="C9" s="176">
        <v>268</v>
      </c>
      <c r="D9" s="176">
        <v>158</v>
      </c>
      <c r="E9" s="176">
        <v>95</v>
      </c>
      <c r="F9" s="176">
        <v>57</v>
      </c>
      <c r="G9" s="176">
        <v>47</v>
      </c>
      <c r="H9" s="176">
        <v>35</v>
      </c>
      <c r="I9" s="176">
        <v>67</v>
      </c>
      <c r="J9" s="176">
        <v>33</v>
      </c>
      <c r="K9" s="176">
        <v>96</v>
      </c>
      <c r="L9" s="77">
        <v>34</v>
      </c>
    </row>
    <row r="10" spans="1:12">
      <c r="A10" s="445"/>
      <c r="B10" s="175" t="s">
        <v>136</v>
      </c>
      <c r="C10" s="176">
        <v>343</v>
      </c>
      <c r="D10" s="176">
        <v>161</v>
      </c>
      <c r="E10" s="176">
        <v>119</v>
      </c>
      <c r="F10" s="176">
        <v>56</v>
      </c>
      <c r="G10" s="176">
        <v>119</v>
      </c>
      <c r="H10" s="176">
        <v>58</v>
      </c>
      <c r="I10" s="176">
        <v>45</v>
      </c>
      <c r="J10" s="176">
        <v>23</v>
      </c>
      <c r="K10" s="176">
        <v>28</v>
      </c>
      <c r="L10" s="77">
        <v>7</v>
      </c>
    </row>
    <row r="11" spans="1:12">
      <c r="A11" s="445"/>
      <c r="B11" s="175" t="s">
        <v>139</v>
      </c>
      <c r="C11" s="176">
        <v>4</v>
      </c>
      <c r="D11" s="176">
        <v>1</v>
      </c>
      <c r="E11" s="176">
        <v>1</v>
      </c>
      <c r="F11" s="176">
        <v>0</v>
      </c>
      <c r="G11" s="176">
        <v>4</v>
      </c>
      <c r="H11" s="176">
        <v>1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45"/>
      <c r="B12" s="177" t="s">
        <v>154</v>
      </c>
      <c r="C12" s="176">
        <v>225</v>
      </c>
      <c r="D12" s="176">
        <v>89</v>
      </c>
      <c r="E12" s="176">
        <v>73</v>
      </c>
      <c r="F12" s="176">
        <v>31</v>
      </c>
      <c r="G12" s="176">
        <v>91</v>
      </c>
      <c r="H12" s="176">
        <v>34</v>
      </c>
      <c r="I12" s="176">
        <v>32</v>
      </c>
      <c r="J12" s="176">
        <v>14</v>
      </c>
      <c r="K12" s="176">
        <v>29</v>
      </c>
      <c r="L12" s="77">
        <v>10</v>
      </c>
    </row>
    <row r="13" spans="1:12" ht="22.8">
      <c r="A13" s="445"/>
      <c r="B13" s="178" t="s">
        <v>140</v>
      </c>
      <c r="C13" s="176">
        <v>115</v>
      </c>
      <c r="D13" s="176">
        <v>54</v>
      </c>
      <c r="E13" s="176">
        <v>48</v>
      </c>
      <c r="F13" s="176">
        <v>25</v>
      </c>
      <c r="G13" s="176">
        <v>115</v>
      </c>
      <c r="H13" s="176">
        <v>54</v>
      </c>
      <c r="I13" s="176">
        <v>1</v>
      </c>
      <c r="J13" s="176">
        <v>0</v>
      </c>
      <c r="K13" s="176">
        <v>0</v>
      </c>
      <c r="L13" s="77">
        <v>0</v>
      </c>
    </row>
    <row r="14" spans="1:12">
      <c r="A14" s="445"/>
      <c r="B14" s="178" t="s">
        <v>141</v>
      </c>
      <c r="C14" s="176">
        <v>5</v>
      </c>
      <c r="D14" s="176">
        <v>3</v>
      </c>
      <c r="E14" s="176">
        <v>2</v>
      </c>
      <c r="F14" s="176">
        <v>1</v>
      </c>
      <c r="G14" s="176">
        <v>5</v>
      </c>
      <c r="H14" s="176">
        <v>3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45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45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445"/>
      <c r="B17" s="178" t="s">
        <v>144</v>
      </c>
      <c r="C17" s="176">
        <v>3</v>
      </c>
      <c r="D17" s="176">
        <v>2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445"/>
      <c r="B18" s="178" t="s">
        <v>145</v>
      </c>
      <c r="C18" s="176">
        <v>24</v>
      </c>
      <c r="D18" s="176">
        <v>12</v>
      </c>
      <c r="E18" s="176">
        <v>10</v>
      </c>
      <c r="F18" s="176">
        <v>4</v>
      </c>
      <c r="G18" s="176">
        <v>0</v>
      </c>
      <c r="H18" s="176">
        <v>0</v>
      </c>
      <c r="I18" s="176">
        <v>5</v>
      </c>
      <c r="J18" s="176">
        <v>3</v>
      </c>
      <c r="K18" s="176">
        <v>24</v>
      </c>
      <c r="L18" s="77">
        <v>12</v>
      </c>
    </row>
    <row r="19" spans="1:12" ht="13.8" thickBot="1">
      <c r="A19" s="446"/>
      <c r="B19" s="233" t="s">
        <v>116</v>
      </c>
      <c r="C19" s="234">
        <v>41</v>
      </c>
      <c r="D19" s="234">
        <v>16</v>
      </c>
      <c r="E19" s="234">
        <v>7</v>
      </c>
      <c r="F19" s="234">
        <v>3</v>
      </c>
      <c r="G19" s="234">
        <v>2</v>
      </c>
      <c r="H19" s="234">
        <v>1</v>
      </c>
      <c r="I19" s="234">
        <v>20</v>
      </c>
      <c r="J19" s="234">
        <v>9</v>
      </c>
      <c r="K19" s="234">
        <v>20</v>
      </c>
      <c r="L19" s="235">
        <v>5</v>
      </c>
    </row>
    <row r="20" spans="1:12" ht="13.8" thickBot="1">
      <c r="A20" s="434" t="s">
        <v>117</v>
      </c>
      <c r="B20" s="435"/>
      <c r="C20" s="270">
        <v>309</v>
      </c>
      <c r="D20" s="270">
        <v>129</v>
      </c>
      <c r="E20" s="270">
        <v>71</v>
      </c>
      <c r="F20" s="270">
        <v>19</v>
      </c>
      <c r="G20" s="270">
        <v>81</v>
      </c>
      <c r="H20" s="270">
        <v>23</v>
      </c>
      <c r="I20" s="270">
        <v>51</v>
      </c>
      <c r="J20" s="270">
        <v>17</v>
      </c>
      <c r="K20" s="270">
        <v>43</v>
      </c>
      <c r="L20" s="271">
        <v>12</v>
      </c>
    </row>
    <row r="21" spans="1:12" ht="13.8" thickBot="1">
      <c r="A21" s="438" t="s">
        <v>146</v>
      </c>
      <c r="B21" s="439"/>
      <c r="C21" s="236">
        <v>17</v>
      </c>
      <c r="D21" s="236">
        <v>3</v>
      </c>
      <c r="E21" s="236">
        <v>2</v>
      </c>
      <c r="F21" s="236">
        <v>0</v>
      </c>
      <c r="G21" s="236">
        <v>17</v>
      </c>
      <c r="H21" s="236">
        <v>3</v>
      </c>
      <c r="I21" s="236">
        <v>2</v>
      </c>
      <c r="J21" s="236">
        <v>0</v>
      </c>
      <c r="K21" s="236">
        <v>0</v>
      </c>
      <c r="L21" s="79">
        <v>0</v>
      </c>
    </row>
    <row r="22" spans="1:12" ht="13.8" thickBot="1">
      <c r="A22" s="434" t="s">
        <v>118</v>
      </c>
      <c r="B22" s="435"/>
      <c r="C22" s="270">
        <v>1390</v>
      </c>
      <c r="D22" s="270">
        <v>1064</v>
      </c>
      <c r="E22" s="270">
        <v>543</v>
      </c>
      <c r="F22" s="270">
        <v>430</v>
      </c>
      <c r="G22" s="270">
        <v>703</v>
      </c>
      <c r="H22" s="270">
        <v>537</v>
      </c>
      <c r="I22" s="270">
        <v>341</v>
      </c>
      <c r="J22" s="270">
        <v>271</v>
      </c>
      <c r="K22" s="270">
        <v>93</v>
      </c>
      <c r="L22" s="271">
        <v>59</v>
      </c>
    </row>
    <row r="23" spans="1:12" ht="13.8" thickBot="1">
      <c r="A23" s="438" t="s">
        <v>155</v>
      </c>
      <c r="B23" s="439"/>
      <c r="C23" s="236">
        <v>1</v>
      </c>
      <c r="D23" s="236">
        <v>0</v>
      </c>
      <c r="E23" s="236">
        <v>0</v>
      </c>
      <c r="F23" s="236">
        <v>0</v>
      </c>
      <c r="G23" s="236">
        <v>1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434" t="s">
        <v>119</v>
      </c>
      <c r="B24" s="435"/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1">
        <v>0</v>
      </c>
    </row>
    <row r="25" spans="1:12" ht="25.95" customHeight="1" thickBot="1">
      <c r="A25" s="434" t="s">
        <v>120</v>
      </c>
      <c r="B25" s="435"/>
      <c r="C25" s="270">
        <v>387</v>
      </c>
      <c r="D25" s="270">
        <v>167</v>
      </c>
      <c r="E25" s="270">
        <v>147</v>
      </c>
      <c r="F25" s="270">
        <v>67</v>
      </c>
      <c r="G25" s="270">
        <v>12</v>
      </c>
      <c r="H25" s="270">
        <v>8</v>
      </c>
      <c r="I25" s="270">
        <v>325</v>
      </c>
      <c r="J25" s="270">
        <v>139</v>
      </c>
      <c r="K25" s="270">
        <v>214</v>
      </c>
      <c r="L25" s="271">
        <v>63</v>
      </c>
    </row>
    <row r="26" spans="1:12" ht="13.8" thickBot="1">
      <c r="A26" s="438" t="s">
        <v>148</v>
      </c>
      <c r="B26" s="439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434" t="s">
        <v>156</v>
      </c>
      <c r="B27" s="435"/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1">
        <v>0</v>
      </c>
    </row>
    <row r="28" spans="1:12" ht="13.8" thickBot="1">
      <c r="A28" s="398" t="s">
        <v>121</v>
      </c>
      <c r="B28" s="399"/>
      <c r="C28" s="272">
        <v>3592</v>
      </c>
      <c r="D28" s="272">
        <v>2156</v>
      </c>
      <c r="E28" s="272">
        <v>1324</v>
      </c>
      <c r="F28" s="272">
        <v>827</v>
      </c>
      <c r="G28" s="272">
        <v>1321</v>
      </c>
      <c r="H28" s="272">
        <v>843</v>
      </c>
      <c r="I28" s="272">
        <v>978</v>
      </c>
      <c r="J28" s="270">
        <v>567</v>
      </c>
      <c r="K28" s="272">
        <v>608</v>
      </c>
      <c r="L28" s="273">
        <v>229</v>
      </c>
    </row>
    <row r="29" spans="1:12" ht="13.8" thickBot="1">
      <c r="A29" s="436" t="s">
        <v>122</v>
      </c>
      <c r="B29" s="437"/>
      <c r="C29" s="274">
        <v>100</v>
      </c>
      <c r="D29" s="274">
        <v>60.022271714922049</v>
      </c>
      <c r="E29" s="274">
        <v>36.85968819599109</v>
      </c>
      <c r="F29" s="274">
        <v>38.358070500927646</v>
      </c>
      <c r="G29" s="274">
        <v>36.77616926503341</v>
      </c>
      <c r="H29" s="274">
        <v>23.468819599109132</v>
      </c>
      <c r="I29" s="274">
        <v>27.227171492204899</v>
      </c>
      <c r="J29" s="275">
        <v>26.2987012987013</v>
      </c>
      <c r="K29" s="274">
        <v>16.926503340757236</v>
      </c>
      <c r="L29" s="276">
        <v>10.621521335807051</v>
      </c>
    </row>
    <row r="30" spans="1:12">
      <c r="A30" s="21" t="s">
        <v>201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F14" sqref="F14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58" t="s">
        <v>183</v>
      </c>
      <c r="B1" s="358"/>
      <c r="C1" s="358"/>
      <c r="D1" s="358"/>
      <c r="E1" s="358"/>
    </row>
    <row r="2" spans="1:9" s="4" customFormat="1" ht="31.2" customHeight="1">
      <c r="A2" s="373" t="s">
        <v>263</v>
      </c>
      <c r="B2" s="373"/>
      <c r="C2" s="373"/>
      <c r="D2" s="373"/>
      <c r="E2" s="373"/>
    </row>
    <row r="3" spans="1:9" s="4" customFormat="1" ht="11.25" customHeight="1" thickBot="1">
      <c r="A3" s="374"/>
      <c r="B3" s="374"/>
      <c r="C3" s="374"/>
      <c r="D3" s="374"/>
      <c r="E3" s="374"/>
    </row>
    <row r="4" spans="1:9" ht="17.25" customHeight="1">
      <c r="A4" s="458" t="s">
        <v>78</v>
      </c>
      <c r="B4" s="449" t="s">
        <v>111</v>
      </c>
      <c r="C4" s="449"/>
      <c r="D4" s="449"/>
      <c r="E4" s="453"/>
    </row>
    <row r="5" spans="1:9" ht="15.75" customHeight="1">
      <c r="A5" s="459"/>
      <c r="B5" s="461" t="s">
        <v>198</v>
      </c>
      <c r="C5" s="462"/>
      <c r="D5" s="461" t="s">
        <v>264</v>
      </c>
      <c r="E5" s="462"/>
    </row>
    <row r="6" spans="1:9" ht="16.5" customHeight="1">
      <c r="A6" s="459"/>
      <c r="B6" s="461" t="s">
        <v>80</v>
      </c>
      <c r="C6" s="462" t="s">
        <v>79</v>
      </c>
      <c r="D6" s="461" t="s">
        <v>80</v>
      </c>
      <c r="E6" s="462" t="s">
        <v>79</v>
      </c>
      <c r="G6" s="5"/>
    </row>
    <row r="7" spans="1:9">
      <c r="A7" s="459"/>
      <c r="B7" s="463"/>
      <c r="C7" s="465"/>
      <c r="D7" s="463"/>
      <c r="E7" s="465"/>
    </row>
    <row r="8" spans="1:9" ht="8.25" customHeight="1" thickBot="1">
      <c r="A8" s="460"/>
      <c r="B8" s="464"/>
      <c r="C8" s="466"/>
      <c r="D8" s="464"/>
      <c r="E8" s="466"/>
    </row>
    <row r="9" spans="1:9" ht="16.5" customHeight="1" thickBot="1">
      <c r="A9" s="264" t="s">
        <v>81</v>
      </c>
      <c r="B9" s="265">
        <v>4.8</v>
      </c>
      <c r="C9" s="266">
        <f>B9/$D$25*100</f>
        <v>88.888888888888886</v>
      </c>
      <c r="D9" s="265">
        <v>4.8</v>
      </c>
      <c r="E9" s="266">
        <f>D9/$D$25*100</f>
        <v>88.888888888888886</v>
      </c>
      <c r="I9" t="s">
        <v>37</v>
      </c>
    </row>
    <row r="10" spans="1:9" ht="16.5" customHeight="1">
      <c r="A10" s="179" t="s">
        <v>82</v>
      </c>
      <c r="B10" s="183">
        <v>7.8</v>
      </c>
      <c r="C10" s="184">
        <f t="shared" ref="C10:C25" si="0">B10/$D$25*100</f>
        <v>144.44444444444443</v>
      </c>
      <c r="D10" s="183">
        <v>7.6</v>
      </c>
      <c r="E10" s="184">
        <f t="shared" ref="E10:E25" si="1">D10/$D$25*100</f>
        <v>140.74074074074073</v>
      </c>
    </row>
    <row r="11" spans="1:9">
      <c r="A11" s="180" t="s">
        <v>83</v>
      </c>
      <c r="B11" s="185">
        <v>7.4</v>
      </c>
      <c r="C11" s="186">
        <f t="shared" si="0"/>
        <v>137.03703703703701</v>
      </c>
      <c r="D11" s="185">
        <v>7.2</v>
      </c>
      <c r="E11" s="186">
        <f t="shared" si="1"/>
        <v>133.33333333333331</v>
      </c>
    </row>
    <row r="12" spans="1:9">
      <c r="A12" s="180" t="s">
        <v>84</v>
      </c>
      <c r="B12" s="185">
        <v>5</v>
      </c>
      <c r="C12" s="186">
        <f t="shared" si="0"/>
        <v>92.592592592592581</v>
      </c>
      <c r="D12" s="185">
        <v>4.8</v>
      </c>
      <c r="E12" s="186">
        <f t="shared" si="1"/>
        <v>88.888888888888886</v>
      </c>
    </row>
    <row r="13" spans="1:9">
      <c r="A13" s="180" t="s">
        <v>85</v>
      </c>
      <c r="B13" s="185">
        <v>5.7</v>
      </c>
      <c r="C13" s="186">
        <f t="shared" si="0"/>
        <v>105.55555555555556</v>
      </c>
      <c r="D13" s="185">
        <v>5.7</v>
      </c>
      <c r="E13" s="186">
        <f t="shared" si="1"/>
        <v>105.55555555555556</v>
      </c>
    </row>
    <row r="14" spans="1:9">
      <c r="A14" s="181" t="s">
        <v>86</v>
      </c>
      <c r="B14" s="185">
        <v>4.5999999999999996</v>
      </c>
      <c r="C14" s="186">
        <f t="shared" si="0"/>
        <v>85.185185185185176</v>
      </c>
      <c r="D14" s="185">
        <v>4.5</v>
      </c>
      <c r="E14" s="186">
        <f t="shared" si="1"/>
        <v>83.333333333333329</v>
      </c>
    </row>
    <row r="15" spans="1:9">
      <c r="A15" s="181" t="s">
        <v>87</v>
      </c>
      <c r="B15" s="185">
        <v>4.7</v>
      </c>
      <c r="C15" s="186">
        <f t="shared" si="0"/>
        <v>87.037037037037038</v>
      </c>
      <c r="D15" s="185">
        <v>4.5999999999999996</v>
      </c>
      <c r="E15" s="186">
        <f t="shared" si="1"/>
        <v>85.185185185185176</v>
      </c>
    </row>
    <row r="16" spans="1:9">
      <c r="A16" s="180" t="s">
        <v>88</v>
      </c>
      <c r="B16" s="185">
        <v>6.1</v>
      </c>
      <c r="C16" s="186">
        <f t="shared" si="0"/>
        <v>112.96296296296295</v>
      </c>
      <c r="D16" s="185">
        <v>6</v>
      </c>
      <c r="E16" s="186">
        <f t="shared" si="1"/>
        <v>111.1111111111111</v>
      </c>
    </row>
    <row r="17" spans="1:5">
      <c r="A17" s="180" t="s">
        <v>89</v>
      </c>
      <c r="B17" s="185">
        <v>8.3000000000000007</v>
      </c>
      <c r="C17" s="186">
        <f t="shared" si="0"/>
        <v>153.7037037037037</v>
      </c>
      <c r="D17" s="185">
        <v>8.1</v>
      </c>
      <c r="E17" s="186">
        <f t="shared" si="1"/>
        <v>149.99999999999997</v>
      </c>
    </row>
    <row r="18" spans="1:5">
      <c r="A18" s="181" t="s">
        <v>90</v>
      </c>
      <c r="B18" s="185">
        <v>7.1</v>
      </c>
      <c r="C18" s="186">
        <f t="shared" si="0"/>
        <v>131.48148148148147</v>
      </c>
      <c r="D18" s="185">
        <v>7</v>
      </c>
      <c r="E18" s="186">
        <f t="shared" si="1"/>
        <v>129.62962962962962</v>
      </c>
    </row>
    <row r="19" spans="1:5">
      <c r="A19" s="181" t="s">
        <v>91</v>
      </c>
      <c r="B19" s="185">
        <v>5.2</v>
      </c>
      <c r="C19" s="186">
        <f t="shared" si="0"/>
        <v>96.296296296296291</v>
      </c>
      <c r="D19" s="185">
        <v>5</v>
      </c>
      <c r="E19" s="186">
        <f t="shared" si="1"/>
        <v>92.592592592592581</v>
      </c>
    </row>
    <row r="20" spans="1:5">
      <c r="A20" s="180" t="s">
        <v>92</v>
      </c>
      <c r="B20" s="185">
        <v>4.3</v>
      </c>
      <c r="C20" s="186">
        <f t="shared" si="0"/>
        <v>79.629629629629619</v>
      </c>
      <c r="D20" s="185">
        <v>4.2</v>
      </c>
      <c r="E20" s="186">
        <f t="shared" si="1"/>
        <v>77.777777777777786</v>
      </c>
    </row>
    <row r="21" spans="1:5">
      <c r="A21" s="180" t="s">
        <v>93</v>
      </c>
      <c r="B21" s="185">
        <v>7.5</v>
      </c>
      <c r="C21" s="186">
        <f t="shared" si="0"/>
        <v>138.88888888888889</v>
      </c>
      <c r="D21" s="185">
        <v>7.3</v>
      </c>
      <c r="E21" s="186">
        <f t="shared" si="1"/>
        <v>135.18518518518516</v>
      </c>
    </row>
    <row r="22" spans="1:5">
      <c r="A22" s="180" t="s">
        <v>94</v>
      </c>
      <c r="B22" s="185">
        <v>9</v>
      </c>
      <c r="C22" s="186">
        <f t="shared" si="0"/>
        <v>166.66666666666666</v>
      </c>
      <c r="D22" s="185">
        <v>8.6</v>
      </c>
      <c r="E22" s="186">
        <f t="shared" si="1"/>
        <v>159.25925925925924</v>
      </c>
    </row>
    <row r="23" spans="1:5">
      <c r="A23" s="180" t="s">
        <v>95</v>
      </c>
      <c r="B23" s="185">
        <v>3.2</v>
      </c>
      <c r="C23" s="186">
        <f t="shared" si="0"/>
        <v>59.259259259259252</v>
      </c>
      <c r="D23" s="185">
        <v>3.1</v>
      </c>
      <c r="E23" s="186">
        <f t="shared" si="1"/>
        <v>57.407407407407405</v>
      </c>
    </row>
    <row r="24" spans="1:5" ht="13.8" thickBot="1">
      <c r="A24" s="182" t="s">
        <v>96</v>
      </c>
      <c r="B24" s="187">
        <v>7.3</v>
      </c>
      <c r="C24" s="188">
        <f t="shared" si="0"/>
        <v>135.18518518518516</v>
      </c>
      <c r="D24" s="187">
        <v>7.1</v>
      </c>
      <c r="E24" s="188">
        <f t="shared" si="1"/>
        <v>131.48148148148147</v>
      </c>
    </row>
    <row r="25" spans="1:5" ht="13.8" thickBot="1">
      <c r="A25" s="267" t="s">
        <v>97</v>
      </c>
      <c r="B25" s="268">
        <v>5.5</v>
      </c>
      <c r="C25" s="269">
        <f t="shared" si="0"/>
        <v>101.85185185185183</v>
      </c>
      <c r="D25" s="268">
        <v>5.4</v>
      </c>
      <c r="E25" s="269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98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41"/>
  <sheetViews>
    <sheetView view="pageBreakPreview" zoomScaleNormal="120" zoomScaleSheetLayoutView="100" workbookViewId="0">
      <selection activeCell="D5" sqref="D5:D39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8" customHeight="1">
      <c r="B1" s="467" t="s">
        <v>191</v>
      </c>
      <c r="C1" s="467"/>
      <c r="D1" s="467"/>
      <c r="E1" s="467"/>
    </row>
    <row r="2" spans="2:5" ht="29.4" customHeight="1" thickBot="1">
      <c r="B2" s="468" t="s">
        <v>265</v>
      </c>
      <c r="C2" s="468"/>
      <c r="D2" s="468"/>
      <c r="E2" s="468"/>
    </row>
    <row r="3" spans="2:5">
      <c r="B3" s="469" t="s">
        <v>185</v>
      </c>
      <c r="C3" s="469" t="s">
        <v>111</v>
      </c>
      <c r="D3" s="471"/>
    </row>
    <row r="4" spans="2:5" ht="11.4" customHeight="1" thickBot="1">
      <c r="B4" s="470"/>
      <c r="C4" s="239" t="s">
        <v>202</v>
      </c>
      <c r="D4" s="238" t="s">
        <v>266</v>
      </c>
    </row>
    <row r="5" spans="2:5">
      <c r="B5" s="257" t="s">
        <v>34</v>
      </c>
      <c r="C5" s="258">
        <v>6.9</v>
      </c>
      <c r="D5" s="259">
        <v>6.8</v>
      </c>
    </row>
    <row r="6" spans="2:5">
      <c r="B6" s="240" t="s">
        <v>14</v>
      </c>
      <c r="C6" s="243">
        <v>4.8</v>
      </c>
      <c r="D6" s="244">
        <v>4.5999999999999996</v>
      </c>
    </row>
    <row r="7" spans="2:5">
      <c r="B7" s="240" t="s">
        <v>17</v>
      </c>
      <c r="C7" s="243">
        <v>10.199999999999999</v>
      </c>
      <c r="D7" s="244">
        <v>10.1</v>
      </c>
    </row>
    <row r="8" spans="2:5">
      <c r="B8" s="240" t="s">
        <v>186</v>
      </c>
      <c r="C8" s="243">
        <v>3.8</v>
      </c>
      <c r="D8" s="244">
        <v>3.6</v>
      </c>
    </row>
    <row r="9" spans="2:5">
      <c r="B9" s="240" t="s">
        <v>193</v>
      </c>
      <c r="C9" s="243">
        <v>9.6999999999999993</v>
      </c>
      <c r="D9" s="244">
        <v>9.6</v>
      </c>
    </row>
    <row r="10" spans="2:5">
      <c r="B10" s="240" t="s">
        <v>18</v>
      </c>
      <c r="C10" s="243">
        <v>6.3</v>
      </c>
      <c r="D10" s="244">
        <v>6.3</v>
      </c>
    </row>
    <row r="11" spans="2:5">
      <c r="B11" s="240" t="s">
        <v>21</v>
      </c>
      <c r="C11" s="243">
        <v>6.9</v>
      </c>
      <c r="D11" s="244">
        <v>6.9</v>
      </c>
    </row>
    <row r="12" spans="2:5">
      <c r="B12" s="240" t="s">
        <v>22</v>
      </c>
      <c r="C12" s="243">
        <v>8.8000000000000007</v>
      </c>
      <c r="D12" s="244">
        <v>9</v>
      </c>
    </row>
    <row r="13" spans="2:5">
      <c r="B13" s="240" t="s">
        <v>13</v>
      </c>
      <c r="C13" s="243">
        <v>5.6</v>
      </c>
      <c r="D13" s="244">
        <v>5.6</v>
      </c>
    </row>
    <row r="14" spans="2:5">
      <c r="B14" s="240" t="s">
        <v>27</v>
      </c>
      <c r="C14" s="243">
        <v>12.4</v>
      </c>
      <c r="D14" s="244">
        <v>12.7</v>
      </c>
    </row>
    <row r="15" spans="2:5">
      <c r="B15" s="260" t="s">
        <v>35</v>
      </c>
      <c r="C15" s="261">
        <v>6.1</v>
      </c>
      <c r="D15" s="262">
        <v>6.1</v>
      </c>
    </row>
    <row r="16" spans="2:5">
      <c r="B16" s="240" t="s">
        <v>1</v>
      </c>
      <c r="C16" s="243">
        <v>7.3</v>
      </c>
      <c r="D16" s="244">
        <v>7.1</v>
      </c>
    </row>
    <row r="17" spans="2:4">
      <c r="B17" s="240" t="s">
        <v>16</v>
      </c>
      <c r="C17" s="243">
        <v>14.2</v>
      </c>
      <c r="D17" s="244">
        <v>13.5</v>
      </c>
    </row>
    <row r="18" spans="2:4">
      <c r="B18" s="240" t="s">
        <v>187</v>
      </c>
      <c r="C18" s="243">
        <v>5.5</v>
      </c>
      <c r="D18" s="244">
        <v>5.6</v>
      </c>
    </row>
    <row r="19" spans="2:4">
      <c r="B19" s="240" t="s">
        <v>188</v>
      </c>
      <c r="C19" s="243">
        <v>7.8</v>
      </c>
      <c r="D19" s="244">
        <v>7.8</v>
      </c>
    </row>
    <row r="20" spans="2:4">
      <c r="B20" s="240" t="s">
        <v>4</v>
      </c>
      <c r="C20" s="243">
        <v>4.0999999999999996</v>
      </c>
      <c r="D20" s="244">
        <v>4.3</v>
      </c>
    </row>
    <row r="21" spans="2:4">
      <c r="B21" s="240" t="s">
        <v>7</v>
      </c>
      <c r="C21" s="243">
        <v>4.7</v>
      </c>
      <c r="D21" s="244">
        <v>4.5</v>
      </c>
    </row>
    <row r="22" spans="2:4">
      <c r="B22" s="263" t="s">
        <v>36</v>
      </c>
      <c r="C22" s="261">
        <v>7.8</v>
      </c>
      <c r="D22" s="262">
        <v>7.8</v>
      </c>
    </row>
    <row r="23" spans="2:4">
      <c r="B23" s="240" t="s">
        <v>15</v>
      </c>
      <c r="C23" s="243">
        <v>5.9</v>
      </c>
      <c r="D23" s="244">
        <v>6.1</v>
      </c>
    </row>
    <row r="24" spans="2:4">
      <c r="B24" s="240" t="s">
        <v>19</v>
      </c>
      <c r="C24" s="243">
        <v>11.8</v>
      </c>
      <c r="D24" s="244">
        <v>11.8</v>
      </c>
    </row>
    <row r="25" spans="2:4">
      <c r="B25" s="240" t="s">
        <v>25</v>
      </c>
      <c r="C25" s="243">
        <v>5.8</v>
      </c>
      <c r="D25" s="244">
        <v>5.6</v>
      </c>
    </row>
    <row r="26" spans="2:4">
      <c r="B26" s="240" t="s">
        <v>102</v>
      </c>
      <c r="C26" s="243">
        <v>13.6</v>
      </c>
      <c r="D26" s="244">
        <v>13.4</v>
      </c>
    </row>
    <row r="27" spans="2:4">
      <c r="B27" s="240" t="s">
        <v>103</v>
      </c>
      <c r="C27" s="243">
        <v>4.9000000000000004</v>
      </c>
      <c r="D27" s="244">
        <v>4.9000000000000004</v>
      </c>
    </row>
    <row r="28" spans="2:4">
      <c r="B28" s="240" t="s">
        <v>26</v>
      </c>
      <c r="C28" s="243">
        <v>9</v>
      </c>
      <c r="D28" s="244">
        <v>9.1</v>
      </c>
    </row>
    <row r="29" spans="2:4">
      <c r="B29" s="260" t="s">
        <v>32</v>
      </c>
      <c r="C29" s="261">
        <v>4.7</v>
      </c>
      <c r="D29" s="262">
        <v>4.5999999999999996</v>
      </c>
    </row>
    <row r="30" spans="2:4">
      <c r="B30" s="240" t="s">
        <v>5</v>
      </c>
      <c r="C30" s="243">
        <v>5.7</v>
      </c>
      <c r="D30" s="244">
        <v>5.7</v>
      </c>
    </row>
    <row r="31" spans="2:4">
      <c r="B31" s="240" t="s">
        <v>23</v>
      </c>
      <c r="C31" s="243">
        <v>6</v>
      </c>
      <c r="D31" s="244">
        <v>5.9</v>
      </c>
    </row>
    <row r="32" spans="2:4">
      <c r="B32" s="240" t="s">
        <v>6</v>
      </c>
      <c r="C32" s="243">
        <v>4</v>
      </c>
      <c r="D32" s="244">
        <v>4</v>
      </c>
    </row>
    <row r="33" spans="2:4">
      <c r="B33" s="240" t="s">
        <v>24</v>
      </c>
      <c r="C33" s="243">
        <v>10.7</v>
      </c>
      <c r="D33" s="244">
        <v>10.9</v>
      </c>
    </row>
    <row r="34" spans="2:4">
      <c r="B34" s="240" t="s">
        <v>8</v>
      </c>
      <c r="C34" s="243">
        <v>5.2</v>
      </c>
      <c r="D34" s="244">
        <v>5.2</v>
      </c>
    </row>
    <row r="35" spans="2:4">
      <c r="B35" s="240" t="s">
        <v>9</v>
      </c>
      <c r="C35" s="243">
        <v>4.8</v>
      </c>
      <c r="D35" s="244">
        <v>4.7</v>
      </c>
    </row>
    <row r="36" spans="2:4">
      <c r="B36" s="240" t="s">
        <v>10</v>
      </c>
      <c r="C36" s="243">
        <v>11.3</v>
      </c>
      <c r="D36" s="244">
        <v>11.1</v>
      </c>
    </row>
    <row r="37" spans="2:4">
      <c r="B37" s="240" t="s">
        <v>189</v>
      </c>
      <c r="C37" s="243">
        <v>1.8</v>
      </c>
      <c r="D37" s="244">
        <v>1.7</v>
      </c>
    </row>
    <row r="38" spans="2:4">
      <c r="B38" s="260" t="s">
        <v>33</v>
      </c>
      <c r="C38" s="261">
        <v>1.9</v>
      </c>
      <c r="D38" s="262">
        <v>1.8</v>
      </c>
    </row>
    <row r="39" spans="2:4" ht="12" thickBot="1">
      <c r="B39" s="241" t="s">
        <v>190</v>
      </c>
      <c r="C39" s="245">
        <v>1.9</v>
      </c>
      <c r="D39" s="246">
        <v>1.8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Tabela 9</vt:lpstr>
      <vt:lpstr>Tabela 9a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  <vt:lpstr>'Tabela 9'!Obszar_wydruku</vt:lpstr>
      <vt:lpstr>'Tabela 9a'!Obszar_wydruku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2022-04-26T10:21:41Z</cp:lastPrinted>
  <dcterms:created xsi:type="dcterms:W3CDTF">1999-08-03T15:46:10Z</dcterms:created>
  <dcterms:modified xsi:type="dcterms:W3CDTF">2022-04-28T10:53:41Z</dcterms:modified>
</cp:coreProperties>
</file>