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04-2022\Tabele inf_04_2022\"/>
    </mc:Choice>
  </mc:AlternateContent>
  <bookViews>
    <workbookView xWindow="54570" yWindow="105" windowWidth="9720" windowHeight="6750" firstSheet="1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L12" i="41" l="1"/>
  <c r="C25" i="45" l="1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L11" i="41" l="1"/>
  <c r="K11" i="41"/>
  <c r="J11" i="41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K12" i="41"/>
  <c r="J12" i="41"/>
  <c r="E12" i="41"/>
  <c r="E11" i="41"/>
  <c r="E10" i="41"/>
</calcChain>
</file>

<file path=xl/sharedStrings.xml><?xml version="1.0" encoding="utf-8"?>
<sst xmlns="http://schemas.openxmlformats.org/spreadsheetml/2006/main" count="429" uniqueCount="228">
  <si>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</si>
  <si>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</si>
  <si>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</si>
  <si>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</si>
  <si>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</si>
  <si>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</si>
  <si>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</si>
  <si>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</si>
  <si>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</si>
  <si>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</si>
  <si>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</si>
  <si>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</si>
  <si>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</si>
  <si>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</si>
  <si>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</si>
  <si>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</si>
  <si>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</si>
  <si>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</si>
  <si>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</si>
  <si>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</si>
  <si>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</si>
  <si>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</si>
  <si>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</si>
  <si>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</si>
  <si>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</si>
  <si>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</si>
  <si>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</si>
  <si>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</si>
  <si>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</si>
  <si>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</si>
  <si>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</si>
  <si>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</si>
  <si>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</si>
  <si>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</si>
  <si>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</si>
  <si>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</si>
  <si>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</si>
  <si>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</si>
  <si>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</si>
  <si>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</si>
  <si>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</si>
  <si>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</si>
  <si>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</si>
  <si>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</si>
  <si>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</si>
  <si>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</si>
  <si>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</si>
  <si>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</si>
  <si>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</si>
  <si>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</si>
  <si>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</si>
  <si>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</si>
  <si>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</si>
  <si>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</si>
  <si>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</si>
  <si>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</si>
  <si>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</si>
  <si>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</si>
  <si>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</si>
  <si>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</si>
  <si>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</si>
  <si>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</si>
  <si>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</si>
  <si>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</si>
  <si>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</si>
  <si>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</si>
  <si>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</si>
  <si>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</si>
  <si>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</si>
  <si>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</si>
  <si>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</si>
  <si>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</si>
  <si>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</si>
  <si>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</si>
  <si>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</si>
  <si>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</si>
  <si>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</si>
  <si>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</si>
  <si>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</si>
  <si>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</si>
  <si>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</si>
  <si>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</si>
  <si>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</si>
  <si>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</si>
  <si>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</si>
  <si>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</si>
  <si>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</si>
  <si>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</si>
  <si>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</si>
  <si>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</si>
  <si>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</si>
  <si>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</si>
  <si>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</si>
  <si>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</si>
  <si>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</si>
  <si>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</si>
  <si>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</si>
  <si>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</si>
  <si>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</si>
  <si>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</si>
  <si>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</si>
  <si>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</si>
  <si>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</si>
  <si>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</si>
  <si>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</si>
  <si>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</si>
  <si>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</si>
  <si>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</si>
  <si>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</si>
  <si>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</si>
  <si>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</si>
  <si>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</si>
  <si>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</si>
  <si>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</si>
  <si>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</si>
  <si>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</si>
  <si>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</si>
  <si>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</si>
  <si>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</si>
  <si>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</si>
  <si>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</si>
  <si>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</si>
  <si>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</si>
  <si>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</si>
  <si>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</si>
  <si>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</si>
  <si>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</si>
  <si>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</si>
  <si>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</si>
  <si>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</si>
  <si>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</si>
  <si>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</si>
  <si>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</si>
  <si>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</si>
  <si>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</si>
  <si>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</si>
  <si>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</si>
  <si>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</si>
  <si>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</si>
  <si>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</si>
  <si>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</si>
  <si>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</si>
  <si>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</si>
  <si>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</si>
  <si>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</si>
  <si>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</si>
  <si>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</si>
  <si>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</si>
  <si>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</si>
  <si>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</si>
  <si>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</si>
  <si>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</si>
  <si>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</si>
  <si>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</si>
  <si>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</si>
  <si>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</si>
  <si>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</si>
  <si>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</si>
  <si>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</si>
  <si>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</si>
  <si>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</si>
  <si>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</si>
  <si>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</si>
  <si>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</si>
  <si>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</si>
  <si>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 xml:space="preserve"> Źródło:   Sprawozdanie o rynku pracy MRPiPS-01</t>
  </si>
  <si>
    <t>Grupy                                         
  bezrobotnych</t>
  </si>
  <si>
    <t>zwolnieni z przyczyn zakładu pracy</t>
  </si>
  <si>
    <t xml:space="preserve"> Źródło:  Sprawozdanie o rynku pracy MRPiPS-01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</si>
  <si>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</si>
  <si>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</si>
  <si>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</si>
  <si>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</si>
  <si>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</si>
  <si>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</si>
  <si>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</si>
  <si>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</si>
  <si>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</si>
  <si>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</si>
  <si>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</si>
  <si>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</si>
  <si>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</si>
  <si>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</si>
  <si>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</si>
  <si>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</si>
  <si>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</si>
  <si>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</si>
  <si>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</si>
  <si>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</si>
  <si>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</si>
  <si>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</si>
  <si>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</si>
  <si>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Jeleniogórski - ziemski  /karkonoski</t>
  </si>
  <si>
    <t>Jeleniogórski ziemski  / karkonoski</t>
  </si>
  <si>
    <t>2022 roku</t>
  </si>
  <si>
    <t>2021roku</t>
  </si>
  <si>
    <t>grudzień
2021</t>
  </si>
  <si>
    <t>wzrost/spadek
[+/-]  w porównaniu do grudnia  2021</t>
  </si>
  <si>
    <t>Tabela  5a.</t>
  </si>
  <si>
    <t xml:space="preserve"> Źródło:   Sprawozdanie o rynku pracy MRPiPS-01(2020) i MRPiT-01 (od 2021)</t>
  </si>
  <si>
    <t>marzec 2022</t>
  </si>
  <si>
    <t>marcu  2022</t>
  </si>
  <si>
    <t>Liczba zarejestrowanych bezrobotnych w województwie dolnośląskim 
w kwietniu 2021 i 2022 r. w porównaniu z miesiącem poprzednim wg powiatów</t>
  </si>
  <si>
    <t xml:space="preserve">w kwietniu 2021 </t>
  </si>
  <si>
    <t>/stan na 
31.03.2021 = 100/</t>
  </si>
  <si>
    <t>w kwietniu
2022</t>
  </si>
  <si>
    <t>w kwietniu</t>
  </si>
  <si>
    <t>/stan na
31.03.2022 = 100/</t>
  </si>
  <si>
    <t xml:space="preserve">Zestawienie porównawcze zmian poziomu bezrobocia w województwie dolnośląskim
w kwietniu 2021 i 2022 w porównaniu z miesiącem poprzednim w podziale na wybrabrane grupy </t>
  </si>
  <si>
    <t>w kwietniu
2021</t>
  </si>
  <si>
    <t>w kwiecień</t>
  </si>
  <si>
    <t>/stan na
31.03. 2022= 100/</t>
  </si>
  <si>
    <t>30.04
2021</t>
  </si>
  <si>
    <t>31.03. 
2022</t>
  </si>
  <si>
    <t>30.04 
2022</t>
  </si>
  <si>
    <t>Udział % wybranych grup bezrobotnych w ogólnej liczbie bezrobotnych w województwie dolnośląskim w kwietniu 2022 r.</t>
  </si>
  <si>
    <t>Zestawienie porównawcze napływu i odpływu bezrobotnych w województwie dolnośląskim 
w grudniu 2021 i kwietniu 2022 oraz narastająco w roku 2022</t>
  </si>
  <si>
    <t>kwiecień
2022</t>
  </si>
  <si>
    <t>styczeń-kwiecień
2022</t>
  </si>
  <si>
    <t>styczeń - kwiecień 022</t>
  </si>
  <si>
    <t>Zestawienie liczby bezrobotnych objętych subsydiowanymi programami rynku pracy w województwie dolnośląskim w okresie styczeń - kwiecień 2022 roku
z uwzględnieniem wybranych grup znajdujących się w szczególnej sytuacji na rynku pracy.</t>
  </si>
  <si>
    <t>kwiecień 2022</t>
  </si>
  <si>
    <t xml:space="preserve">Zestawienie porównawcze stopy bezrobocia według województw
 w  marcu oraz kwiecień 2022 roku </t>
  </si>
  <si>
    <t>Zestawienie porównawcze stopy bezrobocia w województwie dolnośląskim
 w  marcu i kwietniu 2022 r.</t>
  </si>
  <si>
    <t>kwietniu  2022</t>
  </si>
  <si>
    <t>Napływ bezrobotnych w woj. dolnośląskim według podregionów i powiatów
przypadający na 1 zgłoszone wolne miejsce pracy w kwitniu 2022 roku</t>
  </si>
  <si>
    <t>Zestawienie liczby bezrobotnych objętych subsydiowanymi programami rynku pracy w województwie dolnośląskim w kwietniu 2022 roku
z uwzględnieniem wybranych grup znajdujących się w szczególnej sytuacji na rynku pracy.</t>
  </si>
  <si>
    <t>kwietniu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</si>
</sst>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30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8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9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8" xfId="0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2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1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4" xfId="0" applyNumberFormat="1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2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69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7" xfId="0" applyFont="1" applyFill="1" applyBorder="1" applyAlignment="1">
      <alignment horizontal="center"/>
    </xf>
    <xf numFmtId="0" fontId="31" fillId="0" borderId="39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165" fontId="31" fillId="0" borderId="51" xfId="0" applyNumberFormat="1" applyFont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 vertical="center"/>
    </xf>
    <xf numFmtId="165" fontId="31" fillId="0" borderId="49" xfId="0" applyNumberFormat="1" applyFont="1" applyFill="1" applyBorder="1" applyAlignment="1">
      <alignment horizontal="center" vertical="center"/>
    </xf>
    <xf numFmtId="165" fontId="31" fillId="0" borderId="71" xfId="0" applyNumberFormat="1" applyFont="1" applyFill="1" applyBorder="1" applyAlignment="1">
      <alignment horizontal="center" vertical="center"/>
    </xf>
    <xf numFmtId="165" fontId="31" fillId="0" borderId="75" xfId="0" applyNumberFormat="1" applyFont="1" applyBorder="1" applyAlignment="1">
      <alignment horizontal="center" vertical="center"/>
    </xf>
    <xf numFmtId="165" fontId="31" fillId="0" borderId="67" xfId="0" applyNumberFormat="1" applyFont="1" applyBorder="1" applyAlignment="1">
      <alignment horizontal="center" vertical="center"/>
    </xf>
    <xf numFmtId="165" fontId="31" fillId="0" borderId="41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165" fontId="31" fillId="0" borderId="37" xfId="0" applyNumberFormat="1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2" xfId="0" applyNumberFormat="1" applyFont="1" applyFill="1" applyBorder="1" applyAlignment="1">
      <alignment horizontal="center" vertical="center"/>
    </xf>
    <xf numFmtId="165" fontId="31" fillId="0" borderId="56" xfId="0" applyNumberFormat="1" applyFont="1" applyBorder="1" applyAlignment="1">
      <alignment horizontal="center" vertical="center"/>
    </xf>
    <xf numFmtId="165" fontId="31" fillId="0" borderId="7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9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9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9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6" xfId="0" applyFont="1" applyBorder="1"/>
    <xf numFmtId="0" fontId="27" fillId="0" borderId="46" xfId="0" applyFont="1" applyBorder="1"/>
    <xf numFmtId="0" fontId="27" fillId="0" borderId="46" xfId="0" applyFont="1" applyFill="1" applyBorder="1"/>
    <xf numFmtId="0" fontId="27" fillId="0" borderId="47" xfId="0" applyFont="1" applyBorder="1"/>
    <xf numFmtId="165" fontId="31" fillId="0" borderId="75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2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165" fontId="31" fillId="0" borderId="69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7" xfId="0" applyNumberFormat="1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 wrapText="1"/>
    </xf>
    <xf numFmtId="0" fontId="27" fillId="5" borderId="46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31" fillId="0" borderId="42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5" xfId="0" applyNumberFormat="1" applyFont="1" applyBorder="1" applyAlignment="1">
      <alignment horizontal="center" vertical="center"/>
    </xf>
    <xf numFmtId="165" fontId="27" fillId="0" borderId="76" xfId="0" applyNumberFormat="1" applyFont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0" fontId="31" fillId="5" borderId="60" xfId="0" applyFont="1" applyFill="1" applyBorder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5" borderId="64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2" xfId="0" applyNumberFormat="1" applyFont="1" applyFill="1" applyBorder="1" applyAlignment="1">
      <alignment horizontal="center" vertical="center"/>
    </xf>
    <xf numFmtId="49" fontId="27" fillId="0" borderId="52" xfId="0" applyNumberFormat="1" applyFont="1" applyFill="1" applyBorder="1" applyAlignment="1">
      <alignment horizontal="center" vertical="center" wrapText="1"/>
    </xf>
    <xf numFmtId="165" fontId="27" fillId="0" borderId="74" xfId="0" applyNumberFormat="1" applyFont="1" applyFill="1" applyBorder="1" applyAlignment="1">
      <alignment horizontal="center" vertical="center" wrapText="1"/>
    </xf>
    <xf numFmtId="0" fontId="27" fillId="5" borderId="39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3" xfId="0" applyNumberFormat="1" applyFont="1" applyFill="1" applyBorder="1" applyAlignment="1">
      <alignment horizontal="center" vertical="center"/>
    </xf>
    <xf numFmtId="168" fontId="31" fillId="5" borderId="54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9" xfId="25" applyNumberFormat="1" applyFont="1" applyFill="1" applyBorder="1" applyAlignment="1">
      <alignment horizontal="center" vertical="center" wrapText="1"/>
    </xf>
    <xf numFmtId="49" fontId="27" fillId="5" borderId="47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8" xfId="0" applyNumberFormat="1" applyFont="1" applyBorder="1" applyAlignment="1">
      <alignment horizontal="center" vertical="center" wrapText="1"/>
    </xf>
    <xf numFmtId="170" fontId="31" fillId="5" borderId="46" xfId="25" applyNumberFormat="1" applyFont="1" applyFill="1" applyBorder="1" applyAlignment="1">
      <alignment horizontal="center"/>
    </xf>
    <xf numFmtId="170" fontId="31" fillId="5" borderId="62" xfId="25" applyNumberFormat="1" applyFont="1" applyFill="1" applyBorder="1" applyAlignment="1">
      <alignment horizontal="center"/>
    </xf>
    <xf numFmtId="170" fontId="31" fillId="5" borderId="47" xfId="25" applyNumberFormat="1" applyFont="1" applyFill="1" applyBorder="1" applyAlignment="1">
      <alignment horizontal="center"/>
    </xf>
    <xf numFmtId="170" fontId="31" fillId="5" borderId="69" xfId="25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13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" xfId="0" applyFont="1" applyFill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center" vertical="center" wrapText="1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60" xfId="25" applyNumberFormat="1" applyFont="1" applyFill="1" applyBorder="1" applyAlignment="1">
      <alignment horizontal="center" vertical="center"/>
    </xf>
    <xf numFmtId="170" fontId="27" fillId="6" borderId="61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6" xfId="25" applyNumberFormat="1" applyFont="1" applyFill="1" applyBorder="1" applyAlignment="1">
      <alignment horizontal="center"/>
    </xf>
    <xf numFmtId="170" fontId="27" fillId="6" borderId="62" xfId="25" applyNumberFormat="1" applyFont="1" applyFill="1" applyBorder="1" applyAlignment="1">
      <alignment horizontal="center"/>
    </xf>
    <xf numFmtId="0" fontId="27" fillId="6" borderId="15" xfId="25" applyFont="1" applyFill="1" applyBorder="1"/>
    <xf numFmtId="0" fontId="27" fillId="6" borderId="52" xfId="0" applyFont="1" applyFill="1" applyBorder="1"/>
    <xf numFmtId="165" fontId="27" fillId="6" borderId="77" xfId="0" applyNumberFormat="1" applyFont="1" applyFill="1" applyBorder="1" applyAlignment="1">
      <alignment horizontal="center"/>
    </xf>
    <xf numFmtId="165" fontId="27" fillId="6" borderId="74" xfId="0" applyNumberFormat="1" applyFont="1" applyFill="1" applyBorder="1" applyAlignment="1">
      <alignment horizontal="center"/>
    </xf>
    <xf numFmtId="0" fontId="27" fillId="6" borderId="53" xfId="0" applyFont="1" applyFill="1" applyBorder="1"/>
    <xf numFmtId="165" fontId="27" fillId="6" borderId="56" xfId="0" applyNumberFormat="1" applyFont="1" applyFill="1" applyBorder="1" applyAlignment="1">
      <alignment horizontal="center"/>
    </xf>
    <xf numFmtId="165" fontId="27" fillId="6" borderId="73" xfId="0" applyNumberFormat="1" applyFont="1" applyFill="1" applyBorder="1" applyAlignment="1">
      <alignment horizontal="center"/>
    </xf>
    <xf numFmtId="168" fontId="27" fillId="6" borderId="57" xfId="0" applyNumberFormat="1" applyFont="1" applyFill="1" applyBorder="1" applyAlignment="1">
      <alignment horizontal="center" vertical="center"/>
    </xf>
    <xf numFmtId="168" fontId="27" fillId="6" borderId="58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4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169" fontId="27" fillId="6" borderId="56" xfId="0" applyNumberFormat="1" applyFont="1" applyFill="1" applyBorder="1" applyAlignment="1">
      <alignment horizontal="center" vertical="center"/>
    </xf>
    <xf numFmtId="165" fontId="27" fillId="6" borderId="7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9" xfId="0" applyNumberFormat="1" applyFont="1" applyFill="1" applyBorder="1" applyAlignment="1">
      <alignment horizontal="center" vertical="center"/>
    </xf>
    <xf numFmtId="0" fontId="27" fillId="6" borderId="45" xfId="0" applyFont="1" applyFill="1" applyBorder="1"/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7" xfId="0" applyFont="1" applyFill="1" applyBorder="1" applyAlignment="1">
      <alignment horizontal="center" vertical="center"/>
    </xf>
    <xf numFmtId="165" fontId="27" fillId="6" borderId="69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7" fillId="6" borderId="44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4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58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73" xfId="0" applyFont="1" applyFill="1" applyBorder="1" applyAlignment="1">
      <alignment horizontal="center"/>
    </xf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left" wrapText="1"/>
    </xf>
    <xf numFmtId="0" fontId="31" fillId="0" borderId="68" xfId="0" applyFont="1" applyBorder="1" applyAlignment="1">
      <alignment horizontal="left" wrapText="1"/>
    </xf>
    <xf numFmtId="0" fontId="31" fillId="0" borderId="70" xfId="0" applyFont="1" applyBorder="1" applyAlignment="1">
      <alignment horizontal="left" wrapText="1"/>
    </xf>
    <xf numFmtId="0" fontId="27" fillId="6" borderId="45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left" vertical="center" wrapText="1"/>
    </xf>
    <xf numFmtId="0" fontId="27" fillId="6" borderId="59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51" xfId="0" applyFont="1" applyBorder="1" applyAlignment="1">
      <alignment horizontal="left"/>
    </xf>
    <xf numFmtId="0" fontId="31" fillId="0" borderId="60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2" xfId="0" applyFont="1" applyBorder="1" applyAlignment="1">
      <alignment horizontal="left" wrapText="1"/>
    </xf>
    <xf numFmtId="0" fontId="32" fillId="0" borderId="60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5" borderId="24" xfId="0" applyFont="1" applyFill="1" applyBorder="1" applyAlignment="1">
      <alignment horizontal="left"/>
    </xf>
    <xf numFmtId="0" fontId="27" fillId="6" borderId="45" xfId="0" applyFont="1" applyFill="1" applyBorder="1" applyAlignment="1">
      <alignment horizontal="center"/>
    </xf>
    <xf numFmtId="0" fontId="27" fillId="6" borderId="57" xfId="0" applyFont="1" applyFill="1" applyBorder="1" applyAlignment="1">
      <alignment horizontal="center"/>
    </xf>
    <xf numFmtId="0" fontId="27" fillId="6" borderId="59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60" xfId="0" applyFont="1" applyBorder="1" applyAlignment="1">
      <alignment horizontal="center" vertical="center" textRotation="90"/>
    </xf>
    <xf numFmtId="0" fontId="32" fillId="0" borderId="46" xfId="0" applyFont="1" applyBorder="1" applyAlignment="1">
      <alignment horizontal="center" vertical="center" textRotation="90"/>
    </xf>
    <xf numFmtId="0" fontId="32" fillId="0" borderId="55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4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28" fillId="5" borderId="0" xfId="0" applyFont="1" applyFill="1" applyAlignment="1">
      <alignment horizontal="right"/>
    </xf>
    <xf numFmtId="0" fontId="27" fillId="0" borderId="66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2" xfId="0" applyNumberFormat="1" applyFont="1" applyBorder="1" applyAlignment="1">
      <alignment horizontal="center"/>
    </xf>
    <xf numFmtId="0" fontId="27" fillId="6" borderId="45" xfId="0" applyFont="1" applyFill="1" applyBorder="1" applyAlignment="1">
      <alignment horizontal="left" vertical="top" wrapText="1"/>
    </xf>
    <xf numFmtId="0" fontId="27" fillId="6" borderId="57" xfId="0" applyFont="1" applyFill="1" applyBorder="1" applyAlignment="1">
      <alignment horizontal="left" vertical="top" wrapText="1"/>
    </xf>
    <xf numFmtId="0" fontId="27" fillId="6" borderId="53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31" fillId="5" borderId="43" xfId="0" applyFont="1" applyFill="1" applyBorder="1" applyAlignment="1">
      <alignment horizontal="left" vertical="top" wrapText="1"/>
    </xf>
    <xf numFmtId="0" fontId="31" fillId="5" borderId="54" xfId="0" applyFont="1" applyFill="1" applyBorder="1" applyAlignment="1">
      <alignment horizontal="left" vertical="top" wrapText="1"/>
    </xf>
    <xf numFmtId="0" fontId="27" fillId="0" borderId="62" xfId="0" applyFont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left" wrapText="1"/>
    </xf>
    <xf numFmtId="0" fontId="27" fillId="6" borderId="57" xfId="0" applyFont="1" applyFill="1" applyBorder="1" applyAlignment="1">
      <alignment horizontal="left" wrapText="1"/>
    </xf>
    <xf numFmtId="0" fontId="31" fillId="5" borderId="60" xfId="0" applyFont="1" applyFill="1" applyBorder="1" applyAlignment="1">
      <alignment horizontal="center" vertical="center" textRotation="90"/>
    </xf>
    <xf numFmtId="0" fontId="31" fillId="5" borderId="46" xfId="0" applyFont="1" applyFill="1" applyBorder="1" applyAlignment="1">
      <alignment horizontal="center" vertical="center" textRotation="90"/>
    </xf>
    <xf numFmtId="0" fontId="31" fillId="5" borderId="55" xfId="0" applyFont="1" applyFill="1" applyBorder="1" applyAlignment="1">
      <alignment horizontal="center" vertical="center" textRotation="90"/>
    </xf>
    <xf numFmtId="0" fontId="27" fillId="0" borderId="5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2" xfId="0" applyNumberFormat="1" applyFont="1" applyBorder="1" applyAlignment="1">
      <alignment horizontal="center" vertical="center"/>
    </xf>
    <xf numFmtId="49" fontId="27" fillId="0" borderId="43" xfId="0" applyNumberFormat="1" applyFont="1" applyBorder="1" applyAlignment="1">
      <alignment horizontal="center" vertical="center"/>
    </xf>
    <xf numFmtId="49" fontId="27" fillId="0" borderId="53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2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50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6" borderId="73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abSelected="1" topLeftCell="A13" zoomScaleNormal="100" workbookViewId="0">
      <selection activeCell="K28" sqref="K28"/>
    </sheetView>
  </sheetViews>
  <sheetFormatPr defaultRowHeight="12.75"/>
  <cols>
    <col min="1" max="1" width="35" customWidth="1"/>
    <col min="2" max="2" width="16.5703125" customWidth="1"/>
    <col min="3" max="3" width="22.28515625" customWidth="1"/>
    <col min="4" max="4" width="20.140625" customWidth="1"/>
    <col min="5" max="5" width="7" customWidth="1"/>
  </cols>
  <sheetData>
    <row r="1" spans="1:4">
      <c r="A1" s="149"/>
      <c r="B1" s="149"/>
      <c r="C1" s="149"/>
      <c r="D1" s="150" t="s">
        <v>184</v>
      </c>
    </row>
    <row r="2" spans="1:4" ht="6" customHeight="1">
      <c r="A2" s="314" t="s">
        <v>225</v>
      </c>
      <c r="B2" s="315"/>
      <c r="C2" s="315"/>
      <c r="D2" s="315"/>
    </row>
    <row r="3" spans="1:4" ht="12.75" customHeight="1">
      <c r="A3" s="315"/>
      <c r="B3" s="315"/>
      <c r="C3" s="315"/>
      <c r="D3" s="315"/>
    </row>
    <row r="4" spans="1:4" ht="13.5" customHeight="1">
      <c r="A4" s="315"/>
      <c r="B4" s="315"/>
      <c r="C4" s="315"/>
      <c r="D4" s="315"/>
    </row>
    <row r="5" spans="1:4" ht="9" customHeight="1" thickBot="1">
      <c r="A5" s="13"/>
      <c r="B5" s="13"/>
      <c r="C5" s="13"/>
      <c r="D5" s="70"/>
    </row>
    <row r="6" spans="1:4" ht="12.75" customHeight="1">
      <c r="A6" s="381" t="s">
        <v>31</v>
      </c>
      <c r="B6" s="317" t="s">
        <v>100</v>
      </c>
      <c r="C6" s="317" t="s">
        <v>104</v>
      </c>
      <c r="D6" s="317" t="s">
        <v>101</v>
      </c>
    </row>
    <row r="7" spans="1:4" ht="48.75" customHeight="1">
      <c r="A7" s="427"/>
      <c r="B7" s="318"/>
      <c r="C7" s="318"/>
      <c r="D7" s="318"/>
    </row>
    <row r="8" spans="1:4" ht="2.25" customHeight="1" thickBot="1">
      <c r="A8" s="427"/>
      <c r="B8" s="330"/>
      <c r="C8" s="327"/>
      <c r="D8" s="330"/>
    </row>
    <row r="9" spans="1:4" ht="17.25" customHeight="1" thickBot="1">
      <c r="A9" s="247" t="s">
        <v>34</v>
      </c>
      <c r="B9" s="248">
        <v>1518</v>
      </c>
      <c r="C9" s="249">
        <v>1611</v>
      </c>
      <c r="D9" s="250">
        <f>B9/C9</f>
        <v>0.94227188081936686</v>
      </c>
    </row>
    <row r="10" spans="1:4">
      <c r="A10" s="14" t="s">
        <v>14</v>
      </c>
      <c r="B10" s="71">
        <v>175</v>
      </c>
      <c r="C10" s="151">
        <v>450</v>
      </c>
      <c r="D10" s="152">
        <f t="shared" ref="D10:D43" si="0">B10/C10</f>
        <v>0.3888888888888889</v>
      </c>
    </row>
    <row r="11" spans="1:4">
      <c r="A11" s="15" t="s">
        <v>17</v>
      </c>
      <c r="B11" s="72">
        <v>199</v>
      </c>
      <c r="C11" s="153">
        <v>176</v>
      </c>
      <c r="D11" s="154">
        <f t="shared" si="0"/>
        <v>1.1306818181818181</v>
      </c>
    </row>
    <row r="12" spans="1:4">
      <c r="A12" s="16" t="s">
        <v>2</v>
      </c>
      <c r="B12" s="72">
        <v>169</v>
      </c>
      <c r="C12" s="153">
        <v>208</v>
      </c>
      <c r="D12" s="155">
        <f t="shared" si="0"/>
        <v>0.8125</v>
      </c>
    </row>
    <row r="13" spans="1:4">
      <c r="A13" s="16" t="s">
        <v>192</v>
      </c>
      <c r="B13" s="72">
        <v>123</v>
      </c>
      <c r="C13" s="151">
        <v>40</v>
      </c>
      <c r="D13" s="154">
        <f t="shared" si="0"/>
        <v>3.0750000000000002</v>
      </c>
    </row>
    <row r="14" spans="1:4">
      <c r="A14" s="15" t="s">
        <v>18</v>
      </c>
      <c r="B14" s="72">
        <v>150</v>
      </c>
      <c r="C14" s="153">
        <v>46</v>
      </c>
      <c r="D14" s="155">
        <f t="shared" si="0"/>
        <v>3.2608695652173911</v>
      </c>
    </row>
    <row r="15" spans="1:4">
      <c r="A15" s="15" t="s">
        <v>21</v>
      </c>
      <c r="B15" s="72">
        <v>166</v>
      </c>
      <c r="C15" s="153">
        <v>136</v>
      </c>
      <c r="D15" s="154">
        <f t="shared" si="0"/>
        <v>1.2205882352941178</v>
      </c>
    </row>
    <row r="16" spans="1:4">
      <c r="A16" s="15" t="s">
        <v>22</v>
      </c>
      <c r="B16" s="72">
        <v>138</v>
      </c>
      <c r="C16" s="153">
        <v>61</v>
      </c>
      <c r="D16" s="155">
        <f t="shared" si="0"/>
        <v>2.262295081967213</v>
      </c>
    </row>
    <row r="17" spans="1:10">
      <c r="A17" s="15" t="s">
        <v>13</v>
      </c>
      <c r="B17" s="72">
        <v>170</v>
      </c>
      <c r="C17" s="153">
        <v>413</v>
      </c>
      <c r="D17" s="154">
        <f t="shared" si="0"/>
        <v>0.41162227602905571</v>
      </c>
    </row>
    <row r="18" spans="1:10" ht="13.5" thickBot="1">
      <c r="A18" s="17" t="s">
        <v>27</v>
      </c>
      <c r="B18" s="73">
        <v>228</v>
      </c>
      <c r="C18" s="151">
        <v>81</v>
      </c>
      <c r="D18" s="156">
        <f t="shared" si="0"/>
        <v>2.8148148148148149</v>
      </c>
    </row>
    <row r="19" spans="1:10" ht="13.5" thickBot="1">
      <c r="A19" s="251" t="s">
        <v>35</v>
      </c>
      <c r="B19" s="252">
        <v>1500</v>
      </c>
      <c r="C19" s="253">
        <v>1739</v>
      </c>
      <c r="D19" s="250">
        <f t="shared" si="0"/>
        <v>0.86256469235192634</v>
      </c>
      <c r="J19" t="s">
        <v>37</v>
      </c>
    </row>
    <row r="20" spans="1:10">
      <c r="A20" s="20" t="s">
        <v>1</v>
      </c>
      <c r="B20" s="71">
        <v>329</v>
      </c>
      <c r="C20" s="151">
        <v>142</v>
      </c>
      <c r="D20" s="152">
        <f t="shared" si="0"/>
        <v>2.316901408450704</v>
      </c>
    </row>
    <row r="21" spans="1:10">
      <c r="A21" s="15" t="s">
        <v>16</v>
      </c>
      <c r="B21" s="72">
        <v>130</v>
      </c>
      <c r="C21" s="153">
        <v>88</v>
      </c>
      <c r="D21" s="154">
        <f t="shared" si="0"/>
        <v>1.4772727272727273</v>
      </c>
    </row>
    <row r="22" spans="1:10">
      <c r="A22" s="16" t="s">
        <v>3</v>
      </c>
      <c r="B22" s="72">
        <v>370</v>
      </c>
      <c r="C22" s="153">
        <v>291</v>
      </c>
      <c r="D22" s="154">
        <f t="shared" si="0"/>
        <v>1.2714776632302405</v>
      </c>
    </row>
    <row r="23" spans="1:10">
      <c r="A23" s="18" t="s">
        <v>20</v>
      </c>
      <c r="B23" s="73">
        <v>184</v>
      </c>
      <c r="C23" s="151">
        <v>314</v>
      </c>
      <c r="D23" s="155">
        <f t="shared" si="0"/>
        <v>0.5859872611464968</v>
      </c>
    </row>
    <row r="24" spans="1:10">
      <c r="A24" s="15" t="s">
        <v>4</v>
      </c>
      <c r="B24" s="72">
        <v>292</v>
      </c>
      <c r="C24" s="153">
        <v>535</v>
      </c>
      <c r="D24" s="154">
        <f t="shared" si="0"/>
        <v>0.54579439252336448</v>
      </c>
    </row>
    <row r="25" spans="1:10" ht="13.5" thickBot="1">
      <c r="A25" s="19" t="s">
        <v>7</v>
      </c>
      <c r="B25" s="74">
        <v>195</v>
      </c>
      <c r="C25" s="157">
        <v>369</v>
      </c>
      <c r="D25" s="156">
        <f t="shared" si="0"/>
        <v>0.52845528455284552</v>
      </c>
    </row>
    <row r="26" spans="1:10" ht="13.5" thickBot="1">
      <c r="A26" s="254" t="s">
        <v>36</v>
      </c>
      <c r="B26" s="252">
        <v>2333</v>
      </c>
      <c r="C26" s="252">
        <v>1316</v>
      </c>
      <c r="D26" s="250">
        <f t="shared" si="0"/>
        <v>1.7727963525835866</v>
      </c>
    </row>
    <row r="27" spans="1:10">
      <c r="A27" s="15" t="s">
        <v>15</v>
      </c>
      <c r="B27" s="72">
        <v>316</v>
      </c>
      <c r="C27" s="153">
        <v>111</v>
      </c>
      <c r="D27" s="152">
        <f t="shared" si="0"/>
        <v>2.8468468468468466</v>
      </c>
    </row>
    <row r="28" spans="1:10">
      <c r="A28" s="14" t="s">
        <v>19</v>
      </c>
      <c r="B28" s="71">
        <v>555</v>
      </c>
      <c r="C28" s="151">
        <v>242</v>
      </c>
      <c r="D28" s="154">
        <f t="shared" si="0"/>
        <v>2.2933884297520661</v>
      </c>
    </row>
    <row r="29" spans="1:10">
      <c r="A29" s="17" t="s">
        <v>25</v>
      </c>
      <c r="B29" s="73">
        <v>462</v>
      </c>
      <c r="C29" s="157">
        <v>454</v>
      </c>
      <c r="D29" s="154">
        <f t="shared" si="0"/>
        <v>1.0176211453744493</v>
      </c>
    </row>
    <row r="30" spans="1:10">
      <c r="A30" s="162" t="s">
        <v>102</v>
      </c>
      <c r="B30" s="72">
        <v>220</v>
      </c>
      <c r="C30" s="153">
        <v>83</v>
      </c>
      <c r="D30" s="155">
        <f t="shared" si="0"/>
        <v>2.6506024096385543</v>
      </c>
    </row>
    <row r="31" spans="1:10">
      <c r="A31" s="20" t="s">
        <v>103</v>
      </c>
      <c r="B31" s="71">
        <v>458</v>
      </c>
      <c r="C31" s="151">
        <v>229</v>
      </c>
      <c r="D31" s="154">
        <f t="shared" si="0"/>
        <v>2</v>
      </c>
    </row>
    <row r="32" spans="1:10" ht="13.5" thickBot="1">
      <c r="A32" s="15" t="s">
        <v>26</v>
      </c>
      <c r="B32" s="72">
        <v>322</v>
      </c>
      <c r="C32" s="153">
        <v>197</v>
      </c>
      <c r="D32" s="156">
        <f t="shared" si="0"/>
        <v>1.6345177664974619</v>
      </c>
    </row>
    <row r="33" spans="1:5" ht="13.5" thickBot="1">
      <c r="A33" s="251" t="s">
        <v>32</v>
      </c>
      <c r="B33" s="252">
        <v>1478</v>
      </c>
      <c r="C33" s="253">
        <v>2337</v>
      </c>
      <c r="D33" s="250">
        <f t="shared" si="0"/>
        <v>0.6324347454000856</v>
      </c>
    </row>
    <row r="34" spans="1:5">
      <c r="A34" s="14" t="s">
        <v>5</v>
      </c>
      <c r="B34" s="71">
        <v>122</v>
      </c>
      <c r="C34" s="151">
        <v>67</v>
      </c>
      <c r="D34" s="152">
        <f t="shared" si="0"/>
        <v>1.8208955223880596</v>
      </c>
    </row>
    <row r="35" spans="1:5">
      <c r="A35" s="15" t="s">
        <v>23</v>
      </c>
      <c r="B35" s="72">
        <v>332</v>
      </c>
      <c r="C35" s="153">
        <v>131</v>
      </c>
      <c r="D35" s="154">
        <f t="shared" si="0"/>
        <v>2.5343511450381677</v>
      </c>
    </row>
    <row r="36" spans="1:5">
      <c r="A36" s="14" t="s">
        <v>6</v>
      </c>
      <c r="B36" s="71">
        <v>263</v>
      </c>
      <c r="C36" s="151">
        <v>509</v>
      </c>
      <c r="D36" s="154">
        <f t="shared" si="0"/>
        <v>0.51669941060903735</v>
      </c>
    </row>
    <row r="37" spans="1:5">
      <c r="A37" s="15" t="s">
        <v>24</v>
      </c>
      <c r="B37" s="72">
        <v>147</v>
      </c>
      <c r="C37" s="153">
        <v>82</v>
      </c>
      <c r="D37" s="155">
        <f t="shared" si="0"/>
        <v>1.7926829268292683</v>
      </c>
    </row>
    <row r="38" spans="1:5">
      <c r="A38" s="16" t="s">
        <v>8</v>
      </c>
      <c r="B38" s="72">
        <v>136</v>
      </c>
      <c r="C38" s="153">
        <v>206</v>
      </c>
      <c r="D38" s="154">
        <f t="shared" si="0"/>
        <v>0.66019417475728159</v>
      </c>
    </row>
    <row r="39" spans="1:5">
      <c r="A39" s="15" t="s">
        <v>9</v>
      </c>
      <c r="B39" s="72">
        <v>216</v>
      </c>
      <c r="C39" s="153">
        <v>100</v>
      </c>
      <c r="D39" s="155">
        <f t="shared" si="0"/>
        <v>2.16</v>
      </c>
    </row>
    <row r="40" spans="1:5">
      <c r="A40" s="15" t="s">
        <v>10</v>
      </c>
      <c r="B40" s="72">
        <v>137</v>
      </c>
      <c r="C40" s="153">
        <v>83</v>
      </c>
      <c r="D40" s="154">
        <f t="shared" si="0"/>
        <v>1.6506024096385543</v>
      </c>
    </row>
    <row r="41" spans="1:5" ht="13.5" thickBot="1">
      <c r="A41" s="20" t="s">
        <v>12</v>
      </c>
      <c r="B41" s="71">
        <v>125</v>
      </c>
      <c r="C41" s="151">
        <v>1159</v>
      </c>
      <c r="D41" s="156">
        <f t="shared" si="0"/>
        <v>0.10785159620362382</v>
      </c>
    </row>
    <row r="42" spans="1:5" ht="13.5" thickBot="1">
      <c r="A42" s="251" t="s">
        <v>33</v>
      </c>
      <c r="B42" s="252">
        <v>824</v>
      </c>
      <c r="C42" s="253">
        <v>1830</v>
      </c>
      <c r="D42" s="250">
        <f t="shared" si="0"/>
        <v>0.45027322404371584</v>
      </c>
    </row>
    <row r="43" spans="1:5" ht="13.5" thickBot="1">
      <c r="A43" s="163" t="s">
        <v>11</v>
      </c>
      <c r="B43" s="158">
        <v>824</v>
      </c>
      <c r="C43" s="75">
        <v>1830</v>
      </c>
      <c r="D43" s="159">
        <f t="shared" si="0"/>
        <v>0.45027322404371584</v>
      </c>
    </row>
    <row r="44" spans="1:5" ht="29.25" customHeight="1" thickBot="1">
      <c r="A44" s="255" t="s">
        <v>99</v>
      </c>
      <c r="B44" s="256">
        <v>7653</v>
      </c>
      <c r="C44" s="256">
        <v>8833</v>
      </c>
      <c r="D44" s="250">
        <f>B44/C44</f>
        <v>0.86641005320955511</v>
      </c>
    </row>
    <row r="45" spans="1:5" ht="15" customHeight="1">
      <c r="A45" s="21" t="s">
        <v>168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0"/>
  <sheetViews>
    <sheetView showGridLines="0" zoomScale="120" zoomScaleNormal="120" workbookViewId="0">
      <selection activeCell="C32" sqref="C32"/>
    </sheetView>
  </sheetViews>
  <sheetFormatPr defaultRowHeight="12.75"/>
  <cols>
    <col min="1" max="1" width="31.85546875" customWidth="1"/>
    <col min="2" max="9" width="13.85546875" customWidth="1"/>
    <col min="10" max="10" width="17.140625" customWidth="1"/>
    <col min="11" max="11" width="32.5703125" hidden="1" customWidth="1"/>
    <col min="12" max="12" width="20.5703125" hidden="1" customWidth="1"/>
    <col min="13" max="13" width="18.28515625" hidden="1" customWidth="1"/>
    <col min="14" max="14" width="12.28515625" customWidth="1"/>
    <col min="15" max="15" width="12.5703125" customWidth="1"/>
  </cols>
  <sheetData>
    <row r="1" spans="1:14">
      <c r="A1" s="313" t="s">
        <v>163</v>
      </c>
      <c r="B1" s="313"/>
      <c r="C1" s="313"/>
      <c r="D1" s="313"/>
      <c r="E1" s="313"/>
      <c r="F1" s="313"/>
      <c r="G1" s="313"/>
      <c r="H1" s="313"/>
      <c r="I1" s="313"/>
    </row>
    <row r="2" spans="1:14" ht="18" customHeight="1">
      <c r="A2" s="314" t="s">
        <v>202</v>
      </c>
      <c r="B2" s="315"/>
      <c r="C2" s="315"/>
      <c r="D2" s="315"/>
      <c r="E2" s="315"/>
      <c r="F2" s="315"/>
      <c r="G2" s="315"/>
      <c r="H2" s="315"/>
      <c r="I2" s="315"/>
    </row>
    <row r="3" spans="1:14" ht="16.5" customHeight="1">
      <c r="A3" s="315"/>
      <c r="B3" s="315"/>
      <c r="C3" s="315"/>
      <c r="D3" s="315"/>
      <c r="E3" s="315"/>
      <c r="F3" s="315"/>
      <c r="G3" s="315"/>
      <c r="H3" s="315"/>
      <c r="I3" s="315"/>
    </row>
    <row r="4" spans="1:14" ht="13.5" thickBot="1">
      <c r="A4" s="316"/>
      <c r="B4" s="316"/>
      <c r="C4" s="316"/>
      <c r="D4" s="316"/>
      <c r="E4" s="316"/>
      <c r="F4" s="316"/>
      <c r="G4" s="316"/>
      <c r="H4" s="316"/>
      <c r="I4" s="316"/>
      <c r="N4" t="s">
        <v>37</v>
      </c>
    </row>
    <row r="5" spans="1:14" ht="13.5" thickBot="1">
      <c r="A5" s="317" t="s">
        <v>31</v>
      </c>
      <c r="B5" s="320">
        <v>2021</v>
      </c>
      <c r="C5" s="320"/>
      <c r="D5" s="320"/>
      <c r="E5" s="321"/>
      <c r="F5" s="320">
        <v>2022</v>
      </c>
      <c r="G5" s="320"/>
      <c r="H5" s="320"/>
      <c r="I5" s="321"/>
    </row>
    <row r="6" spans="1:14" ht="15.6" customHeight="1">
      <c r="A6" s="318"/>
      <c r="B6" s="322" t="s">
        <v>29</v>
      </c>
      <c r="C6" s="323"/>
      <c r="D6" s="22" t="s">
        <v>171</v>
      </c>
      <c r="E6" s="23" t="s">
        <v>28</v>
      </c>
      <c r="F6" s="322" t="s">
        <v>29</v>
      </c>
      <c r="G6" s="323"/>
      <c r="H6" s="22" t="s">
        <v>171</v>
      </c>
      <c r="I6" s="23" t="s">
        <v>28</v>
      </c>
    </row>
    <row r="7" spans="1:14" ht="13.5" thickBot="1">
      <c r="A7" s="318"/>
      <c r="B7" s="324"/>
      <c r="C7" s="325"/>
      <c r="D7" s="24" t="s">
        <v>172</v>
      </c>
      <c r="E7" s="23" t="s">
        <v>206</v>
      </c>
      <c r="F7" s="324"/>
      <c r="G7" s="325"/>
      <c r="H7" s="24" t="s">
        <v>172</v>
      </c>
      <c r="I7" s="23" t="s">
        <v>206</v>
      </c>
    </row>
    <row r="8" spans="1:14" ht="9" customHeight="1" thickBot="1">
      <c r="A8" s="318"/>
      <c r="B8" s="324"/>
      <c r="C8" s="324"/>
      <c r="D8" s="311" t="s">
        <v>0</v>
      </c>
      <c r="E8" s="23" t="s">
        <v>195</v>
      </c>
      <c r="F8" s="326"/>
      <c r="G8" s="327"/>
      <c r="H8" s="24" t="s">
        <v>0</v>
      </c>
      <c r="I8" s="23" t="s">
        <v>194</v>
      </c>
    </row>
    <row r="9" spans="1:14" ht="36.75" thickBot="1">
      <c r="A9" s="319"/>
      <c r="B9" s="25">
        <v>44286</v>
      </c>
      <c r="C9" s="26">
        <v>44316</v>
      </c>
      <c r="D9" s="312" t="s">
        <v>203</v>
      </c>
      <c r="E9" s="23" t="s">
        <v>204</v>
      </c>
      <c r="F9" s="25">
        <v>44651</v>
      </c>
      <c r="G9" s="26">
        <v>44681</v>
      </c>
      <c r="H9" s="24" t="s">
        <v>205</v>
      </c>
      <c r="I9" s="23" t="s">
        <v>207</v>
      </c>
    </row>
    <row r="10" spans="1:14" ht="13.5" thickBot="1">
      <c r="A10" s="247" t="s">
        <v>34</v>
      </c>
      <c r="B10" s="248">
        <v>15466</v>
      </c>
      <c r="C10" s="428">
        <v>15192</v>
      </c>
      <c r="D10" s="299">
        <f>C10-B10</f>
        <v>-274</v>
      </c>
      <c r="E10" s="300">
        <v>0</v>
      </c>
      <c r="F10" s="255">
        <v>12651</v>
      </c>
      <c r="G10" s="298">
        <v>12302</v>
      </c>
      <c r="H10" s="248">
        <f>G10-F10</f>
        <v>-349</v>
      </c>
      <c r="I10" s="301">
        <f t="shared" ref="I10:I32" si="0">G10/F10*100</f>
        <v>97.241324796458784</v>
      </c>
    </row>
    <row r="11" spans="1:14">
      <c r="A11" s="14" t="s">
        <v>14</v>
      </c>
      <c r="B11" s="71">
        <v>1973</v>
      </c>
      <c r="C11" s="80">
        <v>1952</v>
      </c>
      <c r="D11" s="81">
        <f>C11-B11</f>
        <v>-21</v>
      </c>
      <c r="E11" s="82">
        <f t="shared" ref="E11:E45" si="1">C11/B11*100</f>
        <v>98.93563101875317</v>
      </c>
      <c r="F11" s="83">
        <v>1545</v>
      </c>
      <c r="G11" s="80">
        <v>1428</v>
      </c>
      <c r="H11" s="71">
        <f>G11-F11</f>
        <v>-117</v>
      </c>
      <c r="I11" s="82">
        <f t="shared" si="0"/>
        <v>92.427184466019412</v>
      </c>
    </row>
    <row r="12" spans="1:14">
      <c r="A12" s="15" t="s">
        <v>17</v>
      </c>
      <c r="B12" s="72">
        <v>2029</v>
      </c>
      <c r="C12" s="84">
        <v>1977</v>
      </c>
      <c r="D12" s="72">
        <f>C12-B12</f>
        <v>-52</v>
      </c>
      <c r="E12" s="85">
        <f t="shared" si="1"/>
        <v>97.437161163134547</v>
      </c>
      <c r="F12" s="86">
        <v>1681</v>
      </c>
      <c r="G12" s="84">
        <v>1657</v>
      </c>
      <c r="H12" s="72">
        <f>G12-F12</f>
        <v>-24</v>
      </c>
      <c r="I12" s="85">
        <f t="shared" si="0"/>
        <v>98.57227840571089</v>
      </c>
    </row>
    <row r="13" spans="1:14">
      <c r="A13" s="16" t="s">
        <v>2</v>
      </c>
      <c r="B13" s="72">
        <v>1562</v>
      </c>
      <c r="C13" s="84">
        <v>1562</v>
      </c>
      <c r="D13" s="72">
        <f t="shared" ref="D13:D19" si="2">C13-B13</f>
        <v>0</v>
      </c>
      <c r="E13" s="85">
        <f t="shared" si="1"/>
        <v>100</v>
      </c>
      <c r="F13" s="86">
        <v>1194</v>
      </c>
      <c r="G13" s="84">
        <v>1175</v>
      </c>
      <c r="H13" s="72">
        <f t="shared" ref="H13:H19" si="3">G13-F13</f>
        <v>-19</v>
      </c>
      <c r="I13" s="85">
        <f t="shared" si="0"/>
        <v>98.408710217755441</v>
      </c>
    </row>
    <row r="14" spans="1:14">
      <c r="A14" s="16" t="s">
        <v>192</v>
      </c>
      <c r="B14" s="71">
        <v>2082</v>
      </c>
      <c r="C14" s="80">
        <v>2083</v>
      </c>
      <c r="D14" s="72">
        <f t="shared" si="2"/>
        <v>1</v>
      </c>
      <c r="E14" s="82">
        <f t="shared" si="1"/>
        <v>100.04803073967339</v>
      </c>
      <c r="F14" s="83">
        <v>1862</v>
      </c>
      <c r="G14" s="80">
        <v>1798</v>
      </c>
      <c r="H14" s="71">
        <f t="shared" si="3"/>
        <v>-64</v>
      </c>
      <c r="I14" s="82">
        <f t="shared" si="0"/>
        <v>96.562835660580021</v>
      </c>
    </row>
    <row r="15" spans="1:14">
      <c r="A15" s="15" t="s">
        <v>18</v>
      </c>
      <c r="B15" s="72">
        <v>1121</v>
      </c>
      <c r="C15" s="84">
        <v>1065</v>
      </c>
      <c r="D15" s="72">
        <f t="shared" si="2"/>
        <v>-56</v>
      </c>
      <c r="E15" s="85">
        <f t="shared" si="1"/>
        <v>95.004460303300618</v>
      </c>
      <c r="F15" s="86">
        <v>828</v>
      </c>
      <c r="G15" s="84">
        <v>820</v>
      </c>
      <c r="H15" s="72">
        <f t="shared" si="3"/>
        <v>-8</v>
      </c>
      <c r="I15" s="85">
        <f t="shared" si="0"/>
        <v>99.033816425120762</v>
      </c>
    </row>
    <row r="16" spans="1:14">
      <c r="A16" s="15" t="s">
        <v>21</v>
      </c>
      <c r="B16" s="72">
        <v>1543</v>
      </c>
      <c r="C16" s="84">
        <v>1539</v>
      </c>
      <c r="D16" s="72">
        <f t="shared" si="2"/>
        <v>-4</v>
      </c>
      <c r="E16" s="85">
        <f t="shared" si="1"/>
        <v>99.74076474400519</v>
      </c>
      <c r="F16" s="86">
        <v>1158</v>
      </c>
      <c r="G16" s="84">
        <v>1125</v>
      </c>
      <c r="H16" s="72">
        <f t="shared" si="3"/>
        <v>-33</v>
      </c>
      <c r="I16" s="85">
        <f t="shared" si="0"/>
        <v>97.15025906735751</v>
      </c>
    </row>
    <row r="17" spans="1:17">
      <c r="A17" s="15" t="s">
        <v>22</v>
      </c>
      <c r="B17" s="72">
        <v>1498</v>
      </c>
      <c r="C17" s="84">
        <v>1436</v>
      </c>
      <c r="D17" s="72">
        <f t="shared" si="2"/>
        <v>-62</v>
      </c>
      <c r="E17" s="85">
        <f t="shared" si="1"/>
        <v>95.861148197596791</v>
      </c>
      <c r="F17" s="86">
        <v>1168</v>
      </c>
      <c r="G17" s="84">
        <v>1146</v>
      </c>
      <c r="H17" s="72">
        <f t="shared" si="3"/>
        <v>-22</v>
      </c>
      <c r="I17" s="85">
        <f t="shared" si="0"/>
        <v>98.11643835616438</v>
      </c>
    </row>
    <row r="18" spans="1:17">
      <c r="A18" s="15" t="s">
        <v>13</v>
      </c>
      <c r="B18" s="72">
        <v>1760</v>
      </c>
      <c r="C18" s="84">
        <v>1749</v>
      </c>
      <c r="D18" s="72">
        <f t="shared" si="2"/>
        <v>-11</v>
      </c>
      <c r="E18" s="85">
        <f t="shared" si="1"/>
        <v>99.375</v>
      </c>
      <c r="F18" s="86">
        <v>1530</v>
      </c>
      <c r="G18" s="84">
        <v>1483</v>
      </c>
      <c r="H18" s="72">
        <f t="shared" si="3"/>
        <v>-47</v>
      </c>
      <c r="I18" s="85">
        <f t="shared" si="0"/>
        <v>96.928104575163403</v>
      </c>
      <c r="Q18" t="s">
        <v>159</v>
      </c>
    </row>
    <row r="19" spans="1:17" ht="13.5" thickBot="1">
      <c r="A19" s="17" t="s">
        <v>27</v>
      </c>
      <c r="B19" s="71">
        <v>1898</v>
      </c>
      <c r="C19" s="80">
        <v>1829</v>
      </c>
      <c r="D19" s="72">
        <f t="shared" si="2"/>
        <v>-69</v>
      </c>
      <c r="E19" s="82">
        <f t="shared" si="1"/>
        <v>96.364594309799784</v>
      </c>
      <c r="F19" s="83">
        <v>1685</v>
      </c>
      <c r="G19" s="80">
        <v>1670</v>
      </c>
      <c r="H19" s="71">
        <f t="shared" si="3"/>
        <v>-15</v>
      </c>
      <c r="I19" s="82">
        <f t="shared" si="0"/>
        <v>99.109792284866472</v>
      </c>
    </row>
    <row r="20" spans="1:17" ht="13.5" thickBot="1">
      <c r="A20" s="285" t="s">
        <v>35</v>
      </c>
      <c r="B20" s="252">
        <v>12337</v>
      </c>
      <c r="C20" s="302">
        <v>12158</v>
      </c>
      <c r="D20" s="248">
        <f>C20-B20</f>
        <v>-179</v>
      </c>
      <c r="E20" s="303">
        <f t="shared" si="1"/>
        <v>98.549080003242281</v>
      </c>
      <c r="F20" s="304">
        <v>11078</v>
      </c>
      <c r="G20" s="302">
        <v>10948</v>
      </c>
      <c r="H20" s="252">
        <f>G20-F20</f>
        <v>-130</v>
      </c>
      <c r="I20" s="305">
        <f t="shared" si="0"/>
        <v>98.826502978877045</v>
      </c>
    </row>
    <row r="21" spans="1:17">
      <c r="A21" s="14" t="s">
        <v>1</v>
      </c>
      <c r="B21" s="71">
        <v>2259</v>
      </c>
      <c r="C21" s="80">
        <v>2224</v>
      </c>
      <c r="D21" s="71">
        <f>C21-B21</f>
        <v>-35</v>
      </c>
      <c r="E21" s="82">
        <f t="shared" si="1"/>
        <v>98.4506418769367</v>
      </c>
      <c r="F21" s="83">
        <v>2060</v>
      </c>
      <c r="G21" s="80">
        <v>2110</v>
      </c>
      <c r="H21" s="71">
        <f>G21-F21</f>
        <v>50</v>
      </c>
      <c r="I21" s="82">
        <f t="shared" si="0"/>
        <v>102.42718446601941</v>
      </c>
    </row>
    <row r="22" spans="1:17">
      <c r="A22" s="15" t="s">
        <v>16</v>
      </c>
      <c r="B22" s="72">
        <v>1742</v>
      </c>
      <c r="C22" s="84">
        <v>1744</v>
      </c>
      <c r="D22" s="72">
        <f>C22-B22</f>
        <v>2</v>
      </c>
      <c r="E22" s="85">
        <f t="shared" si="1"/>
        <v>100.11481056257176</v>
      </c>
      <c r="F22" s="86">
        <v>1449</v>
      </c>
      <c r="G22" s="84">
        <v>1380</v>
      </c>
      <c r="H22" s="72">
        <f>G22-F22</f>
        <v>-69</v>
      </c>
      <c r="I22" s="85">
        <f t="shared" si="0"/>
        <v>95.238095238095227</v>
      </c>
    </row>
    <row r="23" spans="1:17">
      <c r="A23" s="16" t="s">
        <v>3</v>
      </c>
      <c r="B23" s="72">
        <v>2708</v>
      </c>
      <c r="C23" s="84">
        <v>2676</v>
      </c>
      <c r="D23" s="72">
        <f t="shared" ref="D23:D26" si="4">C23-B23</f>
        <v>-32</v>
      </c>
      <c r="E23" s="85">
        <f t="shared" si="1"/>
        <v>98.818316100443127</v>
      </c>
      <c r="F23" s="86">
        <v>2568</v>
      </c>
      <c r="G23" s="84">
        <v>2610</v>
      </c>
      <c r="H23" s="72">
        <f t="shared" ref="H23:H26" si="5">G23-F23</f>
        <v>42</v>
      </c>
      <c r="I23" s="85">
        <f t="shared" si="0"/>
        <v>101.63551401869159</v>
      </c>
    </row>
    <row r="24" spans="1:17">
      <c r="A24" s="18" t="s">
        <v>20</v>
      </c>
      <c r="B24" s="71">
        <v>2016</v>
      </c>
      <c r="C24" s="80">
        <v>2002</v>
      </c>
      <c r="D24" s="72">
        <f t="shared" si="4"/>
        <v>-14</v>
      </c>
      <c r="E24" s="82">
        <f t="shared" si="1"/>
        <v>99.305555555555557</v>
      </c>
      <c r="F24" s="83">
        <v>1743</v>
      </c>
      <c r="G24" s="80">
        <v>1735</v>
      </c>
      <c r="H24" s="71">
        <f t="shared" si="5"/>
        <v>-8</v>
      </c>
      <c r="I24" s="82">
        <f t="shared" si="0"/>
        <v>99.541021227768212</v>
      </c>
    </row>
    <row r="25" spans="1:17">
      <c r="A25" s="15" t="s">
        <v>4</v>
      </c>
      <c r="B25" s="72">
        <v>1796</v>
      </c>
      <c r="C25" s="84">
        <v>1736</v>
      </c>
      <c r="D25" s="72">
        <f t="shared" si="4"/>
        <v>-60</v>
      </c>
      <c r="E25" s="85">
        <f t="shared" si="1"/>
        <v>96.659242761692653</v>
      </c>
      <c r="F25" s="86">
        <v>1543</v>
      </c>
      <c r="G25" s="84">
        <v>1440</v>
      </c>
      <c r="H25" s="72">
        <f t="shared" si="5"/>
        <v>-103</v>
      </c>
      <c r="I25" s="85">
        <f t="shared" si="0"/>
        <v>93.324692158133502</v>
      </c>
    </row>
    <row r="26" spans="1:17" ht="13.5" thickBot="1">
      <c r="A26" s="19" t="s">
        <v>7</v>
      </c>
      <c r="B26" s="74">
        <v>1816</v>
      </c>
      <c r="C26" s="87">
        <v>1776</v>
      </c>
      <c r="D26" s="74">
        <f t="shared" si="4"/>
        <v>-40</v>
      </c>
      <c r="E26" s="88">
        <f t="shared" si="1"/>
        <v>97.797356828193841</v>
      </c>
      <c r="F26" s="89">
        <v>1715</v>
      </c>
      <c r="G26" s="87">
        <v>1673</v>
      </c>
      <c r="H26" s="74">
        <f t="shared" si="5"/>
        <v>-42</v>
      </c>
      <c r="I26" s="88">
        <f t="shared" si="0"/>
        <v>97.551020408163268</v>
      </c>
    </row>
    <row r="27" spans="1:17" ht="13.5" thickBot="1">
      <c r="A27" s="254" t="s">
        <v>36</v>
      </c>
      <c r="B27" s="429">
        <v>19377</v>
      </c>
      <c r="C27" s="306">
        <v>18817</v>
      </c>
      <c r="D27" s="252">
        <f>C27-B27</f>
        <v>-560</v>
      </c>
      <c r="E27" s="303">
        <f t="shared" si="1"/>
        <v>97.109975744439282</v>
      </c>
      <c r="F27" s="304">
        <v>16381</v>
      </c>
      <c r="G27" s="306">
        <v>16024</v>
      </c>
      <c r="H27" s="252">
        <f>G27-F27</f>
        <v>-357</v>
      </c>
      <c r="I27" s="305">
        <f t="shared" si="0"/>
        <v>97.8206458702155</v>
      </c>
    </row>
    <row r="28" spans="1:17">
      <c r="A28" s="15" t="s">
        <v>15</v>
      </c>
      <c r="B28" s="72">
        <v>2045</v>
      </c>
      <c r="C28" s="84">
        <v>1939</v>
      </c>
      <c r="D28" s="72">
        <f>C28-B28</f>
        <v>-106</v>
      </c>
      <c r="E28" s="85">
        <f t="shared" si="1"/>
        <v>94.816625916870407</v>
      </c>
      <c r="F28" s="86">
        <v>1749</v>
      </c>
      <c r="G28" s="84">
        <v>1729</v>
      </c>
      <c r="H28" s="72">
        <f>G28-F28</f>
        <v>-20</v>
      </c>
      <c r="I28" s="85">
        <f t="shared" si="0"/>
        <v>98.856489422527162</v>
      </c>
    </row>
    <row r="29" spans="1:17">
      <c r="A29" s="15" t="s">
        <v>19</v>
      </c>
      <c r="B29" s="72">
        <v>6409</v>
      </c>
      <c r="C29" s="84">
        <v>6327</v>
      </c>
      <c r="D29" s="72">
        <f>C29-B29</f>
        <v>-82</v>
      </c>
      <c r="E29" s="85">
        <f t="shared" si="1"/>
        <v>98.720549227648618</v>
      </c>
      <c r="F29" s="86">
        <v>5771</v>
      </c>
      <c r="G29" s="84">
        <v>5682</v>
      </c>
      <c r="H29" s="72">
        <f>G29-F29</f>
        <v>-89</v>
      </c>
      <c r="I29" s="85">
        <f t="shared" si="0"/>
        <v>98.457806272743014</v>
      </c>
    </row>
    <row r="30" spans="1:17">
      <c r="A30" s="14" t="s">
        <v>25</v>
      </c>
      <c r="B30" s="71">
        <v>4164</v>
      </c>
      <c r="C30" s="80">
        <v>3992</v>
      </c>
      <c r="D30" s="71">
        <f t="shared" ref="D30:D36" si="6">C30-B30</f>
        <v>-172</v>
      </c>
      <c r="E30" s="82">
        <f t="shared" si="1"/>
        <v>95.869356388088377</v>
      </c>
      <c r="F30" s="83">
        <v>3303</v>
      </c>
      <c r="G30" s="80">
        <v>3164</v>
      </c>
      <c r="H30" s="71">
        <f t="shared" ref="H30:H36" si="7">G30-F30</f>
        <v>-139</v>
      </c>
      <c r="I30" s="82">
        <f t="shared" si="0"/>
        <v>95.791704511050554</v>
      </c>
    </row>
    <row r="31" spans="1:17">
      <c r="A31" s="16" t="s">
        <v>102</v>
      </c>
      <c r="B31" s="72">
        <v>1942</v>
      </c>
      <c r="C31" s="84">
        <v>1878</v>
      </c>
      <c r="D31" s="72">
        <f t="shared" si="6"/>
        <v>-64</v>
      </c>
      <c r="E31" s="85">
        <f t="shared" si="1"/>
        <v>96.704428424304851</v>
      </c>
      <c r="F31" s="86">
        <v>1649</v>
      </c>
      <c r="G31" s="84">
        <v>1582</v>
      </c>
      <c r="H31" s="72">
        <f t="shared" si="7"/>
        <v>-67</v>
      </c>
      <c r="I31" s="85">
        <f t="shared" si="0"/>
        <v>95.936931473620376</v>
      </c>
    </row>
    <row r="32" spans="1:17">
      <c r="A32" s="16" t="s">
        <v>103</v>
      </c>
      <c r="B32" s="72">
        <v>2548</v>
      </c>
      <c r="C32" s="84">
        <v>2470</v>
      </c>
      <c r="D32" s="72">
        <f t="shared" si="6"/>
        <v>-78</v>
      </c>
      <c r="E32" s="85">
        <f t="shared" si="1"/>
        <v>96.938775510204081</v>
      </c>
      <c r="F32" s="86">
        <v>1967</v>
      </c>
      <c r="G32" s="84">
        <v>1910</v>
      </c>
      <c r="H32" s="72">
        <f t="shared" si="7"/>
        <v>-57</v>
      </c>
      <c r="I32" s="85">
        <f t="shared" si="0"/>
        <v>97.1021860701576</v>
      </c>
    </row>
    <row r="33" spans="1:9" ht="13.5" thickBot="1">
      <c r="A33" s="14" t="s">
        <v>26</v>
      </c>
      <c r="B33" s="71">
        <v>2269</v>
      </c>
      <c r="C33" s="80">
        <v>2211</v>
      </c>
      <c r="D33" s="71">
        <f t="shared" si="6"/>
        <v>-58</v>
      </c>
      <c r="E33" s="82">
        <f t="shared" si="1"/>
        <v>97.443807844865589</v>
      </c>
      <c r="F33" s="83">
        <v>1942</v>
      </c>
      <c r="G33" s="80">
        <v>1957</v>
      </c>
      <c r="H33" s="71">
        <f t="shared" si="7"/>
        <v>15</v>
      </c>
      <c r="I33" s="82">
        <f t="shared" ref="I33:I45" si="8">G33/F33*100</f>
        <v>100.77239958805355</v>
      </c>
    </row>
    <row r="34" spans="1:9" ht="13.5" thickBot="1">
      <c r="A34" s="285" t="s">
        <v>32</v>
      </c>
      <c r="B34" s="252">
        <v>14139</v>
      </c>
      <c r="C34" s="302">
        <v>13916</v>
      </c>
      <c r="D34" s="252">
        <f t="shared" si="6"/>
        <v>-223</v>
      </c>
      <c r="E34" s="303">
        <f t="shared" si="1"/>
        <v>98.422802178371882</v>
      </c>
      <c r="F34" s="304">
        <v>12069</v>
      </c>
      <c r="G34" s="302">
        <v>11969</v>
      </c>
      <c r="H34" s="252">
        <f t="shared" si="7"/>
        <v>-100</v>
      </c>
      <c r="I34" s="305">
        <f t="shared" si="8"/>
        <v>99.171430938768751</v>
      </c>
    </row>
    <row r="35" spans="1:9">
      <c r="A35" s="14" t="s">
        <v>5</v>
      </c>
      <c r="B35" s="71">
        <v>908</v>
      </c>
      <c r="C35" s="80">
        <v>853</v>
      </c>
      <c r="D35" s="71">
        <f t="shared" si="6"/>
        <v>-55</v>
      </c>
      <c r="E35" s="82">
        <f t="shared" si="1"/>
        <v>93.942731277533042</v>
      </c>
      <c r="F35" s="83">
        <v>758</v>
      </c>
      <c r="G35" s="80">
        <v>774</v>
      </c>
      <c r="H35" s="71">
        <f t="shared" si="7"/>
        <v>16</v>
      </c>
      <c r="I35" s="82">
        <f t="shared" si="8"/>
        <v>102.11081794195252</v>
      </c>
    </row>
    <row r="36" spans="1:9">
      <c r="A36" s="15" t="s">
        <v>23</v>
      </c>
      <c r="B36" s="72">
        <v>2620</v>
      </c>
      <c r="C36" s="84">
        <v>2651</v>
      </c>
      <c r="D36" s="72">
        <f t="shared" si="6"/>
        <v>31</v>
      </c>
      <c r="E36" s="85">
        <f t="shared" si="1"/>
        <v>101.18320610687024</v>
      </c>
      <c r="F36" s="86">
        <v>2253</v>
      </c>
      <c r="G36" s="84">
        <v>2215</v>
      </c>
      <c r="H36" s="72">
        <f t="shared" si="7"/>
        <v>-38</v>
      </c>
      <c r="I36" s="85">
        <f t="shared" si="8"/>
        <v>98.313359964491781</v>
      </c>
    </row>
    <row r="37" spans="1:9">
      <c r="A37" s="14" t="s">
        <v>6</v>
      </c>
      <c r="B37" s="71">
        <v>1878</v>
      </c>
      <c r="C37" s="80">
        <v>1820</v>
      </c>
      <c r="D37" s="71">
        <f>C37-B37</f>
        <v>-58</v>
      </c>
      <c r="E37" s="82">
        <f t="shared" si="1"/>
        <v>96.911608093716723</v>
      </c>
      <c r="F37" s="83">
        <v>1512</v>
      </c>
      <c r="G37" s="80">
        <v>1535</v>
      </c>
      <c r="H37" s="71">
        <f>G37-F37</f>
        <v>23</v>
      </c>
      <c r="I37" s="82">
        <f t="shared" si="8"/>
        <v>101.52116402116403</v>
      </c>
    </row>
    <row r="38" spans="1:9">
      <c r="A38" s="15" t="s">
        <v>24</v>
      </c>
      <c r="B38" s="72">
        <v>1697</v>
      </c>
      <c r="C38" s="84">
        <v>1637</v>
      </c>
      <c r="D38" s="72">
        <f>C38-B38</f>
        <v>-60</v>
      </c>
      <c r="E38" s="85">
        <f t="shared" si="1"/>
        <v>96.464348850913368</v>
      </c>
      <c r="F38" s="86">
        <v>1587</v>
      </c>
      <c r="G38" s="84">
        <v>1538</v>
      </c>
      <c r="H38" s="72">
        <f>G38-F38</f>
        <v>-49</v>
      </c>
      <c r="I38" s="85">
        <f t="shared" si="8"/>
        <v>96.912413358538117</v>
      </c>
    </row>
    <row r="39" spans="1:9">
      <c r="A39" s="15" t="s">
        <v>8</v>
      </c>
      <c r="B39" s="72">
        <v>1362</v>
      </c>
      <c r="C39" s="84">
        <v>1343</v>
      </c>
      <c r="D39" s="72">
        <f>C39-B39</f>
        <v>-19</v>
      </c>
      <c r="E39" s="85">
        <f t="shared" si="1"/>
        <v>98.604992657856087</v>
      </c>
      <c r="F39" s="86">
        <v>1206</v>
      </c>
      <c r="G39" s="84">
        <v>1222</v>
      </c>
      <c r="H39" s="72">
        <f>G39-F39</f>
        <v>16</v>
      </c>
      <c r="I39" s="85">
        <f t="shared" si="8"/>
        <v>101.32669983416251</v>
      </c>
    </row>
    <row r="40" spans="1:9">
      <c r="A40" s="15" t="s">
        <v>9</v>
      </c>
      <c r="B40" s="72">
        <v>1742</v>
      </c>
      <c r="C40" s="84">
        <v>1722</v>
      </c>
      <c r="D40" s="72">
        <f t="shared" ref="D40:D44" si="9">C40-B40</f>
        <v>-20</v>
      </c>
      <c r="E40" s="85">
        <f t="shared" si="1"/>
        <v>98.851894374282438</v>
      </c>
      <c r="F40" s="86">
        <v>1422</v>
      </c>
      <c r="G40" s="84">
        <v>1426</v>
      </c>
      <c r="H40" s="72">
        <f t="shared" ref="H40:H44" si="10">G40-F40</f>
        <v>4</v>
      </c>
      <c r="I40" s="85">
        <f t="shared" si="8"/>
        <v>100.28129395218002</v>
      </c>
    </row>
    <row r="41" spans="1:9">
      <c r="A41" s="15" t="s">
        <v>10</v>
      </c>
      <c r="B41" s="72">
        <v>2036</v>
      </c>
      <c r="C41" s="84">
        <v>1999</v>
      </c>
      <c r="D41" s="72">
        <f t="shared" si="9"/>
        <v>-37</v>
      </c>
      <c r="E41" s="85">
        <f t="shared" si="1"/>
        <v>98.182711198428294</v>
      </c>
      <c r="F41" s="86">
        <v>1900</v>
      </c>
      <c r="G41" s="84">
        <v>1887</v>
      </c>
      <c r="H41" s="72">
        <f t="shared" si="10"/>
        <v>-13</v>
      </c>
      <c r="I41" s="85">
        <f t="shared" si="8"/>
        <v>99.31578947368422</v>
      </c>
    </row>
    <row r="42" spans="1:9" ht="13.5" thickBot="1">
      <c r="A42" s="20" t="s">
        <v>12</v>
      </c>
      <c r="B42" s="71">
        <v>1896</v>
      </c>
      <c r="C42" s="80">
        <v>1891</v>
      </c>
      <c r="D42" s="71">
        <f t="shared" si="9"/>
        <v>-5</v>
      </c>
      <c r="E42" s="82">
        <f t="shared" si="1"/>
        <v>99.736286919831215</v>
      </c>
      <c r="F42" s="83">
        <v>1431</v>
      </c>
      <c r="G42" s="80">
        <v>1372</v>
      </c>
      <c r="H42" s="71">
        <f t="shared" si="10"/>
        <v>-59</v>
      </c>
      <c r="I42" s="82">
        <f t="shared" si="8"/>
        <v>95.877009084556249</v>
      </c>
    </row>
    <row r="43" spans="1:9" ht="13.5" thickBot="1">
      <c r="A43" s="285" t="s">
        <v>33</v>
      </c>
      <c r="B43" s="252">
        <v>10346</v>
      </c>
      <c r="C43" s="302">
        <v>10269</v>
      </c>
      <c r="D43" s="252">
        <f t="shared" si="9"/>
        <v>-77</v>
      </c>
      <c r="E43" s="303">
        <f t="shared" si="1"/>
        <v>99.255751014884979</v>
      </c>
      <c r="F43" s="304">
        <v>7339</v>
      </c>
      <c r="G43" s="302">
        <v>7048</v>
      </c>
      <c r="H43" s="252">
        <f t="shared" si="10"/>
        <v>-291</v>
      </c>
      <c r="I43" s="305">
        <f t="shared" si="8"/>
        <v>96.034882136530868</v>
      </c>
    </row>
    <row r="44" spans="1:9" ht="14.25" customHeight="1" thickBot="1">
      <c r="A44" s="20" t="s">
        <v>11</v>
      </c>
      <c r="B44" s="71">
        <v>10346</v>
      </c>
      <c r="C44" s="80">
        <v>10269</v>
      </c>
      <c r="D44" s="71">
        <f t="shared" si="9"/>
        <v>-77</v>
      </c>
      <c r="E44" s="82">
        <f t="shared" si="1"/>
        <v>99.255751014884979</v>
      </c>
      <c r="F44" s="83">
        <v>7339</v>
      </c>
      <c r="G44" s="80">
        <v>7048</v>
      </c>
      <c r="H44" s="71">
        <f t="shared" si="10"/>
        <v>-291</v>
      </c>
      <c r="I44" s="82">
        <f t="shared" si="8"/>
        <v>96.034882136530868</v>
      </c>
    </row>
    <row r="45" spans="1:9" ht="24.75" thickBot="1">
      <c r="A45" s="255" t="s">
        <v>30</v>
      </c>
      <c r="B45" s="255">
        <v>71665</v>
      </c>
      <c r="C45" s="298">
        <v>70352</v>
      </c>
      <c r="D45" s="248">
        <f>D43+D34+D27+D20+D10</f>
        <v>-1313</v>
      </c>
      <c r="E45" s="301">
        <f t="shared" si="1"/>
        <v>98.167864368938822</v>
      </c>
      <c r="F45" s="255">
        <v>59518</v>
      </c>
      <c r="G45" s="298">
        <v>58291</v>
      </c>
      <c r="H45" s="248">
        <f t="shared" ref="H45" si="11">H43+H34+H27+H20+H10</f>
        <v>-1227</v>
      </c>
      <c r="I45" s="301">
        <f t="shared" si="8"/>
        <v>97.938438791626055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165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46"/>
  <sheetViews>
    <sheetView showGridLines="0" zoomScale="110" zoomScaleNormal="110" workbookViewId="0">
      <selection activeCell="L11" sqref="L11"/>
    </sheetView>
  </sheetViews>
  <sheetFormatPr defaultRowHeight="12.75"/>
  <cols>
    <col min="1" max="1" width="32.7109375" customWidth="1"/>
    <col min="2" max="2" width="11.7109375" customWidth="1"/>
    <col min="3" max="3" width="12.140625" customWidth="1"/>
    <col min="4" max="4" width="13.28515625" customWidth="1"/>
    <col min="5" max="5" width="15.85546875" customWidth="1"/>
    <col min="6" max="6" width="12.28515625" customWidth="1"/>
    <col min="7" max="7" width="12.140625" customWidth="1"/>
    <col min="8" max="8" width="12.7109375" customWidth="1"/>
    <col min="9" max="9" width="15" customWidth="1"/>
    <col min="10" max="10" width="7.28515625" customWidth="1"/>
    <col min="11" max="11" width="8.28515625" customWidth="1"/>
    <col min="12" max="12" width="7.28515625" customWidth="1"/>
    <col min="13" max="13" width="6.42578125" customWidth="1"/>
  </cols>
  <sheetData>
    <row r="1" spans="1:13">
      <c r="A1" s="313" t="s">
        <v>162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3" ht="18" customHeight="1">
      <c r="A2" s="328" t="s">
        <v>208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3" ht="16.5" customHeight="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3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4.25" customHeight="1" thickBot="1">
      <c r="A5" s="317" t="s">
        <v>166</v>
      </c>
      <c r="B5" s="320">
        <v>2021</v>
      </c>
      <c r="C5" s="320"/>
      <c r="D5" s="320"/>
      <c r="E5" s="321"/>
      <c r="F5" s="320">
        <v>2022</v>
      </c>
      <c r="G5" s="320"/>
      <c r="H5" s="320"/>
      <c r="I5" s="321"/>
      <c r="J5" s="331" t="s">
        <v>41</v>
      </c>
      <c r="K5" s="331"/>
      <c r="L5" s="332"/>
    </row>
    <row r="6" spans="1:13" ht="12.75" customHeight="1">
      <c r="A6" s="318"/>
      <c r="B6" s="322" t="s">
        <v>29</v>
      </c>
      <c r="C6" s="323"/>
      <c r="D6" s="22" t="s">
        <v>170</v>
      </c>
      <c r="E6" s="23" t="s">
        <v>28</v>
      </c>
      <c r="F6" s="322" t="s">
        <v>29</v>
      </c>
      <c r="G6" s="323"/>
      <c r="H6" s="22" t="s">
        <v>170</v>
      </c>
      <c r="I6" s="23" t="s">
        <v>28</v>
      </c>
      <c r="J6" s="333" t="s">
        <v>40</v>
      </c>
      <c r="K6" s="334"/>
      <c r="L6" s="335"/>
    </row>
    <row r="7" spans="1:13">
      <c r="A7" s="318"/>
      <c r="B7" s="324"/>
      <c r="C7" s="325"/>
      <c r="D7" s="24" t="s">
        <v>173</v>
      </c>
      <c r="E7" s="23" t="s">
        <v>210</v>
      </c>
      <c r="F7" s="324"/>
      <c r="G7" s="325"/>
      <c r="H7" s="24" t="s">
        <v>173</v>
      </c>
      <c r="I7" s="23" t="s">
        <v>206</v>
      </c>
      <c r="J7" s="336"/>
      <c r="K7" s="337"/>
      <c r="L7" s="338"/>
    </row>
    <row r="8" spans="1:13" ht="18" customHeight="1" thickBot="1">
      <c r="A8" s="318"/>
      <c r="B8" s="324"/>
      <c r="C8" s="325"/>
      <c r="D8" s="24" t="s">
        <v>0</v>
      </c>
      <c r="E8" s="23">
        <v>2021</v>
      </c>
      <c r="F8" s="326"/>
      <c r="G8" s="327"/>
      <c r="H8" s="24" t="s">
        <v>0</v>
      </c>
      <c r="I8" s="23">
        <v>2022</v>
      </c>
      <c r="J8" s="339"/>
      <c r="K8" s="340"/>
      <c r="L8" s="341"/>
    </row>
    <row r="9" spans="1:13" ht="36.6" customHeight="1" thickBot="1">
      <c r="A9" s="330"/>
      <c r="B9" s="44">
        <v>44286</v>
      </c>
      <c r="C9" s="45">
        <v>44316</v>
      </c>
      <c r="D9" s="24" t="s">
        <v>209</v>
      </c>
      <c r="E9" s="23" t="s">
        <v>204</v>
      </c>
      <c r="F9" s="44">
        <v>44651</v>
      </c>
      <c r="G9" s="45">
        <v>44681</v>
      </c>
      <c r="H9" s="24" t="s">
        <v>205</v>
      </c>
      <c r="I9" s="23" t="s">
        <v>211</v>
      </c>
      <c r="J9" s="41" t="s">
        <v>212</v>
      </c>
      <c r="K9" s="42" t="s">
        <v>213</v>
      </c>
      <c r="L9" s="43" t="s">
        <v>214</v>
      </c>
    </row>
    <row r="10" spans="1:13" ht="23.25" customHeight="1" thickBot="1">
      <c r="A10" s="255" t="s">
        <v>39</v>
      </c>
      <c r="B10" s="289">
        <v>71665</v>
      </c>
      <c r="C10" s="290">
        <v>70352</v>
      </c>
      <c r="D10" s="291">
        <f t="shared" ref="D10:D33" si="0">C10-B10</f>
        <v>-1313</v>
      </c>
      <c r="E10" s="292">
        <f t="shared" ref="E10:E25" si="1">C10/B10*100</f>
        <v>98.167864368938822</v>
      </c>
      <c r="F10" s="279">
        <v>59518</v>
      </c>
      <c r="G10" s="293">
        <v>58291</v>
      </c>
      <c r="H10" s="279">
        <f t="shared" ref="H10:H25" si="2">G10-F10</f>
        <v>-1227</v>
      </c>
      <c r="I10" s="294">
        <f t="shared" ref="I10:I25" si="3">G10/F10*100</f>
        <v>97.938438791626055</v>
      </c>
      <c r="J10" s="295">
        <v>100</v>
      </c>
      <c r="K10" s="292">
        <v>100</v>
      </c>
      <c r="L10" s="281">
        <v>100</v>
      </c>
    </row>
    <row r="11" spans="1:13" ht="16.5" customHeight="1">
      <c r="A11" s="27" t="s">
        <v>45</v>
      </c>
      <c r="B11" s="90">
        <v>38015</v>
      </c>
      <c r="C11" s="91">
        <v>37434</v>
      </c>
      <c r="D11" s="92">
        <f t="shared" si="0"/>
        <v>-581</v>
      </c>
      <c r="E11" s="93">
        <f t="shared" si="1"/>
        <v>98.471655925292652</v>
      </c>
      <c r="F11" s="94">
        <v>31777</v>
      </c>
      <c r="G11" s="165">
        <v>31539</v>
      </c>
      <c r="H11" s="95">
        <f t="shared" si="2"/>
        <v>-238</v>
      </c>
      <c r="I11" s="96">
        <f t="shared" si="3"/>
        <v>99.251030619630555</v>
      </c>
      <c r="J11" s="97">
        <f>C11/$C$10*100</f>
        <v>53.209574710029564</v>
      </c>
      <c r="K11" s="98">
        <f>F11/$F$10*100</f>
        <v>53.390570919721767</v>
      </c>
      <c r="L11" s="99">
        <f>G11/G10*100</f>
        <v>54.106122729066243</v>
      </c>
      <c r="M11" s="2"/>
    </row>
    <row r="12" spans="1:13" ht="16.5" customHeight="1">
      <c r="A12" s="27" t="s">
        <v>105</v>
      </c>
      <c r="B12" s="100">
        <v>33650</v>
      </c>
      <c r="C12" s="101">
        <v>32918</v>
      </c>
      <c r="D12" s="92">
        <f t="shared" si="0"/>
        <v>-732</v>
      </c>
      <c r="E12" s="93">
        <f t="shared" si="1"/>
        <v>97.824665676077274</v>
      </c>
      <c r="F12" s="102">
        <v>27741</v>
      </c>
      <c r="G12" s="166">
        <v>26752</v>
      </c>
      <c r="H12" s="103">
        <f t="shared" si="2"/>
        <v>-989</v>
      </c>
      <c r="I12" s="96">
        <f t="shared" si="3"/>
        <v>96.434879780829817</v>
      </c>
      <c r="J12" s="104">
        <f t="shared" ref="J12:J25" si="4">C12/$C$10*100</f>
        <v>46.790425289970436</v>
      </c>
      <c r="K12" s="105">
        <f t="shared" ref="K12:K25" si="5">F12/$F$10*100</f>
        <v>46.60942908027824</v>
      </c>
      <c r="L12" s="99">
        <f>G12/G10*100</f>
        <v>45.893877270933764</v>
      </c>
      <c r="M12" s="2"/>
    </row>
    <row r="13" spans="1:13" ht="15.75" customHeight="1">
      <c r="A13" s="27" t="s">
        <v>49</v>
      </c>
      <c r="B13" s="90">
        <v>65865</v>
      </c>
      <c r="C13" s="91">
        <v>64639</v>
      </c>
      <c r="D13" s="92">
        <f t="shared" si="0"/>
        <v>-1226</v>
      </c>
      <c r="E13" s="93">
        <f t="shared" si="1"/>
        <v>98.138616867835722</v>
      </c>
      <c r="F13" s="94">
        <v>53956</v>
      </c>
      <c r="G13" s="165">
        <v>52255</v>
      </c>
      <c r="H13" s="103">
        <f t="shared" si="2"/>
        <v>-1701</v>
      </c>
      <c r="I13" s="96">
        <f t="shared" si="3"/>
        <v>96.847431240269856</v>
      </c>
      <c r="J13" s="104">
        <f t="shared" si="4"/>
        <v>91.879406413463727</v>
      </c>
      <c r="K13" s="105">
        <f t="shared" si="5"/>
        <v>90.654927920965093</v>
      </c>
      <c r="L13" s="106">
        <f t="shared" ref="L13:L25" si="6">G13/$G$10*100</f>
        <v>89.645056698289622</v>
      </c>
      <c r="M13" s="2"/>
    </row>
    <row r="14" spans="1:13" ht="15.75" customHeight="1">
      <c r="A14" s="27" t="s">
        <v>167</v>
      </c>
      <c r="B14" s="90">
        <v>3085</v>
      </c>
      <c r="C14" s="91">
        <v>2931</v>
      </c>
      <c r="D14" s="92">
        <f t="shared" si="0"/>
        <v>-154</v>
      </c>
      <c r="E14" s="93">
        <f t="shared" si="1"/>
        <v>95.00810372771474</v>
      </c>
      <c r="F14" s="94">
        <v>2214</v>
      </c>
      <c r="G14" s="165">
        <v>2101</v>
      </c>
      <c r="H14" s="103">
        <f t="shared" si="2"/>
        <v>-113</v>
      </c>
      <c r="I14" s="96">
        <f t="shared" si="3"/>
        <v>94.896115627822937</v>
      </c>
      <c r="J14" s="104">
        <f t="shared" si="4"/>
        <v>4.1661928587673414</v>
      </c>
      <c r="K14" s="105">
        <f t="shared" si="5"/>
        <v>3.7198830605867128</v>
      </c>
      <c r="L14" s="106">
        <f t="shared" si="6"/>
        <v>3.6043299994853411</v>
      </c>
      <c r="M14" s="2"/>
    </row>
    <row r="15" spans="1:13" ht="16.5" customHeight="1">
      <c r="A15" s="27" t="s">
        <v>106</v>
      </c>
      <c r="B15" s="90">
        <v>5800</v>
      </c>
      <c r="C15" s="91">
        <v>5713</v>
      </c>
      <c r="D15" s="92">
        <f t="shared" si="0"/>
        <v>-87</v>
      </c>
      <c r="E15" s="93">
        <f t="shared" si="1"/>
        <v>98.5</v>
      </c>
      <c r="F15" s="94">
        <v>5562</v>
      </c>
      <c r="G15" s="165">
        <v>6036</v>
      </c>
      <c r="H15" s="103">
        <f t="shared" si="2"/>
        <v>474</v>
      </c>
      <c r="I15" s="96">
        <f t="shared" si="3"/>
        <v>108.52211434735706</v>
      </c>
      <c r="J15" s="104">
        <f t="shared" si="4"/>
        <v>8.1205935865362751</v>
      </c>
      <c r="K15" s="105">
        <f t="shared" si="5"/>
        <v>9.3450720790349138</v>
      </c>
      <c r="L15" s="106">
        <f t="shared" si="6"/>
        <v>10.354943301710385</v>
      </c>
      <c r="M15" s="2"/>
    </row>
    <row r="16" spans="1:13" ht="16.5" customHeight="1">
      <c r="A16" s="28" t="s">
        <v>107</v>
      </c>
      <c r="B16" s="90">
        <v>11355</v>
      </c>
      <c r="C16" s="91">
        <v>10781</v>
      </c>
      <c r="D16" s="92">
        <f t="shared" si="0"/>
        <v>-574</v>
      </c>
      <c r="E16" s="93">
        <f t="shared" si="1"/>
        <v>94.944958168207833</v>
      </c>
      <c r="F16" s="94">
        <v>8475</v>
      </c>
      <c r="G16" s="165">
        <v>8182</v>
      </c>
      <c r="H16" s="103">
        <f t="shared" si="2"/>
        <v>-293</v>
      </c>
      <c r="I16" s="96">
        <f t="shared" si="3"/>
        <v>96.542772861356923</v>
      </c>
      <c r="J16" s="104">
        <f t="shared" si="4"/>
        <v>15.324368887878098</v>
      </c>
      <c r="K16" s="105">
        <f t="shared" si="5"/>
        <v>14.239389764441009</v>
      </c>
      <c r="L16" s="106">
        <f t="shared" si="6"/>
        <v>14.03647218266971</v>
      </c>
      <c r="M16" s="2"/>
    </row>
    <row r="17" spans="1:13" ht="16.5" customHeight="1">
      <c r="A17" s="29" t="s">
        <v>108</v>
      </c>
      <c r="B17" s="90">
        <v>60310</v>
      </c>
      <c r="C17" s="91">
        <v>59571</v>
      </c>
      <c r="D17" s="92">
        <f t="shared" si="0"/>
        <v>-739</v>
      </c>
      <c r="E17" s="93">
        <f t="shared" si="1"/>
        <v>98.77466423478694</v>
      </c>
      <c r="F17" s="94">
        <v>51043</v>
      </c>
      <c r="G17" s="165">
        <v>50109</v>
      </c>
      <c r="H17" s="103">
        <f t="shared" si="2"/>
        <v>-934</v>
      </c>
      <c r="I17" s="96">
        <f t="shared" si="3"/>
        <v>98.170170248613914</v>
      </c>
      <c r="J17" s="104">
        <f t="shared" si="4"/>
        <v>84.675631112121891</v>
      </c>
      <c r="K17" s="105">
        <f t="shared" si="5"/>
        <v>85.760610235558985</v>
      </c>
      <c r="L17" s="106">
        <f t="shared" si="6"/>
        <v>85.963527817330288</v>
      </c>
      <c r="M17" s="2"/>
    </row>
    <row r="18" spans="1:13" ht="15.75" customHeight="1">
      <c r="A18" s="27" t="s">
        <v>109</v>
      </c>
      <c r="B18" s="90">
        <v>26505</v>
      </c>
      <c r="C18" s="91">
        <v>25976</v>
      </c>
      <c r="D18" s="92">
        <f t="shared" si="0"/>
        <v>-529</v>
      </c>
      <c r="E18" s="93">
        <f t="shared" si="1"/>
        <v>98.004150160347109</v>
      </c>
      <c r="F18" s="94">
        <v>22668</v>
      </c>
      <c r="G18" s="165">
        <v>22081</v>
      </c>
      <c r="H18" s="103">
        <f t="shared" si="2"/>
        <v>-587</v>
      </c>
      <c r="I18" s="96">
        <f t="shared" si="3"/>
        <v>97.410446444326809</v>
      </c>
      <c r="J18" s="104">
        <f t="shared" si="4"/>
        <v>36.922901978621788</v>
      </c>
      <c r="K18" s="105">
        <f t="shared" si="5"/>
        <v>38.085957189421684</v>
      </c>
      <c r="L18" s="106">
        <f t="shared" si="6"/>
        <v>37.880633373934224</v>
      </c>
      <c r="M18" s="2"/>
    </row>
    <row r="19" spans="1:13" ht="16.5" customHeight="1">
      <c r="A19" s="30" t="s">
        <v>110</v>
      </c>
      <c r="B19" s="90">
        <v>45160</v>
      </c>
      <c r="C19" s="107">
        <v>44376</v>
      </c>
      <c r="D19" s="92">
        <f t="shared" si="0"/>
        <v>-784</v>
      </c>
      <c r="E19" s="108">
        <f t="shared" si="1"/>
        <v>98.263950398582807</v>
      </c>
      <c r="F19" s="109">
        <v>36850</v>
      </c>
      <c r="G19" s="167">
        <v>36210</v>
      </c>
      <c r="H19" s="103">
        <f t="shared" si="2"/>
        <v>-640</v>
      </c>
      <c r="I19" s="110">
        <f t="shared" si="3"/>
        <v>98.263229308005435</v>
      </c>
      <c r="J19" s="111">
        <f t="shared" si="4"/>
        <v>63.077098021378205</v>
      </c>
      <c r="K19" s="112">
        <f t="shared" si="5"/>
        <v>61.914042810578309</v>
      </c>
      <c r="L19" s="113">
        <f t="shared" si="6"/>
        <v>62.119366626065776</v>
      </c>
      <c r="M19" s="2"/>
    </row>
    <row r="20" spans="1:13" ht="28.5" customHeight="1">
      <c r="A20" s="31" t="s">
        <v>48</v>
      </c>
      <c r="B20" s="90">
        <v>1788</v>
      </c>
      <c r="C20" s="101">
        <v>905</v>
      </c>
      <c r="D20" s="92">
        <f t="shared" si="0"/>
        <v>-883</v>
      </c>
      <c r="E20" s="114">
        <f t="shared" si="1"/>
        <v>50.615212527964204</v>
      </c>
      <c r="F20" s="102">
        <v>1231</v>
      </c>
      <c r="G20" s="166">
        <v>1123</v>
      </c>
      <c r="H20" s="103">
        <f t="shared" si="2"/>
        <v>-108</v>
      </c>
      <c r="I20" s="115">
        <f t="shared" si="3"/>
        <v>91.226645004061737</v>
      </c>
      <c r="J20" s="104">
        <f t="shared" si="4"/>
        <v>1.286388446668183</v>
      </c>
      <c r="K20" s="105">
        <f t="shared" si="5"/>
        <v>2.0682818643099568</v>
      </c>
      <c r="L20" s="106">
        <f t="shared" si="6"/>
        <v>1.9265409754507559</v>
      </c>
      <c r="M20" s="2"/>
    </row>
    <row r="21" spans="1:13" ht="15" customHeight="1">
      <c r="A21" s="32" t="s">
        <v>126</v>
      </c>
      <c r="B21" s="116">
        <v>331</v>
      </c>
      <c r="C21" s="117">
        <v>330</v>
      </c>
      <c r="D21" s="92">
        <f t="shared" si="0"/>
        <v>-1</v>
      </c>
      <c r="E21" s="118">
        <f t="shared" si="1"/>
        <v>99.697885196374628</v>
      </c>
      <c r="F21" s="102">
        <v>1424</v>
      </c>
      <c r="G21" s="166">
        <v>2266</v>
      </c>
      <c r="H21" s="103">
        <f t="shared" si="2"/>
        <v>842</v>
      </c>
      <c r="I21" s="115">
        <f>G21/F21*100</f>
        <v>159.12921348314606</v>
      </c>
      <c r="J21" s="104">
        <f>C21/$C$10*100</f>
        <v>0.46906982033204458</v>
      </c>
      <c r="K21" s="105">
        <f>F21/$F$10*100</f>
        <v>2.3925535132228908</v>
      </c>
      <c r="L21" s="106">
        <f>G21/$G$10*100</f>
        <v>3.8873925648899488</v>
      </c>
      <c r="M21" s="2"/>
    </row>
    <row r="22" spans="1:13" ht="15" customHeight="1">
      <c r="A22" s="33" t="s">
        <v>125</v>
      </c>
      <c r="B22" s="102">
        <v>23770</v>
      </c>
      <c r="C22" s="117">
        <v>23471</v>
      </c>
      <c r="D22" s="119">
        <f t="shared" si="0"/>
        <v>-299</v>
      </c>
      <c r="E22" s="118">
        <f>C22/B22*100</f>
        <v>98.742111905763565</v>
      </c>
      <c r="F22" s="120">
        <v>20609</v>
      </c>
      <c r="G22" s="168">
        <v>19955</v>
      </c>
      <c r="H22" s="103">
        <f t="shared" si="2"/>
        <v>-654</v>
      </c>
      <c r="I22" s="115">
        <f>G22/F22*100</f>
        <v>96.826629142607601</v>
      </c>
      <c r="J22" s="104">
        <f>C22/$C$10*100</f>
        <v>33.362235615192176</v>
      </c>
      <c r="K22" s="105">
        <f>F22/$F$10*100</f>
        <v>34.626499546355724</v>
      </c>
      <c r="L22" s="106">
        <f>G22/$G$10*100</f>
        <v>34.233415106963335</v>
      </c>
      <c r="M22" s="2"/>
    </row>
    <row r="23" spans="1:13" ht="14.45" customHeight="1">
      <c r="A23" s="34" t="s">
        <v>127</v>
      </c>
      <c r="B23" s="102">
        <v>10011</v>
      </c>
      <c r="C23" s="101">
        <v>9842</v>
      </c>
      <c r="D23" s="121">
        <f t="shared" si="0"/>
        <v>-169</v>
      </c>
      <c r="E23" s="122">
        <f>C23/B23*100</f>
        <v>98.311856957346919</v>
      </c>
      <c r="F23" s="102">
        <v>9101</v>
      </c>
      <c r="G23" s="169">
        <v>9462</v>
      </c>
      <c r="H23" s="103">
        <f t="shared" si="2"/>
        <v>361</v>
      </c>
      <c r="I23" s="115">
        <f>G23/F23*100</f>
        <v>103.96659707724424</v>
      </c>
      <c r="J23" s="104">
        <f>C23/$C$10*100</f>
        <v>13.989652035478736</v>
      </c>
      <c r="K23" s="105">
        <f>F23/$F$10*100</f>
        <v>15.29117241842804</v>
      </c>
      <c r="L23" s="106">
        <f>G23/$G$10*100</f>
        <v>16.232351477929697</v>
      </c>
      <c r="M23" s="2"/>
    </row>
    <row r="24" spans="1:13" ht="28.5" customHeight="1" thickBot="1">
      <c r="A24" s="35" t="s">
        <v>38</v>
      </c>
      <c r="B24" s="120">
        <v>10134</v>
      </c>
      <c r="C24" s="117">
        <v>10052</v>
      </c>
      <c r="D24" s="123">
        <f t="shared" si="0"/>
        <v>-82</v>
      </c>
      <c r="E24" s="124">
        <f>C24/B24*100</f>
        <v>99.190842707716598</v>
      </c>
      <c r="F24" s="120">
        <v>9384</v>
      </c>
      <c r="G24" s="170">
        <v>9582</v>
      </c>
      <c r="H24" s="125">
        <f t="shared" si="2"/>
        <v>198</v>
      </c>
      <c r="I24" s="126">
        <f>G24/F24*100</f>
        <v>102.10997442455243</v>
      </c>
      <c r="J24" s="111">
        <f>C24/$C$10*100</f>
        <v>14.288151012053675</v>
      </c>
      <c r="K24" s="112">
        <f>F24/$F$10*100</f>
        <v>15.766658825901409</v>
      </c>
      <c r="L24" s="113">
        <f>G24/$G$10*100</f>
        <v>16.438215161860324</v>
      </c>
      <c r="M24" s="2"/>
    </row>
    <row r="25" spans="1:13" ht="24.75" customHeight="1" thickBot="1">
      <c r="A25" s="296" t="s">
        <v>169</v>
      </c>
      <c r="B25" s="279">
        <v>56930</v>
      </c>
      <c r="C25" s="290">
        <v>56015</v>
      </c>
      <c r="D25" s="291">
        <f t="shared" si="0"/>
        <v>-915</v>
      </c>
      <c r="E25" s="282">
        <f t="shared" si="1"/>
        <v>98.392763042332689</v>
      </c>
      <c r="F25" s="279">
        <v>48703</v>
      </c>
      <c r="G25" s="297">
        <v>47395</v>
      </c>
      <c r="H25" s="279">
        <f t="shared" si="2"/>
        <v>-1308</v>
      </c>
      <c r="I25" s="281">
        <f t="shared" si="3"/>
        <v>97.314333819271909</v>
      </c>
      <c r="J25" s="295">
        <f t="shared" si="4"/>
        <v>79.62104844211963</v>
      </c>
      <c r="K25" s="284">
        <f t="shared" si="5"/>
        <v>81.829026512987667</v>
      </c>
      <c r="L25" s="281">
        <f t="shared" si="6"/>
        <v>81.307577499099352</v>
      </c>
      <c r="M25" s="2"/>
    </row>
    <row r="26" spans="1:13">
      <c r="A26" s="36" t="s">
        <v>128</v>
      </c>
      <c r="B26" s="127">
        <v>15585</v>
      </c>
      <c r="C26" s="128">
        <v>15143</v>
      </c>
      <c r="D26" s="129">
        <f t="shared" ref="D26" si="7">C26-B26</f>
        <v>-442</v>
      </c>
      <c r="E26" s="130">
        <f>C26/B26*100</f>
        <v>97.163939685595125</v>
      </c>
      <c r="F26" s="131">
        <v>11771</v>
      </c>
      <c r="G26" s="171">
        <v>11353</v>
      </c>
      <c r="H26" s="131">
        <f t="shared" ref="H26:H33" si="8">G26-F26</f>
        <v>-418</v>
      </c>
      <c r="I26" s="132">
        <f t="shared" ref="I26:I33" si="9">G26/F26*100</f>
        <v>96.448899838586357</v>
      </c>
      <c r="J26" s="133">
        <f>C26/$C$10*100</f>
        <v>21.524619058448945</v>
      </c>
      <c r="K26" s="134">
        <f t="shared" ref="K26:K33" si="10">F26/$F$10*100</f>
        <v>19.777210255720959</v>
      </c>
      <c r="L26" s="135">
        <f t="shared" ref="L26:L33" si="11">G26/$G$10*100</f>
        <v>19.476420030536445</v>
      </c>
      <c r="M26" s="2"/>
    </row>
    <row r="27" spans="1:13" ht="17.25" customHeight="1">
      <c r="A27" s="37" t="s">
        <v>129</v>
      </c>
      <c r="B27" s="90">
        <v>7106</v>
      </c>
      <c r="C27" s="91">
        <v>6863</v>
      </c>
      <c r="D27" s="129">
        <f t="shared" si="0"/>
        <v>-243</v>
      </c>
      <c r="E27" s="130">
        <f>C27/B27*100</f>
        <v>96.580354629890223</v>
      </c>
      <c r="F27" s="94">
        <v>5337</v>
      </c>
      <c r="G27" s="165">
        <v>5084</v>
      </c>
      <c r="H27" s="94">
        <f t="shared" si="8"/>
        <v>-253</v>
      </c>
      <c r="I27" s="136">
        <f t="shared" si="9"/>
        <v>95.259509087502352</v>
      </c>
      <c r="J27" s="137">
        <f>C27/$C$10*100</f>
        <v>9.7552308392085507</v>
      </c>
      <c r="K27" s="98">
        <f t="shared" si="10"/>
        <v>8.9670351826338255</v>
      </c>
      <c r="L27" s="99">
        <f t="shared" si="11"/>
        <v>8.7217580758607678</v>
      </c>
      <c r="M27" s="2"/>
    </row>
    <row r="28" spans="1:13" ht="16.5" customHeight="1">
      <c r="A28" s="34" t="s">
        <v>130</v>
      </c>
      <c r="B28" s="100">
        <v>33761</v>
      </c>
      <c r="C28" s="101">
        <v>33642</v>
      </c>
      <c r="D28" s="138">
        <f>C28-B28</f>
        <v>-119</v>
      </c>
      <c r="E28" s="139">
        <f>C28/B28*100</f>
        <v>99.647522289031727</v>
      </c>
      <c r="F28" s="102">
        <v>31432</v>
      </c>
      <c r="G28" s="166">
        <v>30416</v>
      </c>
      <c r="H28" s="94">
        <f t="shared" si="8"/>
        <v>-1016</v>
      </c>
      <c r="I28" s="136">
        <f t="shared" si="9"/>
        <v>96.767625349961833</v>
      </c>
      <c r="J28" s="137">
        <f>C28/$C$10*100</f>
        <v>47.819536047304979</v>
      </c>
      <c r="K28" s="98">
        <f t="shared" si="10"/>
        <v>52.8109143452401</v>
      </c>
      <c r="L28" s="99">
        <f t="shared" si="11"/>
        <v>52.17958175361548</v>
      </c>
      <c r="M28" s="2"/>
    </row>
    <row r="29" spans="1:13" ht="15.75" customHeight="1">
      <c r="A29" s="34" t="s">
        <v>131</v>
      </c>
      <c r="B29" s="100">
        <v>20210</v>
      </c>
      <c r="C29" s="101">
        <v>19754</v>
      </c>
      <c r="D29" s="138">
        <f t="shared" si="0"/>
        <v>-456</v>
      </c>
      <c r="E29" s="139">
        <f>C29/B29*100</f>
        <v>97.743691241959425</v>
      </c>
      <c r="F29" s="102">
        <v>17444</v>
      </c>
      <c r="G29" s="166">
        <v>17055</v>
      </c>
      <c r="H29" s="94">
        <f t="shared" si="8"/>
        <v>-389</v>
      </c>
      <c r="I29" s="136">
        <f t="shared" si="9"/>
        <v>97.770006879156156</v>
      </c>
      <c r="J29" s="137">
        <f>C29/$C$10*100</f>
        <v>28.078803729815782</v>
      </c>
      <c r="K29" s="98">
        <f t="shared" si="10"/>
        <v>29.308780536980411</v>
      </c>
      <c r="L29" s="99">
        <f t="shared" si="11"/>
        <v>29.258376078639927</v>
      </c>
      <c r="M29" s="2"/>
    </row>
    <row r="30" spans="1:13" ht="21.75" customHeight="1">
      <c r="A30" s="37" t="s">
        <v>132</v>
      </c>
      <c r="B30" s="100">
        <v>1575</v>
      </c>
      <c r="C30" s="101">
        <v>1446</v>
      </c>
      <c r="D30" s="138">
        <f t="shared" si="0"/>
        <v>-129</v>
      </c>
      <c r="E30" s="139">
        <f t="shared" ref="E30:E32" si="12">C30/B30*100</f>
        <v>91.80952380952381</v>
      </c>
      <c r="F30" s="102">
        <v>1477</v>
      </c>
      <c r="G30" s="166">
        <v>1345</v>
      </c>
      <c r="H30" s="102">
        <f t="shared" si="8"/>
        <v>-132</v>
      </c>
      <c r="I30" s="136">
        <f t="shared" si="9"/>
        <v>91.062965470548406</v>
      </c>
      <c r="J30" s="137">
        <f t="shared" ref="J30:J32" si="13">C30/$C$10*100</f>
        <v>2.0553786672731404</v>
      </c>
      <c r="K30" s="98">
        <f t="shared" si="10"/>
        <v>2.4816022043751471</v>
      </c>
      <c r="L30" s="99">
        <f t="shared" si="11"/>
        <v>2.3073887907224098</v>
      </c>
      <c r="M30" s="2"/>
    </row>
    <row r="31" spans="1:13" ht="23.25" customHeight="1">
      <c r="A31" s="37" t="s">
        <v>133</v>
      </c>
      <c r="B31" s="100">
        <v>12423</v>
      </c>
      <c r="C31" s="101">
        <v>12286</v>
      </c>
      <c r="D31" s="138">
        <f t="shared" si="0"/>
        <v>-137</v>
      </c>
      <c r="E31" s="139">
        <f t="shared" si="12"/>
        <v>98.897206793850117</v>
      </c>
      <c r="F31" s="102">
        <v>10596</v>
      </c>
      <c r="G31" s="169">
        <v>10471</v>
      </c>
      <c r="H31" s="102">
        <f t="shared" si="8"/>
        <v>-125</v>
      </c>
      <c r="I31" s="136">
        <f t="shared" si="9"/>
        <v>98.820309550773871</v>
      </c>
      <c r="J31" s="137">
        <f t="shared" si="13"/>
        <v>17.463611553331816</v>
      </c>
      <c r="K31" s="98">
        <f t="shared" si="10"/>
        <v>17.803017574515273</v>
      </c>
      <c r="L31" s="99">
        <f t="shared" si="11"/>
        <v>17.963321953646361</v>
      </c>
      <c r="M31" s="2"/>
    </row>
    <row r="32" spans="1:13" ht="27.75" customHeight="1">
      <c r="A32" s="34" t="s">
        <v>134</v>
      </c>
      <c r="B32" s="100">
        <v>160</v>
      </c>
      <c r="C32" s="101">
        <v>160</v>
      </c>
      <c r="D32" s="138">
        <f t="shared" si="0"/>
        <v>0</v>
      </c>
      <c r="E32" s="139">
        <f t="shared" si="12"/>
        <v>100</v>
      </c>
      <c r="F32" s="102">
        <v>139</v>
      </c>
      <c r="G32" s="169">
        <v>137</v>
      </c>
      <c r="H32" s="102">
        <f t="shared" si="8"/>
        <v>-2</v>
      </c>
      <c r="I32" s="136">
        <f t="shared" si="9"/>
        <v>98.561151079136692</v>
      </c>
      <c r="J32" s="137">
        <f t="shared" si="13"/>
        <v>0.22742779167614283</v>
      </c>
      <c r="K32" s="98">
        <f t="shared" si="10"/>
        <v>0.23354279377667259</v>
      </c>
      <c r="L32" s="99">
        <f t="shared" si="11"/>
        <v>0.23502770582079566</v>
      </c>
      <c r="M32" s="2"/>
    </row>
    <row r="33" spans="1:13" ht="15" customHeight="1" thickBot="1">
      <c r="A33" s="38" t="s">
        <v>135</v>
      </c>
      <c r="B33" s="140">
        <v>4680</v>
      </c>
      <c r="C33" s="141">
        <v>4511</v>
      </c>
      <c r="D33" s="142">
        <f t="shared" si="0"/>
        <v>-169</v>
      </c>
      <c r="E33" s="143">
        <f>C33/B33*100</f>
        <v>96.388888888888886</v>
      </c>
      <c r="F33" s="144">
        <v>5002</v>
      </c>
      <c r="G33" s="172">
        <v>4893</v>
      </c>
      <c r="H33" s="144">
        <f t="shared" si="8"/>
        <v>-109</v>
      </c>
      <c r="I33" s="145">
        <f t="shared" si="9"/>
        <v>97.820871651339473</v>
      </c>
      <c r="J33" s="146">
        <f>C33/$C$10*100</f>
        <v>6.4120423015692509</v>
      </c>
      <c r="K33" s="147">
        <f t="shared" si="10"/>
        <v>8.4041802479922048</v>
      </c>
      <c r="L33" s="148">
        <f t="shared" si="11"/>
        <v>8.3940917122711909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165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B6" sqref="B6:C41"/>
    </sheetView>
  </sheetViews>
  <sheetFormatPr defaultRowHeight="12.75"/>
  <cols>
    <col min="1" max="1" width="32.7109375" customWidth="1"/>
    <col min="2" max="2" width="12.42578125" style="196" customWidth="1"/>
    <col min="3" max="3" width="12.42578125" style="197" customWidth="1"/>
    <col min="4" max="4" width="6" style="210" customWidth="1"/>
    <col min="5" max="5" width="12.42578125" style="197" customWidth="1"/>
    <col min="6" max="6" width="5.85546875" style="210" customWidth="1"/>
    <col min="7" max="7" width="12.42578125" style="197" customWidth="1"/>
    <col min="8" max="8" width="6.28515625" style="210" customWidth="1"/>
    <col min="9" max="9" width="12.42578125" style="197" customWidth="1"/>
    <col min="10" max="10" width="6.28515625" style="210" customWidth="1"/>
    <col min="11" max="11" width="12.42578125" style="197" customWidth="1"/>
    <col min="12" max="12" width="6.28515625" style="210" customWidth="1"/>
    <col min="13" max="13" width="14.42578125" style="197" customWidth="1"/>
    <col min="14" max="14" width="6.42578125" style="210" customWidth="1"/>
  </cols>
  <sheetData>
    <row r="1" spans="1:14">
      <c r="A1" s="313" t="s">
        <v>160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 ht="19.899999999999999" customHeight="1">
      <c r="A2" s="329" t="s">
        <v>215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ht="9.75" customHeight="1" thickBot="1">
      <c r="A3" s="164"/>
      <c r="B3" s="194"/>
      <c r="C3" s="173"/>
      <c r="D3" s="208"/>
    </row>
    <row r="4" spans="1:14" ht="16.149999999999999" customHeight="1" thickBot="1">
      <c r="A4" s="345" t="s">
        <v>164</v>
      </c>
      <c r="B4" s="342" t="s">
        <v>181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4"/>
    </row>
    <row r="5" spans="1:14" ht="61.5" customHeight="1" thickBot="1">
      <c r="A5" s="346"/>
      <c r="B5" s="242" t="s">
        <v>178</v>
      </c>
      <c r="C5" s="200" t="s">
        <v>112</v>
      </c>
      <c r="D5" s="209" t="s">
        <v>177</v>
      </c>
      <c r="E5" s="206" t="s">
        <v>176</v>
      </c>
      <c r="F5" s="217" t="s">
        <v>177</v>
      </c>
      <c r="G5" s="206" t="s">
        <v>179</v>
      </c>
      <c r="H5" s="209" t="s">
        <v>177</v>
      </c>
      <c r="I5" s="206" t="s">
        <v>180</v>
      </c>
      <c r="J5" s="217" t="s">
        <v>177</v>
      </c>
      <c r="K5" s="226" t="s">
        <v>174</v>
      </c>
      <c r="L5" s="209" t="s">
        <v>177</v>
      </c>
      <c r="M5" s="226" t="s">
        <v>175</v>
      </c>
      <c r="N5" s="227" t="s">
        <v>177</v>
      </c>
    </row>
    <row r="6" spans="1:14" ht="13.5" thickBot="1">
      <c r="A6" s="247" t="s">
        <v>34</v>
      </c>
      <c r="B6" s="279">
        <v>12302</v>
      </c>
      <c r="C6" s="280">
        <v>6558</v>
      </c>
      <c r="D6" s="281">
        <f>C6/B6*100</f>
        <v>53.308405137376035</v>
      </c>
      <c r="E6" s="279">
        <v>2512</v>
      </c>
      <c r="F6" s="282">
        <f>E6/B6*100</f>
        <v>20.419443992846691</v>
      </c>
      <c r="G6" s="279">
        <v>6659</v>
      </c>
      <c r="H6" s="281">
        <f>G6/B6*100</f>
        <v>54.129409852056575</v>
      </c>
      <c r="I6" s="279">
        <v>3625</v>
      </c>
      <c r="J6" s="282">
        <f>I6/B6*100</f>
        <v>29.466753373435211</v>
      </c>
      <c r="K6" s="279">
        <v>2504</v>
      </c>
      <c r="L6" s="281">
        <f>K6/B6*100</f>
        <v>20.35441391643635</v>
      </c>
      <c r="M6" s="279">
        <v>1042</v>
      </c>
      <c r="N6" s="281">
        <f>M6/B6*100</f>
        <v>8.4701674524467574</v>
      </c>
    </row>
    <row r="7" spans="1:14">
      <c r="A7" s="160" t="s">
        <v>14</v>
      </c>
      <c r="B7" s="201">
        <v>1428</v>
      </c>
      <c r="C7" s="189">
        <v>842</v>
      </c>
      <c r="D7" s="99">
        <f t="shared" ref="D7:D41" si="0">C7/B7*100</f>
        <v>58.963585434173673</v>
      </c>
      <c r="E7" s="201">
        <v>359</v>
      </c>
      <c r="F7" s="213">
        <f t="shared" ref="F7:F41" si="1">E7/B7*100</f>
        <v>25.140056022408963</v>
      </c>
      <c r="G7" s="220">
        <v>713</v>
      </c>
      <c r="H7" s="221">
        <f t="shared" ref="H7:H41" si="2">G7/B7*100</f>
        <v>49.929971988795515</v>
      </c>
      <c r="I7" s="220">
        <v>354</v>
      </c>
      <c r="J7" s="225">
        <f>I7/B7*100</f>
        <v>24.789915966386555</v>
      </c>
      <c r="K7" s="220">
        <v>415</v>
      </c>
      <c r="L7" s="221">
        <f t="shared" ref="L7:L41" si="3">K7/B7*100</f>
        <v>29.061624649859947</v>
      </c>
      <c r="M7" s="220">
        <v>133</v>
      </c>
      <c r="N7" s="221">
        <f t="shared" ref="N7:N41" si="4">M7/B7*100</f>
        <v>9.3137254901960791</v>
      </c>
    </row>
    <row r="8" spans="1:14">
      <c r="A8" s="15" t="s">
        <v>17</v>
      </c>
      <c r="B8" s="202">
        <v>1657</v>
      </c>
      <c r="C8" s="161">
        <v>891</v>
      </c>
      <c r="D8" s="99">
        <f t="shared" si="0"/>
        <v>53.77187688593844</v>
      </c>
      <c r="E8" s="202">
        <v>356</v>
      </c>
      <c r="F8" s="213">
        <f t="shared" si="1"/>
        <v>21.484610742305371</v>
      </c>
      <c r="G8" s="204">
        <v>941</v>
      </c>
      <c r="H8" s="211">
        <f t="shared" si="2"/>
        <v>56.789378394689194</v>
      </c>
      <c r="I8" s="204">
        <v>443</v>
      </c>
      <c r="J8" s="223">
        <f t="shared" ref="J8:J15" si="5">I8/B8*100</f>
        <v>26.735063367531687</v>
      </c>
      <c r="K8" s="204">
        <v>293</v>
      </c>
      <c r="L8" s="211">
        <f t="shared" si="3"/>
        <v>17.68255884127942</v>
      </c>
      <c r="M8" s="204">
        <v>103</v>
      </c>
      <c r="N8" s="211">
        <f t="shared" si="4"/>
        <v>6.2160531080265544</v>
      </c>
    </row>
    <row r="9" spans="1:14">
      <c r="A9" s="16" t="s">
        <v>2</v>
      </c>
      <c r="B9" s="202">
        <v>1175</v>
      </c>
      <c r="C9" s="161">
        <v>672</v>
      </c>
      <c r="D9" s="99">
        <f t="shared" si="0"/>
        <v>57.191489361702132</v>
      </c>
      <c r="E9" s="202">
        <v>233</v>
      </c>
      <c r="F9" s="213">
        <f t="shared" si="1"/>
        <v>19.829787234042552</v>
      </c>
      <c r="G9" s="204">
        <v>558</v>
      </c>
      <c r="H9" s="211">
        <f t="shared" si="2"/>
        <v>47.48936170212766</v>
      </c>
      <c r="I9" s="204">
        <v>329</v>
      </c>
      <c r="J9" s="223">
        <f t="shared" si="5"/>
        <v>28.000000000000004</v>
      </c>
      <c r="K9" s="204">
        <v>255</v>
      </c>
      <c r="L9" s="211">
        <f t="shared" si="3"/>
        <v>21.702127659574469</v>
      </c>
      <c r="M9" s="204">
        <v>130</v>
      </c>
      <c r="N9" s="211">
        <f t="shared" si="4"/>
        <v>11.063829787234042</v>
      </c>
    </row>
    <row r="10" spans="1:14">
      <c r="A10" s="16" t="s">
        <v>192</v>
      </c>
      <c r="B10" s="202">
        <v>1798</v>
      </c>
      <c r="C10" s="161">
        <v>889</v>
      </c>
      <c r="D10" s="99">
        <f t="shared" si="0"/>
        <v>49.443826473859843</v>
      </c>
      <c r="E10" s="202">
        <v>279</v>
      </c>
      <c r="F10" s="213">
        <f t="shared" si="1"/>
        <v>15.517241379310345</v>
      </c>
      <c r="G10" s="204">
        <v>1177</v>
      </c>
      <c r="H10" s="211">
        <f t="shared" si="2"/>
        <v>65.461624026696327</v>
      </c>
      <c r="I10" s="204">
        <v>567</v>
      </c>
      <c r="J10" s="223">
        <f t="shared" si="5"/>
        <v>31.535038932146829</v>
      </c>
      <c r="K10" s="204">
        <v>278</v>
      </c>
      <c r="L10" s="211">
        <f t="shared" si="3"/>
        <v>15.461624026696331</v>
      </c>
      <c r="M10" s="204">
        <v>98</v>
      </c>
      <c r="N10" s="211">
        <f t="shared" si="4"/>
        <v>5.4505005561735267</v>
      </c>
    </row>
    <row r="11" spans="1:14">
      <c r="A11" s="15" t="s">
        <v>18</v>
      </c>
      <c r="B11" s="102">
        <v>820</v>
      </c>
      <c r="C11" s="190">
        <v>433</v>
      </c>
      <c r="D11" s="99">
        <f t="shared" si="0"/>
        <v>52.804878048780488</v>
      </c>
      <c r="E11" s="102">
        <v>171</v>
      </c>
      <c r="F11" s="213">
        <f t="shared" si="1"/>
        <v>20.853658536585364</v>
      </c>
      <c r="G11" s="204">
        <v>363</v>
      </c>
      <c r="H11" s="211">
        <f t="shared" si="2"/>
        <v>44.268292682926827</v>
      </c>
      <c r="I11" s="204">
        <v>276</v>
      </c>
      <c r="J11" s="223">
        <f t="shared" si="5"/>
        <v>33.658536585365859</v>
      </c>
      <c r="K11" s="204">
        <v>154</v>
      </c>
      <c r="L11" s="211">
        <f t="shared" si="3"/>
        <v>18.780487804878049</v>
      </c>
      <c r="M11" s="204">
        <v>83</v>
      </c>
      <c r="N11" s="211">
        <f t="shared" si="4"/>
        <v>10.121951219512196</v>
      </c>
    </row>
    <row r="12" spans="1:14">
      <c r="A12" s="15" t="s">
        <v>21</v>
      </c>
      <c r="B12" s="102">
        <v>1125</v>
      </c>
      <c r="C12" s="190">
        <v>551</v>
      </c>
      <c r="D12" s="99">
        <f t="shared" si="0"/>
        <v>48.977777777777774</v>
      </c>
      <c r="E12" s="102">
        <v>241</v>
      </c>
      <c r="F12" s="213">
        <f t="shared" si="1"/>
        <v>21.422222222222224</v>
      </c>
      <c r="G12" s="204">
        <v>543</v>
      </c>
      <c r="H12" s="211">
        <f t="shared" si="2"/>
        <v>48.266666666666666</v>
      </c>
      <c r="I12" s="204">
        <v>326</v>
      </c>
      <c r="J12" s="223">
        <f t="shared" si="5"/>
        <v>28.977777777777781</v>
      </c>
      <c r="K12" s="204">
        <v>238</v>
      </c>
      <c r="L12" s="211">
        <f t="shared" si="3"/>
        <v>21.155555555555555</v>
      </c>
      <c r="M12" s="204">
        <v>122</v>
      </c>
      <c r="N12" s="211">
        <f t="shared" si="4"/>
        <v>10.844444444444443</v>
      </c>
    </row>
    <row r="13" spans="1:14">
      <c r="A13" s="15" t="s">
        <v>22</v>
      </c>
      <c r="B13" s="202">
        <v>1146</v>
      </c>
      <c r="C13" s="161">
        <v>574</v>
      </c>
      <c r="D13" s="99">
        <f t="shared" si="0"/>
        <v>50.087260034904013</v>
      </c>
      <c r="E13" s="202">
        <v>257</v>
      </c>
      <c r="F13" s="213">
        <f t="shared" si="1"/>
        <v>22.425828970331587</v>
      </c>
      <c r="G13" s="204">
        <v>583</v>
      </c>
      <c r="H13" s="211">
        <f t="shared" si="2"/>
        <v>50.872600349040141</v>
      </c>
      <c r="I13" s="204">
        <v>334</v>
      </c>
      <c r="J13" s="223">
        <f t="shared" si="5"/>
        <v>29.144851657940663</v>
      </c>
      <c r="K13" s="204">
        <v>177</v>
      </c>
      <c r="L13" s="211">
        <f t="shared" si="3"/>
        <v>15.445026178010471</v>
      </c>
      <c r="M13" s="204">
        <v>84</v>
      </c>
      <c r="N13" s="211">
        <f t="shared" si="4"/>
        <v>7.3298429319371721</v>
      </c>
    </row>
    <row r="14" spans="1:14">
      <c r="A14" s="15" t="s">
        <v>13</v>
      </c>
      <c r="B14" s="202">
        <v>1483</v>
      </c>
      <c r="C14" s="161">
        <v>789</v>
      </c>
      <c r="D14" s="99">
        <f t="shared" si="0"/>
        <v>53.202966958867158</v>
      </c>
      <c r="E14" s="202">
        <v>272</v>
      </c>
      <c r="F14" s="213">
        <f t="shared" si="1"/>
        <v>18.341200269723533</v>
      </c>
      <c r="G14" s="204">
        <v>855</v>
      </c>
      <c r="H14" s="211">
        <f t="shared" si="2"/>
        <v>57.653405259608903</v>
      </c>
      <c r="I14" s="204">
        <v>516</v>
      </c>
      <c r="J14" s="223">
        <f t="shared" si="5"/>
        <v>34.794335805799051</v>
      </c>
      <c r="K14" s="204">
        <v>340</v>
      </c>
      <c r="L14" s="211">
        <f t="shared" si="3"/>
        <v>22.926500337154419</v>
      </c>
      <c r="M14" s="204">
        <v>171</v>
      </c>
      <c r="N14" s="211">
        <f t="shared" si="4"/>
        <v>11.53068105192178</v>
      </c>
    </row>
    <row r="15" spans="1:14" ht="13.5" thickBot="1">
      <c r="A15" s="17" t="s">
        <v>27</v>
      </c>
      <c r="B15" s="120">
        <v>1670</v>
      </c>
      <c r="C15" s="191">
        <v>917</v>
      </c>
      <c r="D15" s="212">
        <f t="shared" si="0"/>
        <v>54.91017964071856</v>
      </c>
      <c r="E15" s="120">
        <v>344</v>
      </c>
      <c r="F15" s="216">
        <f t="shared" si="1"/>
        <v>20.598802395209582</v>
      </c>
      <c r="G15" s="218">
        <v>926</v>
      </c>
      <c r="H15" s="219">
        <f t="shared" si="2"/>
        <v>55.449101796407184</v>
      </c>
      <c r="I15" s="218">
        <v>480</v>
      </c>
      <c r="J15" s="224">
        <f t="shared" si="5"/>
        <v>28.742514970059879</v>
      </c>
      <c r="K15" s="218">
        <v>354</v>
      </c>
      <c r="L15" s="219">
        <f t="shared" si="3"/>
        <v>21.19760479041916</v>
      </c>
      <c r="M15" s="218">
        <v>118</v>
      </c>
      <c r="N15" s="219">
        <f t="shared" si="4"/>
        <v>7.0658682634730532</v>
      </c>
    </row>
    <row r="16" spans="1:14" ht="13.5" thickBot="1">
      <c r="A16" s="283" t="s">
        <v>35</v>
      </c>
      <c r="B16" s="280">
        <v>10948</v>
      </c>
      <c r="C16" s="280">
        <v>6541</v>
      </c>
      <c r="D16" s="284">
        <f t="shared" si="0"/>
        <v>59.746072341980273</v>
      </c>
      <c r="E16" s="280">
        <v>2276</v>
      </c>
      <c r="F16" s="282">
        <f t="shared" si="1"/>
        <v>20.789185239313117</v>
      </c>
      <c r="G16" s="279">
        <v>5672</v>
      </c>
      <c r="H16" s="281">
        <f t="shared" si="2"/>
        <v>51.808549506759228</v>
      </c>
      <c r="I16" s="279">
        <v>2876</v>
      </c>
      <c r="J16" s="282">
        <f>I16/B16*100</f>
        <v>26.269638290098644</v>
      </c>
      <c r="K16" s="279">
        <v>2428</v>
      </c>
      <c r="L16" s="281">
        <f t="shared" si="3"/>
        <v>22.177566678845452</v>
      </c>
      <c r="M16" s="279">
        <v>899</v>
      </c>
      <c r="N16" s="281">
        <f t="shared" si="4"/>
        <v>8.211545487760322</v>
      </c>
    </row>
    <row r="17" spans="1:14">
      <c r="A17" s="160" t="s">
        <v>1</v>
      </c>
      <c r="B17" s="201">
        <v>2110</v>
      </c>
      <c r="C17" s="189">
        <v>1361</v>
      </c>
      <c r="D17" s="99">
        <f t="shared" si="0"/>
        <v>64.502369668246445</v>
      </c>
      <c r="E17" s="201">
        <v>446</v>
      </c>
      <c r="F17" s="213">
        <f t="shared" si="1"/>
        <v>21.137440758293838</v>
      </c>
      <c r="G17" s="220">
        <v>1064</v>
      </c>
      <c r="H17" s="221">
        <f t="shared" si="2"/>
        <v>50.426540284360186</v>
      </c>
      <c r="I17" s="220">
        <v>508</v>
      </c>
      <c r="J17" s="225">
        <f>I17/B17*100</f>
        <v>24.075829383886255</v>
      </c>
      <c r="K17" s="220">
        <v>462</v>
      </c>
      <c r="L17" s="221">
        <f t="shared" si="3"/>
        <v>21.895734597156398</v>
      </c>
      <c r="M17" s="220">
        <v>159</v>
      </c>
      <c r="N17" s="221">
        <f t="shared" si="4"/>
        <v>7.5355450236966828</v>
      </c>
    </row>
    <row r="18" spans="1:14">
      <c r="A18" s="15" t="s">
        <v>16</v>
      </c>
      <c r="B18" s="202">
        <v>1380</v>
      </c>
      <c r="C18" s="161">
        <v>798</v>
      </c>
      <c r="D18" s="99">
        <f t="shared" si="0"/>
        <v>57.826086956521735</v>
      </c>
      <c r="E18" s="202">
        <v>362</v>
      </c>
      <c r="F18" s="213">
        <f t="shared" si="1"/>
        <v>26.231884057971016</v>
      </c>
      <c r="G18" s="204">
        <v>851</v>
      </c>
      <c r="H18" s="211">
        <f t="shared" si="2"/>
        <v>61.666666666666671</v>
      </c>
      <c r="I18" s="204">
        <v>317</v>
      </c>
      <c r="J18" s="223">
        <f t="shared" ref="J18:J22" si="6">I18/B18*100</f>
        <v>22.971014492753621</v>
      </c>
      <c r="K18" s="204">
        <v>310</v>
      </c>
      <c r="L18" s="211">
        <f t="shared" si="3"/>
        <v>22.463768115942027</v>
      </c>
      <c r="M18" s="204">
        <v>118</v>
      </c>
      <c r="N18" s="211">
        <f t="shared" si="4"/>
        <v>8.5507246376811583</v>
      </c>
    </row>
    <row r="19" spans="1:14">
      <c r="A19" s="16" t="s">
        <v>3</v>
      </c>
      <c r="B19" s="202">
        <v>2610</v>
      </c>
      <c r="C19" s="161">
        <v>1423</v>
      </c>
      <c r="D19" s="99">
        <f t="shared" si="0"/>
        <v>54.521072796934867</v>
      </c>
      <c r="E19" s="202">
        <v>465</v>
      </c>
      <c r="F19" s="213">
        <f t="shared" si="1"/>
        <v>17.816091954022991</v>
      </c>
      <c r="G19" s="204">
        <v>1361</v>
      </c>
      <c r="H19" s="211">
        <f t="shared" si="2"/>
        <v>52.145593869731798</v>
      </c>
      <c r="I19" s="204">
        <v>710</v>
      </c>
      <c r="J19" s="223">
        <f t="shared" si="6"/>
        <v>27.203065134099617</v>
      </c>
      <c r="K19" s="204">
        <v>531</v>
      </c>
      <c r="L19" s="211">
        <f t="shared" si="3"/>
        <v>20.344827586206897</v>
      </c>
      <c r="M19" s="204">
        <v>262</v>
      </c>
      <c r="N19" s="211">
        <f t="shared" si="4"/>
        <v>10.038314176245212</v>
      </c>
    </row>
    <row r="20" spans="1:14">
      <c r="A20" s="16" t="s">
        <v>20</v>
      </c>
      <c r="B20" s="202">
        <v>1735</v>
      </c>
      <c r="C20" s="161">
        <v>992</v>
      </c>
      <c r="D20" s="99">
        <f t="shared" si="0"/>
        <v>57.175792507204612</v>
      </c>
      <c r="E20" s="202">
        <v>324</v>
      </c>
      <c r="F20" s="213">
        <f t="shared" si="1"/>
        <v>18.67435158501441</v>
      </c>
      <c r="G20" s="204">
        <v>1015</v>
      </c>
      <c r="H20" s="211">
        <f t="shared" si="2"/>
        <v>58.501440922190206</v>
      </c>
      <c r="I20" s="204">
        <v>468</v>
      </c>
      <c r="J20" s="223">
        <f t="shared" si="6"/>
        <v>26.97406340057637</v>
      </c>
      <c r="K20" s="204">
        <v>402</v>
      </c>
      <c r="L20" s="211">
        <f t="shared" si="3"/>
        <v>23.170028818443804</v>
      </c>
      <c r="M20" s="204">
        <v>83</v>
      </c>
      <c r="N20" s="211">
        <f t="shared" si="4"/>
        <v>4.7838616714697402</v>
      </c>
    </row>
    <row r="21" spans="1:14">
      <c r="A21" s="15" t="s">
        <v>4</v>
      </c>
      <c r="B21" s="202">
        <v>1440</v>
      </c>
      <c r="C21" s="161">
        <v>974</v>
      </c>
      <c r="D21" s="99">
        <f t="shared" si="0"/>
        <v>67.638888888888886</v>
      </c>
      <c r="E21" s="202">
        <v>329</v>
      </c>
      <c r="F21" s="213">
        <f t="shared" si="1"/>
        <v>22.847222222222221</v>
      </c>
      <c r="G21" s="204">
        <v>535</v>
      </c>
      <c r="H21" s="211">
        <f t="shared" si="2"/>
        <v>37.152777777777779</v>
      </c>
      <c r="I21" s="204">
        <v>362</v>
      </c>
      <c r="J21" s="223">
        <f t="shared" si="6"/>
        <v>25.138888888888889</v>
      </c>
      <c r="K21" s="204">
        <v>337</v>
      </c>
      <c r="L21" s="211">
        <f t="shared" si="3"/>
        <v>23.402777777777779</v>
      </c>
      <c r="M21" s="204">
        <v>161</v>
      </c>
      <c r="N21" s="211">
        <f t="shared" si="4"/>
        <v>11.180555555555555</v>
      </c>
    </row>
    <row r="22" spans="1:14" ht="13.5" thickBot="1">
      <c r="A22" s="17" t="s">
        <v>7</v>
      </c>
      <c r="B22" s="203">
        <v>1673</v>
      </c>
      <c r="C22" s="192">
        <v>993</v>
      </c>
      <c r="D22" s="212">
        <f t="shared" si="0"/>
        <v>59.354453078302448</v>
      </c>
      <c r="E22" s="203">
        <v>350</v>
      </c>
      <c r="F22" s="216">
        <f t="shared" si="1"/>
        <v>20.920502092050206</v>
      </c>
      <c r="G22" s="218">
        <v>846</v>
      </c>
      <c r="H22" s="219">
        <f t="shared" si="2"/>
        <v>50.567842199641369</v>
      </c>
      <c r="I22" s="218">
        <v>511</v>
      </c>
      <c r="J22" s="224">
        <f t="shared" si="6"/>
        <v>30.543933054393307</v>
      </c>
      <c r="K22" s="218">
        <v>386</v>
      </c>
      <c r="L22" s="219">
        <f t="shared" si="3"/>
        <v>23.072325164375375</v>
      </c>
      <c r="M22" s="218">
        <v>116</v>
      </c>
      <c r="N22" s="219">
        <f t="shared" si="4"/>
        <v>6.9336521219366416</v>
      </c>
    </row>
    <row r="23" spans="1:14" ht="13.5" thickBot="1">
      <c r="A23" s="283" t="s">
        <v>36</v>
      </c>
      <c r="B23" s="280">
        <v>16024</v>
      </c>
      <c r="C23" s="280">
        <v>8400</v>
      </c>
      <c r="D23" s="284">
        <f t="shared" si="0"/>
        <v>52.421367948077879</v>
      </c>
      <c r="E23" s="280">
        <v>3047</v>
      </c>
      <c r="F23" s="282">
        <f t="shared" si="1"/>
        <v>19.015227159261109</v>
      </c>
      <c r="G23" s="279">
        <v>7885</v>
      </c>
      <c r="H23" s="281">
        <f t="shared" si="2"/>
        <v>49.207438841737392</v>
      </c>
      <c r="I23" s="279">
        <v>4736</v>
      </c>
      <c r="J23" s="282">
        <f>I23/B23*100</f>
        <v>29.555666500249629</v>
      </c>
      <c r="K23" s="279">
        <v>2887</v>
      </c>
      <c r="L23" s="281">
        <f t="shared" si="3"/>
        <v>18.016724912631055</v>
      </c>
      <c r="M23" s="279">
        <v>1386</v>
      </c>
      <c r="N23" s="281">
        <f t="shared" si="4"/>
        <v>8.649525711432851</v>
      </c>
    </row>
    <row r="24" spans="1:14">
      <c r="A24" s="160" t="s">
        <v>15</v>
      </c>
      <c r="B24" s="201">
        <v>1729</v>
      </c>
      <c r="C24" s="189">
        <v>923</v>
      </c>
      <c r="D24" s="99">
        <f t="shared" si="0"/>
        <v>53.383458646616546</v>
      </c>
      <c r="E24" s="201">
        <v>311</v>
      </c>
      <c r="F24" s="213">
        <f t="shared" si="1"/>
        <v>17.987275882012725</v>
      </c>
      <c r="G24" s="220">
        <v>620</v>
      </c>
      <c r="H24" s="221">
        <f t="shared" si="2"/>
        <v>35.858877964141122</v>
      </c>
      <c r="I24" s="220">
        <v>583</v>
      </c>
      <c r="J24" s="225">
        <f>I24/B24*100</f>
        <v>33.718912666281085</v>
      </c>
      <c r="K24" s="220">
        <v>273</v>
      </c>
      <c r="L24" s="221">
        <f t="shared" si="3"/>
        <v>15.789473684210526</v>
      </c>
      <c r="M24" s="220">
        <v>204</v>
      </c>
      <c r="N24" s="221">
        <f t="shared" si="4"/>
        <v>11.798727588201272</v>
      </c>
    </row>
    <row r="25" spans="1:14">
      <c r="A25" s="15" t="s">
        <v>19</v>
      </c>
      <c r="B25" s="202">
        <v>5682</v>
      </c>
      <c r="C25" s="161">
        <v>2751</v>
      </c>
      <c r="D25" s="99">
        <f t="shared" si="0"/>
        <v>48.416050686378036</v>
      </c>
      <c r="E25" s="202">
        <v>1129</v>
      </c>
      <c r="F25" s="122">
        <f t="shared" si="1"/>
        <v>19.869764167546638</v>
      </c>
      <c r="G25" s="204">
        <v>3291</v>
      </c>
      <c r="H25" s="211">
        <f t="shared" si="2"/>
        <v>57.919746568109822</v>
      </c>
      <c r="I25" s="204">
        <v>1596</v>
      </c>
      <c r="J25" s="223">
        <f t="shared" ref="J25:J29" si="7">I25/B25*100</f>
        <v>28.088701161562827</v>
      </c>
      <c r="K25" s="204">
        <v>907</v>
      </c>
      <c r="L25" s="211">
        <f t="shared" si="3"/>
        <v>15.962689193945796</v>
      </c>
      <c r="M25" s="204">
        <v>390</v>
      </c>
      <c r="N25" s="211">
        <f t="shared" si="4"/>
        <v>6.8637803590285111</v>
      </c>
    </row>
    <row r="26" spans="1:14">
      <c r="A26" s="15" t="s">
        <v>25</v>
      </c>
      <c r="B26" s="202">
        <v>3164</v>
      </c>
      <c r="C26" s="161">
        <v>1665</v>
      </c>
      <c r="D26" s="99">
        <f t="shared" si="0"/>
        <v>52.623261694058158</v>
      </c>
      <c r="E26" s="202">
        <v>532</v>
      </c>
      <c r="F26" s="122">
        <f t="shared" si="1"/>
        <v>16.814159292035399</v>
      </c>
      <c r="G26" s="204">
        <v>1589</v>
      </c>
      <c r="H26" s="211">
        <f t="shared" si="2"/>
        <v>50.221238938053091</v>
      </c>
      <c r="I26" s="204">
        <v>1046</v>
      </c>
      <c r="J26" s="223">
        <f t="shared" si="7"/>
        <v>33.059418457648547</v>
      </c>
      <c r="K26" s="204">
        <v>613</v>
      </c>
      <c r="L26" s="211">
        <f t="shared" si="3"/>
        <v>19.374209860935522</v>
      </c>
      <c r="M26" s="204">
        <v>270</v>
      </c>
      <c r="N26" s="211">
        <f t="shared" si="4"/>
        <v>8.533501896333755</v>
      </c>
    </row>
    <row r="27" spans="1:14">
      <c r="A27" s="16" t="s">
        <v>102</v>
      </c>
      <c r="B27" s="202">
        <v>1582</v>
      </c>
      <c r="C27" s="161">
        <v>884</v>
      </c>
      <c r="D27" s="99">
        <f t="shared" si="0"/>
        <v>55.878634639696593</v>
      </c>
      <c r="E27" s="202">
        <v>288</v>
      </c>
      <c r="F27" s="122">
        <f t="shared" si="1"/>
        <v>18.204804045512009</v>
      </c>
      <c r="G27" s="204">
        <v>809</v>
      </c>
      <c r="H27" s="211">
        <f t="shared" si="2"/>
        <v>51.137800252844499</v>
      </c>
      <c r="I27" s="204">
        <v>460</v>
      </c>
      <c r="J27" s="223">
        <f t="shared" si="7"/>
        <v>29.077117572692796</v>
      </c>
      <c r="K27" s="204">
        <v>335</v>
      </c>
      <c r="L27" s="211">
        <f t="shared" si="3"/>
        <v>21.175726927939316</v>
      </c>
      <c r="M27" s="204">
        <v>122</v>
      </c>
      <c r="N27" s="211">
        <f t="shared" si="4"/>
        <v>7.711757269279393</v>
      </c>
    </row>
    <row r="28" spans="1:14">
      <c r="A28" s="16" t="s">
        <v>103</v>
      </c>
      <c r="B28" s="102">
        <v>1910</v>
      </c>
      <c r="C28" s="190">
        <v>1110</v>
      </c>
      <c r="D28" s="99">
        <f t="shared" si="0"/>
        <v>58.1151832460733</v>
      </c>
      <c r="E28" s="102">
        <v>378</v>
      </c>
      <c r="F28" s="122">
        <f t="shared" si="1"/>
        <v>19.790575916230367</v>
      </c>
      <c r="G28" s="204">
        <v>637</v>
      </c>
      <c r="H28" s="211">
        <f t="shared" si="2"/>
        <v>33.35078534031414</v>
      </c>
      <c r="I28" s="204">
        <v>501</v>
      </c>
      <c r="J28" s="223">
        <f t="shared" si="7"/>
        <v>26.230366492146594</v>
      </c>
      <c r="K28" s="204">
        <v>439</v>
      </c>
      <c r="L28" s="211">
        <f t="shared" si="3"/>
        <v>22.984293193717278</v>
      </c>
      <c r="M28" s="204">
        <v>215</v>
      </c>
      <c r="N28" s="211">
        <f t="shared" si="4"/>
        <v>11.2565445026178</v>
      </c>
    </row>
    <row r="29" spans="1:14" ht="13.5" thickBot="1">
      <c r="A29" s="17" t="s">
        <v>26</v>
      </c>
      <c r="B29" s="120">
        <v>1957</v>
      </c>
      <c r="C29" s="191">
        <v>1067</v>
      </c>
      <c r="D29" s="212">
        <f t="shared" si="0"/>
        <v>54.522227899846712</v>
      </c>
      <c r="E29" s="120">
        <v>409</v>
      </c>
      <c r="F29" s="124">
        <f t="shared" si="1"/>
        <v>20.899335717935617</v>
      </c>
      <c r="G29" s="218">
        <v>939</v>
      </c>
      <c r="H29" s="219">
        <f t="shared" si="2"/>
        <v>47.981604496678585</v>
      </c>
      <c r="I29" s="218">
        <v>550</v>
      </c>
      <c r="J29" s="224">
        <f t="shared" si="7"/>
        <v>28.104241185487993</v>
      </c>
      <c r="K29" s="218">
        <v>320</v>
      </c>
      <c r="L29" s="219">
        <f t="shared" si="3"/>
        <v>16.351558507920284</v>
      </c>
      <c r="M29" s="218">
        <v>185</v>
      </c>
      <c r="N29" s="219">
        <f t="shared" si="4"/>
        <v>9.4532447623914155</v>
      </c>
    </row>
    <row r="30" spans="1:14" ht="13.5" thickBot="1">
      <c r="A30" s="283" t="s">
        <v>32</v>
      </c>
      <c r="B30" s="280">
        <v>11969</v>
      </c>
      <c r="C30" s="280">
        <v>6593</v>
      </c>
      <c r="D30" s="284">
        <f t="shared" si="0"/>
        <v>55.083966914529206</v>
      </c>
      <c r="E30" s="280">
        <v>2529</v>
      </c>
      <c r="F30" s="284">
        <f t="shared" si="1"/>
        <v>21.12958476063163</v>
      </c>
      <c r="G30" s="280">
        <v>6436</v>
      </c>
      <c r="H30" s="284">
        <f t="shared" si="2"/>
        <v>53.772244966162589</v>
      </c>
      <c r="I30" s="280">
        <v>3450</v>
      </c>
      <c r="J30" s="284">
        <f>I30/B30*100</f>
        <v>28.824463196591193</v>
      </c>
      <c r="K30" s="280">
        <v>1901</v>
      </c>
      <c r="L30" s="284">
        <f t="shared" si="3"/>
        <v>15.882696967165177</v>
      </c>
      <c r="M30" s="280">
        <v>973</v>
      </c>
      <c r="N30" s="281">
        <f t="shared" si="4"/>
        <v>8.1293341131255747</v>
      </c>
    </row>
    <row r="31" spans="1:14">
      <c r="A31" s="228" t="s">
        <v>5</v>
      </c>
      <c r="B31" s="220">
        <v>774</v>
      </c>
      <c r="C31" s="214">
        <v>465</v>
      </c>
      <c r="D31" s="221">
        <f t="shared" si="0"/>
        <v>60.077519379844958</v>
      </c>
      <c r="E31" s="220">
        <v>166</v>
      </c>
      <c r="F31" s="225">
        <f t="shared" si="1"/>
        <v>21.447028423772611</v>
      </c>
      <c r="G31" s="220">
        <v>394</v>
      </c>
      <c r="H31" s="221">
        <f t="shared" si="2"/>
        <v>50.904392764857889</v>
      </c>
      <c r="I31" s="220">
        <v>238</v>
      </c>
      <c r="J31" s="225">
        <f>I31/B31*100</f>
        <v>30.749354005167955</v>
      </c>
      <c r="K31" s="220">
        <v>113</v>
      </c>
      <c r="L31" s="221">
        <f t="shared" si="3"/>
        <v>14.599483204134367</v>
      </c>
      <c r="M31" s="220">
        <v>96</v>
      </c>
      <c r="N31" s="221">
        <f t="shared" si="4"/>
        <v>12.403100775193799</v>
      </c>
    </row>
    <row r="32" spans="1:14">
      <c r="A32" s="199" t="s">
        <v>23</v>
      </c>
      <c r="B32" s="204">
        <v>2215</v>
      </c>
      <c r="C32" s="193">
        <v>1274</v>
      </c>
      <c r="D32" s="221">
        <f t="shared" si="0"/>
        <v>57.516930022573362</v>
      </c>
      <c r="E32" s="204">
        <v>498</v>
      </c>
      <c r="F32" s="223">
        <f t="shared" si="1"/>
        <v>22.483069977426638</v>
      </c>
      <c r="G32" s="204">
        <v>1068</v>
      </c>
      <c r="H32" s="211">
        <f t="shared" si="2"/>
        <v>48.216704288939049</v>
      </c>
      <c r="I32" s="204">
        <v>608</v>
      </c>
      <c r="J32" s="223">
        <f t="shared" ref="J32:J38" si="8">I32/B32*100</f>
        <v>27.44920993227991</v>
      </c>
      <c r="K32" s="204">
        <v>323</v>
      </c>
      <c r="L32" s="211">
        <f t="shared" si="3"/>
        <v>14.582392776523703</v>
      </c>
      <c r="M32" s="204">
        <v>242</v>
      </c>
      <c r="N32" s="211">
        <f t="shared" si="4"/>
        <v>10.9255079006772</v>
      </c>
    </row>
    <row r="33" spans="1:14">
      <c r="A33" s="199" t="s">
        <v>6</v>
      </c>
      <c r="B33" s="204">
        <v>1535</v>
      </c>
      <c r="C33" s="193">
        <v>837</v>
      </c>
      <c r="D33" s="221">
        <f t="shared" si="0"/>
        <v>54.527687296416936</v>
      </c>
      <c r="E33" s="204">
        <v>286</v>
      </c>
      <c r="F33" s="223">
        <f t="shared" si="1"/>
        <v>18.631921824104232</v>
      </c>
      <c r="G33" s="204">
        <v>696</v>
      </c>
      <c r="H33" s="211">
        <f t="shared" si="2"/>
        <v>45.342019543973947</v>
      </c>
      <c r="I33" s="204">
        <v>433</v>
      </c>
      <c r="J33" s="223">
        <f t="shared" si="8"/>
        <v>28.208469055374589</v>
      </c>
      <c r="K33" s="204">
        <v>217</v>
      </c>
      <c r="L33" s="211">
        <f t="shared" si="3"/>
        <v>14.136807817589577</v>
      </c>
      <c r="M33" s="204">
        <v>122</v>
      </c>
      <c r="N33" s="211">
        <f t="shared" si="4"/>
        <v>7.9478827361563518</v>
      </c>
    </row>
    <row r="34" spans="1:14">
      <c r="A34" s="199" t="s">
        <v>24</v>
      </c>
      <c r="B34" s="204">
        <v>1538</v>
      </c>
      <c r="C34" s="193">
        <v>836</v>
      </c>
      <c r="D34" s="221">
        <f t="shared" si="0"/>
        <v>54.356306892067622</v>
      </c>
      <c r="E34" s="204">
        <v>355</v>
      </c>
      <c r="F34" s="223">
        <f t="shared" si="1"/>
        <v>23.081924577373211</v>
      </c>
      <c r="G34" s="204">
        <v>925</v>
      </c>
      <c r="H34" s="211">
        <f t="shared" si="2"/>
        <v>60.143042912873867</v>
      </c>
      <c r="I34" s="204">
        <v>428</v>
      </c>
      <c r="J34" s="223">
        <f t="shared" si="8"/>
        <v>27.828348504551364</v>
      </c>
      <c r="K34" s="204">
        <v>299</v>
      </c>
      <c r="L34" s="211">
        <f t="shared" si="3"/>
        <v>19.440832249674902</v>
      </c>
      <c r="M34" s="204">
        <v>90</v>
      </c>
      <c r="N34" s="211">
        <f t="shared" si="4"/>
        <v>5.851755526657997</v>
      </c>
    </row>
    <row r="35" spans="1:14">
      <c r="A35" s="199" t="s">
        <v>8</v>
      </c>
      <c r="B35" s="204">
        <v>1222</v>
      </c>
      <c r="C35" s="193">
        <v>604</v>
      </c>
      <c r="D35" s="221">
        <f t="shared" si="0"/>
        <v>49.427168576104748</v>
      </c>
      <c r="E35" s="204">
        <v>227</v>
      </c>
      <c r="F35" s="223">
        <f t="shared" si="1"/>
        <v>18.576104746317512</v>
      </c>
      <c r="G35" s="204">
        <v>658</v>
      </c>
      <c r="H35" s="211">
        <f t="shared" si="2"/>
        <v>53.846153846153847</v>
      </c>
      <c r="I35" s="204">
        <v>381</v>
      </c>
      <c r="J35" s="223">
        <f t="shared" si="8"/>
        <v>31.178396072013093</v>
      </c>
      <c r="K35" s="204">
        <v>215</v>
      </c>
      <c r="L35" s="211">
        <f t="shared" si="3"/>
        <v>17.594108019639933</v>
      </c>
      <c r="M35" s="204">
        <v>131</v>
      </c>
      <c r="N35" s="211">
        <f t="shared" si="4"/>
        <v>10.72013093289689</v>
      </c>
    </row>
    <row r="36" spans="1:14">
      <c r="A36" s="199" t="s">
        <v>9</v>
      </c>
      <c r="B36" s="204">
        <v>1426</v>
      </c>
      <c r="C36" s="198">
        <v>786</v>
      </c>
      <c r="D36" s="221">
        <f t="shared" si="0"/>
        <v>55.119214586255261</v>
      </c>
      <c r="E36" s="207">
        <v>336</v>
      </c>
      <c r="F36" s="223">
        <f t="shared" si="1"/>
        <v>23.562412342215989</v>
      </c>
      <c r="G36" s="204">
        <v>727</v>
      </c>
      <c r="H36" s="211">
        <f t="shared" si="2"/>
        <v>50.981767180925665</v>
      </c>
      <c r="I36" s="204">
        <v>419</v>
      </c>
      <c r="J36" s="223">
        <f t="shared" si="8"/>
        <v>29.382889200561007</v>
      </c>
      <c r="K36" s="204">
        <v>230</v>
      </c>
      <c r="L36" s="211">
        <f t="shared" si="3"/>
        <v>16.129032258064516</v>
      </c>
      <c r="M36" s="204">
        <v>131</v>
      </c>
      <c r="N36" s="211">
        <f t="shared" si="4"/>
        <v>9.1865357643758756</v>
      </c>
    </row>
    <row r="37" spans="1:14" ht="13.9" customHeight="1">
      <c r="A37" s="199" t="s">
        <v>10</v>
      </c>
      <c r="B37" s="204">
        <v>1887</v>
      </c>
      <c r="C37" s="198">
        <v>1012</v>
      </c>
      <c r="D37" s="221">
        <f t="shared" si="0"/>
        <v>53.630100688924223</v>
      </c>
      <c r="E37" s="204">
        <v>428</v>
      </c>
      <c r="F37" s="223">
        <f t="shared" si="1"/>
        <v>22.681505034446211</v>
      </c>
      <c r="G37" s="204">
        <v>1259</v>
      </c>
      <c r="H37" s="211">
        <f t="shared" si="2"/>
        <v>66.719660837307899</v>
      </c>
      <c r="I37" s="204">
        <v>541</v>
      </c>
      <c r="J37" s="223">
        <f t="shared" si="8"/>
        <v>28.66984631690514</v>
      </c>
      <c r="K37" s="204">
        <v>271</v>
      </c>
      <c r="L37" s="211">
        <f t="shared" si="3"/>
        <v>14.361420243773185</v>
      </c>
      <c r="M37" s="204">
        <v>67</v>
      </c>
      <c r="N37" s="211">
        <f t="shared" si="4"/>
        <v>3.5506094329623741</v>
      </c>
    </row>
    <row r="38" spans="1:14" ht="13.5" thickBot="1">
      <c r="A38" s="229" t="s">
        <v>12</v>
      </c>
      <c r="B38" s="218">
        <v>1372</v>
      </c>
      <c r="C38" s="215">
        <v>779</v>
      </c>
      <c r="D38" s="222">
        <f t="shared" si="0"/>
        <v>56.778425655976669</v>
      </c>
      <c r="E38" s="218">
        <v>233</v>
      </c>
      <c r="F38" s="224">
        <f t="shared" si="1"/>
        <v>16.982507288629737</v>
      </c>
      <c r="G38" s="218">
        <v>709</v>
      </c>
      <c r="H38" s="219">
        <f t="shared" si="2"/>
        <v>51.676384839650147</v>
      </c>
      <c r="I38" s="218">
        <v>402</v>
      </c>
      <c r="J38" s="224">
        <f t="shared" si="8"/>
        <v>29.300291545189506</v>
      </c>
      <c r="K38" s="218">
        <v>233</v>
      </c>
      <c r="L38" s="219">
        <f t="shared" si="3"/>
        <v>16.982507288629737</v>
      </c>
      <c r="M38" s="218">
        <v>94</v>
      </c>
      <c r="N38" s="219">
        <f t="shared" si="4"/>
        <v>6.8513119533527691</v>
      </c>
    </row>
    <row r="39" spans="1:14" ht="13.5" thickBot="1">
      <c r="A39" s="285" t="s">
        <v>33</v>
      </c>
      <c r="B39" s="279">
        <v>7048</v>
      </c>
      <c r="C39" s="280">
        <v>3447</v>
      </c>
      <c r="D39" s="281">
        <f t="shared" si="0"/>
        <v>48.907491486946654</v>
      </c>
      <c r="E39" s="279">
        <v>989</v>
      </c>
      <c r="F39" s="286">
        <f t="shared" si="1"/>
        <v>14.032349602724178</v>
      </c>
      <c r="G39" s="279">
        <v>3764</v>
      </c>
      <c r="H39" s="281">
        <f t="shared" si="2"/>
        <v>53.405221339387069</v>
      </c>
      <c r="I39" s="279">
        <v>2368</v>
      </c>
      <c r="J39" s="282">
        <f>I39/B39*100</f>
        <v>33.598183881952323</v>
      </c>
      <c r="K39" s="279">
        <v>751</v>
      </c>
      <c r="L39" s="281">
        <f t="shared" si="3"/>
        <v>10.655505107832008</v>
      </c>
      <c r="M39" s="279">
        <v>593</v>
      </c>
      <c r="N39" s="281">
        <f t="shared" si="4"/>
        <v>8.4137343927355275</v>
      </c>
    </row>
    <row r="40" spans="1:14" ht="13.5" thickBot="1">
      <c r="A40" s="20" t="s">
        <v>11</v>
      </c>
      <c r="B40" s="205">
        <v>7048</v>
      </c>
      <c r="C40" s="195">
        <v>3447</v>
      </c>
      <c r="D40" s="212">
        <f t="shared" si="0"/>
        <v>48.907491486946654</v>
      </c>
      <c r="E40" s="205">
        <v>989</v>
      </c>
      <c r="F40" s="216">
        <f t="shared" si="1"/>
        <v>14.032349602724178</v>
      </c>
      <c r="G40" s="205">
        <v>3764</v>
      </c>
      <c r="H40" s="222">
        <f t="shared" si="2"/>
        <v>53.405221339387069</v>
      </c>
      <c r="I40" s="205">
        <v>2368</v>
      </c>
      <c r="J40" s="216">
        <f>I40/B40*100</f>
        <v>33.598183881952323</v>
      </c>
      <c r="K40" s="201">
        <v>751</v>
      </c>
      <c r="L40" s="221">
        <f t="shared" si="3"/>
        <v>10.655505107832008</v>
      </c>
      <c r="M40" s="205">
        <v>593</v>
      </c>
      <c r="N40" s="222">
        <f t="shared" si="4"/>
        <v>8.4137343927355275</v>
      </c>
    </row>
    <row r="41" spans="1:14" ht="24.75" thickBot="1">
      <c r="A41" s="256" t="s">
        <v>30</v>
      </c>
      <c r="B41" s="280">
        <v>58291</v>
      </c>
      <c r="C41" s="280">
        <v>31539</v>
      </c>
      <c r="D41" s="284">
        <f t="shared" si="0"/>
        <v>54.106122729066243</v>
      </c>
      <c r="E41" s="280">
        <v>11353</v>
      </c>
      <c r="F41" s="282">
        <f t="shared" si="1"/>
        <v>19.476420030536445</v>
      </c>
      <c r="G41" s="279">
        <v>30416</v>
      </c>
      <c r="H41" s="281">
        <f t="shared" si="2"/>
        <v>52.17958175361548</v>
      </c>
      <c r="I41" s="279">
        <v>17055</v>
      </c>
      <c r="J41" s="282">
        <f>I41/B41*100</f>
        <v>29.258376078639927</v>
      </c>
      <c r="K41" s="287">
        <v>10471</v>
      </c>
      <c r="L41" s="288">
        <f t="shared" si="3"/>
        <v>17.963321953646361</v>
      </c>
      <c r="M41" s="279">
        <v>4893</v>
      </c>
      <c r="N41" s="281">
        <f t="shared" si="4"/>
        <v>8.3940917122711909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H19" sqref="H19"/>
    </sheetView>
  </sheetViews>
  <sheetFormatPr defaultRowHeight="12.75"/>
  <cols>
    <col min="1" max="2" width="3.28515625" customWidth="1"/>
    <col min="3" max="3" width="3.42578125" customWidth="1"/>
    <col min="4" max="4" width="39.7109375" customWidth="1"/>
    <col min="5" max="5" width="10" customWidth="1"/>
    <col min="6" max="7" width="10.28515625" customWidth="1"/>
    <col min="8" max="8" width="13.5703125" customWidth="1"/>
  </cols>
  <sheetData>
    <row r="1" spans="1:8">
      <c r="A1" s="367" t="s">
        <v>182</v>
      </c>
      <c r="B1" s="367"/>
      <c r="C1" s="367"/>
      <c r="D1" s="367"/>
      <c r="E1" s="367"/>
      <c r="F1" s="367"/>
      <c r="G1" s="367"/>
      <c r="H1" s="367"/>
    </row>
    <row r="2" spans="1:8" ht="14.45" customHeight="1">
      <c r="A2" s="382" t="s">
        <v>216</v>
      </c>
      <c r="B2" s="382"/>
      <c r="C2" s="382"/>
      <c r="D2" s="382"/>
      <c r="E2" s="382"/>
      <c r="F2" s="382"/>
      <c r="G2" s="382"/>
      <c r="H2" s="382"/>
    </row>
    <row r="3" spans="1:8" s="12" customFormat="1" ht="18" customHeight="1">
      <c r="A3" s="382"/>
      <c r="B3" s="382"/>
      <c r="C3" s="382"/>
      <c r="D3" s="382"/>
      <c r="E3" s="382"/>
      <c r="F3" s="382"/>
      <c r="G3" s="382"/>
      <c r="H3" s="382"/>
    </row>
    <row r="4" spans="1:8" ht="9.75" customHeight="1" thickBot="1">
      <c r="A4" s="383"/>
      <c r="B4" s="383"/>
      <c r="C4" s="383"/>
      <c r="D4" s="383"/>
      <c r="E4" s="383"/>
      <c r="F4" s="383"/>
      <c r="G4" s="383"/>
      <c r="H4" s="383"/>
    </row>
    <row r="5" spans="1:8" ht="57" customHeight="1" thickBot="1">
      <c r="A5" s="381" t="s">
        <v>42</v>
      </c>
      <c r="B5" s="322"/>
      <c r="C5" s="322"/>
      <c r="D5" s="323"/>
      <c r="E5" s="56" t="s">
        <v>196</v>
      </c>
      <c r="F5" s="56" t="s">
        <v>217</v>
      </c>
      <c r="G5" s="56" t="s">
        <v>218</v>
      </c>
      <c r="H5" s="56" t="s">
        <v>197</v>
      </c>
    </row>
    <row r="6" spans="1:8" ht="13.5" thickBot="1">
      <c r="A6" s="369" t="s">
        <v>43</v>
      </c>
      <c r="B6" s="370"/>
      <c r="C6" s="370"/>
      <c r="D6" s="371"/>
      <c r="E6" s="277">
        <v>7322</v>
      </c>
      <c r="F6" s="277">
        <v>7653</v>
      </c>
      <c r="G6" s="277">
        <v>30063</v>
      </c>
      <c r="H6" s="277">
        <f>F6-E6</f>
        <v>331</v>
      </c>
    </row>
    <row r="7" spans="1:8" ht="12.75" customHeight="1">
      <c r="A7" s="376" t="s">
        <v>44</v>
      </c>
      <c r="B7" s="47" t="s">
        <v>45</v>
      </c>
      <c r="C7" s="48"/>
      <c r="D7" s="48"/>
      <c r="E7" s="57">
        <v>3575</v>
      </c>
      <c r="F7" s="57">
        <v>4511</v>
      </c>
      <c r="G7" s="57">
        <v>16380</v>
      </c>
      <c r="H7" s="57">
        <f>F7-E7</f>
        <v>936</v>
      </c>
    </row>
    <row r="8" spans="1:8" ht="12.75" customHeight="1">
      <c r="A8" s="377"/>
      <c r="B8" s="49" t="s">
        <v>46</v>
      </c>
      <c r="C8" s="50"/>
      <c r="D8" s="50"/>
      <c r="E8" s="58">
        <v>1104</v>
      </c>
      <c r="F8" s="58">
        <v>2636</v>
      </c>
      <c r="G8" s="57">
        <v>7872</v>
      </c>
      <c r="H8" s="57">
        <f>F8-E8</f>
        <v>1532</v>
      </c>
    </row>
    <row r="9" spans="1:8" ht="12.75" customHeight="1">
      <c r="A9" s="377"/>
      <c r="B9" s="49" t="s">
        <v>47</v>
      </c>
      <c r="C9" s="50"/>
      <c r="D9" s="50"/>
      <c r="E9" s="58">
        <v>6218</v>
      </c>
      <c r="F9" s="58">
        <v>5017</v>
      </c>
      <c r="G9" s="57">
        <v>22191</v>
      </c>
      <c r="H9" s="57">
        <f t="shared" ref="H9:H18" si="0">F9-E9</f>
        <v>-1201</v>
      </c>
    </row>
    <row r="10" spans="1:8" ht="12.75" customHeight="1">
      <c r="A10" s="377"/>
      <c r="B10" s="49" t="s">
        <v>48</v>
      </c>
      <c r="C10" s="50"/>
      <c r="D10" s="50"/>
      <c r="E10" s="58">
        <v>419</v>
      </c>
      <c r="F10" s="58">
        <v>314</v>
      </c>
      <c r="G10" s="57">
        <v>1500</v>
      </c>
      <c r="H10" s="57">
        <f t="shared" si="0"/>
        <v>-105</v>
      </c>
    </row>
    <row r="11" spans="1:8" ht="12.75" customHeight="1">
      <c r="A11" s="377"/>
      <c r="B11" s="49" t="s">
        <v>49</v>
      </c>
      <c r="C11" s="50"/>
      <c r="D11" s="50"/>
      <c r="E11" s="58">
        <v>6655</v>
      </c>
      <c r="F11" s="58">
        <v>5934</v>
      </c>
      <c r="G11" s="57">
        <v>25775</v>
      </c>
      <c r="H11" s="57">
        <f t="shared" si="0"/>
        <v>-721</v>
      </c>
    </row>
    <row r="12" spans="1:8" ht="12.75" customHeight="1">
      <c r="A12" s="377"/>
      <c r="B12" s="49" t="s">
        <v>50</v>
      </c>
      <c r="C12" s="50"/>
      <c r="D12" s="50"/>
      <c r="E12" s="58">
        <v>230</v>
      </c>
      <c r="F12" s="58">
        <v>218</v>
      </c>
      <c r="G12" s="57">
        <v>958</v>
      </c>
      <c r="H12" s="57">
        <f t="shared" si="0"/>
        <v>-12</v>
      </c>
    </row>
    <row r="13" spans="1:8" ht="12.75" customHeight="1">
      <c r="A13" s="377"/>
      <c r="B13" s="49" t="s">
        <v>51</v>
      </c>
      <c r="C13" s="50"/>
      <c r="D13" s="50"/>
      <c r="E13" s="58">
        <v>3</v>
      </c>
      <c r="F13" s="58">
        <v>5</v>
      </c>
      <c r="G13" s="57">
        <v>23</v>
      </c>
      <c r="H13" s="57">
        <f t="shared" si="0"/>
        <v>2</v>
      </c>
    </row>
    <row r="14" spans="1:8" ht="12.75" customHeight="1">
      <c r="A14" s="377"/>
      <c r="B14" s="49" t="s">
        <v>52</v>
      </c>
      <c r="C14" s="50"/>
      <c r="D14" s="50"/>
      <c r="E14" s="58">
        <v>42</v>
      </c>
      <c r="F14" s="58">
        <v>1</v>
      </c>
      <c r="G14" s="57">
        <v>27</v>
      </c>
      <c r="H14" s="57">
        <f t="shared" si="0"/>
        <v>-41</v>
      </c>
    </row>
    <row r="15" spans="1:8" ht="12.75" customHeight="1">
      <c r="A15" s="377"/>
      <c r="B15" s="49" t="s">
        <v>53</v>
      </c>
      <c r="C15" s="50"/>
      <c r="D15" s="50"/>
      <c r="E15" s="58">
        <v>1032</v>
      </c>
      <c r="F15" s="58">
        <v>242</v>
      </c>
      <c r="G15" s="57">
        <v>918</v>
      </c>
      <c r="H15" s="57">
        <f t="shared" si="0"/>
        <v>-790</v>
      </c>
    </row>
    <row r="16" spans="1:8" ht="12.75" customHeight="1">
      <c r="A16" s="377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77"/>
      <c r="B17" s="49" t="s">
        <v>55</v>
      </c>
      <c r="C17" s="50"/>
      <c r="D17" s="50"/>
      <c r="E17" s="58">
        <v>141</v>
      </c>
      <c r="F17" s="58">
        <v>248</v>
      </c>
      <c r="G17" s="57">
        <v>419</v>
      </c>
      <c r="H17" s="57">
        <f t="shared" si="0"/>
        <v>107</v>
      </c>
    </row>
    <row r="18" spans="1:8" ht="12.75" customHeight="1" thickBot="1">
      <c r="A18" s="378"/>
      <c r="B18" s="51" t="s">
        <v>56</v>
      </c>
      <c r="C18" s="52"/>
      <c r="D18" s="52"/>
      <c r="E18" s="59">
        <v>469</v>
      </c>
      <c r="F18" s="59">
        <v>23</v>
      </c>
      <c r="G18" s="307">
        <v>110</v>
      </c>
      <c r="H18" s="57">
        <f t="shared" si="0"/>
        <v>-446</v>
      </c>
    </row>
    <row r="19" spans="1:8" ht="15.75" customHeight="1" thickBot="1">
      <c r="A19" s="369" t="s">
        <v>57</v>
      </c>
      <c r="B19" s="370"/>
      <c r="C19" s="370"/>
      <c r="D19" s="371"/>
      <c r="E19" s="277">
        <v>7734</v>
      </c>
      <c r="F19" s="277">
        <v>8880</v>
      </c>
      <c r="G19" s="277">
        <v>30510</v>
      </c>
      <c r="H19" s="277">
        <f>F19-E19</f>
        <v>1146</v>
      </c>
    </row>
    <row r="20" spans="1:8" ht="16.5" customHeight="1">
      <c r="A20" s="362" t="s">
        <v>123</v>
      </c>
      <c r="B20" s="379" t="s">
        <v>124</v>
      </c>
      <c r="C20" s="380"/>
      <c r="D20" s="380"/>
      <c r="E20" s="57">
        <v>4580</v>
      </c>
      <c r="F20" s="57">
        <v>4292</v>
      </c>
      <c r="G20" s="57">
        <v>15853</v>
      </c>
      <c r="H20" s="57">
        <f>F20-E20</f>
        <v>-288</v>
      </c>
    </row>
    <row r="21" spans="1:8" ht="13.5" customHeight="1">
      <c r="A21" s="363"/>
      <c r="B21" s="386" t="s">
        <v>58</v>
      </c>
      <c r="C21" s="356" t="s">
        <v>59</v>
      </c>
      <c r="D21" s="356"/>
      <c r="E21" s="58">
        <v>3686</v>
      </c>
      <c r="F21" s="58">
        <v>3264</v>
      </c>
      <c r="G21" s="57">
        <v>13319</v>
      </c>
      <c r="H21" s="57">
        <f>F21-E21</f>
        <v>-422</v>
      </c>
    </row>
    <row r="22" spans="1:8" ht="12.75" customHeight="1">
      <c r="A22" s="363"/>
      <c r="B22" s="387"/>
      <c r="C22" s="384" t="s">
        <v>58</v>
      </c>
      <c r="D22" s="53" t="s">
        <v>136</v>
      </c>
      <c r="E22" s="58">
        <v>148</v>
      </c>
      <c r="F22" s="58">
        <v>208</v>
      </c>
      <c r="G22" s="57">
        <v>708</v>
      </c>
      <c r="H22" s="57">
        <f t="shared" ref="H22:H52" si="1">F22-E22</f>
        <v>60</v>
      </c>
    </row>
    <row r="23" spans="1:8">
      <c r="A23" s="363"/>
      <c r="B23" s="387"/>
      <c r="C23" s="385"/>
      <c r="D23" s="53" t="s">
        <v>137</v>
      </c>
      <c r="E23" s="58">
        <v>370</v>
      </c>
      <c r="F23" s="58">
        <v>334</v>
      </c>
      <c r="G23" s="57">
        <v>1399</v>
      </c>
      <c r="H23" s="57">
        <f t="shared" si="1"/>
        <v>-36</v>
      </c>
    </row>
    <row r="24" spans="1:8">
      <c r="A24" s="363"/>
      <c r="B24" s="387"/>
      <c r="C24" s="368" t="s">
        <v>60</v>
      </c>
      <c r="D24" s="368"/>
      <c r="E24" s="76">
        <v>894</v>
      </c>
      <c r="F24" s="76">
        <v>1028</v>
      </c>
      <c r="G24" s="308">
        <v>2534</v>
      </c>
      <c r="H24" s="57">
        <f t="shared" si="1"/>
        <v>134</v>
      </c>
    </row>
    <row r="25" spans="1:8" ht="12.75" customHeight="1">
      <c r="A25" s="363"/>
      <c r="B25" s="387"/>
      <c r="C25" s="372" t="s">
        <v>58</v>
      </c>
      <c r="D25" s="53" t="s">
        <v>61</v>
      </c>
      <c r="E25" s="58">
        <v>106</v>
      </c>
      <c r="F25" s="58">
        <v>284</v>
      </c>
      <c r="G25" s="57">
        <v>766</v>
      </c>
      <c r="H25" s="57">
        <f t="shared" si="1"/>
        <v>178</v>
      </c>
    </row>
    <row r="26" spans="1:8" ht="12.75" customHeight="1">
      <c r="A26" s="363"/>
      <c r="B26" s="387"/>
      <c r="C26" s="373"/>
      <c r="D26" s="53" t="s">
        <v>62</v>
      </c>
      <c r="E26" s="58">
        <v>38</v>
      </c>
      <c r="F26" s="58">
        <v>236</v>
      </c>
      <c r="G26" s="57">
        <v>504</v>
      </c>
      <c r="H26" s="57">
        <f t="shared" si="1"/>
        <v>198</v>
      </c>
    </row>
    <row r="27" spans="1:8" ht="15" customHeight="1">
      <c r="A27" s="363"/>
      <c r="B27" s="387"/>
      <c r="C27" s="373"/>
      <c r="D27" s="54" t="s">
        <v>138</v>
      </c>
      <c r="E27" s="58">
        <v>354</v>
      </c>
      <c r="F27" s="58">
        <v>308</v>
      </c>
      <c r="G27" s="57">
        <v>651</v>
      </c>
      <c r="H27" s="57">
        <f t="shared" si="1"/>
        <v>-46</v>
      </c>
    </row>
    <row r="28" spans="1:8" ht="15" customHeight="1">
      <c r="A28" s="363"/>
      <c r="B28" s="387"/>
      <c r="C28" s="373"/>
      <c r="D28" s="54" t="s">
        <v>139</v>
      </c>
      <c r="E28" s="58">
        <v>1</v>
      </c>
      <c r="F28" s="58">
        <v>2</v>
      </c>
      <c r="G28" s="57">
        <v>6</v>
      </c>
      <c r="H28" s="57">
        <f t="shared" si="1"/>
        <v>1</v>
      </c>
    </row>
    <row r="29" spans="1:8" ht="24.75" customHeight="1">
      <c r="A29" s="363"/>
      <c r="B29" s="387"/>
      <c r="C29" s="373"/>
      <c r="D29" s="54" t="s">
        <v>63</v>
      </c>
      <c r="E29" s="58">
        <v>315</v>
      </c>
      <c r="F29" s="58">
        <v>131</v>
      </c>
      <c r="G29" s="57">
        <v>356</v>
      </c>
      <c r="H29" s="57">
        <f t="shared" si="1"/>
        <v>-184</v>
      </c>
    </row>
    <row r="30" spans="1:8" ht="24.75" customHeight="1">
      <c r="A30" s="363"/>
      <c r="B30" s="387"/>
      <c r="C30" s="373"/>
      <c r="D30" s="54" t="s">
        <v>140</v>
      </c>
      <c r="E30" s="58">
        <v>73</v>
      </c>
      <c r="F30" s="58">
        <v>43</v>
      </c>
      <c r="G30" s="57">
        <v>158</v>
      </c>
      <c r="H30" s="57">
        <f t="shared" si="1"/>
        <v>-30</v>
      </c>
    </row>
    <row r="31" spans="1:8" ht="12.75" customHeight="1">
      <c r="A31" s="363"/>
      <c r="B31" s="387"/>
      <c r="C31" s="374"/>
      <c r="D31" s="54" t="s">
        <v>141</v>
      </c>
      <c r="E31" s="58">
        <v>1</v>
      </c>
      <c r="F31" s="58">
        <v>4</v>
      </c>
      <c r="G31" s="57">
        <v>9</v>
      </c>
      <c r="H31" s="57">
        <f t="shared" si="1"/>
        <v>3</v>
      </c>
    </row>
    <row r="32" spans="1:8" ht="21" customHeight="1">
      <c r="A32" s="363"/>
      <c r="B32" s="387"/>
      <c r="C32" s="374"/>
      <c r="D32" s="54" t="s">
        <v>142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63"/>
      <c r="B33" s="387"/>
      <c r="C33" s="374"/>
      <c r="D33" s="54" t="s">
        <v>143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63"/>
      <c r="B34" s="387"/>
      <c r="C34" s="374"/>
      <c r="D34" s="54" t="s">
        <v>144</v>
      </c>
      <c r="E34" s="58">
        <v>0</v>
      </c>
      <c r="F34" s="58">
        <v>0</v>
      </c>
      <c r="G34" s="57">
        <v>3</v>
      </c>
      <c r="H34" s="57">
        <f t="shared" si="1"/>
        <v>0</v>
      </c>
    </row>
    <row r="35" spans="1:8" ht="49.15" customHeight="1">
      <c r="A35" s="363"/>
      <c r="B35" s="387"/>
      <c r="C35" s="374"/>
      <c r="D35" s="54" t="s">
        <v>145</v>
      </c>
      <c r="E35" s="58">
        <v>3</v>
      </c>
      <c r="F35" s="58">
        <v>8</v>
      </c>
      <c r="G35" s="57">
        <v>32</v>
      </c>
      <c r="H35" s="57">
        <f t="shared" si="1"/>
        <v>5</v>
      </c>
    </row>
    <row r="36" spans="1:8" ht="12.75" customHeight="1">
      <c r="A36" s="363"/>
      <c r="B36" s="388"/>
      <c r="C36" s="375"/>
      <c r="D36" s="54" t="s">
        <v>72</v>
      </c>
      <c r="E36" s="58">
        <v>4</v>
      </c>
      <c r="F36" s="58">
        <v>14</v>
      </c>
      <c r="G36" s="57">
        <v>55</v>
      </c>
      <c r="H36" s="57">
        <f t="shared" si="1"/>
        <v>10</v>
      </c>
    </row>
    <row r="37" spans="1:8" ht="12.75" customHeight="1">
      <c r="A37" s="363"/>
      <c r="B37" s="355" t="s">
        <v>64</v>
      </c>
      <c r="C37" s="356"/>
      <c r="D37" s="356"/>
      <c r="E37" s="58">
        <v>63</v>
      </c>
      <c r="F37" s="58">
        <v>230</v>
      </c>
      <c r="G37" s="57">
        <v>539</v>
      </c>
      <c r="H37" s="57">
        <f t="shared" si="1"/>
        <v>167</v>
      </c>
    </row>
    <row r="38" spans="1:8" ht="12.75" customHeight="1">
      <c r="A38" s="363"/>
      <c r="B38" s="355" t="s">
        <v>146</v>
      </c>
      <c r="C38" s="356"/>
      <c r="D38" s="356"/>
      <c r="E38" s="58">
        <v>5</v>
      </c>
      <c r="F38" s="58">
        <v>11</v>
      </c>
      <c r="G38" s="57">
        <v>28</v>
      </c>
      <c r="H38" s="57">
        <f t="shared" si="1"/>
        <v>6</v>
      </c>
    </row>
    <row r="39" spans="1:8" ht="12.75" customHeight="1">
      <c r="A39" s="363"/>
      <c r="B39" s="355" t="s">
        <v>65</v>
      </c>
      <c r="C39" s="356"/>
      <c r="D39" s="356"/>
      <c r="E39" s="58">
        <v>221</v>
      </c>
      <c r="F39" s="58">
        <v>771</v>
      </c>
      <c r="G39" s="57">
        <v>2161</v>
      </c>
      <c r="H39" s="57">
        <f t="shared" si="1"/>
        <v>550</v>
      </c>
    </row>
    <row r="40" spans="1:8" ht="13.5" customHeight="1">
      <c r="A40" s="363"/>
      <c r="B40" s="355" t="s">
        <v>147</v>
      </c>
      <c r="C40" s="356"/>
      <c r="D40" s="356"/>
      <c r="E40" s="58">
        <v>0</v>
      </c>
      <c r="F40" s="58">
        <v>2</v>
      </c>
      <c r="G40" s="57">
        <v>3</v>
      </c>
      <c r="H40" s="57">
        <f t="shared" si="1"/>
        <v>2</v>
      </c>
    </row>
    <row r="41" spans="1:8" ht="13.5" customHeight="1">
      <c r="A41" s="363"/>
      <c r="B41" s="355" t="s">
        <v>66</v>
      </c>
      <c r="C41" s="356"/>
      <c r="D41" s="356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63"/>
      <c r="B42" s="355" t="s">
        <v>67</v>
      </c>
      <c r="C42" s="356"/>
      <c r="D42" s="356"/>
      <c r="E42" s="58">
        <v>0</v>
      </c>
      <c r="F42" s="58">
        <v>357</v>
      </c>
      <c r="G42" s="57">
        <v>744</v>
      </c>
      <c r="H42" s="57">
        <f t="shared" si="1"/>
        <v>357</v>
      </c>
    </row>
    <row r="43" spans="1:8" ht="13.5" customHeight="1">
      <c r="A43" s="363"/>
      <c r="B43" s="365" t="s">
        <v>148</v>
      </c>
      <c r="C43" s="366"/>
      <c r="D43" s="366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63"/>
      <c r="B44" s="353" t="s">
        <v>149</v>
      </c>
      <c r="C44" s="354"/>
      <c r="D44" s="354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63"/>
      <c r="B45" s="353" t="s">
        <v>157</v>
      </c>
      <c r="C45" s="354"/>
      <c r="D45" s="354"/>
      <c r="E45" s="58">
        <v>117</v>
      </c>
      <c r="F45" s="58">
        <v>124</v>
      </c>
      <c r="G45" s="57">
        <v>367</v>
      </c>
      <c r="H45" s="57">
        <f t="shared" si="1"/>
        <v>7</v>
      </c>
    </row>
    <row r="46" spans="1:8">
      <c r="A46" s="363"/>
      <c r="B46" s="355" t="s">
        <v>150</v>
      </c>
      <c r="C46" s="356"/>
      <c r="D46" s="356"/>
      <c r="E46" s="58">
        <v>1607</v>
      </c>
      <c r="F46" s="58">
        <v>1612</v>
      </c>
      <c r="G46" s="57">
        <v>5511</v>
      </c>
      <c r="H46" s="57">
        <f t="shared" si="1"/>
        <v>5</v>
      </c>
    </row>
    <row r="47" spans="1:8">
      <c r="A47" s="363"/>
      <c r="B47" s="355" t="s">
        <v>68</v>
      </c>
      <c r="C47" s="356"/>
      <c r="D47" s="356"/>
      <c r="E47" s="58">
        <v>359</v>
      </c>
      <c r="F47" s="58">
        <v>613</v>
      </c>
      <c r="G47" s="57">
        <v>2070</v>
      </c>
      <c r="H47" s="57">
        <f t="shared" si="1"/>
        <v>254</v>
      </c>
    </row>
    <row r="48" spans="1:8">
      <c r="A48" s="363"/>
      <c r="B48" s="355" t="s">
        <v>69</v>
      </c>
      <c r="C48" s="356"/>
      <c r="D48" s="356"/>
      <c r="E48" s="58">
        <v>4</v>
      </c>
      <c r="F48" s="58">
        <v>3</v>
      </c>
      <c r="G48" s="57">
        <v>10</v>
      </c>
      <c r="H48" s="57">
        <f t="shared" si="1"/>
        <v>-1</v>
      </c>
    </row>
    <row r="49" spans="1:8">
      <c r="A49" s="363"/>
      <c r="B49" s="355" t="s">
        <v>151</v>
      </c>
      <c r="C49" s="356"/>
      <c r="D49" s="356"/>
      <c r="E49" s="58">
        <v>145</v>
      </c>
      <c r="F49" s="58">
        <v>175</v>
      </c>
      <c r="G49" s="57">
        <v>676</v>
      </c>
      <c r="H49" s="57">
        <f t="shared" si="1"/>
        <v>30</v>
      </c>
    </row>
    <row r="50" spans="1:8">
      <c r="A50" s="363"/>
      <c r="B50" s="355" t="s">
        <v>70</v>
      </c>
      <c r="C50" s="356"/>
      <c r="D50" s="356"/>
      <c r="E50" s="58">
        <v>28</v>
      </c>
      <c r="F50" s="58">
        <v>36</v>
      </c>
      <c r="G50" s="57">
        <v>130</v>
      </c>
      <c r="H50" s="57">
        <f t="shared" si="1"/>
        <v>8</v>
      </c>
    </row>
    <row r="51" spans="1:8">
      <c r="A51" s="363"/>
      <c r="B51" s="355" t="s">
        <v>71</v>
      </c>
      <c r="C51" s="356"/>
      <c r="D51" s="356"/>
      <c r="E51" s="58">
        <v>53</v>
      </c>
      <c r="F51" s="58">
        <v>51</v>
      </c>
      <c r="G51" s="57">
        <v>198</v>
      </c>
      <c r="H51" s="57">
        <f t="shared" si="1"/>
        <v>-2</v>
      </c>
    </row>
    <row r="52" spans="1:8" ht="13.5" thickBot="1">
      <c r="A52" s="364"/>
      <c r="B52" s="357" t="s">
        <v>72</v>
      </c>
      <c r="C52" s="358"/>
      <c r="D52" s="358"/>
      <c r="E52" s="59">
        <v>557</v>
      </c>
      <c r="F52" s="59">
        <v>616</v>
      </c>
      <c r="G52" s="307">
        <v>2251</v>
      </c>
      <c r="H52" s="57">
        <f t="shared" si="1"/>
        <v>59</v>
      </c>
    </row>
    <row r="53" spans="1:8" ht="13.5" thickBot="1">
      <c r="A53" s="350" t="s">
        <v>73</v>
      </c>
      <c r="B53" s="351"/>
      <c r="C53" s="351"/>
      <c r="D53" s="352"/>
      <c r="E53" s="278">
        <v>58738</v>
      </c>
      <c r="F53" s="278">
        <v>58291</v>
      </c>
      <c r="G53" s="278">
        <v>58291</v>
      </c>
      <c r="H53" s="278">
        <f>F53-E53</f>
        <v>-447</v>
      </c>
    </row>
    <row r="54" spans="1:8" ht="25.9" customHeight="1">
      <c r="A54" s="359" t="s">
        <v>74</v>
      </c>
      <c r="B54" s="360"/>
      <c r="C54" s="360"/>
      <c r="D54" s="361"/>
      <c r="E54" s="57">
        <v>8155</v>
      </c>
      <c r="F54" s="57">
        <v>8833</v>
      </c>
      <c r="G54" s="57">
        <v>46415</v>
      </c>
      <c r="H54" s="57">
        <f>F54-E54</f>
        <v>678</v>
      </c>
    </row>
    <row r="55" spans="1:8" ht="13.5" thickBot="1">
      <c r="A55" s="347" t="s">
        <v>152</v>
      </c>
      <c r="B55" s="348"/>
      <c r="C55" s="348"/>
      <c r="D55" s="349"/>
      <c r="E55" s="60">
        <v>478</v>
      </c>
      <c r="F55" s="60">
        <v>1707</v>
      </c>
      <c r="G55" s="60">
        <v>6409</v>
      </c>
      <c r="H55" s="60">
        <f>F55-E55</f>
        <v>1229</v>
      </c>
    </row>
    <row r="56" spans="1:8">
      <c r="A56" s="21" t="s">
        <v>165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I8" sqref="I8"/>
    </sheetView>
  </sheetViews>
  <sheetFormatPr defaultRowHeight="12.75"/>
  <cols>
    <col min="1" max="1" width="5.140625" customWidth="1"/>
    <col min="2" max="2" width="46" customWidth="1"/>
    <col min="3" max="3" width="8.7109375" customWidth="1"/>
    <col min="4" max="4" width="8.85546875" customWidth="1"/>
    <col min="5" max="5" width="9.28515625" customWidth="1"/>
    <col min="6" max="6" width="8.42578125" customWidth="1"/>
    <col min="7" max="7" width="9.28515625" customWidth="1"/>
    <col min="8" max="8" width="9.7109375" customWidth="1"/>
    <col min="9" max="9" width="9.42578125" customWidth="1"/>
    <col min="10" max="10" width="7.7109375" customWidth="1"/>
    <col min="11" max="11" width="9.28515625" customWidth="1"/>
    <col min="12" max="12" width="8" customWidth="1"/>
  </cols>
  <sheetData>
    <row r="1" spans="1:12" s="78" customFormat="1">
      <c r="A1" s="389" t="s">
        <v>161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36.75" customHeight="1" thickBot="1">
      <c r="A2" s="383" t="s">
        <v>226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ht="13.5" customHeight="1">
      <c r="A3" s="390" t="s">
        <v>42</v>
      </c>
      <c r="B3" s="391"/>
      <c r="C3" s="391" t="s">
        <v>153</v>
      </c>
      <c r="D3" s="391"/>
      <c r="E3" s="391"/>
      <c r="F3" s="391"/>
      <c r="G3" s="391"/>
      <c r="H3" s="391"/>
      <c r="I3" s="391"/>
      <c r="J3" s="391"/>
      <c r="K3" s="391"/>
      <c r="L3" s="396"/>
    </row>
    <row r="4" spans="1:12">
      <c r="A4" s="392"/>
      <c r="B4" s="393"/>
      <c r="C4" s="393" t="s">
        <v>75</v>
      </c>
      <c r="D4" s="393" t="s">
        <v>112</v>
      </c>
      <c r="E4" s="397" t="s">
        <v>227</v>
      </c>
      <c r="F4" s="397"/>
      <c r="G4" s="397"/>
      <c r="H4" s="397"/>
      <c r="I4" s="397"/>
      <c r="J4" s="397"/>
      <c r="K4" s="397"/>
      <c r="L4" s="398"/>
    </row>
    <row r="5" spans="1:12" ht="44.45" customHeight="1">
      <c r="A5" s="392"/>
      <c r="B5" s="393"/>
      <c r="C5" s="393"/>
      <c r="D5" s="393"/>
      <c r="E5" s="393" t="s">
        <v>109</v>
      </c>
      <c r="F5" s="393"/>
      <c r="G5" s="393" t="s">
        <v>158</v>
      </c>
      <c r="H5" s="393"/>
      <c r="I5" s="393" t="s">
        <v>76</v>
      </c>
      <c r="J5" s="393"/>
      <c r="K5" s="393" t="s">
        <v>77</v>
      </c>
      <c r="L5" s="405"/>
    </row>
    <row r="6" spans="1:12" ht="22.9" customHeight="1" thickBot="1">
      <c r="A6" s="394"/>
      <c r="B6" s="395"/>
      <c r="C6" s="395"/>
      <c r="D6" s="395"/>
      <c r="E6" s="61" t="s">
        <v>75</v>
      </c>
      <c r="F6" s="61" t="s">
        <v>112</v>
      </c>
      <c r="G6" s="61" t="s">
        <v>75</v>
      </c>
      <c r="H6" s="61" t="s">
        <v>112</v>
      </c>
      <c r="I6" s="61" t="s">
        <v>75</v>
      </c>
      <c r="J6" s="61" t="s">
        <v>112</v>
      </c>
      <c r="K6" s="61" t="s">
        <v>75</v>
      </c>
      <c r="L6" s="174" t="s">
        <v>112</v>
      </c>
    </row>
    <row r="7" spans="1:12" ht="13.5" thickBot="1">
      <c r="A7" s="406" t="s">
        <v>113</v>
      </c>
      <c r="B7" s="407"/>
      <c r="C7" s="270">
        <v>1028</v>
      </c>
      <c r="D7" s="270">
        <v>560</v>
      </c>
      <c r="E7" s="270">
        <v>360</v>
      </c>
      <c r="F7" s="270">
        <v>187</v>
      </c>
      <c r="G7" s="270">
        <v>322</v>
      </c>
      <c r="H7" s="270">
        <v>180</v>
      </c>
      <c r="I7" s="270">
        <v>146</v>
      </c>
      <c r="J7" s="270">
        <v>54</v>
      </c>
      <c r="K7" s="270">
        <v>174</v>
      </c>
      <c r="L7" s="271">
        <v>87</v>
      </c>
    </row>
    <row r="8" spans="1:12">
      <c r="A8" s="408" t="s">
        <v>58</v>
      </c>
      <c r="B8" s="230" t="s">
        <v>114</v>
      </c>
      <c r="C8" s="231">
        <v>284</v>
      </c>
      <c r="D8" s="231">
        <v>183</v>
      </c>
      <c r="E8" s="231">
        <v>101</v>
      </c>
      <c r="F8" s="231">
        <v>68</v>
      </c>
      <c r="G8" s="231">
        <v>76</v>
      </c>
      <c r="H8" s="231">
        <v>49</v>
      </c>
      <c r="I8" s="231">
        <v>41</v>
      </c>
      <c r="J8" s="231">
        <v>20</v>
      </c>
      <c r="K8" s="231">
        <v>50</v>
      </c>
      <c r="L8" s="232">
        <v>30</v>
      </c>
    </row>
    <row r="9" spans="1:12">
      <c r="A9" s="409"/>
      <c r="B9" s="175" t="s">
        <v>115</v>
      </c>
      <c r="C9" s="176">
        <v>236</v>
      </c>
      <c r="D9" s="176">
        <v>143</v>
      </c>
      <c r="E9" s="176">
        <v>78</v>
      </c>
      <c r="F9" s="176">
        <v>45</v>
      </c>
      <c r="G9" s="176">
        <v>38</v>
      </c>
      <c r="H9" s="176">
        <v>28</v>
      </c>
      <c r="I9" s="176">
        <v>57</v>
      </c>
      <c r="J9" s="176">
        <v>18</v>
      </c>
      <c r="K9" s="176">
        <v>59</v>
      </c>
      <c r="L9" s="77">
        <v>25</v>
      </c>
    </row>
    <row r="10" spans="1:12">
      <c r="A10" s="409"/>
      <c r="B10" s="175" t="s">
        <v>136</v>
      </c>
      <c r="C10" s="176">
        <v>308</v>
      </c>
      <c r="D10" s="176">
        <v>143</v>
      </c>
      <c r="E10" s="176">
        <v>107</v>
      </c>
      <c r="F10" s="176">
        <v>46</v>
      </c>
      <c r="G10" s="176">
        <v>122</v>
      </c>
      <c r="H10" s="176">
        <v>58</v>
      </c>
      <c r="I10" s="176">
        <v>21</v>
      </c>
      <c r="J10" s="176">
        <v>10</v>
      </c>
      <c r="K10" s="176">
        <v>42</v>
      </c>
      <c r="L10" s="77">
        <v>24</v>
      </c>
    </row>
    <row r="11" spans="1:12">
      <c r="A11" s="409"/>
      <c r="B11" s="175" t="s">
        <v>139</v>
      </c>
      <c r="C11" s="176">
        <v>2</v>
      </c>
      <c r="D11" s="176">
        <v>0</v>
      </c>
      <c r="E11" s="176">
        <v>0</v>
      </c>
      <c r="F11" s="176">
        <v>0</v>
      </c>
      <c r="G11" s="176">
        <v>2</v>
      </c>
      <c r="H11" s="176">
        <v>0</v>
      </c>
      <c r="I11" s="176">
        <v>0</v>
      </c>
      <c r="J11" s="176">
        <v>0</v>
      </c>
      <c r="K11" s="176">
        <v>0</v>
      </c>
      <c r="L11" s="77">
        <v>0</v>
      </c>
    </row>
    <row r="12" spans="1:12" ht="24">
      <c r="A12" s="409"/>
      <c r="B12" s="177" t="s">
        <v>154</v>
      </c>
      <c r="C12" s="176">
        <v>131</v>
      </c>
      <c r="D12" s="176">
        <v>56</v>
      </c>
      <c r="E12" s="176">
        <v>51</v>
      </c>
      <c r="F12" s="176">
        <v>15</v>
      </c>
      <c r="G12" s="176">
        <v>35</v>
      </c>
      <c r="H12" s="176">
        <v>14</v>
      </c>
      <c r="I12" s="176">
        <v>16</v>
      </c>
      <c r="J12" s="176">
        <v>5</v>
      </c>
      <c r="K12" s="176">
        <v>15</v>
      </c>
      <c r="L12" s="77">
        <v>5</v>
      </c>
    </row>
    <row r="13" spans="1:12" ht="24">
      <c r="A13" s="409"/>
      <c r="B13" s="178" t="s">
        <v>140</v>
      </c>
      <c r="C13" s="176">
        <v>43</v>
      </c>
      <c r="D13" s="176">
        <v>25</v>
      </c>
      <c r="E13" s="176">
        <v>16</v>
      </c>
      <c r="F13" s="176">
        <v>8</v>
      </c>
      <c r="G13" s="176">
        <v>42</v>
      </c>
      <c r="H13" s="176">
        <v>25</v>
      </c>
      <c r="I13" s="176">
        <v>0</v>
      </c>
      <c r="J13" s="176">
        <v>0</v>
      </c>
      <c r="K13" s="176">
        <v>0</v>
      </c>
      <c r="L13" s="77">
        <v>0</v>
      </c>
    </row>
    <row r="14" spans="1:12">
      <c r="A14" s="409"/>
      <c r="B14" s="178" t="s">
        <v>141</v>
      </c>
      <c r="C14" s="176">
        <v>4</v>
      </c>
      <c r="D14" s="176">
        <v>3</v>
      </c>
      <c r="E14" s="176">
        <v>1</v>
      </c>
      <c r="F14" s="176">
        <v>1</v>
      </c>
      <c r="G14" s="176">
        <v>4</v>
      </c>
      <c r="H14" s="176">
        <v>3</v>
      </c>
      <c r="I14" s="176">
        <v>0</v>
      </c>
      <c r="J14" s="176">
        <v>0</v>
      </c>
      <c r="K14" s="176">
        <v>0</v>
      </c>
      <c r="L14" s="77">
        <v>0</v>
      </c>
    </row>
    <row r="15" spans="1:12">
      <c r="A15" s="409"/>
      <c r="B15" s="178" t="s">
        <v>142</v>
      </c>
      <c r="C15" s="176"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77">
        <v>0</v>
      </c>
    </row>
    <row r="16" spans="1:12">
      <c r="A16" s="409"/>
      <c r="B16" s="178" t="s">
        <v>143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77">
        <v>0</v>
      </c>
    </row>
    <row r="17" spans="1:12" ht="24">
      <c r="A17" s="409"/>
      <c r="B17" s="178" t="s">
        <v>144</v>
      </c>
      <c r="C17" s="176"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77">
        <v>0</v>
      </c>
    </row>
    <row r="18" spans="1:12" ht="36" customHeight="1">
      <c r="A18" s="409"/>
      <c r="B18" s="178" t="s">
        <v>145</v>
      </c>
      <c r="C18" s="176">
        <v>8</v>
      </c>
      <c r="D18" s="176">
        <v>0</v>
      </c>
      <c r="E18" s="176">
        <v>1</v>
      </c>
      <c r="F18" s="176">
        <v>0</v>
      </c>
      <c r="G18" s="176">
        <v>0</v>
      </c>
      <c r="H18" s="176">
        <v>0</v>
      </c>
      <c r="I18" s="176">
        <v>8</v>
      </c>
      <c r="J18" s="176">
        <v>0</v>
      </c>
      <c r="K18" s="176">
        <v>2</v>
      </c>
      <c r="L18" s="77">
        <v>0</v>
      </c>
    </row>
    <row r="19" spans="1:12" ht="13.5" thickBot="1">
      <c r="A19" s="410"/>
      <c r="B19" s="233" t="s">
        <v>116</v>
      </c>
      <c r="C19" s="234">
        <v>14</v>
      </c>
      <c r="D19" s="234">
        <v>7</v>
      </c>
      <c r="E19" s="234">
        <v>5</v>
      </c>
      <c r="F19" s="234">
        <v>4</v>
      </c>
      <c r="G19" s="234">
        <v>5</v>
      </c>
      <c r="H19" s="234">
        <v>3</v>
      </c>
      <c r="I19" s="234">
        <v>3</v>
      </c>
      <c r="J19" s="234">
        <v>1</v>
      </c>
      <c r="K19" s="234">
        <v>6</v>
      </c>
      <c r="L19" s="235">
        <v>3</v>
      </c>
    </row>
    <row r="20" spans="1:12" ht="13.5" thickBot="1">
      <c r="A20" s="399" t="s">
        <v>117</v>
      </c>
      <c r="B20" s="400"/>
      <c r="C20" s="270">
        <v>230</v>
      </c>
      <c r="D20" s="270">
        <v>119</v>
      </c>
      <c r="E20" s="270">
        <v>92</v>
      </c>
      <c r="F20" s="270">
        <v>43</v>
      </c>
      <c r="G20" s="270">
        <v>81</v>
      </c>
      <c r="H20" s="270">
        <v>46</v>
      </c>
      <c r="I20" s="270">
        <v>22</v>
      </c>
      <c r="J20" s="270">
        <v>11</v>
      </c>
      <c r="K20" s="270">
        <v>37</v>
      </c>
      <c r="L20" s="271">
        <v>19</v>
      </c>
    </row>
    <row r="21" spans="1:12" ht="13.5" thickBot="1">
      <c r="A21" s="403" t="s">
        <v>146</v>
      </c>
      <c r="B21" s="404"/>
      <c r="C21" s="236">
        <v>11</v>
      </c>
      <c r="D21" s="236">
        <v>7</v>
      </c>
      <c r="E21" s="236">
        <v>4</v>
      </c>
      <c r="F21" s="236">
        <v>4</v>
      </c>
      <c r="G21" s="236">
        <v>11</v>
      </c>
      <c r="H21" s="236">
        <v>7</v>
      </c>
      <c r="I21" s="236">
        <v>0</v>
      </c>
      <c r="J21" s="236">
        <v>0</v>
      </c>
      <c r="K21" s="236">
        <v>1</v>
      </c>
      <c r="L21" s="79">
        <v>1</v>
      </c>
    </row>
    <row r="22" spans="1:12" ht="13.5" thickBot="1">
      <c r="A22" s="399" t="s">
        <v>118</v>
      </c>
      <c r="B22" s="400"/>
      <c r="C22" s="270">
        <v>771</v>
      </c>
      <c r="D22" s="270">
        <v>594</v>
      </c>
      <c r="E22" s="270">
        <v>263</v>
      </c>
      <c r="F22" s="270">
        <v>205</v>
      </c>
      <c r="G22" s="270">
        <v>297</v>
      </c>
      <c r="H22" s="270">
        <v>216</v>
      </c>
      <c r="I22" s="270">
        <v>89</v>
      </c>
      <c r="J22" s="270">
        <v>57</v>
      </c>
      <c r="K22" s="270">
        <v>177</v>
      </c>
      <c r="L22" s="271">
        <v>130</v>
      </c>
    </row>
    <row r="23" spans="1:12" ht="13.5" thickBot="1">
      <c r="A23" s="403" t="s">
        <v>155</v>
      </c>
      <c r="B23" s="404"/>
      <c r="C23" s="236">
        <v>2</v>
      </c>
      <c r="D23" s="236">
        <v>1</v>
      </c>
      <c r="E23" s="236">
        <v>0</v>
      </c>
      <c r="F23" s="236">
        <v>0</v>
      </c>
      <c r="G23" s="236">
        <v>2</v>
      </c>
      <c r="H23" s="236">
        <v>1</v>
      </c>
      <c r="I23" s="236">
        <v>0</v>
      </c>
      <c r="J23" s="236">
        <v>0</v>
      </c>
      <c r="K23" s="236">
        <v>0</v>
      </c>
      <c r="L23" s="79">
        <v>0</v>
      </c>
    </row>
    <row r="24" spans="1:12" ht="25.5" customHeight="1" thickBot="1">
      <c r="A24" s="399" t="s">
        <v>119</v>
      </c>
      <c r="B24" s="400"/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1">
        <v>0</v>
      </c>
    </row>
    <row r="25" spans="1:12" ht="25.9" customHeight="1" thickBot="1">
      <c r="A25" s="399" t="s">
        <v>120</v>
      </c>
      <c r="B25" s="400"/>
      <c r="C25" s="270">
        <v>357</v>
      </c>
      <c r="D25" s="270">
        <v>154</v>
      </c>
      <c r="E25" s="270">
        <v>97</v>
      </c>
      <c r="F25" s="270">
        <v>49</v>
      </c>
      <c r="G25" s="270">
        <v>22</v>
      </c>
      <c r="H25" s="270">
        <v>14</v>
      </c>
      <c r="I25" s="270">
        <v>195</v>
      </c>
      <c r="J25" s="270">
        <v>50</v>
      </c>
      <c r="K25" s="270">
        <v>291</v>
      </c>
      <c r="L25" s="271">
        <v>127</v>
      </c>
    </row>
    <row r="26" spans="1:12" ht="13.5" thickBot="1">
      <c r="A26" s="403" t="s">
        <v>148</v>
      </c>
      <c r="B26" s="404"/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79">
        <v>0</v>
      </c>
    </row>
    <row r="27" spans="1:12" ht="26.25" customHeight="1" thickBot="1">
      <c r="A27" s="399" t="s">
        <v>156</v>
      </c>
      <c r="B27" s="400"/>
      <c r="C27" s="270">
        <v>0</v>
      </c>
      <c r="D27" s="270">
        <v>0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270">
        <v>0</v>
      </c>
      <c r="L27" s="271">
        <v>0</v>
      </c>
    </row>
    <row r="28" spans="1:12" ht="13.5" thickBot="1">
      <c r="A28" s="369" t="s">
        <v>121</v>
      </c>
      <c r="B28" s="370"/>
      <c r="C28" s="272">
        <v>2386</v>
      </c>
      <c r="D28" s="272">
        <v>1427</v>
      </c>
      <c r="E28" s="272">
        <v>812</v>
      </c>
      <c r="F28" s="272">
        <v>484</v>
      </c>
      <c r="G28" s="272">
        <v>722</v>
      </c>
      <c r="H28" s="272">
        <v>456</v>
      </c>
      <c r="I28" s="272">
        <v>452</v>
      </c>
      <c r="J28" s="270">
        <v>172</v>
      </c>
      <c r="K28" s="272">
        <v>679</v>
      </c>
      <c r="L28" s="273">
        <v>363</v>
      </c>
    </row>
    <row r="29" spans="1:12" ht="13.5" thickBot="1">
      <c r="A29" s="401" t="s">
        <v>122</v>
      </c>
      <c r="B29" s="402"/>
      <c r="C29" s="274">
        <v>100</v>
      </c>
      <c r="D29" s="274">
        <v>59.807208717518854</v>
      </c>
      <c r="E29" s="274">
        <v>34.031852472757748</v>
      </c>
      <c r="F29" s="274">
        <v>33.917309039943937</v>
      </c>
      <c r="G29" s="274">
        <v>30.259849119865883</v>
      </c>
      <c r="H29" s="274">
        <v>19.111483654652137</v>
      </c>
      <c r="I29" s="274">
        <v>18.943839061190275</v>
      </c>
      <c r="J29" s="275">
        <v>12.053258584442887</v>
      </c>
      <c r="K29" s="274">
        <v>28.45766974015088</v>
      </c>
      <c r="L29" s="276">
        <v>25.437981779957951</v>
      </c>
    </row>
    <row r="30" spans="1:12">
      <c r="A30" s="21" t="s">
        <v>168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Q15" sqref="Q15"/>
    </sheetView>
  </sheetViews>
  <sheetFormatPr defaultRowHeight="12.75"/>
  <cols>
    <col min="1" max="1" width="5.140625" customWidth="1"/>
    <col min="2" max="2" width="46" customWidth="1"/>
    <col min="3" max="3" width="8.7109375" customWidth="1"/>
    <col min="4" max="4" width="8.85546875" customWidth="1"/>
    <col min="5" max="5" width="9.28515625" customWidth="1"/>
    <col min="6" max="6" width="8.42578125" customWidth="1"/>
    <col min="7" max="7" width="9.28515625" customWidth="1"/>
    <col min="8" max="8" width="9.7109375" customWidth="1"/>
    <col min="9" max="9" width="9.42578125" customWidth="1"/>
    <col min="10" max="10" width="7.7109375" customWidth="1"/>
    <col min="11" max="11" width="9.28515625" customWidth="1"/>
    <col min="12" max="12" width="8" customWidth="1"/>
  </cols>
  <sheetData>
    <row r="1" spans="1:12" s="78" customFormat="1">
      <c r="A1" s="389" t="s">
        <v>198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36.75" customHeight="1" thickBot="1">
      <c r="A2" s="383" t="s">
        <v>220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ht="13.5" customHeight="1">
      <c r="A3" s="390" t="s">
        <v>42</v>
      </c>
      <c r="B3" s="391"/>
      <c r="C3" s="391" t="s">
        <v>153</v>
      </c>
      <c r="D3" s="391"/>
      <c r="E3" s="391"/>
      <c r="F3" s="391"/>
      <c r="G3" s="391"/>
      <c r="H3" s="391"/>
      <c r="I3" s="391"/>
      <c r="J3" s="391"/>
      <c r="K3" s="391"/>
      <c r="L3" s="396"/>
    </row>
    <row r="4" spans="1:12">
      <c r="A4" s="392"/>
      <c r="B4" s="393"/>
      <c r="C4" s="393" t="s">
        <v>75</v>
      </c>
      <c r="D4" s="393" t="s">
        <v>112</v>
      </c>
      <c r="E4" s="397" t="s">
        <v>219</v>
      </c>
      <c r="F4" s="397"/>
      <c r="G4" s="397"/>
      <c r="H4" s="397"/>
      <c r="I4" s="397"/>
      <c r="J4" s="397"/>
      <c r="K4" s="397"/>
      <c r="L4" s="398"/>
    </row>
    <row r="5" spans="1:12" ht="44.45" customHeight="1">
      <c r="A5" s="392"/>
      <c r="B5" s="393"/>
      <c r="C5" s="393"/>
      <c r="D5" s="393"/>
      <c r="E5" s="393" t="s">
        <v>109</v>
      </c>
      <c r="F5" s="393"/>
      <c r="G5" s="393" t="s">
        <v>158</v>
      </c>
      <c r="H5" s="393"/>
      <c r="I5" s="393" t="s">
        <v>77</v>
      </c>
      <c r="J5" s="393"/>
      <c r="K5" s="393" t="s">
        <v>76</v>
      </c>
      <c r="L5" s="405"/>
    </row>
    <row r="6" spans="1:12" ht="22.9" customHeight="1" thickBot="1">
      <c r="A6" s="411"/>
      <c r="B6" s="412"/>
      <c r="C6" s="412"/>
      <c r="D6" s="412"/>
      <c r="E6" s="309" t="s">
        <v>75</v>
      </c>
      <c r="F6" s="309" t="s">
        <v>112</v>
      </c>
      <c r="G6" s="309" t="s">
        <v>75</v>
      </c>
      <c r="H6" s="309" t="s">
        <v>112</v>
      </c>
      <c r="I6" s="309" t="s">
        <v>75</v>
      </c>
      <c r="J6" s="309" t="s">
        <v>112</v>
      </c>
      <c r="K6" s="309" t="s">
        <v>75</v>
      </c>
      <c r="L6" s="310" t="s">
        <v>112</v>
      </c>
    </row>
    <row r="7" spans="1:12" ht="13.5" thickBot="1">
      <c r="A7" s="406" t="s">
        <v>113</v>
      </c>
      <c r="B7" s="407"/>
      <c r="C7" s="270">
        <v>2534</v>
      </c>
      <c r="D7" s="270">
        <v>1356</v>
      </c>
      <c r="E7" s="270">
        <v>923</v>
      </c>
      <c r="F7" s="270">
        <v>498</v>
      </c>
      <c r="G7" s="270">
        <v>847</v>
      </c>
      <c r="H7" s="270">
        <v>455</v>
      </c>
      <c r="I7" s="270">
        <v>435</v>
      </c>
      <c r="J7" s="270">
        <v>227</v>
      </c>
      <c r="K7" s="270">
        <v>404</v>
      </c>
      <c r="L7" s="271">
        <v>149</v>
      </c>
    </row>
    <row r="8" spans="1:12">
      <c r="A8" s="408" t="s">
        <v>58</v>
      </c>
      <c r="B8" s="230" t="s">
        <v>114</v>
      </c>
      <c r="C8" s="231">
        <v>766</v>
      </c>
      <c r="D8" s="231">
        <v>484</v>
      </c>
      <c r="E8" s="231">
        <v>310</v>
      </c>
      <c r="F8" s="231">
        <v>202</v>
      </c>
      <c r="G8" s="231">
        <v>222</v>
      </c>
      <c r="H8" s="231">
        <v>139</v>
      </c>
      <c r="I8" s="231">
        <v>141</v>
      </c>
      <c r="J8" s="231">
        <v>88</v>
      </c>
      <c r="K8" s="231">
        <v>102</v>
      </c>
      <c r="L8" s="232">
        <v>47</v>
      </c>
    </row>
    <row r="9" spans="1:12">
      <c r="A9" s="409"/>
      <c r="B9" s="175" t="s">
        <v>115</v>
      </c>
      <c r="C9" s="176">
        <v>504</v>
      </c>
      <c r="D9" s="176">
        <v>301</v>
      </c>
      <c r="E9" s="176">
        <v>173</v>
      </c>
      <c r="F9" s="176">
        <v>102</v>
      </c>
      <c r="G9" s="176">
        <v>85</v>
      </c>
      <c r="H9" s="176">
        <v>63</v>
      </c>
      <c r="I9" s="176">
        <v>126</v>
      </c>
      <c r="J9" s="176">
        <v>58</v>
      </c>
      <c r="K9" s="176">
        <v>153</v>
      </c>
      <c r="L9" s="77">
        <v>52</v>
      </c>
    </row>
    <row r="10" spans="1:12">
      <c r="A10" s="409"/>
      <c r="B10" s="175" t="s">
        <v>136</v>
      </c>
      <c r="C10" s="176">
        <v>651</v>
      </c>
      <c r="D10" s="176">
        <v>304</v>
      </c>
      <c r="E10" s="176">
        <v>226</v>
      </c>
      <c r="F10" s="176">
        <v>102</v>
      </c>
      <c r="G10" s="176">
        <v>241</v>
      </c>
      <c r="H10" s="176">
        <v>116</v>
      </c>
      <c r="I10" s="176">
        <v>87</v>
      </c>
      <c r="J10" s="176">
        <v>47</v>
      </c>
      <c r="K10" s="176">
        <v>49</v>
      </c>
      <c r="L10" s="77">
        <v>17</v>
      </c>
    </row>
    <row r="11" spans="1:12">
      <c r="A11" s="409"/>
      <c r="B11" s="175" t="s">
        <v>139</v>
      </c>
      <c r="C11" s="176">
        <v>6</v>
      </c>
      <c r="D11" s="176">
        <v>1</v>
      </c>
      <c r="E11" s="176">
        <v>1</v>
      </c>
      <c r="F11" s="176">
        <v>0</v>
      </c>
      <c r="G11" s="176">
        <v>6</v>
      </c>
      <c r="H11" s="176">
        <v>1</v>
      </c>
      <c r="I11" s="176">
        <v>0</v>
      </c>
      <c r="J11" s="176">
        <v>0</v>
      </c>
      <c r="K11" s="176">
        <v>0</v>
      </c>
      <c r="L11" s="77">
        <v>0</v>
      </c>
    </row>
    <row r="12" spans="1:12" ht="24">
      <c r="A12" s="409"/>
      <c r="B12" s="177" t="s">
        <v>154</v>
      </c>
      <c r="C12" s="176">
        <v>356</v>
      </c>
      <c r="D12" s="176">
        <v>145</v>
      </c>
      <c r="E12" s="176">
        <v>124</v>
      </c>
      <c r="F12" s="176">
        <v>46</v>
      </c>
      <c r="G12" s="176">
        <v>126</v>
      </c>
      <c r="H12" s="176">
        <v>48</v>
      </c>
      <c r="I12" s="176">
        <v>47</v>
      </c>
      <c r="J12" s="176">
        <v>19</v>
      </c>
      <c r="K12" s="176">
        <v>45</v>
      </c>
      <c r="L12" s="77">
        <v>15</v>
      </c>
    </row>
    <row r="13" spans="1:12" ht="24">
      <c r="A13" s="409"/>
      <c r="B13" s="178" t="s">
        <v>140</v>
      </c>
      <c r="C13" s="176">
        <v>158</v>
      </c>
      <c r="D13" s="176">
        <v>79</v>
      </c>
      <c r="E13" s="176">
        <v>64</v>
      </c>
      <c r="F13" s="176">
        <v>33</v>
      </c>
      <c r="G13" s="176">
        <v>157</v>
      </c>
      <c r="H13" s="176">
        <v>79</v>
      </c>
      <c r="I13" s="176">
        <v>1</v>
      </c>
      <c r="J13" s="176">
        <v>0</v>
      </c>
      <c r="K13" s="176">
        <v>0</v>
      </c>
      <c r="L13" s="77">
        <v>0</v>
      </c>
    </row>
    <row r="14" spans="1:12">
      <c r="A14" s="409"/>
      <c r="B14" s="178" t="s">
        <v>141</v>
      </c>
      <c r="C14" s="176">
        <v>9</v>
      </c>
      <c r="D14" s="176">
        <v>6</v>
      </c>
      <c r="E14" s="176">
        <v>3</v>
      </c>
      <c r="F14" s="176">
        <v>2</v>
      </c>
      <c r="G14" s="176">
        <v>9</v>
      </c>
      <c r="H14" s="176">
        <v>6</v>
      </c>
      <c r="I14" s="176">
        <v>0</v>
      </c>
      <c r="J14" s="176">
        <v>0</v>
      </c>
      <c r="K14" s="176">
        <v>0</v>
      </c>
      <c r="L14" s="77">
        <v>0</v>
      </c>
    </row>
    <row r="15" spans="1:12">
      <c r="A15" s="409"/>
      <c r="B15" s="178" t="s">
        <v>142</v>
      </c>
      <c r="C15" s="176"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77">
        <v>0</v>
      </c>
    </row>
    <row r="16" spans="1:12">
      <c r="A16" s="409"/>
      <c r="B16" s="178" t="s">
        <v>143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77">
        <v>0</v>
      </c>
    </row>
    <row r="17" spans="1:12" ht="24">
      <c r="A17" s="409"/>
      <c r="B17" s="178" t="s">
        <v>144</v>
      </c>
      <c r="C17" s="176">
        <v>3</v>
      </c>
      <c r="D17" s="176">
        <v>2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77">
        <v>0</v>
      </c>
    </row>
    <row r="18" spans="1:12" ht="36" customHeight="1">
      <c r="A18" s="409"/>
      <c r="B18" s="178" t="s">
        <v>145</v>
      </c>
      <c r="C18" s="176">
        <v>32</v>
      </c>
      <c r="D18" s="176">
        <v>12</v>
      </c>
      <c r="E18" s="176">
        <v>11</v>
      </c>
      <c r="F18" s="176">
        <v>4</v>
      </c>
      <c r="G18" s="176">
        <v>0</v>
      </c>
      <c r="H18" s="176">
        <v>0</v>
      </c>
      <c r="I18" s="176">
        <v>7</v>
      </c>
      <c r="J18" s="176">
        <v>3</v>
      </c>
      <c r="K18" s="176">
        <v>32</v>
      </c>
      <c r="L18" s="77">
        <v>12</v>
      </c>
    </row>
    <row r="19" spans="1:12" ht="13.5" thickBot="1">
      <c r="A19" s="410"/>
      <c r="B19" s="233" t="s">
        <v>116</v>
      </c>
      <c r="C19" s="234">
        <v>55</v>
      </c>
      <c r="D19" s="234">
        <v>23</v>
      </c>
      <c r="E19" s="234">
        <v>12</v>
      </c>
      <c r="F19" s="234">
        <v>7</v>
      </c>
      <c r="G19" s="234">
        <v>7</v>
      </c>
      <c r="H19" s="234">
        <v>4</v>
      </c>
      <c r="I19" s="234">
        <v>26</v>
      </c>
      <c r="J19" s="234">
        <v>12</v>
      </c>
      <c r="K19" s="234">
        <v>23</v>
      </c>
      <c r="L19" s="235">
        <v>6</v>
      </c>
    </row>
    <row r="20" spans="1:12" ht="13.5" thickBot="1">
      <c r="A20" s="399" t="s">
        <v>117</v>
      </c>
      <c r="B20" s="400"/>
      <c r="C20" s="270">
        <v>539</v>
      </c>
      <c r="D20" s="270">
        <v>248</v>
      </c>
      <c r="E20" s="270">
        <v>163</v>
      </c>
      <c r="F20" s="270">
        <v>62</v>
      </c>
      <c r="G20" s="270">
        <v>162</v>
      </c>
      <c r="H20" s="270">
        <v>69</v>
      </c>
      <c r="I20" s="270">
        <v>88</v>
      </c>
      <c r="J20" s="270">
        <v>36</v>
      </c>
      <c r="K20" s="270">
        <v>65</v>
      </c>
      <c r="L20" s="271">
        <v>23</v>
      </c>
    </row>
    <row r="21" spans="1:12" ht="13.5" thickBot="1">
      <c r="A21" s="403" t="s">
        <v>146</v>
      </c>
      <c r="B21" s="404"/>
      <c r="C21" s="236">
        <v>28</v>
      </c>
      <c r="D21" s="236">
        <v>10</v>
      </c>
      <c r="E21" s="236">
        <v>6</v>
      </c>
      <c r="F21" s="236">
        <v>4</v>
      </c>
      <c r="G21" s="236">
        <v>28</v>
      </c>
      <c r="H21" s="236">
        <v>10</v>
      </c>
      <c r="I21" s="236">
        <v>3</v>
      </c>
      <c r="J21" s="236">
        <v>1</v>
      </c>
      <c r="K21" s="236">
        <v>0</v>
      </c>
      <c r="L21" s="79">
        <v>0</v>
      </c>
    </row>
    <row r="22" spans="1:12" ht="13.5" thickBot="1">
      <c r="A22" s="399" t="s">
        <v>118</v>
      </c>
      <c r="B22" s="400"/>
      <c r="C22" s="270">
        <v>2161</v>
      </c>
      <c r="D22" s="270">
        <v>1658</v>
      </c>
      <c r="E22" s="270">
        <v>806</v>
      </c>
      <c r="F22" s="270">
        <v>635</v>
      </c>
      <c r="G22" s="270">
        <v>1000</v>
      </c>
      <c r="H22" s="270">
        <v>753</v>
      </c>
      <c r="I22" s="270">
        <v>518</v>
      </c>
      <c r="J22" s="270">
        <v>401</v>
      </c>
      <c r="K22" s="270">
        <v>182</v>
      </c>
      <c r="L22" s="271">
        <v>116</v>
      </c>
    </row>
    <row r="23" spans="1:12" ht="13.5" thickBot="1">
      <c r="A23" s="403" t="s">
        <v>155</v>
      </c>
      <c r="B23" s="404"/>
      <c r="C23" s="236">
        <v>3</v>
      </c>
      <c r="D23" s="236">
        <v>1</v>
      </c>
      <c r="E23" s="236">
        <v>0</v>
      </c>
      <c r="F23" s="236">
        <v>0</v>
      </c>
      <c r="G23" s="236">
        <v>3</v>
      </c>
      <c r="H23" s="236">
        <v>1</v>
      </c>
      <c r="I23" s="236">
        <v>0</v>
      </c>
      <c r="J23" s="236">
        <v>0</v>
      </c>
      <c r="K23" s="236">
        <v>0</v>
      </c>
      <c r="L23" s="79">
        <v>0</v>
      </c>
    </row>
    <row r="24" spans="1:12" ht="25.5" customHeight="1" thickBot="1">
      <c r="A24" s="399" t="s">
        <v>119</v>
      </c>
      <c r="B24" s="400"/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1">
        <v>0</v>
      </c>
    </row>
    <row r="25" spans="1:12" ht="25.9" customHeight="1" thickBot="1">
      <c r="A25" s="399" t="s">
        <v>120</v>
      </c>
      <c r="B25" s="400"/>
      <c r="C25" s="270">
        <v>744</v>
      </c>
      <c r="D25" s="270">
        <v>321</v>
      </c>
      <c r="E25" s="270">
        <v>244</v>
      </c>
      <c r="F25" s="270">
        <v>116</v>
      </c>
      <c r="G25" s="270">
        <v>34</v>
      </c>
      <c r="H25" s="270">
        <v>22</v>
      </c>
      <c r="I25" s="270">
        <v>616</v>
      </c>
      <c r="J25" s="270">
        <v>266</v>
      </c>
      <c r="K25" s="270">
        <v>409</v>
      </c>
      <c r="L25" s="271">
        <v>113</v>
      </c>
    </row>
    <row r="26" spans="1:12" ht="13.5" thickBot="1">
      <c r="A26" s="403" t="s">
        <v>148</v>
      </c>
      <c r="B26" s="404"/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79">
        <v>0</v>
      </c>
    </row>
    <row r="27" spans="1:12" ht="26.25" customHeight="1" thickBot="1">
      <c r="A27" s="399" t="s">
        <v>156</v>
      </c>
      <c r="B27" s="400"/>
      <c r="C27" s="270">
        <v>0</v>
      </c>
      <c r="D27" s="270">
        <v>0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270">
        <v>0</v>
      </c>
      <c r="L27" s="271">
        <v>0</v>
      </c>
    </row>
    <row r="28" spans="1:12" ht="13.5" thickBot="1">
      <c r="A28" s="369" t="s">
        <v>121</v>
      </c>
      <c r="B28" s="370"/>
      <c r="C28" s="272">
        <v>5978</v>
      </c>
      <c r="D28" s="272">
        <v>3583</v>
      </c>
      <c r="E28" s="272">
        <v>2136</v>
      </c>
      <c r="F28" s="272">
        <v>1311</v>
      </c>
      <c r="G28" s="272">
        <v>2043</v>
      </c>
      <c r="H28" s="272">
        <v>1299</v>
      </c>
      <c r="I28" s="272">
        <v>1657</v>
      </c>
      <c r="J28" s="270">
        <v>930</v>
      </c>
      <c r="K28" s="272">
        <v>1060</v>
      </c>
      <c r="L28" s="273">
        <v>401</v>
      </c>
    </row>
    <row r="29" spans="1:12" ht="13.5" thickBot="1">
      <c r="A29" s="401" t="s">
        <v>122</v>
      </c>
      <c r="B29" s="402"/>
      <c r="C29" s="274">
        <v>100</v>
      </c>
      <c r="D29" s="274">
        <v>59.936433589829377</v>
      </c>
      <c r="E29" s="274">
        <v>35.731013716962195</v>
      </c>
      <c r="F29" s="274">
        <v>36.589450181412225</v>
      </c>
      <c r="G29" s="274">
        <v>34.175309468049512</v>
      </c>
      <c r="H29" s="274">
        <v>21.729675476748074</v>
      </c>
      <c r="I29" s="274">
        <v>27.718300434928068</v>
      </c>
      <c r="J29" s="275">
        <v>25.955902874686014</v>
      </c>
      <c r="K29" s="274">
        <v>17.731682837069254</v>
      </c>
      <c r="L29" s="276">
        <v>11.191738766396874</v>
      </c>
    </row>
    <row r="30" spans="1:12">
      <c r="A30" s="21" t="s">
        <v>199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  <mergeCell ref="A29:B29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/>
  </sheetPr>
  <dimension ref="A1:I44"/>
  <sheetViews>
    <sheetView showGridLines="0" zoomScale="110" zoomScaleNormal="110" workbookViewId="0">
      <selection activeCell="A24" sqref="A24:XFD24"/>
    </sheetView>
  </sheetViews>
  <sheetFormatPr defaultRowHeight="12.75"/>
  <cols>
    <col min="1" max="1" width="42.7109375" customWidth="1"/>
    <col min="2" max="2" width="12.42578125" customWidth="1"/>
    <col min="3" max="3" width="11" customWidth="1"/>
    <col min="4" max="4" width="11.42578125" customWidth="1"/>
    <col min="5" max="5" width="11.5703125" customWidth="1"/>
  </cols>
  <sheetData>
    <row r="1" spans="1:9">
      <c r="A1" s="313" t="s">
        <v>183</v>
      </c>
      <c r="B1" s="313"/>
      <c r="C1" s="313"/>
      <c r="D1" s="313"/>
      <c r="E1" s="313"/>
    </row>
    <row r="2" spans="1:9" s="4" customFormat="1" ht="31.15" customHeight="1">
      <c r="A2" s="328" t="s">
        <v>222</v>
      </c>
      <c r="B2" s="328"/>
      <c r="C2" s="328"/>
      <c r="D2" s="328"/>
      <c r="E2" s="328"/>
    </row>
    <row r="3" spans="1:9" s="4" customFormat="1" ht="11.25" customHeight="1" thickBot="1">
      <c r="A3" s="329"/>
      <c r="B3" s="329"/>
      <c r="C3" s="329"/>
      <c r="D3" s="329"/>
      <c r="E3" s="329"/>
    </row>
    <row r="4" spans="1:9" ht="17.25" customHeight="1">
      <c r="A4" s="413" t="s">
        <v>78</v>
      </c>
      <c r="B4" s="391" t="s">
        <v>111</v>
      </c>
      <c r="C4" s="391"/>
      <c r="D4" s="391"/>
      <c r="E4" s="396"/>
    </row>
    <row r="5" spans="1:9" ht="15.75" customHeight="1">
      <c r="A5" s="414"/>
      <c r="B5" s="416" t="s">
        <v>200</v>
      </c>
      <c r="C5" s="417"/>
      <c r="D5" s="416" t="s">
        <v>221</v>
      </c>
      <c r="E5" s="417"/>
    </row>
    <row r="6" spans="1:9" ht="16.5" customHeight="1">
      <c r="A6" s="414"/>
      <c r="B6" s="416" t="s">
        <v>80</v>
      </c>
      <c r="C6" s="417" t="s">
        <v>79</v>
      </c>
      <c r="D6" s="416" t="s">
        <v>80</v>
      </c>
      <c r="E6" s="417" t="s">
        <v>79</v>
      </c>
      <c r="G6" s="5"/>
    </row>
    <row r="7" spans="1:9">
      <c r="A7" s="414"/>
      <c r="B7" s="418"/>
      <c r="C7" s="420"/>
      <c r="D7" s="418"/>
      <c r="E7" s="420"/>
    </row>
    <row r="8" spans="1:9" ht="8.25" customHeight="1" thickBot="1">
      <c r="A8" s="415"/>
      <c r="B8" s="419"/>
      <c r="C8" s="421"/>
      <c r="D8" s="419"/>
      <c r="E8" s="421"/>
    </row>
    <row r="9" spans="1:9" ht="16.5" customHeight="1" thickBot="1">
      <c r="A9" s="264" t="s">
        <v>81</v>
      </c>
      <c r="B9" s="265">
        <v>4.8</v>
      </c>
      <c r="C9" s="266">
        <f>B9/$D$25*100</f>
        <v>92.307692307692307</v>
      </c>
      <c r="D9" s="265">
        <v>4.7</v>
      </c>
      <c r="E9" s="266">
        <f>D9/$D$25*100</f>
        <v>90.384615384615387</v>
      </c>
      <c r="I9" t="s">
        <v>37</v>
      </c>
    </row>
    <row r="10" spans="1:9" ht="16.5" customHeight="1">
      <c r="A10" s="179" t="s">
        <v>82</v>
      </c>
      <c r="B10" s="183">
        <v>7.6</v>
      </c>
      <c r="C10" s="184">
        <f t="shared" ref="C10:C25" si="0">B10/$D$25*100</f>
        <v>146.15384615384613</v>
      </c>
      <c r="D10" s="183">
        <v>7.3</v>
      </c>
      <c r="E10" s="184">
        <f t="shared" ref="E10:E25" si="1">D10/$D$25*100</f>
        <v>140.38461538461539</v>
      </c>
    </row>
    <row r="11" spans="1:9">
      <c r="A11" s="180" t="s">
        <v>83</v>
      </c>
      <c r="B11" s="185">
        <v>7.2</v>
      </c>
      <c r="C11" s="186">
        <f t="shared" si="0"/>
        <v>138.46153846153845</v>
      </c>
      <c r="D11" s="185">
        <v>7</v>
      </c>
      <c r="E11" s="186">
        <f t="shared" si="1"/>
        <v>134.61538461538461</v>
      </c>
    </row>
    <row r="12" spans="1:9">
      <c r="A12" s="180" t="s">
        <v>84</v>
      </c>
      <c r="B12" s="185">
        <v>4.8</v>
      </c>
      <c r="C12" s="186">
        <f t="shared" si="0"/>
        <v>92.307692307692307</v>
      </c>
      <c r="D12" s="185">
        <v>4.5999999999999996</v>
      </c>
      <c r="E12" s="186">
        <f t="shared" si="1"/>
        <v>88.461538461538453</v>
      </c>
    </row>
    <row r="13" spans="1:9">
      <c r="A13" s="180" t="s">
        <v>85</v>
      </c>
      <c r="B13" s="185">
        <v>5.7</v>
      </c>
      <c r="C13" s="186">
        <f t="shared" si="0"/>
        <v>109.61538461538463</v>
      </c>
      <c r="D13" s="185">
        <v>5.6</v>
      </c>
      <c r="E13" s="186">
        <f t="shared" si="1"/>
        <v>107.69230769230769</v>
      </c>
    </row>
    <row r="14" spans="1:9">
      <c r="A14" s="181" t="s">
        <v>86</v>
      </c>
      <c r="B14" s="185">
        <v>4.5</v>
      </c>
      <c r="C14" s="186">
        <f t="shared" si="0"/>
        <v>86.538461538461533</v>
      </c>
      <c r="D14" s="185">
        <v>4.4000000000000004</v>
      </c>
      <c r="E14" s="186">
        <f t="shared" si="1"/>
        <v>84.615384615384613</v>
      </c>
    </row>
    <row r="15" spans="1:9">
      <c r="A15" s="181" t="s">
        <v>87</v>
      </c>
      <c r="B15" s="185">
        <v>4.5999999999999996</v>
      </c>
      <c r="C15" s="186">
        <f t="shared" si="0"/>
        <v>88.461538461538453</v>
      </c>
      <c r="D15" s="185">
        <v>4.5</v>
      </c>
      <c r="E15" s="186">
        <f t="shared" si="1"/>
        <v>86.538461538461533</v>
      </c>
    </row>
    <row r="16" spans="1:9">
      <c r="A16" s="180" t="s">
        <v>88</v>
      </c>
      <c r="B16" s="185">
        <v>6</v>
      </c>
      <c r="C16" s="186">
        <f t="shared" si="0"/>
        <v>115.38461538461537</v>
      </c>
      <c r="D16" s="185">
        <v>5.9</v>
      </c>
      <c r="E16" s="186">
        <f t="shared" si="1"/>
        <v>113.46153846153845</v>
      </c>
    </row>
    <row r="17" spans="1:5">
      <c r="A17" s="180" t="s">
        <v>89</v>
      </c>
      <c r="B17" s="185">
        <v>8.1</v>
      </c>
      <c r="C17" s="186">
        <f t="shared" si="0"/>
        <v>155.76923076923075</v>
      </c>
      <c r="D17" s="185">
        <v>7.8</v>
      </c>
      <c r="E17" s="186">
        <f t="shared" si="1"/>
        <v>150</v>
      </c>
    </row>
    <row r="18" spans="1:5">
      <c r="A18" s="181" t="s">
        <v>90</v>
      </c>
      <c r="B18" s="185">
        <v>7</v>
      </c>
      <c r="C18" s="186">
        <f t="shared" si="0"/>
        <v>134.61538461538461</v>
      </c>
      <c r="D18" s="185">
        <v>6.8</v>
      </c>
      <c r="E18" s="186">
        <f t="shared" si="1"/>
        <v>130.76923076923077</v>
      </c>
    </row>
    <row r="19" spans="1:5">
      <c r="A19" s="181" t="s">
        <v>91</v>
      </c>
      <c r="B19" s="185">
        <v>5</v>
      </c>
      <c r="C19" s="186">
        <f t="shared" si="0"/>
        <v>96.153846153846146</v>
      </c>
      <c r="D19" s="185">
        <v>4.8</v>
      </c>
      <c r="E19" s="186">
        <f t="shared" si="1"/>
        <v>92.307692307692307</v>
      </c>
    </row>
    <row r="20" spans="1:5">
      <c r="A20" s="180" t="s">
        <v>92</v>
      </c>
      <c r="B20" s="185">
        <v>4.2</v>
      </c>
      <c r="C20" s="186">
        <f t="shared" si="0"/>
        <v>80.769230769230774</v>
      </c>
      <c r="D20" s="185">
        <v>4.2</v>
      </c>
      <c r="E20" s="186">
        <f t="shared" si="1"/>
        <v>80.769230769230774</v>
      </c>
    </row>
    <row r="21" spans="1:5">
      <c r="A21" s="180" t="s">
        <v>93</v>
      </c>
      <c r="B21" s="185">
        <v>7.3</v>
      </c>
      <c r="C21" s="186">
        <f t="shared" si="0"/>
        <v>140.38461538461539</v>
      </c>
      <c r="D21" s="185">
        <v>7</v>
      </c>
      <c r="E21" s="186">
        <f t="shared" si="1"/>
        <v>134.61538461538461</v>
      </c>
    </row>
    <row r="22" spans="1:5">
      <c r="A22" s="180" t="s">
        <v>94</v>
      </c>
      <c r="B22" s="185">
        <v>8.6</v>
      </c>
      <c r="C22" s="186">
        <f t="shared" si="0"/>
        <v>165.38461538461539</v>
      </c>
      <c r="D22" s="185">
        <v>8.3000000000000007</v>
      </c>
      <c r="E22" s="186">
        <f t="shared" si="1"/>
        <v>159.61538461538461</v>
      </c>
    </row>
    <row r="23" spans="1:5">
      <c r="A23" s="180" t="s">
        <v>95</v>
      </c>
      <c r="B23" s="185">
        <v>3.1</v>
      </c>
      <c r="C23" s="186">
        <f t="shared" si="0"/>
        <v>59.615384615384613</v>
      </c>
      <c r="D23" s="185">
        <v>2.9</v>
      </c>
      <c r="E23" s="186">
        <f t="shared" si="1"/>
        <v>55.769230769230774</v>
      </c>
    </row>
    <row r="24" spans="1:5" ht="13.5" thickBot="1">
      <c r="A24" s="182" t="s">
        <v>96</v>
      </c>
      <c r="B24" s="187">
        <v>7.1</v>
      </c>
      <c r="C24" s="188">
        <f t="shared" si="0"/>
        <v>136.53846153846152</v>
      </c>
      <c r="D24" s="187">
        <v>6.9</v>
      </c>
      <c r="E24" s="188">
        <f t="shared" si="1"/>
        <v>132.69230769230768</v>
      </c>
    </row>
    <row r="25" spans="1:5" ht="13.5" thickBot="1">
      <c r="A25" s="267" t="s">
        <v>97</v>
      </c>
      <c r="B25" s="268">
        <v>5.4</v>
      </c>
      <c r="C25" s="269">
        <f t="shared" si="0"/>
        <v>103.84615384615385</v>
      </c>
      <c r="D25" s="268">
        <v>5.2</v>
      </c>
      <c r="E25" s="269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98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41"/>
  <sheetViews>
    <sheetView zoomScale="120" zoomScaleNormal="120" zoomScaleSheetLayoutView="100" workbookViewId="0">
      <selection activeCell="H14" sqref="H14"/>
    </sheetView>
  </sheetViews>
  <sheetFormatPr defaultRowHeight="12"/>
  <cols>
    <col min="1" max="1" width="8.85546875" style="237"/>
    <col min="2" max="2" width="35.5703125" style="237" customWidth="1"/>
    <col min="3" max="4" width="16" style="237" customWidth="1"/>
    <col min="5" max="232" width="8.85546875" style="237"/>
    <col min="233" max="233" width="23.42578125" style="237" customWidth="1"/>
    <col min="234" max="234" width="13.5703125" style="237" customWidth="1"/>
    <col min="235" max="235" width="14.42578125" style="237" customWidth="1"/>
    <col min="236" max="236" width="8.85546875" style="237"/>
    <col min="237" max="237" width="26.7109375" style="237" customWidth="1"/>
    <col min="238" max="240" width="8.85546875" style="237"/>
    <col min="241" max="241" width="22.85546875" style="237" customWidth="1"/>
    <col min="242" max="242" width="8.85546875" style="237"/>
    <col min="243" max="243" width="13.7109375" style="237" customWidth="1"/>
    <col min="244" max="244" width="9.140625" style="237" customWidth="1"/>
    <col min="245" max="488" width="8.85546875" style="237"/>
    <col min="489" max="489" width="23.42578125" style="237" customWidth="1"/>
    <col min="490" max="490" width="13.5703125" style="237" customWidth="1"/>
    <col min="491" max="491" width="14.42578125" style="237" customWidth="1"/>
    <col min="492" max="492" width="8.85546875" style="237"/>
    <col min="493" max="493" width="26.7109375" style="237" customWidth="1"/>
    <col min="494" max="496" width="8.85546875" style="237"/>
    <col min="497" max="497" width="22.85546875" style="237" customWidth="1"/>
    <col min="498" max="498" width="8.85546875" style="237"/>
    <col min="499" max="499" width="13.7109375" style="237" customWidth="1"/>
    <col min="500" max="500" width="9.140625" style="237" customWidth="1"/>
    <col min="501" max="744" width="8.85546875" style="237"/>
    <col min="745" max="745" width="23.42578125" style="237" customWidth="1"/>
    <col min="746" max="746" width="13.5703125" style="237" customWidth="1"/>
    <col min="747" max="747" width="14.42578125" style="237" customWidth="1"/>
    <col min="748" max="748" width="8.85546875" style="237"/>
    <col min="749" max="749" width="26.7109375" style="237" customWidth="1"/>
    <col min="750" max="752" width="8.85546875" style="237"/>
    <col min="753" max="753" width="22.85546875" style="237" customWidth="1"/>
    <col min="754" max="754" width="8.85546875" style="237"/>
    <col min="755" max="755" width="13.7109375" style="237" customWidth="1"/>
    <col min="756" max="756" width="9.140625" style="237" customWidth="1"/>
    <col min="757" max="1000" width="8.85546875" style="237"/>
    <col min="1001" max="1001" width="23.42578125" style="237" customWidth="1"/>
    <col min="1002" max="1002" width="13.5703125" style="237" customWidth="1"/>
    <col min="1003" max="1003" width="14.42578125" style="237" customWidth="1"/>
    <col min="1004" max="1004" width="8.85546875" style="237"/>
    <col min="1005" max="1005" width="26.7109375" style="237" customWidth="1"/>
    <col min="1006" max="1008" width="8.85546875" style="237"/>
    <col min="1009" max="1009" width="22.85546875" style="237" customWidth="1"/>
    <col min="1010" max="1010" width="8.85546875" style="237"/>
    <col min="1011" max="1011" width="13.7109375" style="237" customWidth="1"/>
    <col min="1012" max="1012" width="9.140625" style="237" customWidth="1"/>
    <col min="1013" max="1256" width="8.85546875" style="237"/>
    <col min="1257" max="1257" width="23.42578125" style="237" customWidth="1"/>
    <col min="1258" max="1258" width="13.5703125" style="237" customWidth="1"/>
    <col min="1259" max="1259" width="14.42578125" style="237" customWidth="1"/>
    <col min="1260" max="1260" width="8.85546875" style="237"/>
    <col min="1261" max="1261" width="26.7109375" style="237" customWidth="1"/>
    <col min="1262" max="1264" width="8.85546875" style="237"/>
    <col min="1265" max="1265" width="22.85546875" style="237" customWidth="1"/>
    <col min="1266" max="1266" width="8.85546875" style="237"/>
    <col min="1267" max="1267" width="13.7109375" style="237" customWidth="1"/>
    <col min="1268" max="1268" width="9.140625" style="237" customWidth="1"/>
    <col min="1269" max="1512" width="8.85546875" style="237"/>
    <col min="1513" max="1513" width="23.42578125" style="237" customWidth="1"/>
    <col min="1514" max="1514" width="13.5703125" style="237" customWidth="1"/>
    <col min="1515" max="1515" width="14.42578125" style="237" customWidth="1"/>
    <col min="1516" max="1516" width="8.85546875" style="237"/>
    <col min="1517" max="1517" width="26.7109375" style="237" customWidth="1"/>
    <col min="1518" max="1520" width="8.85546875" style="237"/>
    <col min="1521" max="1521" width="22.85546875" style="237" customWidth="1"/>
    <col min="1522" max="1522" width="8.85546875" style="237"/>
    <col min="1523" max="1523" width="13.7109375" style="237" customWidth="1"/>
    <col min="1524" max="1524" width="9.140625" style="237" customWidth="1"/>
    <col min="1525" max="1768" width="8.85546875" style="237"/>
    <col min="1769" max="1769" width="23.42578125" style="237" customWidth="1"/>
    <col min="1770" max="1770" width="13.5703125" style="237" customWidth="1"/>
    <col min="1771" max="1771" width="14.42578125" style="237" customWidth="1"/>
    <col min="1772" max="1772" width="8.85546875" style="237"/>
    <col min="1773" max="1773" width="26.7109375" style="237" customWidth="1"/>
    <col min="1774" max="1776" width="8.85546875" style="237"/>
    <col min="1777" max="1777" width="22.85546875" style="237" customWidth="1"/>
    <col min="1778" max="1778" width="8.85546875" style="237"/>
    <col min="1779" max="1779" width="13.7109375" style="237" customWidth="1"/>
    <col min="1780" max="1780" width="9.140625" style="237" customWidth="1"/>
    <col min="1781" max="2024" width="8.85546875" style="237"/>
    <col min="2025" max="2025" width="23.42578125" style="237" customWidth="1"/>
    <col min="2026" max="2026" width="13.5703125" style="237" customWidth="1"/>
    <col min="2027" max="2027" width="14.42578125" style="237" customWidth="1"/>
    <col min="2028" max="2028" width="8.85546875" style="237"/>
    <col min="2029" max="2029" width="26.7109375" style="237" customWidth="1"/>
    <col min="2030" max="2032" width="8.85546875" style="237"/>
    <col min="2033" max="2033" width="22.85546875" style="237" customWidth="1"/>
    <col min="2034" max="2034" width="8.85546875" style="237"/>
    <col min="2035" max="2035" width="13.7109375" style="237" customWidth="1"/>
    <col min="2036" max="2036" width="9.140625" style="237" customWidth="1"/>
    <col min="2037" max="2280" width="8.85546875" style="237"/>
    <col min="2281" max="2281" width="23.42578125" style="237" customWidth="1"/>
    <col min="2282" max="2282" width="13.5703125" style="237" customWidth="1"/>
    <col min="2283" max="2283" width="14.42578125" style="237" customWidth="1"/>
    <col min="2284" max="2284" width="8.85546875" style="237"/>
    <col min="2285" max="2285" width="26.7109375" style="237" customWidth="1"/>
    <col min="2286" max="2288" width="8.85546875" style="237"/>
    <col min="2289" max="2289" width="22.85546875" style="237" customWidth="1"/>
    <col min="2290" max="2290" width="8.85546875" style="237"/>
    <col min="2291" max="2291" width="13.7109375" style="237" customWidth="1"/>
    <col min="2292" max="2292" width="9.140625" style="237" customWidth="1"/>
    <col min="2293" max="2536" width="8.85546875" style="237"/>
    <col min="2537" max="2537" width="23.42578125" style="237" customWidth="1"/>
    <col min="2538" max="2538" width="13.5703125" style="237" customWidth="1"/>
    <col min="2539" max="2539" width="14.42578125" style="237" customWidth="1"/>
    <col min="2540" max="2540" width="8.85546875" style="237"/>
    <col min="2541" max="2541" width="26.7109375" style="237" customWidth="1"/>
    <col min="2542" max="2544" width="8.85546875" style="237"/>
    <col min="2545" max="2545" width="22.85546875" style="237" customWidth="1"/>
    <col min="2546" max="2546" width="8.85546875" style="237"/>
    <col min="2547" max="2547" width="13.7109375" style="237" customWidth="1"/>
    <col min="2548" max="2548" width="9.140625" style="237" customWidth="1"/>
    <col min="2549" max="2792" width="8.85546875" style="237"/>
    <col min="2793" max="2793" width="23.42578125" style="237" customWidth="1"/>
    <col min="2794" max="2794" width="13.5703125" style="237" customWidth="1"/>
    <col min="2795" max="2795" width="14.42578125" style="237" customWidth="1"/>
    <col min="2796" max="2796" width="8.85546875" style="237"/>
    <col min="2797" max="2797" width="26.7109375" style="237" customWidth="1"/>
    <col min="2798" max="2800" width="8.85546875" style="237"/>
    <col min="2801" max="2801" width="22.85546875" style="237" customWidth="1"/>
    <col min="2802" max="2802" width="8.85546875" style="237"/>
    <col min="2803" max="2803" width="13.7109375" style="237" customWidth="1"/>
    <col min="2804" max="2804" width="9.140625" style="237" customWidth="1"/>
    <col min="2805" max="3048" width="8.85546875" style="237"/>
    <col min="3049" max="3049" width="23.42578125" style="237" customWidth="1"/>
    <col min="3050" max="3050" width="13.5703125" style="237" customWidth="1"/>
    <col min="3051" max="3051" width="14.42578125" style="237" customWidth="1"/>
    <col min="3052" max="3052" width="8.85546875" style="237"/>
    <col min="3053" max="3053" width="26.7109375" style="237" customWidth="1"/>
    <col min="3054" max="3056" width="8.85546875" style="237"/>
    <col min="3057" max="3057" width="22.85546875" style="237" customWidth="1"/>
    <col min="3058" max="3058" width="8.85546875" style="237"/>
    <col min="3059" max="3059" width="13.7109375" style="237" customWidth="1"/>
    <col min="3060" max="3060" width="9.140625" style="237" customWidth="1"/>
    <col min="3061" max="3304" width="8.85546875" style="237"/>
    <col min="3305" max="3305" width="23.42578125" style="237" customWidth="1"/>
    <col min="3306" max="3306" width="13.5703125" style="237" customWidth="1"/>
    <col min="3307" max="3307" width="14.42578125" style="237" customWidth="1"/>
    <col min="3308" max="3308" width="8.85546875" style="237"/>
    <col min="3309" max="3309" width="26.7109375" style="237" customWidth="1"/>
    <col min="3310" max="3312" width="8.85546875" style="237"/>
    <col min="3313" max="3313" width="22.85546875" style="237" customWidth="1"/>
    <col min="3314" max="3314" width="8.85546875" style="237"/>
    <col min="3315" max="3315" width="13.7109375" style="237" customWidth="1"/>
    <col min="3316" max="3316" width="9.140625" style="237" customWidth="1"/>
    <col min="3317" max="3560" width="8.85546875" style="237"/>
    <col min="3561" max="3561" width="23.42578125" style="237" customWidth="1"/>
    <col min="3562" max="3562" width="13.5703125" style="237" customWidth="1"/>
    <col min="3563" max="3563" width="14.42578125" style="237" customWidth="1"/>
    <col min="3564" max="3564" width="8.85546875" style="237"/>
    <col min="3565" max="3565" width="26.7109375" style="237" customWidth="1"/>
    <col min="3566" max="3568" width="8.85546875" style="237"/>
    <col min="3569" max="3569" width="22.85546875" style="237" customWidth="1"/>
    <col min="3570" max="3570" width="8.85546875" style="237"/>
    <col min="3571" max="3571" width="13.7109375" style="237" customWidth="1"/>
    <col min="3572" max="3572" width="9.140625" style="237" customWidth="1"/>
    <col min="3573" max="3816" width="8.85546875" style="237"/>
    <col min="3817" max="3817" width="23.42578125" style="237" customWidth="1"/>
    <col min="3818" max="3818" width="13.5703125" style="237" customWidth="1"/>
    <col min="3819" max="3819" width="14.42578125" style="237" customWidth="1"/>
    <col min="3820" max="3820" width="8.85546875" style="237"/>
    <col min="3821" max="3821" width="26.7109375" style="237" customWidth="1"/>
    <col min="3822" max="3824" width="8.85546875" style="237"/>
    <col min="3825" max="3825" width="22.85546875" style="237" customWidth="1"/>
    <col min="3826" max="3826" width="8.85546875" style="237"/>
    <col min="3827" max="3827" width="13.7109375" style="237" customWidth="1"/>
    <col min="3828" max="3828" width="9.140625" style="237" customWidth="1"/>
    <col min="3829" max="4072" width="8.85546875" style="237"/>
    <col min="4073" max="4073" width="23.42578125" style="237" customWidth="1"/>
    <col min="4074" max="4074" width="13.5703125" style="237" customWidth="1"/>
    <col min="4075" max="4075" width="14.42578125" style="237" customWidth="1"/>
    <col min="4076" max="4076" width="8.85546875" style="237"/>
    <col min="4077" max="4077" width="26.7109375" style="237" customWidth="1"/>
    <col min="4078" max="4080" width="8.85546875" style="237"/>
    <col min="4081" max="4081" width="22.85546875" style="237" customWidth="1"/>
    <col min="4082" max="4082" width="8.85546875" style="237"/>
    <col min="4083" max="4083" width="13.7109375" style="237" customWidth="1"/>
    <col min="4084" max="4084" width="9.140625" style="237" customWidth="1"/>
    <col min="4085" max="4328" width="8.85546875" style="237"/>
    <col min="4329" max="4329" width="23.42578125" style="237" customWidth="1"/>
    <col min="4330" max="4330" width="13.5703125" style="237" customWidth="1"/>
    <col min="4331" max="4331" width="14.42578125" style="237" customWidth="1"/>
    <col min="4332" max="4332" width="8.85546875" style="237"/>
    <col min="4333" max="4333" width="26.7109375" style="237" customWidth="1"/>
    <col min="4334" max="4336" width="8.85546875" style="237"/>
    <col min="4337" max="4337" width="22.85546875" style="237" customWidth="1"/>
    <col min="4338" max="4338" width="8.85546875" style="237"/>
    <col min="4339" max="4339" width="13.7109375" style="237" customWidth="1"/>
    <col min="4340" max="4340" width="9.140625" style="237" customWidth="1"/>
    <col min="4341" max="4584" width="8.85546875" style="237"/>
    <col min="4585" max="4585" width="23.42578125" style="237" customWidth="1"/>
    <col min="4586" max="4586" width="13.5703125" style="237" customWidth="1"/>
    <col min="4587" max="4587" width="14.42578125" style="237" customWidth="1"/>
    <col min="4588" max="4588" width="8.85546875" style="237"/>
    <col min="4589" max="4589" width="26.7109375" style="237" customWidth="1"/>
    <col min="4590" max="4592" width="8.85546875" style="237"/>
    <col min="4593" max="4593" width="22.85546875" style="237" customWidth="1"/>
    <col min="4594" max="4594" width="8.85546875" style="237"/>
    <col min="4595" max="4595" width="13.7109375" style="237" customWidth="1"/>
    <col min="4596" max="4596" width="9.140625" style="237" customWidth="1"/>
    <col min="4597" max="4840" width="8.85546875" style="237"/>
    <col min="4841" max="4841" width="23.42578125" style="237" customWidth="1"/>
    <col min="4842" max="4842" width="13.5703125" style="237" customWidth="1"/>
    <col min="4843" max="4843" width="14.42578125" style="237" customWidth="1"/>
    <col min="4844" max="4844" width="8.85546875" style="237"/>
    <col min="4845" max="4845" width="26.7109375" style="237" customWidth="1"/>
    <col min="4846" max="4848" width="8.85546875" style="237"/>
    <col min="4849" max="4849" width="22.85546875" style="237" customWidth="1"/>
    <col min="4850" max="4850" width="8.85546875" style="237"/>
    <col min="4851" max="4851" width="13.7109375" style="237" customWidth="1"/>
    <col min="4852" max="4852" width="9.140625" style="237" customWidth="1"/>
    <col min="4853" max="5096" width="8.85546875" style="237"/>
    <col min="5097" max="5097" width="23.42578125" style="237" customWidth="1"/>
    <col min="5098" max="5098" width="13.5703125" style="237" customWidth="1"/>
    <col min="5099" max="5099" width="14.42578125" style="237" customWidth="1"/>
    <col min="5100" max="5100" width="8.85546875" style="237"/>
    <col min="5101" max="5101" width="26.7109375" style="237" customWidth="1"/>
    <col min="5102" max="5104" width="8.85546875" style="237"/>
    <col min="5105" max="5105" width="22.85546875" style="237" customWidth="1"/>
    <col min="5106" max="5106" width="8.85546875" style="237"/>
    <col min="5107" max="5107" width="13.7109375" style="237" customWidth="1"/>
    <col min="5108" max="5108" width="9.140625" style="237" customWidth="1"/>
    <col min="5109" max="5352" width="8.85546875" style="237"/>
    <col min="5353" max="5353" width="23.42578125" style="237" customWidth="1"/>
    <col min="5354" max="5354" width="13.5703125" style="237" customWidth="1"/>
    <col min="5355" max="5355" width="14.42578125" style="237" customWidth="1"/>
    <col min="5356" max="5356" width="8.85546875" style="237"/>
    <col min="5357" max="5357" width="26.7109375" style="237" customWidth="1"/>
    <col min="5358" max="5360" width="8.85546875" style="237"/>
    <col min="5361" max="5361" width="22.85546875" style="237" customWidth="1"/>
    <col min="5362" max="5362" width="8.85546875" style="237"/>
    <col min="5363" max="5363" width="13.7109375" style="237" customWidth="1"/>
    <col min="5364" max="5364" width="9.140625" style="237" customWidth="1"/>
    <col min="5365" max="5608" width="8.85546875" style="237"/>
    <col min="5609" max="5609" width="23.42578125" style="237" customWidth="1"/>
    <col min="5610" max="5610" width="13.5703125" style="237" customWidth="1"/>
    <col min="5611" max="5611" width="14.42578125" style="237" customWidth="1"/>
    <col min="5612" max="5612" width="8.85546875" style="237"/>
    <col min="5613" max="5613" width="26.7109375" style="237" customWidth="1"/>
    <col min="5614" max="5616" width="8.85546875" style="237"/>
    <col min="5617" max="5617" width="22.85546875" style="237" customWidth="1"/>
    <col min="5618" max="5618" width="8.85546875" style="237"/>
    <col min="5619" max="5619" width="13.7109375" style="237" customWidth="1"/>
    <col min="5620" max="5620" width="9.140625" style="237" customWidth="1"/>
    <col min="5621" max="5864" width="8.85546875" style="237"/>
    <col min="5865" max="5865" width="23.42578125" style="237" customWidth="1"/>
    <col min="5866" max="5866" width="13.5703125" style="237" customWidth="1"/>
    <col min="5867" max="5867" width="14.42578125" style="237" customWidth="1"/>
    <col min="5868" max="5868" width="8.85546875" style="237"/>
    <col min="5869" max="5869" width="26.7109375" style="237" customWidth="1"/>
    <col min="5870" max="5872" width="8.85546875" style="237"/>
    <col min="5873" max="5873" width="22.85546875" style="237" customWidth="1"/>
    <col min="5874" max="5874" width="8.85546875" style="237"/>
    <col min="5875" max="5875" width="13.7109375" style="237" customWidth="1"/>
    <col min="5876" max="5876" width="9.140625" style="237" customWidth="1"/>
    <col min="5877" max="6120" width="8.85546875" style="237"/>
    <col min="6121" max="6121" width="23.42578125" style="237" customWidth="1"/>
    <col min="6122" max="6122" width="13.5703125" style="237" customWidth="1"/>
    <col min="6123" max="6123" width="14.42578125" style="237" customWidth="1"/>
    <col min="6124" max="6124" width="8.85546875" style="237"/>
    <col min="6125" max="6125" width="26.7109375" style="237" customWidth="1"/>
    <col min="6126" max="6128" width="8.85546875" style="237"/>
    <col min="6129" max="6129" width="22.85546875" style="237" customWidth="1"/>
    <col min="6130" max="6130" width="8.85546875" style="237"/>
    <col min="6131" max="6131" width="13.7109375" style="237" customWidth="1"/>
    <col min="6132" max="6132" width="9.140625" style="237" customWidth="1"/>
    <col min="6133" max="6376" width="8.85546875" style="237"/>
    <col min="6377" max="6377" width="23.42578125" style="237" customWidth="1"/>
    <col min="6378" max="6378" width="13.5703125" style="237" customWidth="1"/>
    <col min="6379" max="6379" width="14.42578125" style="237" customWidth="1"/>
    <col min="6380" max="6380" width="8.85546875" style="237"/>
    <col min="6381" max="6381" width="26.7109375" style="237" customWidth="1"/>
    <col min="6382" max="6384" width="8.85546875" style="237"/>
    <col min="6385" max="6385" width="22.85546875" style="237" customWidth="1"/>
    <col min="6386" max="6386" width="8.85546875" style="237"/>
    <col min="6387" max="6387" width="13.7109375" style="237" customWidth="1"/>
    <col min="6388" max="6388" width="9.140625" style="237" customWidth="1"/>
    <col min="6389" max="6632" width="8.85546875" style="237"/>
    <col min="6633" max="6633" width="23.42578125" style="237" customWidth="1"/>
    <col min="6634" max="6634" width="13.5703125" style="237" customWidth="1"/>
    <col min="6635" max="6635" width="14.42578125" style="237" customWidth="1"/>
    <col min="6636" max="6636" width="8.85546875" style="237"/>
    <col min="6637" max="6637" width="26.7109375" style="237" customWidth="1"/>
    <col min="6638" max="6640" width="8.85546875" style="237"/>
    <col min="6641" max="6641" width="22.85546875" style="237" customWidth="1"/>
    <col min="6642" max="6642" width="8.85546875" style="237"/>
    <col min="6643" max="6643" width="13.7109375" style="237" customWidth="1"/>
    <col min="6644" max="6644" width="9.140625" style="237" customWidth="1"/>
    <col min="6645" max="6888" width="8.85546875" style="237"/>
    <col min="6889" max="6889" width="23.42578125" style="237" customWidth="1"/>
    <col min="6890" max="6890" width="13.5703125" style="237" customWidth="1"/>
    <col min="6891" max="6891" width="14.42578125" style="237" customWidth="1"/>
    <col min="6892" max="6892" width="8.85546875" style="237"/>
    <col min="6893" max="6893" width="26.7109375" style="237" customWidth="1"/>
    <col min="6894" max="6896" width="8.85546875" style="237"/>
    <col min="6897" max="6897" width="22.85546875" style="237" customWidth="1"/>
    <col min="6898" max="6898" width="8.85546875" style="237"/>
    <col min="6899" max="6899" width="13.7109375" style="237" customWidth="1"/>
    <col min="6900" max="6900" width="9.140625" style="237" customWidth="1"/>
    <col min="6901" max="7144" width="8.85546875" style="237"/>
    <col min="7145" max="7145" width="23.42578125" style="237" customWidth="1"/>
    <col min="7146" max="7146" width="13.5703125" style="237" customWidth="1"/>
    <col min="7147" max="7147" width="14.42578125" style="237" customWidth="1"/>
    <col min="7148" max="7148" width="8.85546875" style="237"/>
    <col min="7149" max="7149" width="26.7109375" style="237" customWidth="1"/>
    <col min="7150" max="7152" width="8.85546875" style="237"/>
    <col min="7153" max="7153" width="22.85546875" style="237" customWidth="1"/>
    <col min="7154" max="7154" width="8.85546875" style="237"/>
    <col min="7155" max="7155" width="13.7109375" style="237" customWidth="1"/>
    <col min="7156" max="7156" width="9.140625" style="237" customWidth="1"/>
    <col min="7157" max="7400" width="8.85546875" style="237"/>
    <col min="7401" max="7401" width="23.42578125" style="237" customWidth="1"/>
    <col min="7402" max="7402" width="13.5703125" style="237" customWidth="1"/>
    <col min="7403" max="7403" width="14.42578125" style="237" customWidth="1"/>
    <col min="7404" max="7404" width="8.85546875" style="237"/>
    <col min="7405" max="7405" width="26.7109375" style="237" customWidth="1"/>
    <col min="7406" max="7408" width="8.85546875" style="237"/>
    <col min="7409" max="7409" width="22.85546875" style="237" customWidth="1"/>
    <col min="7410" max="7410" width="8.85546875" style="237"/>
    <col min="7411" max="7411" width="13.7109375" style="237" customWidth="1"/>
    <col min="7412" max="7412" width="9.140625" style="237" customWidth="1"/>
    <col min="7413" max="7656" width="8.85546875" style="237"/>
    <col min="7657" max="7657" width="23.42578125" style="237" customWidth="1"/>
    <col min="7658" max="7658" width="13.5703125" style="237" customWidth="1"/>
    <col min="7659" max="7659" width="14.42578125" style="237" customWidth="1"/>
    <col min="7660" max="7660" width="8.85546875" style="237"/>
    <col min="7661" max="7661" width="26.7109375" style="237" customWidth="1"/>
    <col min="7662" max="7664" width="8.85546875" style="237"/>
    <col min="7665" max="7665" width="22.85546875" style="237" customWidth="1"/>
    <col min="7666" max="7666" width="8.85546875" style="237"/>
    <col min="7667" max="7667" width="13.7109375" style="237" customWidth="1"/>
    <col min="7668" max="7668" width="9.140625" style="237" customWidth="1"/>
    <col min="7669" max="7912" width="8.85546875" style="237"/>
    <col min="7913" max="7913" width="23.42578125" style="237" customWidth="1"/>
    <col min="7914" max="7914" width="13.5703125" style="237" customWidth="1"/>
    <col min="7915" max="7915" width="14.42578125" style="237" customWidth="1"/>
    <col min="7916" max="7916" width="8.85546875" style="237"/>
    <col min="7917" max="7917" width="26.7109375" style="237" customWidth="1"/>
    <col min="7918" max="7920" width="8.85546875" style="237"/>
    <col min="7921" max="7921" width="22.85546875" style="237" customWidth="1"/>
    <col min="7922" max="7922" width="8.85546875" style="237"/>
    <col min="7923" max="7923" width="13.7109375" style="237" customWidth="1"/>
    <col min="7924" max="7924" width="9.140625" style="237" customWidth="1"/>
    <col min="7925" max="8168" width="8.85546875" style="237"/>
    <col min="8169" max="8169" width="23.42578125" style="237" customWidth="1"/>
    <col min="8170" max="8170" width="13.5703125" style="237" customWidth="1"/>
    <col min="8171" max="8171" width="14.42578125" style="237" customWidth="1"/>
    <col min="8172" max="8172" width="8.85546875" style="237"/>
    <col min="8173" max="8173" width="26.7109375" style="237" customWidth="1"/>
    <col min="8174" max="8176" width="8.85546875" style="237"/>
    <col min="8177" max="8177" width="22.85546875" style="237" customWidth="1"/>
    <col min="8178" max="8178" width="8.85546875" style="237"/>
    <col min="8179" max="8179" width="13.7109375" style="237" customWidth="1"/>
    <col min="8180" max="8180" width="9.140625" style="237" customWidth="1"/>
    <col min="8181" max="8424" width="8.85546875" style="237"/>
    <col min="8425" max="8425" width="23.42578125" style="237" customWidth="1"/>
    <col min="8426" max="8426" width="13.5703125" style="237" customWidth="1"/>
    <col min="8427" max="8427" width="14.42578125" style="237" customWidth="1"/>
    <col min="8428" max="8428" width="8.85546875" style="237"/>
    <col min="8429" max="8429" width="26.7109375" style="237" customWidth="1"/>
    <col min="8430" max="8432" width="8.85546875" style="237"/>
    <col min="8433" max="8433" width="22.85546875" style="237" customWidth="1"/>
    <col min="8434" max="8434" width="8.85546875" style="237"/>
    <col min="8435" max="8435" width="13.7109375" style="237" customWidth="1"/>
    <col min="8436" max="8436" width="9.140625" style="237" customWidth="1"/>
    <col min="8437" max="8680" width="8.85546875" style="237"/>
    <col min="8681" max="8681" width="23.42578125" style="237" customWidth="1"/>
    <col min="8682" max="8682" width="13.5703125" style="237" customWidth="1"/>
    <col min="8683" max="8683" width="14.42578125" style="237" customWidth="1"/>
    <col min="8684" max="8684" width="8.85546875" style="237"/>
    <col min="8685" max="8685" width="26.7109375" style="237" customWidth="1"/>
    <col min="8686" max="8688" width="8.85546875" style="237"/>
    <col min="8689" max="8689" width="22.85546875" style="237" customWidth="1"/>
    <col min="8690" max="8690" width="8.85546875" style="237"/>
    <col min="8691" max="8691" width="13.7109375" style="237" customWidth="1"/>
    <col min="8692" max="8692" width="9.140625" style="237" customWidth="1"/>
    <col min="8693" max="8936" width="8.85546875" style="237"/>
    <col min="8937" max="8937" width="23.42578125" style="237" customWidth="1"/>
    <col min="8938" max="8938" width="13.5703125" style="237" customWidth="1"/>
    <col min="8939" max="8939" width="14.42578125" style="237" customWidth="1"/>
    <col min="8940" max="8940" width="8.85546875" style="237"/>
    <col min="8941" max="8941" width="26.7109375" style="237" customWidth="1"/>
    <col min="8942" max="8944" width="8.85546875" style="237"/>
    <col min="8945" max="8945" width="22.85546875" style="237" customWidth="1"/>
    <col min="8946" max="8946" width="8.85546875" style="237"/>
    <col min="8947" max="8947" width="13.7109375" style="237" customWidth="1"/>
    <col min="8948" max="8948" width="9.140625" style="237" customWidth="1"/>
    <col min="8949" max="9192" width="8.85546875" style="237"/>
    <col min="9193" max="9193" width="23.42578125" style="237" customWidth="1"/>
    <col min="9194" max="9194" width="13.5703125" style="237" customWidth="1"/>
    <col min="9195" max="9195" width="14.42578125" style="237" customWidth="1"/>
    <col min="9196" max="9196" width="8.85546875" style="237"/>
    <col min="9197" max="9197" width="26.7109375" style="237" customWidth="1"/>
    <col min="9198" max="9200" width="8.85546875" style="237"/>
    <col min="9201" max="9201" width="22.85546875" style="237" customWidth="1"/>
    <col min="9202" max="9202" width="8.85546875" style="237"/>
    <col min="9203" max="9203" width="13.7109375" style="237" customWidth="1"/>
    <col min="9204" max="9204" width="9.140625" style="237" customWidth="1"/>
    <col min="9205" max="9448" width="8.85546875" style="237"/>
    <col min="9449" max="9449" width="23.42578125" style="237" customWidth="1"/>
    <col min="9450" max="9450" width="13.5703125" style="237" customWidth="1"/>
    <col min="9451" max="9451" width="14.42578125" style="237" customWidth="1"/>
    <col min="9452" max="9452" width="8.85546875" style="237"/>
    <col min="9453" max="9453" width="26.7109375" style="237" customWidth="1"/>
    <col min="9454" max="9456" width="8.85546875" style="237"/>
    <col min="9457" max="9457" width="22.85546875" style="237" customWidth="1"/>
    <col min="9458" max="9458" width="8.85546875" style="237"/>
    <col min="9459" max="9459" width="13.7109375" style="237" customWidth="1"/>
    <col min="9460" max="9460" width="9.140625" style="237" customWidth="1"/>
    <col min="9461" max="9704" width="8.85546875" style="237"/>
    <col min="9705" max="9705" width="23.42578125" style="237" customWidth="1"/>
    <col min="9706" max="9706" width="13.5703125" style="237" customWidth="1"/>
    <col min="9707" max="9707" width="14.42578125" style="237" customWidth="1"/>
    <col min="9708" max="9708" width="8.85546875" style="237"/>
    <col min="9709" max="9709" width="26.7109375" style="237" customWidth="1"/>
    <col min="9710" max="9712" width="8.85546875" style="237"/>
    <col min="9713" max="9713" width="22.85546875" style="237" customWidth="1"/>
    <col min="9714" max="9714" width="8.85546875" style="237"/>
    <col min="9715" max="9715" width="13.7109375" style="237" customWidth="1"/>
    <col min="9716" max="9716" width="9.140625" style="237" customWidth="1"/>
    <col min="9717" max="9960" width="8.85546875" style="237"/>
    <col min="9961" max="9961" width="23.42578125" style="237" customWidth="1"/>
    <col min="9962" max="9962" width="13.5703125" style="237" customWidth="1"/>
    <col min="9963" max="9963" width="14.42578125" style="237" customWidth="1"/>
    <col min="9964" max="9964" width="8.85546875" style="237"/>
    <col min="9965" max="9965" width="26.7109375" style="237" customWidth="1"/>
    <col min="9966" max="9968" width="8.85546875" style="237"/>
    <col min="9969" max="9969" width="22.85546875" style="237" customWidth="1"/>
    <col min="9970" max="9970" width="8.85546875" style="237"/>
    <col min="9971" max="9971" width="13.7109375" style="237" customWidth="1"/>
    <col min="9972" max="9972" width="9.140625" style="237" customWidth="1"/>
    <col min="9973" max="10216" width="8.85546875" style="237"/>
    <col min="10217" max="10217" width="23.42578125" style="237" customWidth="1"/>
    <col min="10218" max="10218" width="13.5703125" style="237" customWidth="1"/>
    <col min="10219" max="10219" width="14.42578125" style="237" customWidth="1"/>
    <col min="10220" max="10220" width="8.85546875" style="237"/>
    <col min="10221" max="10221" width="26.7109375" style="237" customWidth="1"/>
    <col min="10222" max="10224" width="8.85546875" style="237"/>
    <col min="10225" max="10225" width="22.85546875" style="237" customWidth="1"/>
    <col min="10226" max="10226" width="8.85546875" style="237"/>
    <col min="10227" max="10227" width="13.7109375" style="237" customWidth="1"/>
    <col min="10228" max="10228" width="9.140625" style="237" customWidth="1"/>
    <col min="10229" max="10472" width="8.85546875" style="237"/>
    <col min="10473" max="10473" width="23.42578125" style="237" customWidth="1"/>
    <col min="10474" max="10474" width="13.5703125" style="237" customWidth="1"/>
    <col min="10475" max="10475" width="14.42578125" style="237" customWidth="1"/>
    <col min="10476" max="10476" width="8.85546875" style="237"/>
    <col min="10477" max="10477" width="26.7109375" style="237" customWidth="1"/>
    <col min="10478" max="10480" width="8.85546875" style="237"/>
    <col min="10481" max="10481" width="22.85546875" style="237" customWidth="1"/>
    <col min="10482" max="10482" width="8.85546875" style="237"/>
    <col min="10483" max="10483" width="13.7109375" style="237" customWidth="1"/>
    <col min="10484" max="10484" width="9.140625" style="237" customWidth="1"/>
    <col min="10485" max="10728" width="8.85546875" style="237"/>
    <col min="10729" max="10729" width="23.42578125" style="237" customWidth="1"/>
    <col min="10730" max="10730" width="13.5703125" style="237" customWidth="1"/>
    <col min="10731" max="10731" width="14.42578125" style="237" customWidth="1"/>
    <col min="10732" max="10732" width="8.85546875" style="237"/>
    <col min="10733" max="10733" width="26.7109375" style="237" customWidth="1"/>
    <col min="10734" max="10736" width="8.85546875" style="237"/>
    <col min="10737" max="10737" width="22.85546875" style="237" customWidth="1"/>
    <col min="10738" max="10738" width="8.85546875" style="237"/>
    <col min="10739" max="10739" width="13.7109375" style="237" customWidth="1"/>
    <col min="10740" max="10740" width="9.140625" style="237" customWidth="1"/>
    <col min="10741" max="10984" width="8.85546875" style="237"/>
    <col min="10985" max="10985" width="23.42578125" style="237" customWidth="1"/>
    <col min="10986" max="10986" width="13.5703125" style="237" customWidth="1"/>
    <col min="10987" max="10987" width="14.42578125" style="237" customWidth="1"/>
    <col min="10988" max="10988" width="8.85546875" style="237"/>
    <col min="10989" max="10989" width="26.7109375" style="237" customWidth="1"/>
    <col min="10990" max="10992" width="8.85546875" style="237"/>
    <col min="10993" max="10993" width="22.85546875" style="237" customWidth="1"/>
    <col min="10994" max="10994" width="8.85546875" style="237"/>
    <col min="10995" max="10995" width="13.7109375" style="237" customWidth="1"/>
    <col min="10996" max="10996" width="9.140625" style="237" customWidth="1"/>
    <col min="10997" max="11240" width="8.85546875" style="237"/>
    <col min="11241" max="11241" width="23.42578125" style="237" customWidth="1"/>
    <col min="11242" max="11242" width="13.5703125" style="237" customWidth="1"/>
    <col min="11243" max="11243" width="14.42578125" style="237" customWidth="1"/>
    <col min="11244" max="11244" width="8.85546875" style="237"/>
    <col min="11245" max="11245" width="26.7109375" style="237" customWidth="1"/>
    <col min="11246" max="11248" width="8.85546875" style="237"/>
    <col min="11249" max="11249" width="22.85546875" style="237" customWidth="1"/>
    <col min="11250" max="11250" width="8.85546875" style="237"/>
    <col min="11251" max="11251" width="13.7109375" style="237" customWidth="1"/>
    <col min="11252" max="11252" width="9.140625" style="237" customWidth="1"/>
    <col min="11253" max="11496" width="8.85546875" style="237"/>
    <col min="11497" max="11497" width="23.42578125" style="237" customWidth="1"/>
    <col min="11498" max="11498" width="13.5703125" style="237" customWidth="1"/>
    <col min="11499" max="11499" width="14.42578125" style="237" customWidth="1"/>
    <col min="11500" max="11500" width="8.85546875" style="237"/>
    <col min="11501" max="11501" width="26.7109375" style="237" customWidth="1"/>
    <col min="11502" max="11504" width="8.85546875" style="237"/>
    <col min="11505" max="11505" width="22.85546875" style="237" customWidth="1"/>
    <col min="11506" max="11506" width="8.85546875" style="237"/>
    <col min="11507" max="11507" width="13.7109375" style="237" customWidth="1"/>
    <col min="11508" max="11508" width="9.140625" style="237" customWidth="1"/>
    <col min="11509" max="11752" width="8.85546875" style="237"/>
    <col min="11753" max="11753" width="23.42578125" style="237" customWidth="1"/>
    <col min="11754" max="11754" width="13.5703125" style="237" customWidth="1"/>
    <col min="11755" max="11755" width="14.42578125" style="237" customWidth="1"/>
    <col min="11756" max="11756" width="8.85546875" style="237"/>
    <col min="11757" max="11757" width="26.7109375" style="237" customWidth="1"/>
    <col min="11758" max="11760" width="8.85546875" style="237"/>
    <col min="11761" max="11761" width="22.85546875" style="237" customWidth="1"/>
    <col min="11762" max="11762" width="8.85546875" style="237"/>
    <col min="11763" max="11763" width="13.7109375" style="237" customWidth="1"/>
    <col min="11764" max="11764" width="9.140625" style="237" customWidth="1"/>
    <col min="11765" max="12008" width="8.85546875" style="237"/>
    <col min="12009" max="12009" width="23.42578125" style="237" customWidth="1"/>
    <col min="12010" max="12010" width="13.5703125" style="237" customWidth="1"/>
    <col min="12011" max="12011" width="14.42578125" style="237" customWidth="1"/>
    <col min="12012" max="12012" width="8.85546875" style="237"/>
    <col min="12013" max="12013" width="26.7109375" style="237" customWidth="1"/>
    <col min="12014" max="12016" width="8.85546875" style="237"/>
    <col min="12017" max="12017" width="22.85546875" style="237" customWidth="1"/>
    <col min="12018" max="12018" width="8.85546875" style="237"/>
    <col min="12019" max="12019" width="13.7109375" style="237" customWidth="1"/>
    <col min="12020" max="12020" width="9.140625" style="237" customWidth="1"/>
    <col min="12021" max="12264" width="8.85546875" style="237"/>
    <col min="12265" max="12265" width="23.42578125" style="237" customWidth="1"/>
    <col min="12266" max="12266" width="13.5703125" style="237" customWidth="1"/>
    <col min="12267" max="12267" width="14.42578125" style="237" customWidth="1"/>
    <col min="12268" max="12268" width="8.85546875" style="237"/>
    <col min="12269" max="12269" width="26.7109375" style="237" customWidth="1"/>
    <col min="12270" max="12272" width="8.85546875" style="237"/>
    <col min="12273" max="12273" width="22.85546875" style="237" customWidth="1"/>
    <col min="12274" max="12274" width="8.85546875" style="237"/>
    <col min="12275" max="12275" width="13.7109375" style="237" customWidth="1"/>
    <col min="12276" max="12276" width="9.140625" style="237" customWidth="1"/>
    <col min="12277" max="12520" width="8.85546875" style="237"/>
    <col min="12521" max="12521" width="23.42578125" style="237" customWidth="1"/>
    <col min="12522" max="12522" width="13.5703125" style="237" customWidth="1"/>
    <col min="12523" max="12523" width="14.42578125" style="237" customWidth="1"/>
    <col min="12524" max="12524" width="8.85546875" style="237"/>
    <col min="12525" max="12525" width="26.7109375" style="237" customWidth="1"/>
    <col min="12526" max="12528" width="8.85546875" style="237"/>
    <col min="12529" max="12529" width="22.85546875" style="237" customWidth="1"/>
    <col min="12530" max="12530" width="8.85546875" style="237"/>
    <col min="12531" max="12531" width="13.7109375" style="237" customWidth="1"/>
    <col min="12532" max="12532" width="9.140625" style="237" customWidth="1"/>
    <col min="12533" max="12776" width="8.85546875" style="237"/>
    <col min="12777" max="12777" width="23.42578125" style="237" customWidth="1"/>
    <col min="12778" max="12778" width="13.5703125" style="237" customWidth="1"/>
    <col min="12779" max="12779" width="14.42578125" style="237" customWidth="1"/>
    <col min="12780" max="12780" width="8.85546875" style="237"/>
    <col min="12781" max="12781" width="26.7109375" style="237" customWidth="1"/>
    <col min="12782" max="12784" width="8.85546875" style="237"/>
    <col min="12785" max="12785" width="22.85546875" style="237" customWidth="1"/>
    <col min="12786" max="12786" width="8.85546875" style="237"/>
    <col min="12787" max="12787" width="13.7109375" style="237" customWidth="1"/>
    <col min="12788" max="12788" width="9.140625" style="237" customWidth="1"/>
    <col min="12789" max="13032" width="8.85546875" style="237"/>
    <col min="13033" max="13033" width="23.42578125" style="237" customWidth="1"/>
    <col min="13034" max="13034" width="13.5703125" style="237" customWidth="1"/>
    <col min="13035" max="13035" width="14.42578125" style="237" customWidth="1"/>
    <col min="13036" max="13036" width="8.85546875" style="237"/>
    <col min="13037" max="13037" width="26.7109375" style="237" customWidth="1"/>
    <col min="13038" max="13040" width="8.85546875" style="237"/>
    <col min="13041" max="13041" width="22.85546875" style="237" customWidth="1"/>
    <col min="13042" max="13042" width="8.85546875" style="237"/>
    <col min="13043" max="13043" width="13.7109375" style="237" customWidth="1"/>
    <col min="13044" max="13044" width="9.140625" style="237" customWidth="1"/>
    <col min="13045" max="13288" width="8.85546875" style="237"/>
    <col min="13289" max="13289" width="23.42578125" style="237" customWidth="1"/>
    <col min="13290" max="13290" width="13.5703125" style="237" customWidth="1"/>
    <col min="13291" max="13291" width="14.42578125" style="237" customWidth="1"/>
    <col min="13292" max="13292" width="8.85546875" style="237"/>
    <col min="13293" max="13293" width="26.7109375" style="237" customWidth="1"/>
    <col min="13294" max="13296" width="8.85546875" style="237"/>
    <col min="13297" max="13297" width="22.85546875" style="237" customWidth="1"/>
    <col min="13298" max="13298" width="8.85546875" style="237"/>
    <col min="13299" max="13299" width="13.7109375" style="237" customWidth="1"/>
    <col min="13300" max="13300" width="9.140625" style="237" customWidth="1"/>
    <col min="13301" max="13544" width="8.85546875" style="237"/>
    <col min="13545" max="13545" width="23.42578125" style="237" customWidth="1"/>
    <col min="13546" max="13546" width="13.5703125" style="237" customWidth="1"/>
    <col min="13547" max="13547" width="14.42578125" style="237" customWidth="1"/>
    <col min="13548" max="13548" width="8.85546875" style="237"/>
    <col min="13549" max="13549" width="26.7109375" style="237" customWidth="1"/>
    <col min="13550" max="13552" width="8.85546875" style="237"/>
    <col min="13553" max="13553" width="22.85546875" style="237" customWidth="1"/>
    <col min="13554" max="13554" width="8.85546875" style="237"/>
    <col min="13555" max="13555" width="13.7109375" style="237" customWidth="1"/>
    <col min="13556" max="13556" width="9.140625" style="237" customWidth="1"/>
    <col min="13557" max="13800" width="8.85546875" style="237"/>
    <col min="13801" max="13801" width="23.42578125" style="237" customWidth="1"/>
    <col min="13802" max="13802" width="13.5703125" style="237" customWidth="1"/>
    <col min="13803" max="13803" width="14.42578125" style="237" customWidth="1"/>
    <col min="13804" max="13804" width="8.85546875" style="237"/>
    <col min="13805" max="13805" width="26.7109375" style="237" customWidth="1"/>
    <col min="13806" max="13808" width="8.85546875" style="237"/>
    <col min="13809" max="13809" width="22.85546875" style="237" customWidth="1"/>
    <col min="13810" max="13810" width="8.85546875" style="237"/>
    <col min="13811" max="13811" width="13.7109375" style="237" customWidth="1"/>
    <col min="13812" max="13812" width="9.140625" style="237" customWidth="1"/>
    <col min="13813" max="14056" width="8.85546875" style="237"/>
    <col min="14057" max="14057" width="23.42578125" style="237" customWidth="1"/>
    <col min="14058" max="14058" width="13.5703125" style="237" customWidth="1"/>
    <col min="14059" max="14059" width="14.42578125" style="237" customWidth="1"/>
    <col min="14060" max="14060" width="8.85546875" style="237"/>
    <col min="14061" max="14061" width="26.7109375" style="237" customWidth="1"/>
    <col min="14062" max="14064" width="8.85546875" style="237"/>
    <col min="14065" max="14065" width="22.85546875" style="237" customWidth="1"/>
    <col min="14066" max="14066" width="8.85546875" style="237"/>
    <col min="14067" max="14067" width="13.7109375" style="237" customWidth="1"/>
    <col min="14068" max="14068" width="9.140625" style="237" customWidth="1"/>
    <col min="14069" max="14312" width="8.85546875" style="237"/>
    <col min="14313" max="14313" width="23.42578125" style="237" customWidth="1"/>
    <col min="14314" max="14314" width="13.5703125" style="237" customWidth="1"/>
    <col min="14315" max="14315" width="14.42578125" style="237" customWidth="1"/>
    <col min="14316" max="14316" width="8.85546875" style="237"/>
    <col min="14317" max="14317" width="26.7109375" style="237" customWidth="1"/>
    <col min="14318" max="14320" width="8.85546875" style="237"/>
    <col min="14321" max="14321" width="22.85546875" style="237" customWidth="1"/>
    <col min="14322" max="14322" width="8.85546875" style="237"/>
    <col min="14323" max="14323" width="13.7109375" style="237" customWidth="1"/>
    <col min="14324" max="14324" width="9.140625" style="237" customWidth="1"/>
    <col min="14325" max="14568" width="8.85546875" style="237"/>
    <col min="14569" max="14569" width="23.42578125" style="237" customWidth="1"/>
    <col min="14570" max="14570" width="13.5703125" style="237" customWidth="1"/>
    <col min="14571" max="14571" width="14.42578125" style="237" customWidth="1"/>
    <col min="14572" max="14572" width="8.85546875" style="237"/>
    <col min="14573" max="14573" width="26.7109375" style="237" customWidth="1"/>
    <col min="14574" max="14576" width="8.85546875" style="237"/>
    <col min="14577" max="14577" width="22.85546875" style="237" customWidth="1"/>
    <col min="14578" max="14578" width="8.85546875" style="237"/>
    <col min="14579" max="14579" width="13.7109375" style="237" customWidth="1"/>
    <col min="14580" max="14580" width="9.140625" style="237" customWidth="1"/>
    <col min="14581" max="14824" width="8.85546875" style="237"/>
    <col min="14825" max="14825" width="23.42578125" style="237" customWidth="1"/>
    <col min="14826" max="14826" width="13.5703125" style="237" customWidth="1"/>
    <col min="14827" max="14827" width="14.42578125" style="237" customWidth="1"/>
    <col min="14828" max="14828" width="8.85546875" style="237"/>
    <col min="14829" max="14829" width="26.7109375" style="237" customWidth="1"/>
    <col min="14830" max="14832" width="8.85546875" style="237"/>
    <col min="14833" max="14833" width="22.85546875" style="237" customWidth="1"/>
    <col min="14834" max="14834" width="8.85546875" style="237"/>
    <col min="14835" max="14835" width="13.7109375" style="237" customWidth="1"/>
    <col min="14836" max="14836" width="9.140625" style="237" customWidth="1"/>
    <col min="14837" max="15080" width="8.85546875" style="237"/>
    <col min="15081" max="15081" width="23.42578125" style="237" customWidth="1"/>
    <col min="15082" max="15082" width="13.5703125" style="237" customWidth="1"/>
    <col min="15083" max="15083" width="14.42578125" style="237" customWidth="1"/>
    <col min="15084" max="15084" width="8.85546875" style="237"/>
    <col min="15085" max="15085" width="26.7109375" style="237" customWidth="1"/>
    <col min="15086" max="15088" width="8.85546875" style="237"/>
    <col min="15089" max="15089" width="22.85546875" style="237" customWidth="1"/>
    <col min="15090" max="15090" width="8.85546875" style="237"/>
    <col min="15091" max="15091" width="13.7109375" style="237" customWidth="1"/>
    <col min="15092" max="15092" width="9.140625" style="237" customWidth="1"/>
    <col min="15093" max="15336" width="8.85546875" style="237"/>
    <col min="15337" max="15337" width="23.42578125" style="237" customWidth="1"/>
    <col min="15338" max="15338" width="13.5703125" style="237" customWidth="1"/>
    <col min="15339" max="15339" width="14.42578125" style="237" customWidth="1"/>
    <col min="15340" max="15340" width="8.85546875" style="237"/>
    <col min="15341" max="15341" width="26.7109375" style="237" customWidth="1"/>
    <col min="15342" max="15344" width="8.85546875" style="237"/>
    <col min="15345" max="15345" width="22.85546875" style="237" customWidth="1"/>
    <col min="15346" max="15346" width="8.85546875" style="237"/>
    <col min="15347" max="15347" width="13.7109375" style="237" customWidth="1"/>
    <col min="15348" max="15348" width="9.140625" style="237" customWidth="1"/>
    <col min="15349" max="15592" width="8.85546875" style="237"/>
    <col min="15593" max="15593" width="23.42578125" style="237" customWidth="1"/>
    <col min="15594" max="15594" width="13.5703125" style="237" customWidth="1"/>
    <col min="15595" max="15595" width="14.42578125" style="237" customWidth="1"/>
    <col min="15596" max="15596" width="8.85546875" style="237"/>
    <col min="15597" max="15597" width="26.7109375" style="237" customWidth="1"/>
    <col min="15598" max="15600" width="8.85546875" style="237"/>
    <col min="15601" max="15601" width="22.85546875" style="237" customWidth="1"/>
    <col min="15602" max="15602" width="8.85546875" style="237"/>
    <col min="15603" max="15603" width="13.7109375" style="237" customWidth="1"/>
    <col min="15604" max="15604" width="9.140625" style="237" customWidth="1"/>
    <col min="15605" max="15848" width="8.85546875" style="237"/>
    <col min="15849" max="15849" width="23.42578125" style="237" customWidth="1"/>
    <col min="15850" max="15850" width="13.5703125" style="237" customWidth="1"/>
    <col min="15851" max="15851" width="14.42578125" style="237" customWidth="1"/>
    <col min="15852" max="15852" width="8.85546875" style="237"/>
    <col min="15853" max="15853" width="26.7109375" style="237" customWidth="1"/>
    <col min="15854" max="15856" width="8.85546875" style="237"/>
    <col min="15857" max="15857" width="22.85546875" style="237" customWidth="1"/>
    <col min="15858" max="15858" width="8.85546875" style="237"/>
    <col min="15859" max="15859" width="13.7109375" style="237" customWidth="1"/>
    <col min="15860" max="15860" width="9.140625" style="237" customWidth="1"/>
    <col min="15861" max="16104" width="8.85546875" style="237"/>
    <col min="16105" max="16105" width="23.42578125" style="237" customWidth="1"/>
    <col min="16106" max="16106" width="13.5703125" style="237" customWidth="1"/>
    <col min="16107" max="16107" width="14.42578125" style="237" customWidth="1"/>
    <col min="16108" max="16108" width="8.85546875" style="237"/>
    <col min="16109" max="16109" width="26.7109375" style="237" customWidth="1"/>
    <col min="16110" max="16112" width="8.85546875" style="237"/>
    <col min="16113" max="16113" width="22.85546875" style="237" customWidth="1"/>
    <col min="16114" max="16114" width="8.85546875" style="237"/>
    <col min="16115" max="16115" width="13.7109375" style="237" customWidth="1"/>
    <col min="16116" max="16116" width="9.140625" style="237" customWidth="1"/>
    <col min="16117" max="16384" width="8.85546875" style="237"/>
  </cols>
  <sheetData>
    <row r="1" spans="2:5" ht="16.899999999999999" customHeight="1">
      <c r="B1" s="422" t="s">
        <v>191</v>
      </c>
      <c r="C1" s="422"/>
      <c r="D1" s="422"/>
      <c r="E1" s="422"/>
    </row>
    <row r="2" spans="2:5" ht="29.45" customHeight="1" thickBot="1">
      <c r="B2" s="423" t="s">
        <v>223</v>
      </c>
      <c r="C2" s="423"/>
      <c r="D2" s="423"/>
      <c r="E2" s="423"/>
    </row>
    <row r="3" spans="2:5">
      <c r="B3" s="424" t="s">
        <v>185</v>
      </c>
      <c r="C3" s="424" t="s">
        <v>111</v>
      </c>
      <c r="D3" s="426"/>
    </row>
    <row r="4" spans="2:5" ht="11.45" customHeight="1" thickBot="1">
      <c r="B4" s="425"/>
      <c r="C4" s="239" t="s">
        <v>201</v>
      </c>
      <c r="D4" s="238" t="s">
        <v>224</v>
      </c>
    </row>
    <row r="5" spans="2:5">
      <c r="B5" s="257" t="s">
        <v>34</v>
      </c>
      <c r="C5" s="258">
        <v>6.8</v>
      </c>
      <c r="D5" s="259">
        <v>6.6</v>
      </c>
    </row>
    <row r="6" spans="2:5">
      <c r="B6" s="240" t="s">
        <v>14</v>
      </c>
      <c r="C6" s="243">
        <v>4.5999999999999996</v>
      </c>
      <c r="D6" s="244">
        <v>4.3</v>
      </c>
    </row>
    <row r="7" spans="2:5">
      <c r="B7" s="240" t="s">
        <v>17</v>
      </c>
      <c r="C7" s="243">
        <v>10.1</v>
      </c>
      <c r="D7" s="244">
        <v>9.9</v>
      </c>
    </row>
    <row r="8" spans="2:5">
      <c r="B8" s="240" t="s">
        <v>186</v>
      </c>
      <c r="C8" s="243">
        <v>3.6</v>
      </c>
      <c r="D8" s="244">
        <v>3.5</v>
      </c>
    </row>
    <row r="9" spans="2:5">
      <c r="B9" s="240" t="s">
        <v>193</v>
      </c>
      <c r="C9" s="243">
        <v>9.6</v>
      </c>
      <c r="D9" s="244">
        <v>9.3000000000000007</v>
      </c>
    </row>
    <row r="10" spans="2:5">
      <c r="B10" s="240" t="s">
        <v>18</v>
      </c>
      <c r="C10" s="243">
        <v>6.3</v>
      </c>
      <c r="D10" s="244">
        <v>6.2</v>
      </c>
    </row>
    <row r="11" spans="2:5">
      <c r="B11" s="240" t="s">
        <v>21</v>
      </c>
      <c r="C11" s="243">
        <v>6.9</v>
      </c>
      <c r="D11" s="244">
        <v>6.7</v>
      </c>
    </row>
    <row r="12" spans="2:5">
      <c r="B12" s="240" t="s">
        <v>22</v>
      </c>
      <c r="C12" s="243">
        <v>9</v>
      </c>
      <c r="D12" s="244">
        <v>8.8000000000000007</v>
      </c>
    </row>
    <row r="13" spans="2:5">
      <c r="B13" s="240" t="s">
        <v>13</v>
      </c>
      <c r="C13" s="243">
        <v>5.6</v>
      </c>
      <c r="D13" s="244">
        <v>5.4</v>
      </c>
    </row>
    <row r="14" spans="2:5">
      <c r="B14" s="240" t="s">
        <v>27</v>
      </c>
      <c r="C14" s="243">
        <v>12.7</v>
      </c>
      <c r="D14" s="244">
        <v>12.6</v>
      </c>
    </row>
    <row r="15" spans="2:5">
      <c r="B15" s="260" t="s">
        <v>35</v>
      </c>
      <c r="C15" s="261">
        <v>6.1</v>
      </c>
      <c r="D15" s="262">
        <v>6.1</v>
      </c>
    </row>
    <row r="16" spans="2:5">
      <c r="B16" s="240" t="s">
        <v>1</v>
      </c>
      <c r="C16" s="243">
        <v>7.1</v>
      </c>
      <c r="D16" s="244">
        <v>7.3</v>
      </c>
    </row>
    <row r="17" spans="2:4">
      <c r="B17" s="240" t="s">
        <v>16</v>
      </c>
      <c r="C17" s="243">
        <v>13.5</v>
      </c>
      <c r="D17" s="244">
        <v>13</v>
      </c>
    </row>
    <row r="18" spans="2:4">
      <c r="B18" s="240" t="s">
        <v>187</v>
      </c>
      <c r="C18" s="243">
        <v>5.6</v>
      </c>
      <c r="D18" s="244">
        <v>5.7</v>
      </c>
    </row>
    <row r="19" spans="2:4">
      <c r="B19" s="240" t="s">
        <v>188</v>
      </c>
      <c r="C19" s="243">
        <v>7.8</v>
      </c>
      <c r="D19" s="244">
        <v>7.8</v>
      </c>
    </row>
    <row r="20" spans="2:4">
      <c r="B20" s="240" t="s">
        <v>4</v>
      </c>
      <c r="C20" s="243">
        <v>4.3</v>
      </c>
      <c r="D20" s="244">
        <v>4.0999999999999996</v>
      </c>
    </row>
    <row r="21" spans="2:4">
      <c r="B21" s="240" t="s">
        <v>7</v>
      </c>
      <c r="C21" s="243">
        <v>4.5</v>
      </c>
      <c r="D21" s="244">
        <v>4.4000000000000004</v>
      </c>
    </row>
    <row r="22" spans="2:4">
      <c r="B22" s="263" t="s">
        <v>36</v>
      </c>
      <c r="C22" s="261">
        <v>7.8</v>
      </c>
      <c r="D22" s="262">
        <v>7.6</v>
      </c>
    </row>
    <row r="23" spans="2:4">
      <c r="B23" s="240" t="s">
        <v>15</v>
      </c>
      <c r="C23" s="243">
        <v>6.1</v>
      </c>
      <c r="D23" s="244">
        <v>6</v>
      </c>
    </row>
    <row r="24" spans="2:4">
      <c r="B24" s="240" t="s">
        <v>19</v>
      </c>
      <c r="C24" s="243">
        <v>11.8</v>
      </c>
      <c r="D24" s="244">
        <v>11.6</v>
      </c>
    </row>
    <row r="25" spans="2:4">
      <c r="B25" s="240" t="s">
        <v>25</v>
      </c>
      <c r="C25" s="243">
        <v>5.6</v>
      </c>
      <c r="D25" s="244">
        <v>5.4</v>
      </c>
    </row>
    <row r="26" spans="2:4">
      <c r="B26" s="240" t="s">
        <v>102</v>
      </c>
      <c r="C26" s="243">
        <v>13.4</v>
      </c>
      <c r="D26" s="244">
        <v>12.9</v>
      </c>
    </row>
    <row r="27" spans="2:4">
      <c r="B27" s="240" t="s">
        <v>103</v>
      </c>
      <c r="C27" s="243">
        <v>4.9000000000000004</v>
      </c>
      <c r="D27" s="244">
        <v>4.8</v>
      </c>
    </row>
    <row r="28" spans="2:4">
      <c r="B28" s="240" t="s">
        <v>26</v>
      </c>
      <c r="C28" s="243">
        <v>9.1</v>
      </c>
      <c r="D28" s="244">
        <v>9.1</v>
      </c>
    </row>
    <row r="29" spans="2:4">
      <c r="B29" s="260" t="s">
        <v>32</v>
      </c>
      <c r="C29" s="261">
        <v>4.5999999999999996</v>
      </c>
      <c r="D29" s="262">
        <v>4.5999999999999996</v>
      </c>
    </row>
    <row r="30" spans="2:4">
      <c r="B30" s="240" t="s">
        <v>5</v>
      </c>
      <c r="C30" s="243">
        <v>5.7</v>
      </c>
      <c r="D30" s="244">
        <v>5.8</v>
      </c>
    </row>
    <row r="31" spans="2:4">
      <c r="B31" s="240" t="s">
        <v>23</v>
      </c>
      <c r="C31" s="243">
        <v>5.9</v>
      </c>
      <c r="D31" s="244">
        <v>5.8</v>
      </c>
    </row>
    <row r="32" spans="2:4">
      <c r="B32" s="240" t="s">
        <v>6</v>
      </c>
      <c r="C32" s="243">
        <v>4</v>
      </c>
      <c r="D32" s="244">
        <v>4</v>
      </c>
    </row>
    <row r="33" spans="2:4">
      <c r="B33" s="240" t="s">
        <v>24</v>
      </c>
      <c r="C33" s="243">
        <v>10.9</v>
      </c>
      <c r="D33" s="244">
        <v>10.6</v>
      </c>
    </row>
    <row r="34" spans="2:4">
      <c r="B34" s="240" t="s">
        <v>8</v>
      </c>
      <c r="C34" s="243">
        <v>5.2</v>
      </c>
      <c r="D34" s="244">
        <v>5.3</v>
      </c>
    </row>
    <row r="35" spans="2:4">
      <c r="B35" s="240" t="s">
        <v>9</v>
      </c>
      <c r="C35" s="243">
        <v>4.7</v>
      </c>
      <c r="D35" s="244">
        <v>4.7</v>
      </c>
    </row>
    <row r="36" spans="2:4">
      <c r="B36" s="240" t="s">
        <v>10</v>
      </c>
      <c r="C36" s="243">
        <v>11.1</v>
      </c>
      <c r="D36" s="244">
        <v>11</v>
      </c>
    </row>
    <row r="37" spans="2:4">
      <c r="B37" s="240" t="s">
        <v>189</v>
      </c>
      <c r="C37" s="243">
        <v>1.7</v>
      </c>
      <c r="D37" s="244">
        <v>1.6</v>
      </c>
    </row>
    <row r="38" spans="2:4">
      <c r="B38" s="260" t="s">
        <v>33</v>
      </c>
      <c r="C38" s="261">
        <v>1.8</v>
      </c>
      <c r="D38" s="262">
        <v>1.7</v>
      </c>
    </row>
    <row r="39" spans="2:4" ht="12.75" thickBot="1">
      <c r="B39" s="241" t="s">
        <v>190</v>
      </c>
      <c r="C39" s="245">
        <v>1.8</v>
      </c>
      <c r="D39" s="246">
        <v>1.7</v>
      </c>
    </row>
    <row r="41" spans="2:4">
      <c r="B41" s="21" t="s">
        <v>98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2022-07-07T08:11:17Z</cp:lastPrinted>
  <dcterms:created xsi:type="dcterms:W3CDTF">1999-08-03T15:46:10Z</dcterms:created>
  <dcterms:modified xsi:type="dcterms:W3CDTF">2022-07-07T08:25:16Z</dcterms:modified>
</cp:coreProperties>
</file>