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2-2022\Tabele inf_12_2022\"/>
    </mc:Choice>
  </mc:AlternateContent>
  <bookViews>
    <workbookView xWindow="94308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102" r:id="rId12"/>
    <sheet name="Tabela 10" sheetId="103" r:id="rId13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B29" i="102" l="1"/>
  <c r="C29" i="102"/>
  <c r="J11" i="41" l="1"/>
  <c r="O18" i="103" l="1"/>
  <c r="N18" i="103"/>
  <c r="M18" i="103"/>
  <c r="J18" i="103"/>
  <c r="I18" i="103"/>
  <c r="H18" i="103"/>
  <c r="E18" i="103"/>
  <c r="O17" i="103"/>
  <c r="N17" i="103"/>
  <c r="M17" i="103"/>
  <c r="J17" i="103"/>
  <c r="I17" i="103"/>
  <c r="H17" i="103"/>
  <c r="E17" i="103"/>
  <c r="O16" i="103"/>
  <c r="N16" i="103"/>
  <c r="M16" i="103"/>
  <c r="J16" i="103"/>
  <c r="I16" i="103"/>
  <c r="H16" i="103"/>
  <c r="E16" i="103"/>
  <c r="O15" i="103"/>
  <c r="N15" i="103"/>
  <c r="M15" i="103"/>
  <c r="J15" i="103"/>
  <c r="I15" i="103"/>
  <c r="H15" i="103"/>
  <c r="E15" i="103"/>
  <c r="O14" i="103"/>
  <c r="N14" i="103"/>
  <c r="M14" i="103"/>
  <c r="J14" i="103"/>
  <c r="I14" i="103"/>
  <c r="H14" i="103"/>
  <c r="E14" i="103"/>
  <c r="O13" i="103"/>
  <c r="N13" i="103"/>
  <c r="M13" i="103"/>
  <c r="J13" i="103"/>
  <c r="I13" i="103"/>
  <c r="H13" i="103"/>
  <c r="E13" i="103"/>
  <c r="O12" i="103"/>
  <c r="N12" i="103"/>
  <c r="M12" i="103"/>
  <c r="J12" i="103"/>
  <c r="I12" i="103"/>
  <c r="H12" i="103"/>
  <c r="E12" i="103"/>
  <c r="O11" i="103"/>
  <c r="N11" i="103"/>
  <c r="M11" i="103"/>
  <c r="J11" i="103"/>
  <c r="I11" i="103"/>
  <c r="H11" i="103"/>
  <c r="E11" i="103"/>
  <c r="O10" i="103"/>
  <c r="N10" i="103"/>
  <c r="M10" i="103"/>
  <c r="J10" i="103"/>
  <c r="I10" i="103"/>
  <c r="H10" i="103"/>
  <c r="E10" i="103"/>
  <c r="O9" i="103"/>
  <c r="N9" i="103"/>
  <c r="M9" i="103"/>
  <c r="J9" i="103"/>
  <c r="I9" i="103"/>
  <c r="H9" i="103"/>
  <c r="E9" i="103"/>
  <c r="O8" i="103"/>
  <c r="N8" i="103"/>
  <c r="M8" i="103"/>
  <c r="I8" i="103"/>
  <c r="G8" i="103"/>
  <c r="J8" i="103" s="1"/>
  <c r="D8" i="103"/>
  <c r="E8" i="103" s="1"/>
  <c r="O7" i="103"/>
  <c r="N7" i="103"/>
  <c r="M7" i="103"/>
  <c r="J7" i="103"/>
  <c r="I7" i="103"/>
  <c r="H7" i="103"/>
  <c r="E7" i="103"/>
  <c r="O6" i="103"/>
  <c r="N6" i="103"/>
  <c r="M6" i="103"/>
  <c r="J6" i="103"/>
  <c r="H6" i="103"/>
  <c r="E6" i="103"/>
  <c r="H8" i="103" l="1"/>
  <c r="F27" i="102"/>
  <c r="G29" i="102"/>
  <c r="F29" i="102"/>
  <c r="E29" i="102"/>
  <c r="D29" i="102"/>
  <c r="G28" i="102"/>
  <c r="F28" i="102"/>
  <c r="D28" i="102"/>
  <c r="G27" i="102"/>
  <c r="E27" i="102"/>
  <c r="D27" i="102"/>
  <c r="G26" i="102"/>
  <c r="E26" i="102"/>
  <c r="D26" i="102"/>
  <c r="G25" i="102"/>
  <c r="E25" i="102"/>
  <c r="D25" i="102"/>
  <c r="G24" i="102"/>
  <c r="F24" i="102"/>
  <c r="E24" i="102"/>
  <c r="D24" i="102"/>
  <c r="G22" i="102"/>
  <c r="F22" i="102"/>
  <c r="E22" i="102"/>
  <c r="D22" i="102"/>
  <c r="G21" i="102"/>
  <c r="F21" i="102"/>
  <c r="E21" i="102"/>
  <c r="D21" i="102"/>
  <c r="G20" i="102"/>
  <c r="F20" i="102"/>
  <c r="E20" i="102"/>
  <c r="D20" i="102"/>
  <c r="G19" i="102"/>
  <c r="F19" i="102"/>
  <c r="E19" i="102"/>
  <c r="D19" i="102"/>
  <c r="G18" i="102"/>
  <c r="F18" i="102"/>
  <c r="E18" i="102"/>
  <c r="D18" i="102"/>
  <c r="G16" i="102"/>
  <c r="F16" i="102"/>
  <c r="E16" i="102"/>
  <c r="D16" i="102"/>
  <c r="G15" i="102"/>
  <c r="F15" i="102"/>
  <c r="E15" i="102"/>
  <c r="D15" i="102"/>
  <c r="G14" i="102"/>
  <c r="F14" i="102"/>
  <c r="E14" i="102"/>
  <c r="D14" i="102"/>
  <c r="G13" i="102"/>
  <c r="F13" i="102"/>
  <c r="E13" i="102"/>
  <c r="D13" i="102"/>
  <c r="G12" i="102"/>
  <c r="F12" i="102"/>
  <c r="E12" i="102"/>
  <c r="D12" i="102"/>
  <c r="G11" i="102"/>
  <c r="F11" i="102"/>
  <c r="E11" i="102"/>
  <c r="D11" i="102"/>
  <c r="F25" i="102" l="1"/>
  <c r="F26" i="102"/>
  <c r="E37" i="98" l="1"/>
  <c r="M37" i="98" s="1"/>
  <c r="D37" i="98"/>
  <c r="L21" i="98" s="1"/>
  <c r="C37" i="98"/>
  <c r="K37" i="98" s="1"/>
  <c r="B37" i="98"/>
  <c r="J21" i="98" s="1"/>
  <c r="M36" i="98"/>
  <c r="L36" i="98"/>
  <c r="K36" i="98"/>
  <c r="I36" i="98"/>
  <c r="H36" i="98"/>
  <c r="G36" i="98"/>
  <c r="F36" i="98"/>
  <c r="M35" i="98"/>
  <c r="I35" i="98"/>
  <c r="H35" i="98"/>
  <c r="G35" i="98"/>
  <c r="F35" i="98"/>
  <c r="M34" i="98"/>
  <c r="K34" i="98"/>
  <c r="I34" i="98"/>
  <c r="H34" i="98"/>
  <c r="G34" i="98"/>
  <c r="F34" i="98"/>
  <c r="M33" i="98"/>
  <c r="I33" i="98"/>
  <c r="H33" i="98"/>
  <c r="G33" i="98"/>
  <c r="F33" i="98"/>
  <c r="M32" i="98"/>
  <c r="K32" i="98"/>
  <c r="I32" i="98"/>
  <c r="H32" i="98"/>
  <c r="G32" i="98"/>
  <c r="F32" i="98"/>
  <c r="M31" i="98"/>
  <c r="I31" i="98"/>
  <c r="H31" i="98"/>
  <c r="G31" i="98"/>
  <c r="F31" i="98"/>
  <c r="M30" i="98"/>
  <c r="K30" i="98"/>
  <c r="I30" i="98"/>
  <c r="H30" i="98"/>
  <c r="G30" i="98"/>
  <c r="F30" i="98"/>
  <c r="M28" i="98"/>
  <c r="K28" i="98"/>
  <c r="I28" i="98"/>
  <c r="H28" i="98"/>
  <c r="G28" i="98"/>
  <c r="F28" i="98"/>
  <c r="M27" i="98"/>
  <c r="K27" i="98"/>
  <c r="I27" i="98"/>
  <c r="H27" i="98"/>
  <c r="G27" i="98"/>
  <c r="F27" i="98"/>
  <c r="M26" i="98"/>
  <c r="K26" i="98"/>
  <c r="I26" i="98"/>
  <c r="H26" i="98"/>
  <c r="G26" i="98"/>
  <c r="F26" i="98"/>
  <c r="M25" i="98"/>
  <c r="K25" i="98"/>
  <c r="I25" i="98"/>
  <c r="H25" i="98"/>
  <c r="G25" i="98"/>
  <c r="F25" i="98"/>
  <c r="M24" i="98"/>
  <c r="K24" i="98"/>
  <c r="I24" i="98"/>
  <c r="H24" i="98"/>
  <c r="G24" i="98"/>
  <c r="F24" i="98"/>
  <c r="M22" i="98"/>
  <c r="K22" i="98"/>
  <c r="H22" i="98"/>
  <c r="G22" i="98"/>
  <c r="F22" i="98"/>
  <c r="M21" i="98"/>
  <c r="K21" i="98"/>
  <c r="I21" i="98"/>
  <c r="H21" i="98"/>
  <c r="G21" i="98"/>
  <c r="F21" i="98"/>
  <c r="M20" i="98"/>
  <c r="K20" i="98"/>
  <c r="I20" i="98"/>
  <c r="H20" i="98"/>
  <c r="G20" i="98"/>
  <c r="F20" i="98"/>
  <c r="M19" i="98"/>
  <c r="K19" i="98"/>
  <c r="I19" i="98"/>
  <c r="H19" i="98"/>
  <c r="G19" i="98"/>
  <c r="F19" i="98"/>
  <c r="M18" i="98"/>
  <c r="K18" i="98"/>
  <c r="I18" i="98"/>
  <c r="H18" i="98"/>
  <c r="G18" i="98"/>
  <c r="F18" i="98"/>
  <c r="M17" i="98"/>
  <c r="K17" i="98"/>
  <c r="I17" i="98"/>
  <c r="H17" i="98"/>
  <c r="G17" i="98"/>
  <c r="F17" i="98"/>
  <c r="M15" i="98"/>
  <c r="K15" i="98"/>
  <c r="I15" i="98"/>
  <c r="H15" i="98"/>
  <c r="G15" i="98"/>
  <c r="F15" i="98"/>
  <c r="M14" i="98"/>
  <c r="K14" i="98"/>
  <c r="I14" i="98"/>
  <c r="H14" i="98"/>
  <c r="G14" i="98"/>
  <c r="F14" i="98"/>
  <c r="M13" i="98"/>
  <c r="K13" i="98"/>
  <c r="I13" i="98"/>
  <c r="H13" i="98"/>
  <c r="G13" i="98"/>
  <c r="F13" i="98"/>
  <c r="M12" i="98"/>
  <c r="K12" i="98"/>
  <c r="I12" i="98"/>
  <c r="H12" i="98"/>
  <c r="G12" i="98"/>
  <c r="F12" i="98"/>
  <c r="M11" i="98"/>
  <c r="K11" i="98"/>
  <c r="I11" i="98"/>
  <c r="H11" i="98"/>
  <c r="G11" i="98"/>
  <c r="F11" i="98"/>
  <c r="M10" i="98"/>
  <c r="K10" i="98"/>
  <c r="I10" i="98"/>
  <c r="H10" i="98"/>
  <c r="G10" i="98"/>
  <c r="F10" i="98"/>
  <c r="K31" i="98" l="1"/>
  <c r="K33" i="98"/>
  <c r="K35" i="98"/>
  <c r="J24" i="98"/>
  <c r="J33" i="98"/>
  <c r="J22" i="98"/>
  <c r="J27" i="98"/>
  <c r="J32" i="98"/>
  <c r="J28" i="98"/>
  <c r="J26" i="98"/>
  <c r="J31" i="98"/>
  <c r="J35" i="98"/>
  <c r="J25" i="98"/>
  <c r="J30" i="98"/>
  <c r="J34" i="98"/>
  <c r="L22" i="98"/>
  <c r="L24" i="98"/>
  <c r="L25" i="98"/>
  <c r="L26" i="98"/>
  <c r="L27" i="98"/>
  <c r="L28" i="98"/>
  <c r="L30" i="98"/>
  <c r="L31" i="98"/>
  <c r="L32" i="98"/>
  <c r="L33" i="98"/>
  <c r="L34" i="98"/>
  <c r="L35" i="98"/>
  <c r="L37" i="98"/>
  <c r="J36" i="98"/>
  <c r="F37" i="98"/>
  <c r="J37" i="98"/>
  <c r="J10" i="98"/>
  <c r="J11" i="98"/>
  <c r="J12" i="98"/>
  <c r="J13" i="98"/>
  <c r="J14" i="98"/>
  <c r="J15" i="98"/>
  <c r="J17" i="98"/>
  <c r="J18" i="98"/>
  <c r="J19" i="98"/>
  <c r="J20" i="98"/>
  <c r="G37" i="98"/>
  <c r="H37" i="98"/>
  <c r="L10" i="98"/>
  <c r="L11" i="98"/>
  <c r="L12" i="98"/>
  <c r="L13" i="98"/>
  <c r="L14" i="98"/>
  <c r="L15" i="98"/>
  <c r="L17" i="98"/>
  <c r="L18" i="98"/>
  <c r="L19" i="98"/>
  <c r="L20" i="98"/>
  <c r="I37" i="98"/>
  <c r="L27" i="41" l="1"/>
  <c r="L28" i="41"/>
  <c r="L29" i="41"/>
  <c r="L30" i="41"/>
  <c r="L31" i="41"/>
  <c r="L32" i="41"/>
  <c r="L33" i="41"/>
  <c r="L26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11" i="41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C9" i="45" l="1"/>
  <c r="E9" i="45"/>
  <c r="C10" i="45"/>
  <c r="E10" i="45"/>
  <c r="C11" i="45"/>
  <c r="E11" i="45"/>
  <c r="C12" i="45"/>
  <c r="E12" i="45"/>
  <c r="C13" i="45"/>
  <c r="E13" i="45"/>
  <c r="C14" i="45"/>
  <c r="E14" i="45"/>
  <c r="C15" i="45"/>
  <c r="E15" i="45"/>
  <c r="C16" i="45"/>
  <c r="E16" i="45"/>
  <c r="C17" i="45"/>
  <c r="E17" i="45"/>
  <c r="C18" i="45"/>
  <c r="E18" i="45"/>
  <c r="C19" i="45"/>
  <c r="E19" i="45"/>
  <c r="C20" i="45"/>
  <c r="E20" i="45"/>
  <c r="C21" i="45"/>
  <c r="E21" i="45"/>
  <c r="C22" i="45"/>
  <c r="E22" i="45"/>
  <c r="C23" i="45"/>
  <c r="E23" i="45"/>
  <c r="C24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K27" i="41" l="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I22" i="41"/>
  <c r="J22" i="41"/>
  <c r="K22" i="41"/>
  <c r="I23" i="41"/>
  <c r="J23" i="41"/>
  <c r="K23" i="41"/>
  <c r="I24" i="41"/>
  <c r="J24" i="41"/>
  <c r="K24" i="41"/>
  <c r="E24" i="41" l="1"/>
  <c r="E23" i="41"/>
  <c r="E21" i="41"/>
  <c r="H45" i="76" l="1"/>
  <c r="I20" i="41" l="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K25" i="41"/>
  <c r="J25" i="41"/>
  <c r="E25" i="41"/>
  <c r="K19" i="41"/>
  <c r="J19" i="41"/>
  <c r="E19" i="41"/>
  <c r="K18" i="41"/>
  <c r="J18" i="41"/>
  <c r="E18" i="41"/>
  <c r="K17" i="41"/>
  <c r="J17" i="41"/>
  <c r="E17" i="41"/>
  <c r="K16" i="41"/>
  <c r="J16" i="41"/>
  <c r="E16" i="41"/>
  <c r="K15" i="41"/>
  <c r="J15" i="41"/>
  <c r="E15" i="41"/>
  <c r="K14" i="41"/>
  <c r="J14" i="41"/>
  <c r="E14" i="41"/>
  <c r="K13" i="41"/>
  <c r="J13" i="41"/>
  <c r="E13" i="41"/>
  <c r="K12" i="41"/>
  <c r="J12" i="41"/>
  <c r="E12" i="41"/>
  <c r="K11" i="41"/>
  <c r="E11" i="41"/>
  <c r="E10" i="41"/>
</calcChain>
</file>

<file path=xl/sharedStrings.xml><?xml version="1.0" encoding="utf-8"?>
<sst xmlns="http://schemas.openxmlformats.org/spreadsheetml/2006/main" count="551" uniqueCount="296">
  <si>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</si>
  <si>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</si>
  <si>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</si>
  <si>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</si>
  <si>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</si>
  <si>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</si>
  <si>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</si>
  <si>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</si>
  <si>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</si>
  <si>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</si>
  <si>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</si>
  <si>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</si>
  <si>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</si>
  <si>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</si>
  <si>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</si>
  <si>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</si>
  <si>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</si>
  <si>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</si>
  <si>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</si>
  <si>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</si>
  <si>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</si>
  <si>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</si>
  <si>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</si>
  <si>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</si>
  <si>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</si>
  <si>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</si>
  <si>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</si>
  <si>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</si>
  <si>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</si>
  <si>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</si>
  <si>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</si>
  <si>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</si>
  <si>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</si>
  <si>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</si>
  <si>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</si>
  <si>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</si>
  <si>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</si>
  <si>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</si>
  <si>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</si>
  <si>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</si>
  <si>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</si>
  <si>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</si>
  <si>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</si>
  <si>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</si>
  <si>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</si>
  <si>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</si>
  <si>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</si>
  <si>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</si>
  <si>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</si>
  <si>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</si>
  <si>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</si>
  <si>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</si>
  <si>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</si>
  <si>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</si>
  <si>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</si>
  <si>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</si>
  <si>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</si>
  <si>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</si>
  <si>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</si>
  <si>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</si>
  <si>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</si>
  <si>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</si>
  <si>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</si>
  <si>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</si>
  <si>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</si>
  <si>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</si>
  <si>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</si>
  <si>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</si>
  <si>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</si>
  <si>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</si>
  <si>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</si>
  <si>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</si>
  <si>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</si>
  <si>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</si>
  <si>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</si>
  <si>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</si>
  <si>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</si>
  <si>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</si>
  <si>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</si>
  <si>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</si>
  <si>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</si>
  <si>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</si>
  <si>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</si>
  <si>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</si>
  <si>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</si>
  <si>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</si>
  <si>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</si>
  <si>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</si>
  <si>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</si>
  <si>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</si>
  <si>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</si>
  <si>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</si>
  <si>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</si>
  <si>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</si>
  <si>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</si>
  <si>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</si>
  <si>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</si>
  <si>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</si>
  <si>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</si>
  <si>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</si>
  <si>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</si>
  <si>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</si>
  <si>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</si>
  <si>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</si>
  <si>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</si>
  <si>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</si>
  <si>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</si>
  <si>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</si>
  <si>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</si>
  <si>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</si>
  <si>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</si>
  <si>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</si>
  <si>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</si>
  <si>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</si>
  <si>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</si>
  <si>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</si>
  <si>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</si>
  <si>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</si>
  <si>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</si>
  <si>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</si>
  <si>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</si>
  <si>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</si>
  <si>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</si>
  <si>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</si>
  <si>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</si>
  <si>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</si>
  <si>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</si>
  <si>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</si>
  <si>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</si>
  <si>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</si>
  <si>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</si>
  <si>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</si>
  <si>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</si>
  <si>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</si>
  <si>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</si>
  <si>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</si>
  <si>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</si>
  <si>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</si>
  <si>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</si>
  <si>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</si>
  <si>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</si>
  <si>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</si>
  <si>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</si>
  <si>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</si>
  <si>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</si>
  <si>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</si>
  <si>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</si>
  <si>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</si>
  <si>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</si>
  <si>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</si>
  <si>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</si>
  <si>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</si>
  <si>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</si>
  <si>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</si>
  <si>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</si>
  <si>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</si>
  <si>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</si>
  <si>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</si>
  <si>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</si>
  <si>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</si>
  <si>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</si>
  <si>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</si>
  <si>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</si>
  <si>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</si>
  <si>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</si>
  <si>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</si>
  <si>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</si>
  <si>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</si>
  <si>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</si>
  <si>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</si>
  <si>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</si>
  <si>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</si>
  <si>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</si>
  <si>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</si>
  <si>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</si>
  <si>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</si>
  <si>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</si>
  <si>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</si>
  <si>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</si>
  <si>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</si>
  <si>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</si>
  <si>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</si>
  <si>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</si>
  <si>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</si>
  <si>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</si>
  <si>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</si>
  <si>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</si>
  <si>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</si>
  <si>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</si>
  <si>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</si>
  <si>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</si>
  <si>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</si>
  <si>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</si>
  <si>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Jeleniogórski ziemski  / karkonoski</t>
  </si>
  <si>
    <t xml:space="preserve"> Źródło:   Sprawozdanie o rynku pracy MRPiPS-01(2020) i MRPiT-01 (od 2021)</t>
  </si>
  <si>
    <t>Tabela  5a.</t>
  </si>
  <si>
    <t>w grudniu</t>
  </si>
  <si>
    <t>grudzień
2021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</si>
  <si>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</si>
  <si>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</si>
  <si>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</si>
  <si>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</si>
  <si>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</si>
  <si>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</si>
  <si>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</si>
  <si>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</si>
  <si>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</si>
  <si>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</si>
  <si>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</si>
  <si>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</si>
  <si>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</si>
  <si>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</si>
  <si>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</si>
  <si>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</si>
  <si>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</si>
  <si>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</si>
  <si>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</si>
  <si>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</si>
  <si>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</si>
  <si>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</si>
  <si>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</si>
  <si>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</si>
  <si>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</si>
  <si>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</si>
  <si>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</si>
  <si>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</si>
  <si>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</si>
  <si>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</si>
  <si>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</si>
  <si>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</si>
  <si>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</si>
  <si>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</si>
  <si>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</si>
  <si>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</si>
  <si>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Liczba zarejestrowanych bezrobotnych  /stan na dzień/ </t>
  </si>
  <si>
    <t>Tabela 10.</t>
  </si>
  <si>
    <t>GRUPA ZAWODÓW</t>
  </si>
  <si>
    <t xml:space="preserve">Liczba zarejestrowanych bezrobotnych </t>
  </si>
  <si>
    <t>Napływ bezrobotnych w okresie</t>
  </si>
  <si>
    <t>Struktura napływu bezrobotnych w %</t>
  </si>
  <si>
    <t>Napływ ofert w okresie</t>
  </si>
  <si>
    <t>Struktura napływu 
ofert w %</t>
  </si>
  <si>
    <t>OGÓŁEM</t>
  </si>
  <si>
    <t>Bez zawodu</t>
  </si>
  <si>
    <t>Posiadający zawód</t>
  </si>
  <si>
    <t>Przedst.władz publicznych, wyżsi urzędnicy</t>
  </si>
  <si>
    <t>Specjaliści</t>
  </si>
  <si>
    <t>Technicy i inny średni personel</t>
  </si>
  <si>
    <t>Pracownicy biurowi</t>
  </si>
  <si>
    <t>Pracownicy usług osobistych 
i sprzedawcy</t>
  </si>
  <si>
    <t>Rolnicy, ogrodnicy, leśnicy 
i rybacy</t>
  </si>
  <si>
    <t>Robotnicy przemysłowi 
i rzemieślnicy</t>
  </si>
  <si>
    <t>Operatorzy i monterzy maszyn 
i urządzeń</t>
  </si>
  <si>
    <t>Pracownicy przy pracach prostych</t>
  </si>
  <si>
    <t>Siły zbrojne</t>
  </si>
  <si>
    <t>wg stanu na dzień 31.12.2021</t>
  </si>
  <si>
    <t xml:space="preserve">
2021</t>
  </si>
  <si>
    <t>Wzrost/spadek [+/-] w porównaniu
do roku 2020</t>
  </si>
  <si>
    <t>Tabela  9a.</t>
  </si>
  <si>
    <t xml:space="preserve"> Źródło:   Sprawozdanie o rynku pracy MRPiT-01</t>
  </si>
  <si>
    <t xml:space="preserve"> Źródło:   Sprawozdanie o rynku pracy MRPiT-01 </t>
  </si>
  <si>
    <t>Liczba zarejestrowanych bezrobotnych w województwie dolnośląskim 
w grudniu 2021 i 2022 r. w porównaniu z miesiącem poprzednim wg powiatów</t>
  </si>
  <si>
    <t xml:space="preserve">w grudniu 2021 </t>
  </si>
  <si>
    <t>/stan na 
30.11.2021 = 100/</t>
  </si>
  <si>
    <t>w grudniu
2022</t>
  </si>
  <si>
    <t>2022 roku</t>
  </si>
  <si>
    <t>/stan na
30.11.2022 = 100/</t>
  </si>
  <si>
    <t xml:space="preserve">Zestawienie porównawcze zmian poziomu bezrobocia w województwie dolnośląskim
w grudniu 2021 i 2022 w porównaniu z miesiącem poprzednim w podziale na wybrabrane grupy </t>
  </si>
  <si>
    <t>w grudniu
202</t>
  </si>
  <si>
    <t>/stan na
30.11.2022= 100/</t>
  </si>
  <si>
    <t>31.12.
2021</t>
  </si>
  <si>
    <t>30.11 
2022</t>
  </si>
  <si>
    <t>31.12 
2022</t>
  </si>
  <si>
    <t>Udział % wybranych grup bezrobotnych w ogólnej liczbie bezrobotnych w województwie dolnośląskim w grudniu 2022 r.</t>
  </si>
  <si>
    <t>grudzień
2022</t>
  </si>
  <si>
    <t>styczeń-grudzień
2022</t>
  </si>
  <si>
    <t>wzrost/spadek
[+/-]  w porównaniu do grudnia  2021</t>
  </si>
  <si>
    <t>Zestawienie porównawcze napływu i odpływu bezrobotnych w województwie dolnośląskim 
w grudniu 2021, 2022 oraz narastająco w roku 2022</t>
  </si>
  <si>
    <t>grudzień 2022</t>
  </si>
  <si>
    <t>Zestawienie liczby bezrobotnych objętych subsydiowanymi programami rynku pracy w województwie dolnośląskim w  grudniu 2022 roku
z uwzględnieniem wybranych grup znajdujących się w szczególnej sytuacji na rynku pracy.</t>
  </si>
  <si>
    <t>Zestawienie liczby bezrobotnych objętych subsydiowanymi programami rynku pracy w województwie dolnośląskim w okresie styczeń -  grudzień 2022 roku
z uwzględnieniem wybranych grup znajdujących się w szczególnej sytuacji na rynku pracy.</t>
  </si>
  <si>
    <t>styczeń  - grudzień 2022</t>
  </si>
  <si>
    <t xml:space="preserve">Zestawienie porównawcze stopy bezrobocia według województw
w  listopadzie i grudniu 2022 roku </t>
  </si>
  <si>
    <t>listopad 2022</t>
  </si>
  <si>
    <t xml:space="preserve">Zestawienie porównawcze stopy bezrobocia w województwie dolnośląskim
  w listopadzie i grudniu 2022 r. </t>
  </si>
  <si>
    <t>Napływ bezrobotnych w woj. dolnośląskim według podregionów i powiatów
przypadający na 1 zgłoszone wolne miejsce pracy w grudniu 2022 roku</t>
  </si>
  <si>
    <t>oraz stażu pracy w województwie dolnośląskim na koniec  III  oraz IV kwartału 2022</t>
  </si>
  <si>
    <t>Wzrost/spadek [+/-] 
w IV kwartale 
2022 roku</t>
  </si>
  <si>
    <t>Dynamika 
stan na 
30.09.2022 = 100</t>
  </si>
  <si>
    <t xml:space="preserve">Zmiany struktury bezrobotnych do 30 roku życia wg czasu pozostawania bez pracy, poziomu wykształcenia 
oraz stażu pracy w województwie dolnośląskim na koniec III i IV kwartału 2022 r. </t>
  </si>
  <si>
    <t>Wzrost, spadek [-] 
w porównaniu do końca III kwartału 
2022</t>
  </si>
  <si>
    <t>Porównanie liczby bezrobotnch,  napływu bezrobotnych i  ofert pracy wg wielkich grup zawodowych na przestrzeni lat 2021- 2022</t>
  </si>
  <si>
    <t>wg stanu na dzień 31.12.2022</t>
  </si>
  <si>
    <t>Wzrost/spadek liczby bezrobotnych [+/-] w porównaniu do roku 2021</t>
  </si>
  <si>
    <t xml:space="preserve">
2022</t>
  </si>
  <si>
    <t>Wzrost/spadek [+/-] w porównaniu
do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</si>
</sst>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40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551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1" fontId="0" fillId="0" borderId="0" xfId="0" applyNumberFormat="1"/>
    <xf numFmtId="0" fontId="27" fillId="0" borderId="45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57" xfId="0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0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57" xfId="0" applyNumberFormat="1" applyFont="1" applyBorder="1" applyAlignment="1">
      <alignment horizontal="center"/>
    </xf>
    <xf numFmtId="165" fontId="31" fillId="0" borderId="58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4" xfId="0" applyNumberFormat="1" applyFont="1" applyBorder="1" applyAlignment="1">
      <alignment horizontal="center"/>
    </xf>
    <xf numFmtId="165" fontId="31" fillId="0" borderId="59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5" xfId="0" applyNumberFormat="1" applyFont="1" applyBorder="1" applyAlignment="1">
      <alignment horizontal="center"/>
    </xf>
    <xf numFmtId="165" fontId="31" fillId="0" borderId="52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3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165" fontId="31" fillId="0" borderId="64" xfId="0" applyNumberFormat="1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165" fontId="31" fillId="0" borderId="39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/>
    <xf numFmtId="0" fontId="36" fillId="0" borderId="0" xfId="23" applyFont="1"/>
    <xf numFmtId="0" fontId="1" fillId="0" borderId="0" xfId="23"/>
    <xf numFmtId="0" fontId="27" fillId="0" borderId="65" xfId="23" applyFont="1" applyBorder="1" applyAlignment="1">
      <alignment horizontal="center" vertical="center" wrapText="1"/>
    </xf>
    <xf numFmtId="0" fontId="38" fillId="0" borderId="67" xfId="23" applyFont="1" applyBorder="1" applyAlignment="1">
      <alignment horizontal="center" vertical="center" wrapText="1"/>
    </xf>
    <xf numFmtId="0" fontId="38" fillId="0" borderId="68" xfId="23" applyFont="1" applyBorder="1" applyAlignment="1">
      <alignment horizontal="center" vertical="center" wrapText="1"/>
    </xf>
    <xf numFmtId="0" fontId="31" fillId="0" borderId="63" xfId="23" applyFont="1" applyBorder="1" applyAlignment="1">
      <alignment horizontal="center" vertical="center" wrapText="1"/>
    </xf>
    <xf numFmtId="0" fontId="31" fillId="0" borderId="64" xfId="23" applyFont="1" applyBorder="1" applyAlignment="1">
      <alignment vertical="top" wrapText="1"/>
    </xf>
    <xf numFmtId="0" fontId="31" fillId="0" borderId="71" xfId="23" applyFont="1" applyBorder="1" applyAlignment="1">
      <alignment horizontal="center" vertical="center" wrapText="1"/>
    </xf>
    <xf numFmtId="0" fontId="31" fillId="0" borderId="76" xfId="23" applyFont="1" applyFill="1" applyBorder="1" applyAlignment="1">
      <alignment horizontal="center" vertical="center" wrapText="1"/>
    </xf>
    <xf numFmtId="0" fontId="31" fillId="5" borderId="64" xfId="23" applyFont="1" applyFill="1" applyBorder="1" applyAlignment="1">
      <alignment horizontal="center" vertical="center" wrapText="1"/>
    </xf>
    <xf numFmtId="165" fontId="31" fillId="0" borderId="77" xfId="23" applyNumberFormat="1" applyFont="1" applyFill="1" applyBorder="1" applyAlignment="1">
      <alignment horizontal="center" vertical="center" wrapText="1"/>
    </xf>
    <xf numFmtId="165" fontId="31" fillId="0" borderId="64" xfId="23" applyNumberFormat="1" applyFont="1" applyFill="1" applyBorder="1" applyAlignment="1">
      <alignment horizontal="center" vertical="center" wrapText="1"/>
    </xf>
    <xf numFmtId="0" fontId="31" fillId="0" borderId="44" xfId="23" applyFont="1" applyBorder="1" applyAlignment="1">
      <alignment horizontal="center" vertical="center" wrapText="1"/>
    </xf>
    <xf numFmtId="0" fontId="31" fillId="0" borderId="59" xfId="23" applyFont="1" applyBorder="1" applyAlignment="1">
      <alignment vertical="top" wrapText="1"/>
    </xf>
    <xf numFmtId="0" fontId="31" fillId="0" borderId="1" xfId="23" applyFont="1" applyBorder="1" applyAlignment="1">
      <alignment horizontal="center" vertical="center" wrapText="1"/>
    </xf>
    <xf numFmtId="0" fontId="31" fillId="0" borderId="21" xfId="23" applyFont="1" applyFill="1" applyBorder="1" applyAlignment="1">
      <alignment horizontal="center" vertical="center" wrapText="1"/>
    </xf>
    <xf numFmtId="165" fontId="31" fillId="0" borderId="44" xfId="23" applyNumberFormat="1" applyFont="1" applyFill="1" applyBorder="1" applyAlignment="1">
      <alignment horizontal="center" vertical="center" wrapText="1"/>
    </xf>
    <xf numFmtId="165" fontId="31" fillId="0" borderId="59" xfId="23" applyNumberFormat="1" applyFont="1" applyFill="1" applyBorder="1" applyAlignment="1">
      <alignment horizontal="center" vertical="center" wrapText="1"/>
    </xf>
    <xf numFmtId="0" fontId="31" fillId="5" borderId="59" xfId="23" applyFont="1" applyFill="1" applyBorder="1" applyAlignment="1">
      <alignment horizontal="center" vertical="center" wrapText="1"/>
    </xf>
    <xf numFmtId="165" fontId="31" fillId="0" borderId="22" xfId="23" applyNumberFormat="1" applyFont="1" applyFill="1" applyBorder="1" applyAlignment="1">
      <alignment horizontal="center" vertical="center" wrapText="1"/>
    </xf>
    <xf numFmtId="0" fontId="31" fillId="0" borderId="45" xfId="23" applyFont="1" applyBorder="1" applyAlignment="1">
      <alignment horizontal="center" vertical="center" wrapText="1"/>
    </xf>
    <xf numFmtId="0" fontId="31" fillId="0" borderId="66" xfId="23" applyFont="1" applyBorder="1" applyAlignment="1">
      <alignment vertical="top" wrapText="1"/>
    </xf>
    <xf numFmtId="0" fontId="31" fillId="0" borderId="65" xfId="23" applyFont="1" applyBorder="1" applyAlignment="1">
      <alignment horizontal="center" vertical="center" wrapText="1"/>
    </xf>
    <xf numFmtId="0" fontId="31" fillId="0" borderId="67" xfId="23" applyFont="1" applyFill="1" applyBorder="1" applyAlignment="1">
      <alignment horizontal="center" vertical="center" wrapText="1"/>
    </xf>
    <xf numFmtId="165" fontId="31" fillId="0" borderId="45" xfId="23" applyNumberFormat="1" applyFont="1" applyFill="1" applyBorder="1" applyAlignment="1">
      <alignment horizontal="center" vertical="center" wrapText="1"/>
    </xf>
    <xf numFmtId="165" fontId="31" fillId="0" borderId="66" xfId="23" applyNumberFormat="1" applyFont="1" applyFill="1" applyBorder="1" applyAlignment="1">
      <alignment horizontal="center" vertical="center" wrapText="1"/>
    </xf>
    <xf numFmtId="0" fontId="31" fillId="5" borderId="66" xfId="23" applyFont="1" applyFill="1" applyBorder="1" applyAlignment="1">
      <alignment horizontal="center" vertical="center" wrapText="1"/>
    </xf>
    <xf numFmtId="165" fontId="31" fillId="0" borderId="68" xfId="23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14" fontId="27" fillId="0" borderId="47" xfId="0" applyNumberFormat="1" applyFont="1" applyBorder="1" applyAlignment="1">
      <alignment horizontal="center" vertical="center" wrapText="1"/>
    </xf>
    <xf numFmtId="0" fontId="38" fillId="0" borderId="45" xfId="23" applyFont="1" applyBorder="1" applyAlignment="1">
      <alignment horizontal="center" vertical="center" wrapText="1"/>
    </xf>
    <xf numFmtId="0" fontId="38" fillId="0" borderId="66" xfId="23" applyFont="1" applyBorder="1" applyAlignment="1">
      <alignment horizontal="center" vertical="center" wrapText="1"/>
    </xf>
    <xf numFmtId="0" fontId="38" fillId="0" borderId="49" xfId="23" applyFont="1" applyBorder="1" applyAlignment="1">
      <alignment horizontal="center" vertical="center" wrapText="1"/>
    </xf>
    <xf numFmtId="0" fontId="38" fillId="0" borderId="70" xfId="23" applyFont="1" applyBorder="1" applyAlignment="1">
      <alignment horizontal="center" vertical="center" wrapText="1"/>
    </xf>
    <xf numFmtId="0" fontId="27" fillId="6" borderId="54" xfId="0" applyFont="1" applyFill="1" applyBorder="1" applyAlignment="1">
      <alignment horizontal="center" vertical="center" wrapText="1"/>
    </xf>
    <xf numFmtId="165" fontId="27" fillId="6" borderId="54" xfId="0" applyNumberFormat="1" applyFont="1" applyFill="1" applyBorder="1" applyAlignment="1">
      <alignment horizontal="center" vertical="center" wrapText="1"/>
    </xf>
    <xf numFmtId="165" fontId="27" fillId="6" borderId="55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25" fillId="0" borderId="0" xfId="23" applyFont="1"/>
    <xf numFmtId="0" fontId="27" fillId="6" borderId="63" xfId="23" applyFont="1" applyFill="1" applyBorder="1" applyAlignment="1">
      <alignment horizontal="center" vertical="center" wrapText="1"/>
    </xf>
    <xf numFmtId="0" fontId="27" fillId="6" borderId="71" xfId="23" applyFont="1" applyFill="1" applyBorder="1" applyAlignment="1">
      <alignment horizontal="center" vertical="center" wrapText="1"/>
    </xf>
    <xf numFmtId="0" fontId="27" fillId="6" borderId="64" xfId="23" applyFont="1" applyFill="1" applyBorder="1" applyAlignment="1">
      <alignment horizontal="center" vertical="center" wrapText="1"/>
    </xf>
    <xf numFmtId="0" fontId="27" fillId="6" borderId="73" xfId="23" applyFont="1" applyFill="1" applyBorder="1" applyAlignment="1">
      <alignment horizontal="center" vertical="center" wrapText="1"/>
    </xf>
    <xf numFmtId="0" fontId="27" fillId="6" borderId="76" xfId="23" applyFont="1" applyFill="1" applyBorder="1" applyAlignment="1">
      <alignment horizontal="center" vertical="center" wrapText="1"/>
    </xf>
    <xf numFmtId="165" fontId="27" fillId="6" borderId="63" xfId="23" applyNumberFormat="1" applyFont="1" applyFill="1" applyBorder="1" applyAlignment="1">
      <alignment horizontal="center" vertical="center" wrapText="1"/>
    </xf>
    <xf numFmtId="165" fontId="27" fillId="6" borderId="64" xfId="23" applyNumberFormat="1" applyFont="1" applyFill="1" applyBorder="1" applyAlignment="1">
      <alignment horizontal="center" vertical="center" wrapText="1"/>
    </xf>
    <xf numFmtId="0" fontId="27" fillId="6" borderId="44" xfId="23" applyFont="1" applyFill="1" applyBorder="1" applyAlignment="1">
      <alignment horizontal="center" vertical="center" wrapText="1"/>
    </xf>
    <xf numFmtId="0" fontId="27" fillId="6" borderId="1" xfId="23" applyFont="1" applyFill="1" applyBorder="1" applyAlignment="1">
      <alignment horizontal="center" vertical="center" wrapText="1"/>
    </xf>
    <xf numFmtId="0" fontId="27" fillId="6" borderId="59" xfId="23" applyFont="1" applyFill="1" applyBorder="1" applyAlignment="1">
      <alignment horizontal="center" vertical="center" wrapText="1"/>
    </xf>
    <xf numFmtId="0" fontId="27" fillId="6" borderId="21" xfId="23" applyFont="1" applyFill="1" applyBorder="1" applyAlignment="1">
      <alignment horizontal="center" vertical="center" wrapText="1"/>
    </xf>
    <xf numFmtId="165" fontId="27" fillId="6" borderId="44" xfId="23" applyNumberFormat="1" applyFont="1" applyFill="1" applyBorder="1" applyAlignment="1">
      <alignment horizontal="center" vertical="center" wrapText="1"/>
    </xf>
    <xf numFmtId="165" fontId="27" fillId="6" borderId="59" xfId="23" applyNumberFormat="1" applyFont="1" applyFill="1" applyBorder="1" applyAlignment="1">
      <alignment horizontal="center" vertical="center" wrapText="1"/>
    </xf>
    <xf numFmtId="0" fontId="27" fillId="6" borderId="45" xfId="23" applyFont="1" applyFill="1" applyBorder="1" applyAlignment="1">
      <alignment horizontal="center" vertical="center" wrapText="1"/>
    </xf>
    <xf numFmtId="0" fontId="27" fillId="6" borderId="65" xfId="23" applyFont="1" applyFill="1" applyBorder="1" applyAlignment="1">
      <alignment horizontal="center" vertical="center" wrapText="1"/>
    </xf>
    <xf numFmtId="0" fontId="27" fillId="6" borderId="66" xfId="23" applyFont="1" applyFill="1" applyBorder="1" applyAlignment="1">
      <alignment horizontal="center" vertical="center" wrapText="1"/>
    </xf>
    <xf numFmtId="0" fontId="27" fillId="6" borderId="67" xfId="23" applyFont="1" applyFill="1" applyBorder="1" applyAlignment="1">
      <alignment horizontal="center" vertical="center" wrapText="1"/>
    </xf>
    <xf numFmtId="165" fontId="27" fillId="6" borderId="45" xfId="23" applyNumberFormat="1" applyFont="1" applyFill="1" applyBorder="1" applyAlignment="1">
      <alignment horizontal="center" vertical="center" wrapText="1"/>
    </xf>
    <xf numFmtId="165" fontId="27" fillId="6" borderId="66" xfId="23" applyNumberFormat="1" applyFont="1" applyFill="1" applyBorder="1" applyAlignment="1">
      <alignment horizontal="center" vertical="center" wrapText="1"/>
    </xf>
    <xf numFmtId="0" fontId="31" fillId="0" borderId="64" xfId="23" applyFont="1" applyFill="1" applyBorder="1" applyAlignment="1">
      <alignment horizontal="center" vertical="center" wrapText="1"/>
    </xf>
    <xf numFmtId="165" fontId="31" fillId="0" borderId="63" xfId="23" applyNumberFormat="1" applyFont="1" applyFill="1" applyBorder="1" applyAlignment="1">
      <alignment horizontal="center" vertical="center" wrapText="1"/>
    </xf>
    <xf numFmtId="0" fontId="31" fillId="0" borderId="59" xfId="23" applyFont="1" applyFill="1" applyBorder="1" applyAlignment="1">
      <alignment horizontal="center" vertical="center" wrapText="1"/>
    </xf>
    <xf numFmtId="0" fontId="31" fillId="0" borderId="66" xfId="23" applyFont="1" applyFill="1" applyBorder="1" applyAlignment="1">
      <alignment horizontal="center" vertical="center" wrapText="1"/>
    </xf>
    <xf numFmtId="0" fontId="39" fillId="0" borderId="0" xfId="23" applyFont="1"/>
    <xf numFmtId="0" fontId="27" fillId="0" borderId="0" xfId="0" applyFont="1" applyBorder="1" applyAlignment="1">
      <alignment horizontal="center" vertical="center" wrapText="1"/>
    </xf>
    <xf numFmtId="0" fontId="27" fillId="6" borderId="56" xfId="0" applyFont="1" applyFill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 wrapText="1"/>
    </xf>
    <xf numFmtId="14" fontId="27" fillId="0" borderId="51" xfId="0" applyNumberFormat="1" applyFont="1" applyBorder="1" applyAlignment="1">
      <alignment horizontal="center" vertical="center" wrapText="1"/>
    </xf>
    <xf numFmtId="0" fontId="27" fillId="0" borderId="47" xfId="0" applyFont="1" applyBorder="1" applyAlignment="1">
      <alignment horizontal="left" vertical="center" wrapText="1"/>
    </xf>
    <xf numFmtId="0" fontId="31" fillId="0" borderId="76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165" fontId="31" fillId="0" borderId="64" xfId="0" applyNumberFormat="1" applyFont="1" applyFill="1" applyBorder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165" fontId="31" fillId="0" borderId="46" xfId="0" applyNumberFormat="1" applyFont="1" applyFill="1" applyBorder="1" applyAlignment="1">
      <alignment horizontal="center" vertical="center"/>
    </xf>
    <xf numFmtId="165" fontId="31" fillId="0" borderId="77" xfId="0" applyNumberFormat="1" applyFont="1" applyFill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55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47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6" borderId="63" xfId="23" applyFont="1" applyFill="1" applyBorder="1" applyAlignment="1">
      <alignment vertical="top" wrapText="1"/>
    </xf>
    <xf numFmtId="0" fontId="27" fillId="6" borderId="64" xfId="23" applyFont="1" applyFill="1" applyBorder="1" applyAlignment="1">
      <alignment vertical="top" wrapText="1"/>
    </xf>
    <xf numFmtId="0" fontId="27" fillId="6" borderId="44" xfId="23" applyFont="1" applyFill="1" applyBorder="1" applyAlignment="1">
      <alignment vertical="top" wrapText="1"/>
    </xf>
    <xf numFmtId="0" fontId="27" fillId="6" borderId="59" xfId="23" applyFont="1" applyFill="1" applyBorder="1" applyAlignment="1">
      <alignment vertical="top" wrapText="1"/>
    </xf>
    <xf numFmtId="0" fontId="27" fillId="6" borderId="45" xfId="23" applyFont="1" applyFill="1" applyBorder="1" applyAlignment="1">
      <alignment vertical="top" wrapText="1"/>
    </xf>
    <xf numFmtId="0" fontId="27" fillId="6" borderId="66" xfId="23" applyFont="1" applyFill="1" applyBorder="1" applyAlignment="1">
      <alignment vertical="top" wrapText="1"/>
    </xf>
    <xf numFmtId="0" fontId="29" fillId="0" borderId="0" xfId="14" applyFont="1" applyAlignment="1">
      <alignment horizontal="left"/>
    </xf>
    <xf numFmtId="0" fontId="37" fillId="0" borderId="0" xfId="23" applyFont="1" applyAlignment="1">
      <alignment horizontal="center" vertical="top"/>
    </xf>
    <xf numFmtId="0" fontId="28" fillId="0" borderId="0" xfId="23" applyFont="1" applyAlignment="1">
      <alignment horizontal="center" vertical="center" wrapText="1"/>
    </xf>
    <xf numFmtId="0" fontId="38" fillId="0" borderId="63" xfId="23" applyFont="1" applyBorder="1" applyAlignment="1">
      <alignment horizontal="center" vertical="center" wrapText="1"/>
    </xf>
    <xf numFmtId="0" fontId="38" fillId="0" borderId="64" xfId="23" applyFont="1" applyBorder="1" applyAlignment="1">
      <alignment horizontal="center" vertical="center" wrapText="1"/>
    </xf>
    <xf numFmtId="0" fontId="38" fillId="0" borderId="45" xfId="23" applyFont="1" applyBorder="1" applyAlignment="1">
      <alignment horizontal="center" vertical="center" wrapText="1"/>
    </xf>
    <xf numFmtId="0" fontId="38" fillId="0" borderId="66" xfId="23" applyFont="1" applyBorder="1" applyAlignment="1">
      <alignment horizontal="center" vertical="center" wrapText="1"/>
    </xf>
    <xf numFmtId="0" fontId="38" fillId="0" borderId="71" xfId="23" applyFont="1" applyBorder="1" applyAlignment="1">
      <alignment horizontal="center" vertical="center" wrapText="1"/>
    </xf>
    <xf numFmtId="0" fontId="38" fillId="0" borderId="49" xfId="23" applyFont="1" applyBorder="1" applyAlignment="1">
      <alignment horizontal="center" vertical="center" wrapText="1"/>
    </xf>
    <xf numFmtId="0" fontId="38" fillId="0" borderId="70" xfId="23" applyFont="1" applyBorder="1" applyAlignment="1">
      <alignment horizontal="center" vertical="center" wrapText="1"/>
    </xf>
    <xf numFmtId="0" fontId="38" fillId="0" borderId="76" xfId="23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view="pageBreakPreview" zoomScaleNormal="110" zoomScaleSheetLayoutView="100" workbookViewId="0">
      <selection activeCell="F10" sqref="F10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402" t="s">
        <v>164</v>
      </c>
      <c r="B1" s="402"/>
      <c r="C1" s="402"/>
      <c r="D1" s="402"/>
      <c r="E1" s="402"/>
      <c r="F1" s="402"/>
      <c r="G1" s="402"/>
      <c r="H1" s="402"/>
      <c r="I1" s="402"/>
    </row>
    <row r="2" spans="1:14" ht="18" customHeight="1">
      <c r="A2" s="403" t="s">
        <v>261</v>
      </c>
      <c r="B2" s="404"/>
      <c r="C2" s="404"/>
      <c r="D2" s="404"/>
      <c r="E2" s="404"/>
      <c r="F2" s="404"/>
      <c r="G2" s="404"/>
      <c r="H2" s="404"/>
      <c r="I2" s="404"/>
    </row>
    <row r="3" spans="1:14" ht="16.5" customHeight="1">
      <c r="A3" s="404"/>
      <c r="B3" s="404"/>
      <c r="C3" s="404"/>
      <c r="D3" s="404"/>
      <c r="E3" s="404"/>
      <c r="F3" s="404"/>
      <c r="G3" s="404"/>
      <c r="H3" s="404"/>
      <c r="I3" s="404"/>
    </row>
    <row r="4" spans="1:14" ht="13.8" thickBot="1">
      <c r="A4" s="405"/>
      <c r="B4" s="405"/>
      <c r="C4" s="405"/>
      <c r="D4" s="405"/>
      <c r="E4" s="405"/>
      <c r="F4" s="405"/>
      <c r="G4" s="405"/>
      <c r="H4" s="405"/>
      <c r="I4" s="405"/>
      <c r="N4" t="s">
        <v>37</v>
      </c>
    </row>
    <row r="5" spans="1:14" ht="13.8" thickBot="1">
      <c r="A5" s="406" t="s">
        <v>31</v>
      </c>
      <c r="B5" s="409">
        <v>2021</v>
      </c>
      <c r="C5" s="409"/>
      <c r="D5" s="409"/>
      <c r="E5" s="410"/>
      <c r="F5" s="409">
        <v>2022</v>
      </c>
      <c r="G5" s="409"/>
      <c r="H5" s="409"/>
      <c r="I5" s="410"/>
    </row>
    <row r="6" spans="1:14" ht="15.6" customHeight="1">
      <c r="A6" s="407"/>
      <c r="B6" s="411" t="s">
        <v>29</v>
      </c>
      <c r="C6" s="412"/>
      <c r="D6" s="22" t="s">
        <v>170</v>
      </c>
      <c r="E6" s="23" t="s">
        <v>28</v>
      </c>
      <c r="F6" s="411" t="s">
        <v>29</v>
      </c>
      <c r="G6" s="412"/>
      <c r="H6" s="22" t="s">
        <v>170</v>
      </c>
      <c r="I6" s="23" t="s">
        <v>28</v>
      </c>
    </row>
    <row r="7" spans="1:14">
      <c r="A7" s="407"/>
      <c r="B7" s="413"/>
      <c r="C7" s="414"/>
      <c r="D7" s="24" t="s">
        <v>171</v>
      </c>
      <c r="E7" s="23" t="s">
        <v>196</v>
      </c>
      <c r="F7" s="413"/>
      <c r="G7" s="414"/>
      <c r="H7" s="24" t="s">
        <v>171</v>
      </c>
      <c r="I7" s="23" t="s">
        <v>196</v>
      </c>
    </row>
    <row r="8" spans="1:14" ht="9" customHeight="1" thickBot="1">
      <c r="A8" s="407"/>
      <c r="B8" s="413"/>
      <c r="C8" s="414"/>
      <c r="D8" s="24" t="s">
        <v>0</v>
      </c>
      <c r="E8" s="23" t="s">
        <v>191</v>
      </c>
      <c r="F8" s="415"/>
      <c r="G8" s="416"/>
      <c r="H8" s="24" t="s">
        <v>0</v>
      </c>
      <c r="I8" s="23" t="s">
        <v>265</v>
      </c>
    </row>
    <row r="9" spans="1:14" ht="42" customHeight="1" thickBot="1">
      <c r="A9" s="408"/>
      <c r="B9" s="25">
        <v>44530</v>
      </c>
      <c r="C9" s="25">
        <v>44561</v>
      </c>
      <c r="D9" s="24" t="s">
        <v>262</v>
      </c>
      <c r="E9" s="23" t="s">
        <v>263</v>
      </c>
      <c r="F9" s="25">
        <v>44895</v>
      </c>
      <c r="G9" s="25">
        <v>44926</v>
      </c>
      <c r="H9" s="24" t="s">
        <v>264</v>
      </c>
      <c r="I9" s="23" t="s">
        <v>266</v>
      </c>
    </row>
    <row r="10" spans="1:14" ht="13.8" thickBot="1">
      <c r="A10" s="195" t="s">
        <v>34</v>
      </c>
      <c r="B10" s="241">
        <v>12366</v>
      </c>
      <c r="C10" s="241">
        <v>12544</v>
      </c>
      <c r="D10" s="242">
        <f>C10-B10</f>
        <v>178</v>
      </c>
      <c r="E10" s="243">
        <v>0</v>
      </c>
      <c r="F10" s="241">
        <v>10983</v>
      </c>
      <c r="G10" s="241">
        <v>11244</v>
      </c>
      <c r="H10" s="196">
        <f t="shared" ref="H10:H44" si="0">G10-F10</f>
        <v>261</v>
      </c>
      <c r="I10" s="244">
        <f t="shared" ref="I10:I45" si="1">G10/F10*100</f>
        <v>102.37639989074023</v>
      </c>
    </row>
    <row r="11" spans="1:14">
      <c r="A11" s="14" t="s">
        <v>14</v>
      </c>
      <c r="B11" s="73">
        <v>1551</v>
      </c>
      <c r="C11" s="73">
        <v>1570</v>
      </c>
      <c r="D11" s="74">
        <f>C11-B11</f>
        <v>19</v>
      </c>
      <c r="E11" s="75">
        <f t="shared" ref="E11:E45" si="2">C11/B11*100</f>
        <v>101.22501611863315</v>
      </c>
      <c r="F11" s="73">
        <v>1020</v>
      </c>
      <c r="G11" s="73">
        <v>973</v>
      </c>
      <c r="H11" s="64">
        <f t="shared" si="0"/>
        <v>-47</v>
      </c>
      <c r="I11" s="75">
        <f t="shared" si="1"/>
        <v>95.392156862745097</v>
      </c>
    </row>
    <row r="12" spans="1:14">
      <c r="A12" s="15" t="s">
        <v>17</v>
      </c>
      <c r="B12" s="76">
        <v>1600</v>
      </c>
      <c r="C12" s="76">
        <v>1635</v>
      </c>
      <c r="D12" s="65">
        <f>C12-B12</f>
        <v>35</v>
      </c>
      <c r="E12" s="77">
        <f t="shared" si="2"/>
        <v>102.18750000000001</v>
      </c>
      <c r="F12" s="76">
        <v>1523</v>
      </c>
      <c r="G12" s="76">
        <v>1605</v>
      </c>
      <c r="H12" s="65">
        <f t="shared" si="0"/>
        <v>82</v>
      </c>
      <c r="I12" s="77">
        <f t="shared" si="1"/>
        <v>105.38411030860144</v>
      </c>
    </row>
    <row r="13" spans="1:14">
      <c r="A13" s="16" t="s">
        <v>2</v>
      </c>
      <c r="B13" s="76">
        <v>1233</v>
      </c>
      <c r="C13" s="76">
        <v>1244</v>
      </c>
      <c r="D13" s="65">
        <f t="shared" ref="D13:D19" si="3">C13-B13</f>
        <v>11</v>
      </c>
      <c r="E13" s="77">
        <f t="shared" si="2"/>
        <v>100.89213300892132</v>
      </c>
      <c r="F13" s="76">
        <v>1145</v>
      </c>
      <c r="G13" s="76">
        <v>1167</v>
      </c>
      <c r="H13" s="65">
        <f t="shared" si="0"/>
        <v>22</v>
      </c>
      <c r="I13" s="77">
        <f t="shared" si="1"/>
        <v>101.92139737991266</v>
      </c>
    </row>
    <row r="14" spans="1:14">
      <c r="A14" s="16" t="s">
        <v>192</v>
      </c>
      <c r="B14" s="73">
        <v>1948</v>
      </c>
      <c r="C14" s="73">
        <v>1933</v>
      </c>
      <c r="D14" s="65">
        <f t="shared" si="3"/>
        <v>-15</v>
      </c>
      <c r="E14" s="75">
        <f t="shared" si="2"/>
        <v>99.229979466119104</v>
      </c>
      <c r="F14" s="73">
        <v>1632</v>
      </c>
      <c r="G14" s="73">
        <v>1638</v>
      </c>
      <c r="H14" s="64">
        <f t="shared" si="0"/>
        <v>6</v>
      </c>
      <c r="I14" s="75">
        <f t="shared" si="1"/>
        <v>100.36764705882352</v>
      </c>
    </row>
    <row r="15" spans="1:14">
      <c r="A15" s="15" t="s">
        <v>18</v>
      </c>
      <c r="B15" s="76">
        <v>777</v>
      </c>
      <c r="C15" s="76">
        <v>792</v>
      </c>
      <c r="D15" s="65">
        <f t="shared" si="3"/>
        <v>15</v>
      </c>
      <c r="E15" s="77">
        <f t="shared" si="2"/>
        <v>101.93050193050193</v>
      </c>
      <c r="F15" s="76">
        <v>719</v>
      </c>
      <c r="G15" s="76">
        <v>735</v>
      </c>
      <c r="H15" s="65">
        <f t="shared" si="0"/>
        <v>16</v>
      </c>
      <c r="I15" s="77">
        <f t="shared" si="1"/>
        <v>102.22531293463145</v>
      </c>
    </row>
    <row r="16" spans="1:14">
      <c r="A16" s="15" t="s">
        <v>21</v>
      </c>
      <c r="B16" s="76">
        <v>1120</v>
      </c>
      <c r="C16" s="76">
        <v>1184</v>
      </c>
      <c r="D16" s="65">
        <f t="shared" si="3"/>
        <v>64</v>
      </c>
      <c r="E16" s="77">
        <f t="shared" si="2"/>
        <v>105.71428571428572</v>
      </c>
      <c r="F16" s="76">
        <v>949</v>
      </c>
      <c r="G16" s="76">
        <v>1053</v>
      </c>
      <c r="H16" s="65">
        <f t="shared" si="0"/>
        <v>104</v>
      </c>
      <c r="I16" s="77">
        <f t="shared" si="1"/>
        <v>110.95890410958904</v>
      </c>
    </row>
    <row r="17" spans="1:17">
      <c r="A17" s="15" t="s">
        <v>22</v>
      </c>
      <c r="B17" s="76">
        <v>1115</v>
      </c>
      <c r="C17" s="76">
        <v>1091</v>
      </c>
      <c r="D17" s="65">
        <f t="shared" si="3"/>
        <v>-24</v>
      </c>
      <c r="E17" s="77">
        <f t="shared" si="2"/>
        <v>97.847533632286996</v>
      </c>
      <c r="F17" s="76">
        <v>1036</v>
      </c>
      <c r="G17" s="76">
        <v>1037</v>
      </c>
      <c r="H17" s="65">
        <f t="shared" si="0"/>
        <v>1</v>
      </c>
      <c r="I17" s="77">
        <f t="shared" si="1"/>
        <v>100.09652509652508</v>
      </c>
    </row>
    <row r="18" spans="1:17">
      <c r="A18" s="15" t="s">
        <v>13</v>
      </c>
      <c r="B18" s="76">
        <v>1444</v>
      </c>
      <c r="C18" s="76">
        <v>1440</v>
      </c>
      <c r="D18" s="65">
        <f t="shared" si="3"/>
        <v>-4</v>
      </c>
      <c r="E18" s="77">
        <f t="shared" si="2"/>
        <v>99.7229916897507</v>
      </c>
      <c r="F18" s="76">
        <v>1291</v>
      </c>
      <c r="G18" s="76">
        <v>1311</v>
      </c>
      <c r="H18" s="65">
        <f t="shared" si="0"/>
        <v>20</v>
      </c>
      <c r="I18" s="77">
        <f t="shared" si="1"/>
        <v>101.54918667699458</v>
      </c>
      <c r="Q18" t="s">
        <v>160</v>
      </c>
    </row>
    <row r="19" spans="1:17" ht="13.8" thickBot="1">
      <c r="A19" s="17" t="s">
        <v>27</v>
      </c>
      <c r="B19" s="73">
        <v>1578</v>
      </c>
      <c r="C19" s="73">
        <v>1655</v>
      </c>
      <c r="D19" s="65">
        <f t="shared" si="3"/>
        <v>77</v>
      </c>
      <c r="E19" s="75">
        <f t="shared" si="2"/>
        <v>104.87959442332067</v>
      </c>
      <c r="F19" s="73">
        <v>1668</v>
      </c>
      <c r="G19" s="73">
        <v>1725</v>
      </c>
      <c r="H19" s="64">
        <f t="shared" si="0"/>
        <v>57</v>
      </c>
      <c r="I19" s="75">
        <f t="shared" si="1"/>
        <v>103.41726618705036</v>
      </c>
    </row>
    <row r="20" spans="1:17" ht="13.8" thickBot="1">
      <c r="A20" s="231" t="s">
        <v>35</v>
      </c>
      <c r="B20" s="245">
        <v>10708</v>
      </c>
      <c r="C20" s="245">
        <v>10716</v>
      </c>
      <c r="D20" s="196">
        <f>C20-B20</f>
        <v>8</v>
      </c>
      <c r="E20" s="246">
        <f t="shared" si="2"/>
        <v>100.07471049682482</v>
      </c>
      <c r="F20" s="245">
        <v>9852</v>
      </c>
      <c r="G20" s="245">
        <v>9836</v>
      </c>
      <c r="H20" s="200">
        <f t="shared" si="0"/>
        <v>-16</v>
      </c>
      <c r="I20" s="247">
        <f t="shared" si="1"/>
        <v>99.837596427121397</v>
      </c>
    </row>
    <row r="21" spans="1:17">
      <c r="A21" s="14" t="s">
        <v>1</v>
      </c>
      <c r="B21" s="73">
        <v>2123</v>
      </c>
      <c r="C21" s="73">
        <v>2083</v>
      </c>
      <c r="D21" s="64">
        <f>C21-B21</f>
        <v>-40</v>
      </c>
      <c r="E21" s="75">
        <f t="shared" si="2"/>
        <v>98.115873763542155</v>
      </c>
      <c r="F21" s="73">
        <v>1812</v>
      </c>
      <c r="G21" s="73">
        <v>1747</v>
      </c>
      <c r="H21" s="64">
        <f t="shared" si="0"/>
        <v>-65</v>
      </c>
      <c r="I21" s="75">
        <f t="shared" si="1"/>
        <v>96.412803532008823</v>
      </c>
    </row>
    <row r="22" spans="1:17">
      <c r="A22" s="15" t="s">
        <v>16</v>
      </c>
      <c r="B22" s="76">
        <v>1494</v>
      </c>
      <c r="C22" s="76">
        <v>1521</v>
      </c>
      <c r="D22" s="65">
        <f>C22-B22</f>
        <v>27</v>
      </c>
      <c r="E22" s="77">
        <f t="shared" si="2"/>
        <v>101.80722891566265</v>
      </c>
      <c r="F22" s="76">
        <v>1266</v>
      </c>
      <c r="G22" s="76">
        <v>1282</v>
      </c>
      <c r="H22" s="65">
        <f t="shared" si="0"/>
        <v>16</v>
      </c>
      <c r="I22" s="77">
        <f t="shared" si="1"/>
        <v>101.26382306477093</v>
      </c>
    </row>
    <row r="23" spans="1:17">
      <c r="A23" s="16" t="s">
        <v>3</v>
      </c>
      <c r="B23" s="76">
        <v>2356</v>
      </c>
      <c r="C23" s="76">
        <v>2336</v>
      </c>
      <c r="D23" s="65">
        <f t="shared" ref="D23:D26" si="4">C23-B23</f>
        <v>-20</v>
      </c>
      <c r="E23" s="77">
        <f t="shared" si="2"/>
        <v>99.151103565365034</v>
      </c>
      <c r="F23" s="76">
        <v>2278</v>
      </c>
      <c r="G23" s="76">
        <v>2270</v>
      </c>
      <c r="H23" s="65">
        <f t="shared" si="0"/>
        <v>-8</v>
      </c>
      <c r="I23" s="77">
        <f t="shared" si="1"/>
        <v>99.648814749780513</v>
      </c>
    </row>
    <row r="24" spans="1:17">
      <c r="A24" s="18" t="s">
        <v>20</v>
      </c>
      <c r="B24" s="73">
        <v>1724</v>
      </c>
      <c r="C24" s="73">
        <v>1734</v>
      </c>
      <c r="D24" s="65">
        <f t="shared" si="4"/>
        <v>10</v>
      </c>
      <c r="E24" s="75">
        <f t="shared" si="2"/>
        <v>100.5800464037123</v>
      </c>
      <c r="F24" s="73">
        <v>1639</v>
      </c>
      <c r="G24" s="73">
        <v>1681</v>
      </c>
      <c r="H24" s="64">
        <f t="shared" si="0"/>
        <v>42</v>
      </c>
      <c r="I24" s="75">
        <f t="shared" si="1"/>
        <v>102.56253813300793</v>
      </c>
    </row>
    <row r="25" spans="1:17">
      <c r="A25" s="15" t="s">
        <v>4</v>
      </c>
      <c r="B25" s="76">
        <v>1374</v>
      </c>
      <c r="C25" s="76">
        <v>1334</v>
      </c>
      <c r="D25" s="65">
        <f t="shared" si="4"/>
        <v>-40</v>
      </c>
      <c r="E25" s="77">
        <f t="shared" si="2"/>
        <v>97.088791848617177</v>
      </c>
      <c r="F25" s="76">
        <v>1322</v>
      </c>
      <c r="G25" s="76">
        <v>1298</v>
      </c>
      <c r="H25" s="65">
        <f t="shared" si="0"/>
        <v>-24</v>
      </c>
      <c r="I25" s="77">
        <f t="shared" si="1"/>
        <v>98.184568835098347</v>
      </c>
    </row>
    <row r="26" spans="1:17" ht="13.8" thickBot="1">
      <c r="A26" s="19" t="s">
        <v>7</v>
      </c>
      <c r="B26" s="78">
        <v>1637</v>
      </c>
      <c r="C26" s="78">
        <v>1708</v>
      </c>
      <c r="D26" s="67">
        <f t="shared" si="4"/>
        <v>71</v>
      </c>
      <c r="E26" s="79">
        <f t="shared" si="2"/>
        <v>104.33720219914477</v>
      </c>
      <c r="F26" s="78">
        <v>1535</v>
      </c>
      <c r="G26" s="78">
        <v>1558</v>
      </c>
      <c r="H26" s="67">
        <f t="shared" si="0"/>
        <v>23</v>
      </c>
      <c r="I26" s="79">
        <f t="shared" si="1"/>
        <v>101.49837133550488</v>
      </c>
    </row>
    <row r="27" spans="1:17" ht="13.8" thickBot="1">
      <c r="A27" s="202" t="s">
        <v>36</v>
      </c>
      <c r="B27" s="248">
        <v>15784</v>
      </c>
      <c r="C27" s="248">
        <v>15698</v>
      </c>
      <c r="D27" s="200">
        <f>C27-B27</f>
        <v>-86</v>
      </c>
      <c r="E27" s="246">
        <f t="shared" si="2"/>
        <v>99.455144450076034</v>
      </c>
      <c r="F27" s="248">
        <v>14779</v>
      </c>
      <c r="G27" s="248">
        <v>14975</v>
      </c>
      <c r="H27" s="200">
        <f t="shared" si="0"/>
        <v>196</v>
      </c>
      <c r="I27" s="247">
        <f t="shared" si="1"/>
        <v>101.32620610325462</v>
      </c>
    </row>
    <row r="28" spans="1:17">
      <c r="A28" s="15" t="s">
        <v>15</v>
      </c>
      <c r="B28" s="76">
        <v>1548</v>
      </c>
      <c r="C28" s="76">
        <v>1511</v>
      </c>
      <c r="D28" s="65">
        <f>C28-B28</f>
        <v>-37</v>
      </c>
      <c r="E28" s="77">
        <f t="shared" si="2"/>
        <v>97.609819121447032</v>
      </c>
      <c r="F28" s="76">
        <v>1501</v>
      </c>
      <c r="G28" s="76">
        <v>1510</v>
      </c>
      <c r="H28" s="65">
        <f t="shared" si="0"/>
        <v>9</v>
      </c>
      <c r="I28" s="77">
        <f t="shared" si="1"/>
        <v>100.59960026648899</v>
      </c>
    </row>
    <row r="29" spans="1:17">
      <c r="A29" s="15" t="s">
        <v>19</v>
      </c>
      <c r="B29" s="76">
        <v>5682</v>
      </c>
      <c r="C29" s="76">
        <v>5682</v>
      </c>
      <c r="D29" s="65">
        <f>C29-B29</f>
        <v>0</v>
      </c>
      <c r="E29" s="77">
        <f t="shared" si="2"/>
        <v>100</v>
      </c>
      <c r="F29" s="76">
        <v>5419</v>
      </c>
      <c r="G29" s="76">
        <v>5399</v>
      </c>
      <c r="H29" s="65">
        <f t="shared" si="0"/>
        <v>-20</v>
      </c>
      <c r="I29" s="77">
        <f t="shared" si="1"/>
        <v>99.630928215537921</v>
      </c>
    </row>
    <row r="30" spans="1:17">
      <c r="A30" s="14" t="s">
        <v>25</v>
      </c>
      <c r="B30" s="73">
        <v>3257</v>
      </c>
      <c r="C30" s="73">
        <v>3256</v>
      </c>
      <c r="D30" s="64">
        <f t="shared" ref="D30:D36" si="5">C30-B30</f>
        <v>-1</v>
      </c>
      <c r="E30" s="75">
        <f t="shared" si="2"/>
        <v>99.969296898986798</v>
      </c>
      <c r="F30" s="73">
        <v>2993</v>
      </c>
      <c r="G30" s="73">
        <v>3174</v>
      </c>
      <c r="H30" s="64">
        <f t="shared" si="0"/>
        <v>181</v>
      </c>
      <c r="I30" s="75">
        <f t="shared" si="1"/>
        <v>106.04744403608419</v>
      </c>
    </row>
    <row r="31" spans="1:17">
      <c r="A31" s="16" t="s">
        <v>103</v>
      </c>
      <c r="B31" s="76">
        <v>1605</v>
      </c>
      <c r="C31" s="76">
        <v>1603</v>
      </c>
      <c r="D31" s="65">
        <f t="shared" si="5"/>
        <v>-2</v>
      </c>
      <c r="E31" s="77">
        <f t="shared" si="2"/>
        <v>99.875389408099693</v>
      </c>
      <c r="F31" s="76">
        <v>1416</v>
      </c>
      <c r="G31" s="76">
        <v>1431</v>
      </c>
      <c r="H31" s="65">
        <f t="shared" si="0"/>
        <v>15</v>
      </c>
      <c r="I31" s="77">
        <f t="shared" si="1"/>
        <v>101.05932203389831</v>
      </c>
    </row>
    <row r="32" spans="1:17">
      <c r="A32" s="16" t="s">
        <v>104</v>
      </c>
      <c r="B32" s="76">
        <v>1864</v>
      </c>
      <c r="C32" s="76">
        <v>1840</v>
      </c>
      <c r="D32" s="65">
        <f t="shared" si="5"/>
        <v>-24</v>
      </c>
      <c r="E32" s="77">
        <f t="shared" si="2"/>
        <v>98.712446351931334</v>
      </c>
      <c r="F32" s="76">
        <v>1599</v>
      </c>
      <c r="G32" s="76">
        <v>1595</v>
      </c>
      <c r="H32" s="65">
        <f t="shared" si="0"/>
        <v>-4</v>
      </c>
      <c r="I32" s="77">
        <f t="shared" si="1"/>
        <v>99.749843652282678</v>
      </c>
    </row>
    <row r="33" spans="1:9" ht="13.8" thickBot="1">
      <c r="A33" s="14" t="s">
        <v>26</v>
      </c>
      <c r="B33" s="73">
        <v>1828</v>
      </c>
      <c r="C33" s="73">
        <v>1806</v>
      </c>
      <c r="D33" s="64">
        <f t="shared" si="5"/>
        <v>-22</v>
      </c>
      <c r="E33" s="75">
        <f t="shared" si="2"/>
        <v>98.796498905908095</v>
      </c>
      <c r="F33" s="73">
        <v>1851</v>
      </c>
      <c r="G33" s="73">
        <v>1866</v>
      </c>
      <c r="H33" s="64">
        <f t="shared" si="0"/>
        <v>15</v>
      </c>
      <c r="I33" s="75">
        <f t="shared" si="1"/>
        <v>100.81037277147489</v>
      </c>
    </row>
    <row r="34" spans="1:9" ht="13.8" thickBot="1">
      <c r="A34" s="231" t="s">
        <v>32</v>
      </c>
      <c r="B34" s="245">
        <v>11935</v>
      </c>
      <c r="C34" s="245">
        <v>11865</v>
      </c>
      <c r="D34" s="200">
        <f t="shared" si="5"/>
        <v>-70</v>
      </c>
      <c r="E34" s="246">
        <f t="shared" si="2"/>
        <v>99.413489736070375</v>
      </c>
      <c r="F34" s="245">
        <v>11357</v>
      </c>
      <c r="G34" s="245">
        <v>11495</v>
      </c>
      <c r="H34" s="200">
        <f t="shared" si="0"/>
        <v>138</v>
      </c>
      <c r="I34" s="247">
        <f t="shared" si="1"/>
        <v>101.21510962402043</v>
      </c>
    </row>
    <row r="35" spans="1:9">
      <c r="A35" s="14" t="s">
        <v>5</v>
      </c>
      <c r="B35" s="73">
        <v>702</v>
      </c>
      <c r="C35" s="73">
        <v>723</v>
      </c>
      <c r="D35" s="64">
        <f t="shared" si="5"/>
        <v>21</v>
      </c>
      <c r="E35" s="75">
        <f t="shared" si="2"/>
        <v>102.99145299145297</v>
      </c>
      <c r="F35" s="73">
        <v>797</v>
      </c>
      <c r="G35" s="73">
        <v>791</v>
      </c>
      <c r="H35" s="64">
        <f t="shared" si="0"/>
        <v>-6</v>
      </c>
      <c r="I35" s="75">
        <f t="shared" si="1"/>
        <v>99.247176913425349</v>
      </c>
    </row>
    <row r="36" spans="1:9">
      <c r="A36" s="15" t="s">
        <v>23</v>
      </c>
      <c r="B36" s="76">
        <v>2173</v>
      </c>
      <c r="C36" s="76">
        <v>2147</v>
      </c>
      <c r="D36" s="65">
        <f t="shared" si="5"/>
        <v>-26</v>
      </c>
      <c r="E36" s="77">
        <f t="shared" si="2"/>
        <v>98.803497468936953</v>
      </c>
      <c r="F36" s="76">
        <v>2204</v>
      </c>
      <c r="G36" s="76">
        <v>2226</v>
      </c>
      <c r="H36" s="65">
        <f t="shared" si="0"/>
        <v>22</v>
      </c>
      <c r="I36" s="77">
        <f t="shared" si="1"/>
        <v>100.99818511796734</v>
      </c>
    </row>
    <row r="37" spans="1:9">
      <c r="A37" s="14" t="s">
        <v>6</v>
      </c>
      <c r="B37" s="73">
        <v>1442</v>
      </c>
      <c r="C37" s="73">
        <v>1400</v>
      </c>
      <c r="D37" s="64">
        <f>C37-B37</f>
        <v>-42</v>
      </c>
      <c r="E37" s="75">
        <f t="shared" si="2"/>
        <v>97.087378640776706</v>
      </c>
      <c r="F37" s="73">
        <v>1529</v>
      </c>
      <c r="G37" s="73">
        <v>1531</v>
      </c>
      <c r="H37" s="64">
        <f t="shared" si="0"/>
        <v>2</v>
      </c>
      <c r="I37" s="75">
        <f t="shared" si="1"/>
        <v>100.13080444735121</v>
      </c>
    </row>
    <row r="38" spans="1:9">
      <c r="A38" s="15" t="s">
        <v>24</v>
      </c>
      <c r="B38" s="76">
        <v>1515</v>
      </c>
      <c r="C38" s="76">
        <v>1515</v>
      </c>
      <c r="D38" s="65">
        <f>C38-B38</f>
        <v>0</v>
      </c>
      <c r="E38" s="77">
        <f t="shared" si="2"/>
        <v>100</v>
      </c>
      <c r="F38" s="76">
        <v>1405</v>
      </c>
      <c r="G38" s="76">
        <v>1395</v>
      </c>
      <c r="H38" s="65">
        <f t="shared" si="0"/>
        <v>-10</v>
      </c>
      <c r="I38" s="77">
        <f t="shared" si="1"/>
        <v>99.288256227758012</v>
      </c>
    </row>
    <row r="39" spans="1:9">
      <c r="A39" s="15" t="s">
        <v>8</v>
      </c>
      <c r="B39" s="76">
        <v>1221</v>
      </c>
      <c r="C39" s="76">
        <v>1225</v>
      </c>
      <c r="D39" s="65">
        <f>C39-B39</f>
        <v>4</v>
      </c>
      <c r="E39" s="77">
        <f t="shared" si="2"/>
        <v>100.32760032760034</v>
      </c>
      <c r="F39" s="76">
        <v>1006</v>
      </c>
      <c r="G39" s="76">
        <v>1048</v>
      </c>
      <c r="H39" s="65">
        <f t="shared" si="0"/>
        <v>42</v>
      </c>
      <c r="I39" s="77">
        <f t="shared" si="1"/>
        <v>104.17495029821073</v>
      </c>
    </row>
    <row r="40" spans="1:9">
      <c r="A40" s="15" t="s">
        <v>9</v>
      </c>
      <c r="B40" s="76">
        <v>1381</v>
      </c>
      <c r="C40" s="76">
        <v>1406</v>
      </c>
      <c r="D40" s="65">
        <f t="shared" ref="D40:D44" si="6">C40-B40</f>
        <v>25</v>
      </c>
      <c r="E40" s="77">
        <f t="shared" si="2"/>
        <v>101.81028240405503</v>
      </c>
      <c r="F40" s="76">
        <v>1340</v>
      </c>
      <c r="G40" s="76">
        <v>1401</v>
      </c>
      <c r="H40" s="65">
        <f t="shared" si="0"/>
        <v>61</v>
      </c>
      <c r="I40" s="77">
        <f t="shared" si="1"/>
        <v>104.55223880597015</v>
      </c>
    </row>
    <row r="41" spans="1:9">
      <c r="A41" s="15" t="s">
        <v>10</v>
      </c>
      <c r="B41" s="76">
        <v>1902</v>
      </c>
      <c r="C41" s="76">
        <v>1897</v>
      </c>
      <c r="D41" s="65">
        <f t="shared" si="6"/>
        <v>-5</v>
      </c>
      <c r="E41" s="77">
        <f t="shared" si="2"/>
        <v>99.737118822292331</v>
      </c>
      <c r="F41" s="76">
        <v>1767</v>
      </c>
      <c r="G41" s="76">
        <v>1804</v>
      </c>
      <c r="H41" s="65">
        <f t="shared" si="0"/>
        <v>37</v>
      </c>
      <c r="I41" s="77">
        <f t="shared" si="1"/>
        <v>102.09394453876628</v>
      </c>
    </row>
    <row r="42" spans="1:9" ht="13.8" thickBot="1">
      <c r="A42" s="20" t="s">
        <v>12</v>
      </c>
      <c r="B42" s="73">
        <v>1599</v>
      </c>
      <c r="C42" s="73">
        <v>1552</v>
      </c>
      <c r="D42" s="64">
        <f t="shared" si="6"/>
        <v>-47</v>
      </c>
      <c r="E42" s="75">
        <f t="shared" si="2"/>
        <v>97.060662914321455</v>
      </c>
      <c r="F42" s="73">
        <v>1309</v>
      </c>
      <c r="G42" s="73">
        <v>1299</v>
      </c>
      <c r="H42" s="64">
        <f t="shared" si="0"/>
        <v>-10</v>
      </c>
      <c r="I42" s="75">
        <f t="shared" si="1"/>
        <v>99.236058059587478</v>
      </c>
    </row>
    <row r="43" spans="1:9" ht="13.8" thickBot="1">
      <c r="A43" s="231" t="s">
        <v>33</v>
      </c>
      <c r="B43" s="245">
        <v>8357</v>
      </c>
      <c r="C43" s="245">
        <v>7915</v>
      </c>
      <c r="D43" s="200">
        <f t="shared" si="6"/>
        <v>-442</v>
      </c>
      <c r="E43" s="246">
        <f t="shared" si="2"/>
        <v>94.711020701208568</v>
      </c>
      <c r="F43" s="245">
        <v>6466</v>
      </c>
      <c r="G43" s="245">
        <v>6402</v>
      </c>
      <c r="H43" s="200">
        <f t="shared" si="0"/>
        <v>-64</v>
      </c>
      <c r="I43" s="247">
        <f t="shared" si="1"/>
        <v>99.010207237859575</v>
      </c>
    </row>
    <row r="44" spans="1:9" ht="14.25" customHeight="1" thickBot="1">
      <c r="A44" s="20" t="s">
        <v>11</v>
      </c>
      <c r="B44" s="73">
        <v>8357</v>
      </c>
      <c r="C44" s="73">
        <v>7915</v>
      </c>
      <c r="D44" s="64">
        <f t="shared" si="6"/>
        <v>-442</v>
      </c>
      <c r="E44" s="75">
        <f t="shared" si="2"/>
        <v>94.711020701208568</v>
      </c>
      <c r="F44" s="73">
        <v>6466</v>
      </c>
      <c r="G44" s="73">
        <v>6402</v>
      </c>
      <c r="H44" s="64">
        <f t="shared" si="0"/>
        <v>-64</v>
      </c>
      <c r="I44" s="75">
        <f t="shared" si="1"/>
        <v>99.010207237859575</v>
      </c>
    </row>
    <row r="45" spans="1:9" ht="28.2" customHeight="1" thickBot="1">
      <c r="A45" s="203" t="s">
        <v>30</v>
      </c>
      <c r="B45" s="241">
        <v>59150</v>
      </c>
      <c r="C45" s="241">
        <v>58738</v>
      </c>
      <c r="D45" s="196">
        <f>D43+D34+D27+D20+D10</f>
        <v>-412</v>
      </c>
      <c r="E45" s="244">
        <f t="shared" si="2"/>
        <v>99.303465765004233</v>
      </c>
      <c r="F45" s="241">
        <v>53437</v>
      </c>
      <c r="G45" s="241">
        <v>53952</v>
      </c>
      <c r="H45" s="196">
        <f t="shared" ref="H45" si="7">H43+H34+H27+H20+H10</f>
        <v>515</v>
      </c>
      <c r="I45" s="244">
        <f t="shared" si="1"/>
        <v>100.96375170761831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194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F10" sqref="F10:G3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402" t="s">
        <v>163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3" ht="18" customHeight="1">
      <c r="A2" s="417" t="s">
        <v>267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3" ht="16.5" customHeight="1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406" t="s">
        <v>166</v>
      </c>
      <c r="B5" s="419">
        <v>2021</v>
      </c>
      <c r="C5" s="409"/>
      <c r="D5" s="409"/>
      <c r="E5" s="412"/>
      <c r="F5" s="420">
        <v>2022</v>
      </c>
      <c r="G5" s="411"/>
      <c r="H5" s="409"/>
      <c r="I5" s="410"/>
      <c r="J5" s="421" t="s">
        <v>41</v>
      </c>
      <c r="K5" s="421"/>
      <c r="L5" s="422"/>
    </row>
    <row r="6" spans="1:13" ht="12.75" customHeight="1">
      <c r="A6" s="407"/>
      <c r="B6" s="420" t="s">
        <v>29</v>
      </c>
      <c r="C6" s="412"/>
      <c r="D6" s="249" t="s">
        <v>169</v>
      </c>
      <c r="E6" s="250" t="s">
        <v>28</v>
      </c>
      <c r="F6" s="424" t="s">
        <v>29</v>
      </c>
      <c r="G6" s="425"/>
      <c r="H6" s="267" t="s">
        <v>169</v>
      </c>
      <c r="I6" s="268" t="s">
        <v>28</v>
      </c>
      <c r="J6" s="426" t="s">
        <v>40</v>
      </c>
      <c r="K6" s="427"/>
      <c r="L6" s="428"/>
    </row>
    <row r="7" spans="1:13">
      <c r="A7" s="407"/>
      <c r="B7" s="423"/>
      <c r="C7" s="414"/>
      <c r="D7" s="251" t="s">
        <v>172</v>
      </c>
      <c r="E7" s="250" t="s">
        <v>196</v>
      </c>
      <c r="F7" s="424"/>
      <c r="G7" s="425"/>
      <c r="H7" s="268" t="s">
        <v>172</v>
      </c>
      <c r="I7" s="268" t="s">
        <v>196</v>
      </c>
      <c r="J7" s="429"/>
      <c r="K7" s="430"/>
      <c r="L7" s="431"/>
    </row>
    <row r="8" spans="1:13" ht="18" customHeight="1" thickBot="1">
      <c r="A8" s="407"/>
      <c r="B8" s="408"/>
      <c r="C8" s="416"/>
      <c r="D8" s="251" t="s">
        <v>0</v>
      </c>
      <c r="E8" s="250">
        <v>2021</v>
      </c>
      <c r="F8" s="424"/>
      <c r="G8" s="425"/>
      <c r="H8" s="268" t="s">
        <v>0</v>
      </c>
      <c r="I8" s="268">
        <v>2022</v>
      </c>
      <c r="J8" s="432"/>
      <c r="K8" s="433"/>
      <c r="L8" s="434"/>
    </row>
    <row r="9" spans="1:13" ht="36.6" customHeight="1" thickBot="1">
      <c r="A9" s="407"/>
      <c r="B9" s="388">
        <v>44530</v>
      </c>
      <c r="C9" s="389">
        <v>44561</v>
      </c>
      <c r="D9" s="386" t="s">
        <v>268</v>
      </c>
      <c r="E9" s="258" t="s">
        <v>263</v>
      </c>
      <c r="F9" s="259">
        <v>44895</v>
      </c>
      <c r="G9" s="259">
        <v>44926</v>
      </c>
      <c r="H9" s="268" t="s">
        <v>264</v>
      </c>
      <c r="I9" s="268" t="s">
        <v>269</v>
      </c>
      <c r="J9" s="260" t="s">
        <v>270</v>
      </c>
      <c r="K9" s="261" t="s">
        <v>271</v>
      </c>
      <c r="L9" s="262" t="s">
        <v>272</v>
      </c>
    </row>
    <row r="10" spans="1:13" ht="23.25" customHeight="1" thickBot="1">
      <c r="A10" s="203" t="s">
        <v>39</v>
      </c>
      <c r="B10" s="387">
        <v>59150</v>
      </c>
      <c r="C10" s="226">
        <v>58738</v>
      </c>
      <c r="D10" s="237">
        <f>C10-B10</f>
        <v>-412</v>
      </c>
      <c r="E10" s="227">
        <f t="shared" ref="E10:E25" si="0">C10/B10*100</f>
        <v>99.303465765004233</v>
      </c>
      <c r="F10" s="226">
        <v>53437</v>
      </c>
      <c r="G10" s="226">
        <v>53952</v>
      </c>
      <c r="H10" s="235">
        <f>G10-F10</f>
        <v>515</v>
      </c>
      <c r="I10" s="238">
        <f t="shared" ref="I10:I25" si="1">G10/F10*100</f>
        <v>100.96375170761831</v>
      </c>
      <c r="J10" s="239">
        <v>100</v>
      </c>
      <c r="K10" s="236">
        <v>100</v>
      </c>
      <c r="L10" s="227">
        <v>100</v>
      </c>
    </row>
    <row r="11" spans="1:13" ht="16.5" customHeight="1">
      <c r="A11" s="26" t="s">
        <v>45</v>
      </c>
      <c r="B11" s="269">
        <v>31537</v>
      </c>
      <c r="C11" s="263">
        <v>31107</v>
      </c>
      <c r="D11" s="252">
        <f t="shared" ref="D11:D33" si="2">C11-B11</f>
        <v>-430</v>
      </c>
      <c r="E11" s="84">
        <f t="shared" si="0"/>
        <v>98.636522180296154</v>
      </c>
      <c r="F11" s="269">
        <v>28389</v>
      </c>
      <c r="G11" s="269">
        <v>28422</v>
      </c>
      <c r="H11" s="272">
        <f>G11-F11</f>
        <v>33</v>
      </c>
      <c r="I11" s="81">
        <f t="shared" si="1"/>
        <v>100.11624220648842</v>
      </c>
      <c r="J11" s="82">
        <f>C11/$C$10*100</f>
        <v>52.958902243862568</v>
      </c>
      <c r="K11" s="83">
        <f t="shared" ref="K11:K25" si="3">F11/$F$10*100</f>
        <v>53.12611112150757</v>
      </c>
      <c r="L11" s="84">
        <f>G11/$G$10*100</f>
        <v>52.680160142348754</v>
      </c>
      <c r="M11" s="2"/>
    </row>
    <row r="12" spans="1:13" ht="16.5" customHeight="1">
      <c r="A12" s="26" t="s">
        <v>106</v>
      </c>
      <c r="B12" s="270">
        <v>27613</v>
      </c>
      <c r="C12" s="141">
        <v>27631</v>
      </c>
      <c r="D12" s="252">
        <f t="shared" si="2"/>
        <v>18</v>
      </c>
      <c r="E12" s="89">
        <f t="shared" si="0"/>
        <v>100.06518668742983</v>
      </c>
      <c r="F12" s="270">
        <v>25048</v>
      </c>
      <c r="G12" s="270">
        <v>25530</v>
      </c>
      <c r="H12" s="273">
        <f t="shared" ref="H12:H33" si="4">G12-F12</f>
        <v>482</v>
      </c>
      <c r="I12" s="81">
        <f t="shared" si="1"/>
        <v>101.92430533375918</v>
      </c>
      <c r="J12" s="87">
        <f t="shared" ref="J12:J25" si="5">C12/$C$10*100</f>
        <v>47.041097756137425</v>
      </c>
      <c r="K12" s="88">
        <f t="shared" si="3"/>
        <v>46.87388887849243</v>
      </c>
      <c r="L12" s="84">
        <f t="shared" ref="L12:L25" si="6">G12/$G$10*100</f>
        <v>47.319839857651246</v>
      </c>
      <c r="M12" s="2"/>
    </row>
    <row r="13" spans="1:13" ht="15.75" customHeight="1">
      <c r="A13" s="26" t="s">
        <v>49</v>
      </c>
      <c r="B13" s="270">
        <v>54054</v>
      </c>
      <c r="C13" s="141">
        <v>53851</v>
      </c>
      <c r="D13" s="252">
        <f t="shared" si="2"/>
        <v>-203</v>
      </c>
      <c r="E13" s="89">
        <f t="shared" si="0"/>
        <v>99.624449624449625</v>
      </c>
      <c r="F13" s="270">
        <v>48261</v>
      </c>
      <c r="G13" s="270">
        <v>48912</v>
      </c>
      <c r="H13" s="273">
        <f t="shared" si="4"/>
        <v>651</v>
      </c>
      <c r="I13" s="81">
        <f t="shared" si="1"/>
        <v>101.34891527320195</v>
      </c>
      <c r="J13" s="87">
        <f t="shared" si="5"/>
        <v>91.680002723960641</v>
      </c>
      <c r="K13" s="88">
        <f t="shared" si="3"/>
        <v>90.313827497801142</v>
      </c>
      <c r="L13" s="84">
        <f t="shared" si="6"/>
        <v>90.658362989323848</v>
      </c>
      <c r="M13" s="2"/>
    </row>
    <row r="14" spans="1:13" ht="15.75" customHeight="1">
      <c r="A14" s="26" t="s">
        <v>167</v>
      </c>
      <c r="B14" s="270">
        <v>2281</v>
      </c>
      <c r="C14" s="141">
        <v>2230</v>
      </c>
      <c r="D14" s="252">
        <f t="shared" si="2"/>
        <v>-51</v>
      </c>
      <c r="E14" s="89">
        <f t="shared" si="0"/>
        <v>97.764138535729941</v>
      </c>
      <c r="F14" s="270">
        <v>1819</v>
      </c>
      <c r="G14" s="270">
        <v>1847</v>
      </c>
      <c r="H14" s="273">
        <f t="shared" si="4"/>
        <v>28</v>
      </c>
      <c r="I14" s="81">
        <f t="shared" si="1"/>
        <v>101.53930731170972</v>
      </c>
      <c r="J14" s="87">
        <f t="shared" si="5"/>
        <v>3.796520140283973</v>
      </c>
      <c r="K14" s="88">
        <f t="shared" si="3"/>
        <v>3.4040084585586765</v>
      </c>
      <c r="L14" s="84">
        <f t="shared" si="6"/>
        <v>3.4234134045077109</v>
      </c>
      <c r="M14" s="2"/>
    </row>
    <row r="15" spans="1:13" ht="16.5" customHeight="1">
      <c r="A15" s="26" t="s">
        <v>107</v>
      </c>
      <c r="B15" s="270">
        <v>5096</v>
      </c>
      <c r="C15" s="141">
        <v>4887</v>
      </c>
      <c r="D15" s="252">
        <f t="shared" si="2"/>
        <v>-209</v>
      </c>
      <c r="E15" s="89">
        <f t="shared" si="0"/>
        <v>95.898744113029835</v>
      </c>
      <c r="F15" s="270">
        <v>5176</v>
      </c>
      <c r="G15" s="270">
        <v>5040</v>
      </c>
      <c r="H15" s="273">
        <f t="shared" si="4"/>
        <v>-136</v>
      </c>
      <c r="I15" s="81">
        <f t="shared" si="1"/>
        <v>97.3724884080371</v>
      </c>
      <c r="J15" s="87">
        <f t="shared" si="5"/>
        <v>8.319997276039361</v>
      </c>
      <c r="K15" s="88">
        <f t="shared" si="3"/>
        <v>9.6861725021988505</v>
      </c>
      <c r="L15" s="84">
        <f t="shared" si="6"/>
        <v>9.3416370106761573</v>
      </c>
      <c r="M15" s="2"/>
    </row>
    <row r="16" spans="1:13" ht="16.5" customHeight="1">
      <c r="A16" s="27" t="s">
        <v>108</v>
      </c>
      <c r="B16" s="270">
        <v>8271</v>
      </c>
      <c r="C16" s="141">
        <v>8340</v>
      </c>
      <c r="D16" s="252">
        <f t="shared" si="2"/>
        <v>69</v>
      </c>
      <c r="E16" s="89">
        <f t="shared" si="0"/>
        <v>100.83424011606819</v>
      </c>
      <c r="F16" s="270">
        <v>7901</v>
      </c>
      <c r="G16" s="270">
        <v>8075</v>
      </c>
      <c r="H16" s="273">
        <f t="shared" si="4"/>
        <v>174</v>
      </c>
      <c r="I16" s="81">
        <f t="shared" si="1"/>
        <v>102.20225287938236</v>
      </c>
      <c r="J16" s="87">
        <f t="shared" si="5"/>
        <v>14.198644829582213</v>
      </c>
      <c r="K16" s="88">
        <f t="shared" si="3"/>
        <v>14.78563542115014</v>
      </c>
      <c r="L16" s="84">
        <f t="shared" si="6"/>
        <v>14.967007710557533</v>
      </c>
      <c r="M16" s="2"/>
    </row>
    <row r="17" spans="1:14" ht="16.5" customHeight="1">
      <c r="A17" s="28" t="s">
        <v>109</v>
      </c>
      <c r="B17" s="270">
        <v>50879</v>
      </c>
      <c r="C17" s="141">
        <v>50398</v>
      </c>
      <c r="D17" s="252">
        <f t="shared" si="2"/>
        <v>-481</v>
      </c>
      <c r="E17" s="89">
        <f t="shared" si="0"/>
        <v>99.054619784193875</v>
      </c>
      <c r="F17" s="270">
        <v>45536</v>
      </c>
      <c r="G17" s="270">
        <v>45877</v>
      </c>
      <c r="H17" s="273">
        <f t="shared" si="4"/>
        <v>341</v>
      </c>
      <c r="I17" s="81">
        <f t="shared" si="1"/>
        <v>100.74885804638089</v>
      </c>
      <c r="J17" s="87">
        <f t="shared" si="5"/>
        <v>85.801355170417793</v>
      </c>
      <c r="K17" s="88">
        <f t="shared" si="3"/>
        <v>85.214364578849867</v>
      </c>
      <c r="L17" s="84">
        <f t="shared" si="6"/>
        <v>85.032992289442461</v>
      </c>
      <c r="M17" s="2"/>
    </row>
    <row r="18" spans="1:14" ht="15.75" customHeight="1">
      <c r="A18" s="26" t="s">
        <v>110</v>
      </c>
      <c r="B18" s="270">
        <v>22453</v>
      </c>
      <c r="C18" s="141">
        <v>22561</v>
      </c>
      <c r="D18" s="252">
        <f t="shared" si="2"/>
        <v>108</v>
      </c>
      <c r="E18" s="89">
        <f t="shared" si="0"/>
        <v>100.48100476551018</v>
      </c>
      <c r="F18" s="270">
        <v>20564</v>
      </c>
      <c r="G18" s="270">
        <v>20844</v>
      </c>
      <c r="H18" s="273">
        <f t="shared" si="4"/>
        <v>280</v>
      </c>
      <c r="I18" s="81">
        <f t="shared" si="1"/>
        <v>101.36160280101147</v>
      </c>
      <c r="J18" s="87">
        <f t="shared" si="5"/>
        <v>38.409547482038889</v>
      </c>
      <c r="K18" s="88">
        <f t="shared" si="3"/>
        <v>38.482699253326345</v>
      </c>
      <c r="L18" s="84">
        <f t="shared" si="6"/>
        <v>38.634341637010678</v>
      </c>
      <c r="M18" s="2"/>
    </row>
    <row r="19" spans="1:14" ht="16.5" customHeight="1">
      <c r="A19" s="29" t="s">
        <v>111</v>
      </c>
      <c r="B19" s="270">
        <v>36697</v>
      </c>
      <c r="C19" s="141">
        <v>36177</v>
      </c>
      <c r="D19" s="252">
        <f t="shared" si="2"/>
        <v>-520</v>
      </c>
      <c r="E19" s="89">
        <f t="shared" si="0"/>
        <v>98.582990435185437</v>
      </c>
      <c r="F19" s="270">
        <v>32873</v>
      </c>
      <c r="G19" s="270">
        <v>33108</v>
      </c>
      <c r="H19" s="273">
        <f t="shared" si="4"/>
        <v>235</v>
      </c>
      <c r="I19" s="90">
        <f t="shared" si="1"/>
        <v>100.71487238767378</v>
      </c>
      <c r="J19" s="91">
        <f t="shared" si="5"/>
        <v>61.590452517961111</v>
      </c>
      <c r="K19" s="92">
        <f t="shared" si="3"/>
        <v>61.517300746673655</v>
      </c>
      <c r="L19" s="84">
        <f t="shared" si="6"/>
        <v>61.365658362989329</v>
      </c>
      <c r="M19" s="2"/>
    </row>
    <row r="20" spans="1:14" ht="28.5" customHeight="1">
      <c r="A20" s="30" t="s">
        <v>48</v>
      </c>
      <c r="B20" s="270">
        <v>1407</v>
      </c>
      <c r="C20" s="141">
        <v>1284</v>
      </c>
      <c r="D20" s="252">
        <f t="shared" si="2"/>
        <v>-123</v>
      </c>
      <c r="E20" s="89">
        <f t="shared" si="0"/>
        <v>91.257995735607679</v>
      </c>
      <c r="F20" s="270">
        <v>1852</v>
      </c>
      <c r="G20" s="270">
        <v>1778</v>
      </c>
      <c r="H20" s="273">
        <f t="shared" si="4"/>
        <v>-74</v>
      </c>
      <c r="I20" s="94">
        <f t="shared" si="1"/>
        <v>96.004319654427647</v>
      </c>
      <c r="J20" s="87">
        <f t="shared" si="5"/>
        <v>2.1859784126119379</v>
      </c>
      <c r="K20" s="88">
        <f t="shared" si="3"/>
        <v>3.4657634223478118</v>
      </c>
      <c r="L20" s="84">
        <f t="shared" si="6"/>
        <v>3.2955219454329776</v>
      </c>
      <c r="M20" s="2"/>
    </row>
    <row r="21" spans="1:14" ht="15" customHeight="1">
      <c r="A21" s="31" t="s">
        <v>127</v>
      </c>
      <c r="B21" s="270">
        <v>276</v>
      </c>
      <c r="C21" s="141">
        <v>282</v>
      </c>
      <c r="D21" s="252">
        <f t="shared" si="2"/>
        <v>6</v>
      </c>
      <c r="E21" s="89">
        <f t="shared" si="0"/>
        <v>102.17391304347827</v>
      </c>
      <c r="F21" s="270">
        <v>1377</v>
      </c>
      <c r="G21" s="270">
        <v>1343</v>
      </c>
      <c r="H21" s="273">
        <f t="shared" si="4"/>
        <v>-34</v>
      </c>
      <c r="I21" s="94">
        <f>G21/F21*100</f>
        <v>97.53086419753086</v>
      </c>
      <c r="J21" s="87">
        <f>C21/$C$10*100</f>
        <v>0.4800980625829957</v>
      </c>
      <c r="K21" s="88">
        <f>F21/$F$10*100</f>
        <v>2.5768662162920823</v>
      </c>
      <c r="L21" s="84">
        <f t="shared" si="6"/>
        <v>2.4892497034400951</v>
      </c>
      <c r="M21" s="2"/>
    </row>
    <row r="22" spans="1:14" ht="15" customHeight="1">
      <c r="A22" s="32" t="s">
        <v>126</v>
      </c>
      <c r="B22" s="270">
        <v>19854</v>
      </c>
      <c r="C22" s="141">
        <v>19638</v>
      </c>
      <c r="D22" s="253">
        <f t="shared" si="2"/>
        <v>-216</v>
      </c>
      <c r="E22" s="89">
        <f>C22/B22*100</f>
        <v>98.912058023572087</v>
      </c>
      <c r="F22" s="270">
        <v>18152</v>
      </c>
      <c r="G22" s="270">
        <v>18253</v>
      </c>
      <c r="H22" s="273">
        <f t="shared" si="4"/>
        <v>101</v>
      </c>
      <c r="I22" s="94">
        <f>G22/F22*100</f>
        <v>100.55641251652709</v>
      </c>
      <c r="J22" s="87">
        <f>C22/$C$10*100</f>
        <v>33.433211890088188</v>
      </c>
      <c r="K22" s="88">
        <f>F22/$F$10*100</f>
        <v>33.968972809102304</v>
      </c>
      <c r="L22" s="84">
        <f t="shared" si="6"/>
        <v>33.831924673784101</v>
      </c>
      <c r="M22" s="2"/>
    </row>
    <row r="23" spans="1:14" ht="14.4" customHeight="1">
      <c r="A23" s="33" t="s">
        <v>128</v>
      </c>
      <c r="B23" s="270">
        <v>8574</v>
      </c>
      <c r="C23" s="141">
        <v>8373</v>
      </c>
      <c r="D23" s="254">
        <f t="shared" si="2"/>
        <v>-201</v>
      </c>
      <c r="E23" s="89">
        <f>C23/B23*100</f>
        <v>97.655703289013303</v>
      </c>
      <c r="F23" s="270">
        <v>8317</v>
      </c>
      <c r="G23" s="270">
        <v>8204</v>
      </c>
      <c r="H23" s="273">
        <f t="shared" si="4"/>
        <v>-113</v>
      </c>
      <c r="I23" s="94">
        <f>G23/F23*100</f>
        <v>98.6413370205603</v>
      </c>
      <c r="J23" s="87">
        <f>C23/$C$10*100</f>
        <v>14.254826517756818</v>
      </c>
      <c r="K23" s="88">
        <f>F23/$F$10*100</f>
        <v>15.564122237401051</v>
      </c>
      <c r="L23" s="84">
        <f t="shared" si="6"/>
        <v>15.206109134045075</v>
      </c>
      <c r="M23" s="2"/>
    </row>
    <row r="24" spans="1:14" ht="28.5" customHeight="1" thickBot="1">
      <c r="A24" s="34" t="s">
        <v>38</v>
      </c>
      <c r="B24" s="271">
        <v>8984</v>
      </c>
      <c r="C24" s="142">
        <v>8911</v>
      </c>
      <c r="D24" s="255">
        <f t="shared" si="2"/>
        <v>-73</v>
      </c>
      <c r="E24" s="93">
        <f>C24/B24*100</f>
        <v>99.187444345503124</v>
      </c>
      <c r="F24" s="271">
        <v>8062</v>
      </c>
      <c r="G24" s="271">
        <v>8011</v>
      </c>
      <c r="H24" s="274">
        <f t="shared" si="4"/>
        <v>-51</v>
      </c>
      <c r="I24" s="99">
        <f>G24/F24*100</f>
        <v>99.367402629620443</v>
      </c>
      <c r="J24" s="91">
        <f>C24/$C$10*100</f>
        <v>15.170758282542817</v>
      </c>
      <c r="K24" s="92">
        <f>F24/$F$10*100</f>
        <v>15.086924789939554</v>
      </c>
      <c r="L24" s="163">
        <f t="shared" si="6"/>
        <v>14.848383748517199</v>
      </c>
      <c r="M24" s="2"/>
    </row>
    <row r="25" spans="1:14" ht="24.75" customHeight="1" thickBot="1">
      <c r="A25" s="240" t="s">
        <v>168</v>
      </c>
      <c r="B25" s="387">
        <v>49068</v>
      </c>
      <c r="C25" s="226">
        <v>48767</v>
      </c>
      <c r="D25" s="237">
        <f t="shared" si="2"/>
        <v>-301</v>
      </c>
      <c r="E25" s="227">
        <f t="shared" si="0"/>
        <v>99.386565582456996</v>
      </c>
      <c r="F25" s="226">
        <v>43485</v>
      </c>
      <c r="G25" s="226">
        <v>43810</v>
      </c>
      <c r="H25" s="235">
        <f t="shared" si="4"/>
        <v>325</v>
      </c>
      <c r="I25" s="227">
        <f t="shared" si="1"/>
        <v>100.7473841554559</v>
      </c>
      <c r="J25" s="239">
        <f t="shared" si="5"/>
        <v>83.024617794272871</v>
      </c>
      <c r="K25" s="230">
        <f t="shared" si="3"/>
        <v>81.376200011228178</v>
      </c>
      <c r="L25" s="227">
        <f t="shared" si="6"/>
        <v>81.201809015421105</v>
      </c>
      <c r="M25" s="2"/>
      <c r="N25" s="2"/>
    </row>
    <row r="26" spans="1:14">
      <c r="A26" s="390" t="s">
        <v>129</v>
      </c>
      <c r="B26" s="391">
        <v>12190</v>
      </c>
      <c r="C26" s="392">
        <v>11700</v>
      </c>
      <c r="D26" s="393">
        <f t="shared" ref="D26" si="7">C26-B26</f>
        <v>-490</v>
      </c>
      <c r="E26" s="394">
        <f>C26/B26*100</f>
        <v>95.980311730926999</v>
      </c>
      <c r="F26" s="392">
        <v>11151</v>
      </c>
      <c r="G26" s="392">
        <v>10940</v>
      </c>
      <c r="H26" s="395">
        <f t="shared" si="4"/>
        <v>-211</v>
      </c>
      <c r="I26" s="396">
        <f t="shared" ref="I26:I33" si="8">G26/F26*100</f>
        <v>98.107793023047265</v>
      </c>
      <c r="J26" s="397">
        <f>C26/$C$10*100</f>
        <v>19.918962170996629</v>
      </c>
      <c r="K26" s="398">
        <f t="shared" ref="K26:K33" si="9">F26/$F$10*100</f>
        <v>20.867563673110393</v>
      </c>
      <c r="L26" s="399">
        <f>G26/$G$10*100</f>
        <v>20.277283511269275</v>
      </c>
      <c r="M26" s="2"/>
    </row>
    <row r="27" spans="1:14" ht="17.25" customHeight="1">
      <c r="A27" s="35" t="s">
        <v>130</v>
      </c>
      <c r="B27" s="270">
        <v>5631</v>
      </c>
      <c r="C27" s="141">
        <v>5334</v>
      </c>
      <c r="D27" s="122">
        <f t="shared" si="2"/>
        <v>-297</v>
      </c>
      <c r="E27" s="257">
        <f>C27/B27*100</f>
        <v>94.725625998934476</v>
      </c>
      <c r="F27" s="141">
        <v>5553</v>
      </c>
      <c r="G27" s="141">
        <v>5410</v>
      </c>
      <c r="H27" s="275">
        <f t="shared" si="4"/>
        <v>-143</v>
      </c>
      <c r="I27" s="100">
        <f t="shared" si="8"/>
        <v>97.424815415090933</v>
      </c>
      <c r="J27" s="101">
        <f>C27/$C$10*100</f>
        <v>9.0810037794953864</v>
      </c>
      <c r="K27" s="83">
        <f t="shared" si="9"/>
        <v>10.39167617942624</v>
      </c>
      <c r="L27" s="84">
        <f t="shared" ref="L27:L33" si="10">G27/$G$10*100</f>
        <v>10.027431791221828</v>
      </c>
      <c r="M27" s="2"/>
    </row>
    <row r="28" spans="1:14" ht="16.5" customHeight="1">
      <c r="A28" s="33" t="s">
        <v>131</v>
      </c>
      <c r="B28" s="270">
        <v>31916</v>
      </c>
      <c r="C28" s="141">
        <v>32007</v>
      </c>
      <c r="D28" s="123">
        <f>C28-B28</f>
        <v>91</v>
      </c>
      <c r="E28" s="257">
        <f>C28/B28*100</f>
        <v>100.28512344905376</v>
      </c>
      <c r="F28" s="141">
        <v>26514</v>
      </c>
      <c r="G28" s="141">
        <v>26877</v>
      </c>
      <c r="H28" s="275">
        <f t="shared" si="4"/>
        <v>363</v>
      </c>
      <c r="I28" s="100">
        <f t="shared" si="8"/>
        <v>101.36908802896582</v>
      </c>
      <c r="J28" s="101">
        <f>C28/$C$10*100</f>
        <v>54.491130103170008</v>
      </c>
      <c r="K28" s="83">
        <f t="shared" si="9"/>
        <v>49.617306360761269</v>
      </c>
      <c r="L28" s="84">
        <f t="shared" si="10"/>
        <v>49.816503558718864</v>
      </c>
      <c r="M28" s="2"/>
    </row>
    <row r="29" spans="1:14" ht="15.75" customHeight="1">
      <c r="A29" s="33" t="s">
        <v>132</v>
      </c>
      <c r="B29" s="270">
        <v>17187</v>
      </c>
      <c r="C29" s="141">
        <v>17452</v>
      </c>
      <c r="D29" s="123">
        <f t="shared" si="2"/>
        <v>265</v>
      </c>
      <c r="E29" s="257">
        <f>C29/B29*100</f>
        <v>101.5418630360156</v>
      </c>
      <c r="F29" s="141">
        <v>15607</v>
      </c>
      <c r="G29" s="141">
        <v>16029</v>
      </c>
      <c r="H29" s="275">
        <f t="shared" si="4"/>
        <v>422</v>
      </c>
      <c r="I29" s="100">
        <f t="shared" si="8"/>
        <v>102.70391490997631</v>
      </c>
      <c r="J29" s="101">
        <f>C29/$C$10*100</f>
        <v>29.711600667370359</v>
      </c>
      <c r="K29" s="83">
        <f t="shared" si="9"/>
        <v>29.206355147182663</v>
      </c>
      <c r="L29" s="84">
        <f t="shared" si="10"/>
        <v>29.709741992882559</v>
      </c>
      <c r="M29" s="2"/>
    </row>
    <row r="30" spans="1:14" ht="21.75" customHeight="1">
      <c r="A30" s="35" t="s">
        <v>133</v>
      </c>
      <c r="B30" s="270">
        <v>1389</v>
      </c>
      <c r="C30" s="141">
        <v>1633</v>
      </c>
      <c r="D30" s="123">
        <f t="shared" si="2"/>
        <v>244</v>
      </c>
      <c r="E30" s="257">
        <f t="shared" ref="E30:E32" si="11">C30/B30*100</f>
        <v>117.56659467242621</v>
      </c>
      <c r="F30" s="141">
        <v>1259</v>
      </c>
      <c r="G30" s="141">
        <v>1511</v>
      </c>
      <c r="H30" s="275">
        <f t="shared" si="4"/>
        <v>252</v>
      </c>
      <c r="I30" s="100">
        <f t="shared" si="8"/>
        <v>120.01588562351073</v>
      </c>
      <c r="J30" s="101">
        <f t="shared" ref="J30:J32" si="12">C30/$C$10*100</f>
        <v>2.7801423269433756</v>
      </c>
      <c r="K30" s="83">
        <f t="shared" si="9"/>
        <v>2.3560454366824484</v>
      </c>
      <c r="L30" s="84">
        <f t="shared" si="10"/>
        <v>2.8006376037959666</v>
      </c>
      <c r="M30" s="2"/>
    </row>
    <row r="31" spans="1:14" ht="23.25" customHeight="1">
      <c r="A31" s="35" t="s">
        <v>134</v>
      </c>
      <c r="B31" s="270">
        <v>10606</v>
      </c>
      <c r="C31" s="141">
        <v>10437</v>
      </c>
      <c r="D31" s="123">
        <f t="shared" si="2"/>
        <v>-169</v>
      </c>
      <c r="E31" s="257">
        <f t="shared" si="11"/>
        <v>98.406562323213279</v>
      </c>
      <c r="F31" s="141">
        <v>9035</v>
      </c>
      <c r="G31" s="141">
        <v>8954</v>
      </c>
      <c r="H31" s="275">
        <f t="shared" si="4"/>
        <v>-81</v>
      </c>
      <c r="I31" s="100">
        <f t="shared" si="8"/>
        <v>99.103486441615942</v>
      </c>
      <c r="J31" s="101">
        <f t="shared" si="12"/>
        <v>17.768735741768531</v>
      </c>
      <c r="K31" s="83">
        <f t="shared" si="9"/>
        <v>16.907760540449502</v>
      </c>
      <c r="L31" s="84">
        <f t="shared" si="10"/>
        <v>16.596233689205221</v>
      </c>
      <c r="M31" s="2"/>
    </row>
    <row r="32" spans="1:14" ht="27.75" customHeight="1">
      <c r="A32" s="33" t="s">
        <v>135</v>
      </c>
      <c r="B32" s="270">
        <v>144</v>
      </c>
      <c r="C32" s="141">
        <v>149</v>
      </c>
      <c r="D32" s="123">
        <f t="shared" si="2"/>
        <v>5</v>
      </c>
      <c r="E32" s="257">
        <f t="shared" si="11"/>
        <v>103.47222222222223</v>
      </c>
      <c r="F32" s="141">
        <v>120</v>
      </c>
      <c r="G32" s="141">
        <v>126</v>
      </c>
      <c r="H32" s="275">
        <f t="shared" si="4"/>
        <v>6</v>
      </c>
      <c r="I32" s="100">
        <f t="shared" si="8"/>
        <v>105</v>
      </c>
      <c r="J32" s="101">
        <f t="shared" si="12"/>
        <v>0.25366883448534167</v>
      </c>
      <c r="K32" s="83">
        <f t="shared" si="9"/>
        <v>0.22456350468776318</v>
      </c>
      <c r="L32" s="84">
        <f t="shared" si="10"/>
        <v>0.2335409252669039</v>
      </c>
      <c r="M32" s="2"/>
    </row>
    <row r="33" spans="1:13" ht="15" customHeight="1" thickBot="1">
      <c r="A33" s="36" t="s">
        <v>136</v>
      </c>
      <c r="B33" s="256">
        <v>4946</v>
      </c>
      <c r="C33" s="400">
        <v>5022</v>
      </c>
      <c r="D33" s="102">
        <f t="shared" si="2"/>
        <v>76</v>
      </c>
      <c r="E33" s="103">
        <f>C33/B33*100</f>
        <v>101.53659522846745</v>
      </c>
      <c r="F33" s="256">
        <v>4838</v>
      </c>
      <c r="G33" s="256">
        <v>4901</v>
      </c>
      <c r="H33" s="276">
        <f t="shared" si="4"/>
        <v>63</v>
      </c>
      <c r="I33" s="103">
        <f t="shared" si="8"/>
        <v>101.30219098801156</v>
      </c>
      <c r="J33" s="104">
        <f>C33/$C$10*100</f>
        <v>8.549831454935477</v>
      </c>
      <c r="K33" s="105">
        <f t="shared" si="9"/>
        <v>9.0536519639949855</v>
      </c>
      <c r="L33" s="401">
        <f t="shared" si="10"/>
        <v>9.0840005931198107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194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90" zoomScaleNormal="90" workbookViewId="0">
      <selection activeCell="M6" sqref="M6:M41"/>
    </sheetView>
  </sheetViews>
  <sheetFormatPr defaultRowHeight="13.2"/>
  <cols>
    <col min="1" max="1" width="32.77734375" customWidth="1"/>
    <col min="2" max="2" width="12.44140625" style="147" customWidth="1"/>
    <col min="3" max="3" width="12.44140625" style="148" customWidth="1"/>
    <col min="4" max="4" width="6" style="161" customWidth="1"/>
    <col min="5" max="5" width="12.44140625" style="148" customWidth="1"/>
    <col min="6" max="6" width="5.88671875" style="161" customWidth="1"/>
    <col min="7" max="7" width="12.44140625" style="148" customWidth="1"/>
    <col min="8" max="8" width="6.21875" style="161" customWidth="1"/>
    <col min="9" max="9" width="12.44140625" style="148" customWidth="1"/>
    <col min="10" max="10" width="6.21875" style="161" customWidth="1"/>
    <col min="11" max="11" width="12.44140625" style="148" customWidth="1"/>
    <col min="12" max="12" width="6.33203125" style="161" customWidth="1"/>
    <col min="13" max="13" width="14.44140625" style="148" customWidth="1"/>
    <col min="14" max="14" width="6.44140625" style="161" customWidth="1"/>
  </cols>
  <sheetData>
    <row r="1" spans="1:14">
      <c r="A1" s="402" t="s">
        <v>161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9.95" customHeight="1">
      <c r="A2" s="418" t="s">
        <v>273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4" ht="9.75" customHeight="1" thickBot="1">
      <c r="A3" s="121"/>
      <c r="B3" s="145"/>
      <c r="C3" s="124"/>
      <c r="D3" s="159"/>
    </row>
    <row r="4" spans="1:14" ht="16.2" customHeight="1" thickBot="1">
      <c r="A4" s="438" t="s">
        <v>165</v>
      </c>
      <c r="B4" s="435" t="s">
        <v>180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4" ht="52.8" customHeight="1" thickBot="1">
      <c r="A5" s="439"/>
      <c r="B5" s="192" t="s">
        <v>177</v>
      </c>
      <c r="C5" s="151" t="s">
        <v>113</v>
      </c>
      <c r="D5" s="160" t="s">
        <v>176</v>
      </c>
      <c r="E5" s="157" t="s">
        <v>175</v>
      </c>
      <c r="F5" s="168" t="s">
        <v>176</v>
      </c>
      <c r="G5" s="157" t="s">
        <v>178</v>
      </c>
      <c r="H5" s="160" t="s">
        <v>176</v>
      </c>
      <c r="I5" s="157" t="s">
        <v>179</v>
      </c>
      <c r="J5" s="168" t="s">
        <v>176</v>
      </c>
      <c r="K5" s="177" t="s">
        <v>173</v>
      </c>
      <c r="L5" s="160" t="s">
        <v>176</v>
      </c>
      <c r="M5" s="177" t="s">
        <v>174</v>
      </c>
      <c r="N5" s="178" t="s">
        <v>176</v>
      </c>
    </row>
    <row r="6" spans="1:14" ht="13.8" thickBot="1">
      <c r="A6" s="195" t="s">
        <v>34</v>
      </c>
      <c r="B6" s="225">
        <v>11244</v>
      </c>
      <c r="C6" s="226">
        <v>5729</v>
      </c>
      <c r="D6" s="227">
        <f>C6/B6*100</f>
        <v>50.95161864105301</v>
      </c>
      <c r="E6" s="225">
        <v>2315</v>
      </c>
      <c r="F6" s="228">
        <f>E6/B6*100</f>
        <v>20.58875844895055</v>
      </c>
      <c r="G6" s="225">
        <v>5695</v>
      </c>
      <c r="H6" s="227">
        <f>G6/B6*100</f>
        <v>50.6492351476343</v>
      </c>
      <c r="I6" s="225">
        <v>3453</v>
      </c>
      <c r="J6" s="228">
        <f>I6/B6*100</f>
        <v>30.70971184631804</v>
      </c>
      <c r="K6" s="225">
        <v>2048</v>
      </c>
      <c r="L6" s="227">
        <f>K6/B6*100</f>
        <v>18.214158662397722</v>
      </c>
      <c r="M6" s="225">
        <v>1046</v>
      </c>
      <c r="N6" s="227">
        <f>M6/B6*100</f>
        <v>9.3027392387050885</v>
      </c>
    </row>
    <row r="7" spans="1:14">
      <c r="A7" s="117" t="s">
        <v>14</v>
      </c>
      <c r="B7" s="152">
        <v>973</v>
      </c>
      <c r="C7" s="140">
        <v>519</v>
      </c>
      <c r="D7" s="84">
        <f t="shared" ref="D7:D41" si="0">C7/B7*100</f>
        <v>53.340184994861254</v>
      </c>
      <c r="E7" s="152">
        <v>244</v>
      </c>
      <c r="F7" s="164">
        <f t="shared" ref="F7:F41" si="1">E7/B7*100</f>
        <v>25.077081192189105</v>
      </c>
      <c r="G7" s="171">
        <v>370</v>
      </c>
      <c r="H7" s="172">
        <f t="shared" ref="H7:H41" si="2">G7/B7*100</f>
        <v>38.026721479958894</v>
      </c>
      <c r="I7" s="171">
        <v>285</v>
      </c>
      <c r="J7" s="176">
        <f>I7/B7*100</f>
        <v>29.290853031860227</v>
      </c>
      <c r="K7" s="171">
        <v>247</v>
      </c>
      <c r="L7" s="172">
        <f t="shared" ref="L7:L41" si="3">K7/B7*100</f>
        <v>25.38540596094553</v>
      </c>
      <c r="M7" s="171">
        <v>100</v>
      </c>
      <c r="N7" s="172">
        <f t="shared" ref="N7:N41" si="4">M7/B7*100</f>
        <v>10.277492291880781</v>
      </c>
    </row>
    <row r="8" spans="1:14">
      <c r="A8" s="15" t="s">
        <v>17</v>
      </c>
      <c r="B8" s="153">
        <v>1605</v>
      </c>
      <c r="C8" s="118">
        <v>850</v>
      </c>
      <c r="D8" s="84">
        <f t="shared" si="0"/>
        <v>52.959501557632393</v>
      </c>
      <c r="E8" s="153">
        <v>356</v>
      </c>
      <c r="F8" s="164">
        <f t="shared" si="1"/>
        <v>22.180685358255452</v>
      </c>
      <c r="G8" s="155">
        <v>898</v>
      </c>
      <c r="H8" s="162">
        <f t="shared" si="2"/>
        <v>55.95015576323987</v>
      </c>
      <c r="I8" s="155">
        <v>450</v>
      </c>
      <c r="J8" s="174">
        <f t="shared" ref="J8:J15" si="5">I8/B8*100</f>
        <v>28.037383177570092</v>
      </c>
      <c r="K8" s="155">
        <v>291</v>
      </c>
      <c r="L8" s="162">
        <f t="shared" si="3"/>
        <v>18.13084112149533</v>
      </c>
      <c r="M8" s="155">
        <v>121</v>
      </c>
      <c r="N8" s="162">
        <f t="shared" si="4"/>
        <v>7.5389408099688469</v>
      </c>
    </row>
    <row r="9" spans="1:14">
      <c r="A9" s="16" t="s">
        <v>2</v>
      </c>
      <c r="B9" s="153">
        <v>1167</v>
      </c>
      <c r="C9" s="118">
        <v>608</v>
      </c>
      <c r="D9" s="84">
        <f t="shared" si="0"/>
        <v>52.099400171379607</v>
      </c>
      <c r="E9" s="153">
        <v>213</v>
      </c>
      <c r="F9" s="164">
        <f t="shared" si="1"/>
        <v>18.251928020565554</v>
      </c>
      <c r="G9" s="155">
        <v>534</v>
      </c>
      <c r="H9" s="162">
        <f t="shared" si="2"/>
        <v>45.758354755784062</v>
      </c>
      <c r="I9" s="155">
        <v>387</v>
      </c>
      <c r="J9" s="174">
        <f t="shared" si="5"/>
        <v>33.161953727506429</v>
      </c>
      <c r="K9" s="155">
        <v>188</v>
      </c>
      <c r="L9" s="162">
        <f t="shared" si="3"/>
        <v>16.109682947729219</v>
      </c>
      <c r="M9" s="155">
        <v>144</v>
      </c>
      <c r="N9" s="162">
        <f t="shared" si="4"/>
        <v>12.339331619537274</v>
      </c>
    </row>
    <row r="10" spans="1:14">
      <c r="A10" s="16" t="s">
        <v>192</v>
      </c>
      <c r="B10" s="153">
        <v>1638</v>
      </c>
      <c r="C10" s="118">
        <v>794</v>
      </c>
      <c r="D10" s="84">
        <f t="shared" si="0"/>
        <v>48.473748473748472</v>
      </c>
      <c r="E10" s="153">
        <v>247</v>
      </c>
      <c r="F10" s="164">
        <f t="shared" si="1"/>
        <v>15.079365079365079</v>
      </c>
      <c r="G10" s="155">
        <v>1021</v>
      </c>
      <c r="H10" s="162">
        <f t="shared" si="2"/>
        <v>62.332112332112331</v>
      </c>
      <c r="I10" s="155">
        <v>544</v>
      </c>
      <c r="J10" s="174">
        <f t="shared" si="5"/>
        <v>33.211233211233207</v>
      </c>
      <c r="K10" s="155">
        <v>207</v>
      </c>
      <c r="L10" s="162">
        <f t="shared" si="3"/>
        <v>12.637362637362637</v>
      </c>
      <c r="M10" s="155">
        <v>115</v>
      </c>
      <c r="N10" s="162">
        <f t="shared" si="4"/>
        <v>7.0207570207570207</v>
      </c>
    </row>
    <row r="11" spans="1:14">
      <c r="A11" s="15" t="s">
        <v>18</v>
      </c>
      <c r="B11" s="86">
        <v>735</v>
      </c>
      <c r="C11" s="141">
        <v>350</v>
      </c>
      <c r="D11" s="84">
        <f t="shared" si="0"/>
        <v>47.619047619047613</v>
      </c>
      <c r="E11" s="86">
        <v>175</v>
      </c>
      <c r="F11" s="164">
        <f t="shared" si="1"/>
        <v>23.809523809523807</v>
      </c>
      <c r="G11" s="155">
        <v>311</v>
      </c>
      <c r="H11" s="162">
        <f t="shared" si="2"/>
        <v>42.312925170068027</v>
      </c>
      <c r="I11" s="155">
        <v>235</v>
      </c>
      <c r="J11" s="174">
        <f t="shared" si="5"/>
        <v>31.972789115646261</v>
      </c>
      <c r="K11" s="155">
        <v>139</v>
      </c>
      <c r="L11" s="162">
        <f t="shared" si="3"/>
        <v>18.911564625850342</v>
      </c>
      <c r="M11" s="155">
        <v>75</v>
      </c>
      <c r="N11" s="162">
        <f t="shared" si="4"/>
        <v>10.204081632653061</v>
      </c>
    </row>
    <row r="12" spans="1:14">
      <c r="A12" s="15" t="s">
        <v>21</v>
      </c>
      <c r="B12" s="86">
        <v>1053</v>
      </c>
      <c r="C12" s="141">
        <v>505</v>
      </c>
      <c r="D12" s="84">
        <f t="shared" si="0"/>
        <v>47.958214624881293</v>
      </c>
      <c r="E12" s="86">
        <v>240</v>
      </c>
      <c r="F12" s="164">
        <f t="shared" si="1"/>
        <v>22.792022792022792</v>
      </c>
      <c r="G12" s="155">
        <v>467</v>
      </c>
      <c r="H12" s="162">
        <f t="shared" si="2"/>
        <v>44.34947768281102</v>
      </c>
      <c r="I12" s="155">
        <v>298</v>
      </c>
      <c r="J12" s="174">
        <f t="shared" si="5"/>
        <v>28.300094966761634</v>
      </c>
      <c r="K12" s="155">
        <v>233</v>
      </c>
      <c r="L12" s="162">
        <f t="shared" si="3"/>
        <v>22.127255460588792</v>
      </c>
      <c r="M12" s="155">
        <v>122</v>
      </c>
      <c r="N12" s="162">
        <f t="shared" si="4"/>
        <v>11.585944919278253</v>
      </c>
    </row>
    <row r="13" spans="1:14">
      <c r="A13" s="15" t="s">
        <v>22</v>
      </c>
      <c r="B13" s="153">
        <v>1037</v>
      </c>
      <c r="C13" s="118">
        <v>495</v>
      </c>
      <c r="D13" s="84">
        <f t="shared" si="0"/>
        <v>47.733847637415622</v>
      </c>
      <c r="E13" s="153">
        <v>211</v>
      </c>
      <c r="F13" s="164">
        <f t="shared" si="1"/>
        <v>20.347155255544841</v>
      </c>
      <c r="G13" s="155">
        <v>514</v>
      </c>
      <c r="H13" s="162">
        <f t="shared" si="2"/>
        <v>49.56605593056895</v>
      </c>
      <c r="I13" s="155">
        <v>314</v>
      </c>
      <c r="J13" s="174">
        <f t="shared" si="5"/>
        <v>30.279652844744454</v>
      </c>
      <c r="K13" s="155">
        <v>118</v>
      </c>
      <c r="L13" s="162">
        <f t="shared" si="3"/>
        <v>11.378977820636452</v>
      </c>
      <c r="M13" s="155">
        <v>84</v>
      </c>
      <c r="N13" s="162">
        <f t="shared" si="4"/>
        <v>8.1002892960462862</v>
      </c>
    </row>
    <row r="14" spans="1:14">
      <c r="A14" s="15" t="s">
        <v>13</v>
      </c>
      <c r="B14" s="153">
        <v>1311</v>
      </c>
      <c r="C14" s="118">
        <v>685</v>
      </c>
      <c r="D14" s="84">
        <f t="shared" si="0"/>
        <v>52.250190694126616</v>
      </c>
      <c r="E14" s="153">
        <v>259</v>
      </c>
      <c r="F14" s="164">
        <f t="shared" si="1"/>
        <v>19.755911517925249</v>
      </c>
      <c r="G14" s="155">
        <v>699</v>
      </c>
      <c r="H14" s="162">
        <f t="shared" si="2"/>
        <v>53.318077803203657</v>
      </c>
      <c r="I14" s="155">
        <v>462</v>
      </c>
      <c r="J14" s="174">
        <f t="shared" si="5"/>
        <v>35.240274599542332</v>
      </c>
      <c r="K14" s="155">
        <v>276</v>
      </c>
      <c r="L14" s="162">
        <f t="shared" si="3"/>
        <v>21.052631578947366</v>
      </c>
      <c r="M14" s="155">
        <v>153</v>
      </c>
      <c r="N14" s="162">
        <f t="shared" si="4"/>
        <v>11.670480549199084</v>
      </c>
    </row>
    <row r="15" spans="1:14" ht="13.8" thickBot="1">
      <c r="A15" s="17" t="s">
        <v>27</v>
      </c>
      <c r="B15" s="96">
        <v>1725</v>
      </c>
      <c r="C15" s="142">
        <v>923</v>
      </c>
      <c r="D15" s="163">
        <f t="shared" si="0"/>
        <v>53.507246376811594</v>
      </c>
      <c r="E15" s="96">
        <v>370</v>
      </c>
      <c r="F15" s="167">
        <f t="shared" si="1"/>
        <v>21.44927536231884</v>
      </c>
      <c r="G15" s="169">
        <v>881</v>
      </c>
      <c r="H15" s="170">
        <f t="shared" si="2"/>
        <v>51.072463768115938</v>
      </c>
      <c r="I15" s="169">
        <v>478</v>
      </c>
      <c r="J15" s="175">
        <f t="shared" si="5"/>
        <v>27.710144927536234</v>
      </c>
      <c r="K15" s="169">
        <v>349</v>
      </c>
      <c r="L15" s="170">
        <f t="shared" si="3"/>
        <v>20.231884057971016</v>
      </c>
      <c r="M15" s="169">
        <v>132</v>
      </c>
      <c r="N15" s="170">
        <f t="shared" si="4"/>
        <v>7.6521739130434776</v>
      </c>
    </row>
    <row r="16" spans="1:14" ht="13.8" thickBot="1">
      <c r="A16" s="229" t="s">
        <v>35</v>
      </c>
      <c r="B16" s="226">
        <v>9836</v>
      </c>
      <c r="C16" s="226">
        <v>5699</v>
      </c>
      <c r="D16" s="230">
        <f t="shared" si="0"/>
        <v>57.940219601464008</v>
      </c>
      <c r="E16" s="226">
        <v>2152</v>
      </c>
      <c r="F16" s="228">
        <f t="shared" si="1"/>
        <v>21.878812525416834</v>
      </c>
      <c r="G16" s="225">
        <v>5101</v>
      </c>
      <c r="H16" s="227">
        <f t="shared" si="2"/>
        <v>51.860512403416024</v>
      </c>
      <c r="I16" s="225">
        <v>2575</v>
      </c>
      <c r="J16" s="228">
        <f>I16/B16*100</f>
        <v>26.179341195607968</v>
      </c>
      <c r="K16" s="225">
        <v>2029</v>
      </c>
      <c r="L16" s="227">
        <f t="shared" si="3"/>
        <v>20.628304188694592</v>
      </c>
      <c r="M16" s="225">
        <v>890</v>
      </c>
      <c r="N16" s="227">
        <f t="shared" si="4"/>
        <v>9.0483936559577067</v>
      </c>
    </row>
    <row r="17" spans="1:14">
      <c r="A17" s="117" t="s">
        <v>1</v>
      </c>
      <c r="B17" s="152">
        <v>1747</v>
      </c>
      <c r="C17" s="140">
        <v>1061</v>
      </c>
      <c r="D17" s="84">
        <f t="shared" si="0"/>
        <v>60.732684602175155</v>
      </c>
      <c r="E17" s="152">
        <v>405</v>
      </c>
      <c r="F17" s="164">
        <f t="shared" si="1"/>
        <v>23.182598740698339</v>
      </c>
      <c r="G17" s="171">
        <v>867</v>
      </c>
      <c r="H17" s="172">
        <f t="shared" si="2"/>
        <v>49.627933600457929</v>
      </c>
      <c r="I17" s="171">
        <v>392</v>
      </c>
      <c r="J17" s="176">
        <f>I17/B17*100</f>
        <v>22.438465941614197</v>
      </c>
      <c r="K17" s="171">
        <v>359</v>
      </c>
      <c r="L17" s="172">
        <f t="shared" si="3"/>
        <v>20.54951345163137</v>
      </c>
      <c r="M17" s="171">
        <v>145</v>
      </c>
      <c r="N17" s="172">
        <f t="shared" si="4"/>
        <v>8.2999427590154546</v>
      </c>
    </row>
    <row r="18" spans="1:14">
      <c r="A18" s="15" t="s">
        <v>16</v>
      </c>
      <c r="B18" s="153">
        <v>1282</v>
      </c>
      <c r="C18" s="118">
        <v>735</v>
      </c>
      <c r="D18" s="84">
        <f t="shared" si="0"/>
        <v>57.332293291731673</v>
      </c>
      <c r="E18" s="153">
        <v>361</v>
      </c>
      <c r="F18" s="164">
        <f t="shared" si="1"/>
        <v>28.159126365054604</v>
      </c>
      <c r="G18" s="155">
        <v>752</v>
      </c>
      <c r="H18" s="162">
        <f t="shared" si="2"/>
        <v>58.658346333853352</v>
      </c>
      <c r="I18" s="155">
        <v>293</v>
      </c>
      <c r="J18" s="174">
        <f t="shared" ref="J18:J22" si="6">I18/B18*100</f>
        <v>22.854914196567861</v>
      </c>
      <c r="K18" s="155">
        <v>272</v>
      </c>
      <c r="L18" s="162">
        <f t="shared" si="3"/>
        <v>21.216848673946959</v>
      </c>
      <c r="M18" s="155">
        <v>112</v>
      </c>
      <c r="N18" s="162">
        <f t="shared" si="4"/>
        <v>8.7363494539781588</v>
      </c>
    </row>
    <row r="19" spans="1:14">
      <c r="A19" s="16" t="s">
        <v>3</v>
      </c>
      <c r="B19" s="153">
        <v>2270</v>
      </c>
      <c r="C19" s="118">
        <v>1244</v>
      </c>
      <c r="D19" s="84">
        <f t="shared" si="0"/>
        <v>54.801762114537446</v>
      </c>
      <c r="E19" s="153">
        <v>399</v>
      </c>
      <c r="F19" s="164">
        <f t="shared" si="1"/>
        <v>17.577092511013216</v>
      </c>
      <c r="G19" s="155">
        <v>1212</v>
      </c>
      <c r="H19" s="162">
        <f t="shared" si="2"/>
        <v>53.392070484581502</v>
      </c>
      <c r="I19" s="155">
        <v>630</v>
      </c>
      <c r="J19" s="174">
        <f t="shared" si="6"/>
        <v>27.753303964757709</v>
      </c>
      <c r="K19" s="155">
        <v>436</v>
      </c>
      <c r="L19" s="162">
        <f t="shared" si="3"/>
        <v>19.207048458149782</v>
      </c>
      <c r="M19" s="155">
        <v>252</v>
      </c>
      <c r="N19" s="162">
        <f t="shared" si="4"/>
        <v>11.101321585903083</v>
      </c>
    </row>
    <row r="20" spans="1:14">
      <c r="A20" s="16" t="s">
        <v>20</v>
      </c>
      <c r="B20" s="153">
        <v>1681</v>
      </c>
      <c r="C20" s="118">
        <v>908</v>
      </c>
      <c r="D20" s="84">
        <f t="shared" si="0"/>
        <v>54.015466983938133</v>
      </c>
      <c r="E20" s="153">
        <v>346</v>
      </c>
      <c r="F20" s="164">
        <f t="shared" si="1"/>
        <v>20.582986317668055</v>
      </c>
      <c r="G20" s="155">
        <v>981</v>
      </c>
      <c r="H20" s="162">
        <f t="shared" si="2"/>
        <v>58.358120166567517</v>
      </c>
      <c r="I20" s="155">
        <v>471</v>
      </c>
      <c r="J20" s="174">
        <f t="shared" si="6"/>
        <v>28.019036287923853</v>
      </c>
      <c r="K20" s="155">
        <v>362</v>
      </c>
      <c r="L20" s="162">
        <f t="shared" si="3"/>
        <v>21.534800713860797</v>
      </c>
      <c r="M20" s="155">
        <v>88</v>
      </c>
      <c r="N20" s="162">
        <f t="shared" si="4"/>
        <v>5.2349791790600833</v>
      </c>
    </row>
    <row r="21" spans="1:14">
      <c r="A21" s="15" t="s">
        <v>4</v>
      </c>
      <c r="B21" s="153">
        <v>1298</v>
      </c>
      <c r="C21" s="118">
        <v>820</v>
      </c>
      <c r="D21" s="84">
        <f t="shared" si="0"/>
        <v>63.174114021571647</v>
      </c>
      <c r="E21" s="153">
        <v>283</v>
      </c>
      <c r="F21" s="164">
        <f t="shared" si="1"/>
        <v>21.802773497688751</v>
      </c>
      <c r="G21" s="155">
        <v>496</v>
      </c>
      <c r="H21" s="162">
        <f t="shared" si="2"/>
        <v>38.212634822804311</v>
      </c>
      <c r="I21" s="155">
        <v>338</v>
      </c>
      <c r="J21" s="174">
        <f t="shared" si="6"/>
        <v>26.040061633281976</v>
      </c>
      <c r="K21" s="155">
        <v>285</v>
      </c>
      <c r="L21" s="162">
        <f t="shared" si="3"/>
        <v>21.956856702619415</v>
      </c>
      <c r="M21" s="155">
        <v>167</v>
      </c>
      <c r="N21" s="162">
        <f t="shared" si="4"/>
        <v>12.865947611710324</v>
      </c>
    </row>
    <row r="22" spans="1:14" ht="13.8" thickBot="1">
      <c r="A22" s="17" t="s">
        <v>7</v>
      </c>
      <c r="B22" s="154">
        <v>1558</v>
      </c>
      <c r="C22" s="143">
        <v>931</v>
      </c>
      <c r="D22" s="163">
        <f t="shared" si="0"/>
        <v>59.756097560975604</v>
      </c>
      <c r="E22" s="154">
        <v>358</v>
      </c>
      <c r="F22" s="167">
        <f t="shared" si="1"/>
        <v>22.978177150192554</v>
      </c>
      <c r="G22" s="169">
        <v>793</v>
      </c>
      <c r="H22" s="170">
        <f t="shared" si="2"/>
        <v>50.898587933247754</v>
      </c>
      <c r="I22" s="169">
        <v>451</v>
      </c>
      <c r="J22" s="175">
        <f t="shared" si="6"/>
        <v>28.947368421052634</v>
      </c>
      <c r="K22" s="169">
        <v>315</v>
      </c>
      <c r="L22" s="170">
        <f t="shared" si="3"/>
        <v>20.218228498074453</v>
      </c>
      <c r="M22" s="169">
        <v>126</v>
      </c>
      <c r="N22" s="170">
        <f t="shared" si="4"/>
        <v>8.0872913992297821</v>
      </c>
    </row>
    <row r="23" spans="1:14" ht="13.8" thickBot="1">
      <c r="A23" s="229" t="s">
        <v>36</v>
      </c>
      <c r="B23" s="226">
        <v>14975</v>
      </c>
      <c r="C23" s="226">
        <v>7702</v>
      </c>
      <c r="D23" s="230">
        <f t="shared" si="0"/>
        <v>51.432387312186975</v>
      </c>
      <c r="E23" s="226">
        <v>2913</v>
      </c>
      <c r="F23" s="228">
        <f t="shared" si="1"/>
        <v>19.452420701168617</v>
      </c>
      <c r="G23" s="225">
        <v>7157</v>
      </c>
      <c r="H23" s="227">
        <f t="shared" si="2"/>
        <v>47.792988313856426</v>
      </c>
      <c r="I23" s="225">
        <v>4515</v>
      </c>
      <c r="J23" s="228">
        <f>I23/B23*100</f>
        <v>30.150250417362273</v>
      </c>
      <c r="K23" s="225">
        <v>2562</v>
      </c>
      <c r="L23" s="227">
        <f t="shared" si="3"/>
        <v>17.108514190317194</v>
      </c>
      <c r="M23" s="225">
        <v>1395</v>
      </c>
      <c r="N23" s="227">
        <f t="shared" si="4"/>
        <v>9.315525876460768</v>
      </c>
    </row>
    <row r="24" spans="1:14">
      <c r="A24" s="117" t="s">
        <v>15</v>
      </c>
      <c r="B24" s="152">
        <v>1510</v>
      </c>
      <c r="C24" s="140">
        <v>744</v>
      </c>
      <c r="D24" s="84">
        <f t="shared" si="0"/>
        <v>49.271523178807946</v>
      </c>
      <c r="E24" s="152">
        <v>262</v>
      </c>
      <c r="F24" s="164">
        <f t="shared" si="1"/>
        <v>17.350993377483441</v>
      </c>
      <c r="G24" s="171">
        <v>493</v>
      </c>
      <c r="H24" s="172">
        <f t="shared" si="2"/>
        <v>32.649006622516559</v>
      </c>
      <c r="I24" s="171">
        <v>559</v>
      </c>
      <c r="J24" s="176">
        <f>I24/B24*100</f>
        <v>37.019867549668874</v>
      </c>
      <c r="K24" s="171">
        <v>192</v>
      </c>
      <c r="L24" s="172">
        <f t="shared" si="3"/>
        <v>12.715231788079469</v>
      </c>
      <c r="M24" s="171">
        <v>202</v>
      </c>
      <c r="N24" s="172">
        <f t="shared" si="4"/>
        <v>13.377483443708609</v>
      </c>
    </row>
    <row r="25" spans="1:14">
      <c r="A25" s="15" t="s">
        <v>19</v>
      </c>
      <c r="B25" s="153">
        <v>5399</v>
      </c>
      <c r="C25" s="118">
        <v>2685</v>
      </c>
      <c r="D25" s="84">
        <f t="shared" si="0"/>
        <v>49.731431746619741</v>
      </c>
      <c r="E25" s="153">
        <v>1099</v>
      </c>
      <c r="F25" s="97">
        <f t="shared" si="1"/>
        <v>20.355621411372475</v>
      </c>
      <c r="G25" s="155">
        <v>3057</v>
      </c>
      <c r="H25" s="162">
        <f t="shared" si="2"/>
        <v>56.621596591961477</v>
      </c>
      <c r="I25" s="155">
        <v>1530</v>
      </c>
      <c r="J25" s="174">
        <f t="shared" ref="J25:J29" si="7">I25/B25*100</f>
        <v>28.338581218744213</v>
      </c>
      <c r="K25" s="155">
        <v>811</v>
      </c>
      <c r="L25" s="162">
        <f t="shared" si="3"/>
        <v>15.021300240785331</v>
      </c>
      <c r="M25" s="155">
        <v>385</v>
      </c>
      <c r="N25" s="162">
        <f t="shared" si="4"/>
        <v>7.1309501759585112</v>
      </c>
    </row>
    <row r="26" spans="1:14">
      <c r="A26" s="15" t="s">
        <v>25</v>
      </c>
      <c r="B26" s="153">
        <v>3174</v>
      </c>
      <c r="C26" s="118">
        <v>1656</v>
      </c>
      <c r="D26" s="84">
        <f t="shared" si="0"/>
        <v>52.173913043478258</v>
      </c>
      <c r="E26" s="153">
        <v>648</v>
      </c>
      <c r="F26" s="97">
        <f t="shared" si="1"/>
        <v>20.415879017013232</v>
      </c>
      <c r="G26" s="155">
        <v>1460</v>
      </c>
      <c r="H26" s="162">
        <f t="shared" si="2"/>
        <v>45.998739760554507</v>
      </c>
      <c r="I26" s="155">
        <v>1014</v>
      </c>
      <c r="J26" s="174">
        <f t="shared" si="7"/>
        <v>31.947069943289225</v>
      </c>
      <c r="K26" s="155">
        <v>604</v>
      </c>
      <c r="L26" s="162">
        <f t="shared" si="3"/>
        <v>19.029615626969125</v>
      </c>
      <c r="M26" s="155">
        <v>292</v>
      </c>
      <c r="N26" s="162">
        <f t="shared" si="4"/>
        <v>9.1997479521109007</v>
      </c>
    </row>
    <row r="27" spans="1:14">
      <c r="A27" s="16" t="s">
        <v>103</v>
      </c>
      <c r="B27" s="153">
        <v>1431</v>
      </c>
      <c r="C27" s="118">
        <v>785</v>
      </c>
      <c r="D27" s="84">
        <f t="shared" si="0"/>
        <v>54.856743535988819</v>
      </c>
      <c r="E27" s="153">
        <v>244</v>
      </c>
      <c r="F27" s="97">
        <f t="shared" si="1"/>
        <v>17.051013277428375</v>
      </c>
      <c r="G27" s="155">
        <v>723</v>
      </c>
      <c r="H27" s="162">
        <f t="shared" si="2"/>
        <v>50.524109014675055</v>
      </c>
      <c r="I27" s="155">
        <v>427</v>
      </c>
      <c r="J27" s="174">
        <f t="shared" si="7"/>
        <v>29.839273235499654</v>
      </c>
      <c r="K27" s="155">
        <v>311</v>
      </c>
      <c r="L27" s="162">
        <f t="shared" si="3"/>
        <v>21.733053808525508</v>
      </c>
      <c r="M27" s="155">
        <v>134</v>
      </c>
      <c r="N27" s="162">
        <f t="shared" si="4"/>
        <v>9.3640810621942698</v>
      </c>
    </row>
    <row r="28" spans="1:14">
      <c r="A28" s="16" t="s">
        <v>104</v>
      </c>
      <c r="B28" s="86">
        <v>1595</v>
      </c>
      <c r="C28" s="141">
        <v>895</v>
      </c>
      <c r="D28" s="84">
        <f t="shared" si="0"/>
        <v>56.112852664576806</v>
      </c>
      <c r="E28" s="86">
        <v>272</v>
      </c>
      <c r="F28" s="97">
        <f t="shared" si="1"/>
        <v>17.053291536050157</v>
      </c>
      <c r="G28" s="155">
        <v>564</v>
      </c>
      <c r="H28" s="162">
        <f t="shared" si="2"/>
        <v>35.360501567398117</v>
      </c>
      <c r="I28" s="155">
        <v>469</v>
      </c>
      <c r="J28" s="174">
        <f t="shared" si="7"/>
        <v>29.404388714733543</v>
      </c>
      <c r="K28" s="155">
        <v>380</v>
      </c>
      <c r="L28" s="162">
        <f t="shared" si="3"/>
        <v>23.824451410658305</v>
      </c>
      <c r="M28" s="155">
        <v>219</v>
      </c>
      <c r="N28" s="162">
        <f t="shared" si="4"/>
        <v>13.730407523510971</v>
      </c>
    </row>
    <row r="29" spans="1:14" ht="13.8" thickBot="1">
      <c r="A29" s="17" t="s">
        <v>26</v>
      </c>
      <c r="B29" s="96">
        <v>1866</v>
      </c>
      <c r="C29" s="142">
        <v>937</v>
      </c>
      <c r="D29" s="163">
        <f t="shared" si="0"/>
        <v>50.214362272240088</v>
      </c>
      <c r="E29" s="96">
        <v>388</v>
      </c>
      <c r="F29" s="98">
        <f t="shared" si="1"/>
        <v>20.79314040728832</v>
      </c>
      <c r="G29" s="169">
        <v>860</v>
      </c>
      <c r="H29" s="170">
        <f t="shared" si="2"/>
        <v>46.087888531618439</v>
      </c>
      <c r="I29" s="169">
        <v>516</v>
      </c>
      <c r="J29" s="175">
        <f t="shared" si="7"/>
        <v>27.652733118971064</v>
      </c>
      <c r="K29" s="169">
        <v>264</v>
      </c>
      <c r="L29" s="170">
        <f t="shared" si="3"/>
        <v>14.14790996784566</v>
      </c>
      <c r="M29" s="169">
        <v>163</v>
      </c>
      <c r="N29" s="170">
        <f t="shared" si="4"/>
        <v>8.735262593783494</v>
      </c>
    </row>
    <row r="30" spans="1:14" ht="13.8" thickBot="1">
      <c r="A30" s="229" t="s">
        <v>32</v>
      </c>
      <c r="B30" s="226">
        <v>11495</v>
      </c>
      <c r="C30" s="226">
        <v>6102</v>
      </c>
      <c r="D30" s="230">
        <f t="shared" si="0"/>
        <v>53.083949543279687</v>
      </c>
      <c r="E30" s="226">
        <v>2574</v>
      </c>
      <c r="F30" s="230">
        <f t="shared" si="1"/>
        <v>22.392344497607656</v>
      </c>
      <c r="G30" s="226">
        <v>5829</v>
      </c>
      <c r="H30" s="230">
        <f t="shared" si="2"/>
        <v>50.709003914745544</v>
      </c>
      <c r="I30" s="226">
        <v>3371</v>
      </c>
      <c r="J30" s="230">
        <f>I30/B30*100</f>
        <v>29.325793823401479</v>
      </c>
      <c r="K30" s="226">
        <v>1680</v>
      </c>
      <c r="L30" s="230">
        <f t="shared" si="3"/>
        <v>14.615050021748585</v>
      </c>
      <c r="M30" s="226">
        <v>985</v>
      </c>
      <c r="N30" s="227">
        <f t="shared" si="4"/>
        <v>8.5689430187037843</v>
      </c>
    </row>
    <row r="31" spans="1:14">
      <c r="A31" s="179" t="s">
        <v>5</v>
      </c>
      <c r="B31" s="171">
        <v>791</v>
      </c>
      <c r="C31" s="165">
        <v>458</v>
      </c>
      <c r="D31" s="172">
        <f t="shared" si="0"/>
        <v>57.901390644753484</v>
      </c>
      <c r="E31" s="171">
        <v>205</v>
      </c>
      <c r="F31" s="176">
        <f t="shared" si="1"/>
        <v>25.916561314791402</v>
      </c>
      <c r="G31" s="171">
        <v>367</v>
      </c>
      <c r="H31" s="172">
        <f t="shared" si="2"/>
        <v>46.396965865992414</v>
      </c>
      <c r="I31" s="171">
        <v>229</v>
      </c>
      <c r="J31" s="176">
        <f>I31/B31*100</f>
        <v>28.950695322376742</v>
      </c>
      <c r="K31" s="171">
        <v>106</v>
      </c>
      <c r="L31" s="172">
        <f t="shared" si="3"/>
        <v>13.400758533501897</v>
      </c>
      <c r="M31" s="171">
        <v>83</v>
      </c>
      <c r="N31" s="172">
        <f t="shared" si="4"/>
        <v>10.493046776232617</v>
      </c>
    </row>
    <row r="32" spans="1:14">
      <c r="A32" s="150" t="s">
        <v>23</v>
      </c>
      <c r="B32" s="155">
        <v>2226</v>
      </c>
      <c r="C32" s="144">
        <v>1204</v>
      </c>
      <c r="D32" s="172">
        <f t="shared" si="0"/>
        <v>54.088050314465406</v>
      </c>
      <c r="E32" s="155">
        <v>533</v>
      </c>
      <c r="F32" s="174">
        <f t="shared" si="1"/>
        <v>23.944294699011682</v>
      </c>
      <c r="G32" s="155">
        <v>1016</v>
      </c>
      <c r="H32" s="162">
        <f t="shared" si="2"/>
        <v>45.642407906558851</v>
      </c>
      <c r="I32" s="155">
        <v>624</v>
      </c>
      <c r="J32" s="174">
        <f t="shared" ref="J32:J38" si="8">I32/B32*100</f>
        <v>28.032345013477091</v>
      </c>
      <c r="K32" s="155">
        <v>281</v>
      </c>
      <c r="L32" s="162">
        <f t="shared" si="3"/>
        <v>12.623539982030549</v>
      </c>
      <c r="M32" s="155">
        <v>237</v>
      </c>
      <c r="N32" s="162">
        <f t="shared" si="4"/>
        <v>10.646900269541778</v>
      </c>
    </row>
    <row r="33" spans="1:14">
      <c r="A33" s="150" t="s">
        <v>6</v>
      </c>
      <c r="B33" s="155">
        <v>1531</v>
      </c>
      <c r="C33" s="144">
        <v>769</v>
      </c>
      <c r="D33" s="172">
        <f t="shared" si="0"/>
        <v>50.228608752449375</v>
      </c>
      <c r="E33" s="155">
        <v>327</v>
      </c>
      <c r="F33" s="174">
        <f t="shared" si="1"/>
        <v>21.358589157413455</v>
      </c>
      <c r="G33" s="155">
        <v>630</v>
      </c>
      <c r="H33" s="162">
        <f t="shared" si="2"/>
        <v>41.149575440888306</v>
      </c>
      <c r="I33" s="155">
        <v>454</v>
      </c>
      <c r="J33" s="174">
        <f t="shared" si="8"/>
        <v>29.653821032005222</v>
      </c>
      <c r="K33" s="155">
        <v>178</v>
      </c>
      <c r="L33" s="162">
        <f t="shared" si="3"/>
        <v>11.6263879817113</v>
      </c>
      <c r="M33" s="155">
        <v>144</v>
      </c>
      <c r="N33" s="162">
        <f t="shared" si="4"/>
        <v>9.4056172436316121</v>
      </c>
    </row>
    <row r="34" spans="1:14">
      <c r="A34" s="150" t="s">
        <v>24</v>
      </c>
      <c r="B34" s="155">
        <v>1395</v>
      </c>
      <c r="C34" s="144">
        <v>717</v>
      </c>
      <c r="D34" s="172">
        <f t="shared" si="0"/>
        <v>51.397849462365599</v>
      </c>
      <c r="E34" s="155">
        <v>324</v>
      </c>
      <c r="F34" s="174">
        <f t="shared" si="1"/>
        <v>23.225806451612904</v>
      </c>
      <c r="G34" s="155">
        <v>827</v>
      </c>
      <c r="H34" s="162">
        <f t="shared" si="2"/>
        <v>59.283154121863802</v>
      </c>
      <c r="I34" s="155">
        <v>399</v>
      </c>
      <c r="J34" s="174">
        <f t="shared" si="8"/>
        <v>28.602150537634408</v>
      </c>
      <c r="K34" s="155">
        <v>279</v>
      </c>
      <c r="L34" s="162">
        <f t="shared" si="3"/>
        <v>20</v>
      </c>
      <c r="M34" s="155">
        <v>95</v>
      </c>
      <c r="N34" s="162">
        <f t="shared" si="4"/>
        <v>6.8100358422939076</v>
      </c>
    </row>
    <row r="35" spans="1:14">
      <c r="A35" s="150" t="s">
        <v>8</v>
      </c>
      <c r="B35" s="155">
        <v>1048</v>
      </c>
      <c r="C35" s="144">
        <v>501</v>
      </c>
      <c r="D35" s="172">
        <f t="shared" si="0"/>
        <v>47.805343511450381</v>
      </c>
      <c r="E35" s="155">
        <v>210</v>
      </c>
      <c r="F35" s="174">
        <f t="shared" si="1"/>
        <v>20.038167938931299</v>
      </c>
      <c r="G35" s="155">
        <v>549</v>
      </c>
      <c r="H35" s="162">
        <f t="shared" si="2"/>
        <v>52.385496183206101</v>
      </c>
      <c r="I35" s="155">
        <v>320</v>
      </c>
      <c r="J35" s="174">
        <f t="shared" si="8"/>
        <v>30.534351145038169</v>
      </c>
      <c r="K35" s="155">
        <v>180</v>
      </c>
      <c r="L35" s="162">
        <f t="shared" si="3"/>
        <v>17.175572519083971</v>
      </c>
      <c r="M35" s="155">
        <v>123</v>
      </c>
      <c r="N35" s="162">
        <f t="shared" si="4"/>
        <v>11.736641221374047</v>
      </c>
    </row>
    <row r="36" spans="1:14">
      <c r="A36" s="150" t="s">
        <v>9</v>
      </c>
      <c r="B36" s="155">
        <v>1401</v>
      </c>
      <c r="C36" s="149">
        <v>771</v>
      </c>
      <c r="D36" s="172">
        <f t="shared" si="0"/>
        <v>55.0321199143469</v>
      </c>
      <c r="E36" s="158">
        <v>353</v>
      </c>
      <c r="F36" s="174">
        <f t="shared" si="1"/>
        <v>25.196288365453245</v>
      </c>
      <c r="G36" s="155">
        <v>685</v>
      </c>
      <c r="H36" s="162">
        <f t="shared" si="2"/>
        <v>48.893647394718059</v>
      </c>
      <c r="I36" s="155">
        <v>409</v>
      </c>
      <c r="J36" s="174">
        <f t="shared" si="8"/>
        <v>29.193433261955747</v>
      </c>
      <c r="K36" s="155">
        <v>204</v>
      </c>
      <c r="L36" s="162">
        <f t="shared" si="3"/>
        <v>14.5610278372591</v>
      </c>
      <c r="M36" s="155">
        <v>142</v>
      </c>
      <c r="N36" s="162">
        <f t="shared" si="4"/>
        <v>10.135617416131334</v>
      </c>
    </row>
    <row r="37" spans="1:14" ht="13.8" customHeight="1">
      <c r="A37" s="150" t="s">
        <v>10</v>
      </c>
      <c r="B37" s="155">
        <v>1804</v>
      </c>
      <c r="C37" s="149">
        <v>939</v>
      </c>
      <c r="D37" s="172">
        <f t="shared" si="0"/>
        <v>52.050997782705096</v>
      </c>
      <c r="E37" s="155">
        <v>378</v>
      </c>
      <c r="F37" s="174">
        <f t="shared" si="1"/>
        <v>20.953436807095343</v>
      </c>
      <c r="G37" s="155">
        <v>1140</v>
      </c>
      <c r="H37" s="162">
        <f t="shared" si="2"/>
        <v>63.192904656319293</v>
      </c>
      <c r="I37" s="155">
        <v>541</v>
      </c>
      <c r="J37" s="174">
        <f t="shared" si="8"/>
        <v>29.988913525498891</v>
      </c>
      <c r="K37" s="155">
        <v>241</v>
      </c>
      <c r="L37" s="162">
        <f t="shared" si="3"/>
        <v>13.359201773835922</v>
      </c>
      <c r="M37" s="155">
        <v>74</v>
      </c>
      <c r="N37" s="162">
        <f t="shared" si="4"/>
        <v>4.1019955654102001</v>
      </c>
    </row>
    <row r="38" spans="1:14" ht="13.8" thickBot="1">
      <c r="A38" s="180" t="s">
        <v>12</v>
      </c>
      <c r="B38" s="169">
        <v>1299</v>
      </c>
      <c r="C38" s="166">
        <v>743</v>
      </c>
      <c r="D38" s="173">
        <f t="shared" si="0"/>
        <v>57.19784449576597</v>
      </c>
      <c r="E38" s="169">
        <v>244</v>
      </c>
      <c r="F38" s="175">
        <f t="shared" si="1"/>
        <v>18.78367975365666</v>
      </c>
      <c r="G38" s="169">
        <v>615</v>
      </c>
      <c r="H38" s="170">
        <f t="shared" si="2"/>
        <v>47.344110854503462</v>
      </c>
      <c r="I38" s="169">
        <v>395</v>
      </c>
      <c r="J38" s="175">
        <f t="shared" si="8"/>
        <v>30.408006158583529</v>
      </c>
      <c r="K38" s="169">
        <v>211</v>
      </c>
      <c r="L38" s="170">
        <f t="shared" si="3"/>
        <v>16.243264049268667</v>
      </c>
      <c r="M38" s="169">
        <v>87</v>
      </c>
      <c r="N38" s="170">
        <f t="shared" si="4"/>
        <v>6.6974595842956122</v>
      </c>
    </row>
    <row r="39" spans="1:14" ht="13.8" thickBot="1">
      <c r="A39" s="231" t="s">
        <v>33</v>
      </c>
      <c r="B39" s="225">
        <v>6402</v>
      </c>
      <c r="C39" s="226">
        <v>3190</v>
      </c>
      <c r="D39" s="227">
        <f t="shared" si="0"/>
        <v>49.828178694158076</v>
      </c>
      <c r="E39" s="225">
        <v>986</v>
      </c>
      <c r="F39" s="232">
        <f t="shared" si="1"/>
        <v>15.401437050921588</v>
      </c>
      <c r="G39" s="225">
        <v>3095</v>
      </c>
      <c r="H39" s="227">
        <f t="shared" si="2"/>
        <v>48.344267416432359</v>
      </c>
      <c r="I39" s="225">
        <v>2115</v>
      </c>
      <c r="J39" s="228">
        <f>I39/B39*100</f>
        <v>33.036551077788189</v>
      </c>
      <c r="K39" s="225">
        <v>635</v>
      </c>
      <c r="L39" s="227">
        <f t="shared" si="3"/>
        <v>9.9187753826929086</v>
      </c>
      <c r="M39" s="225">
        <v>585</v>
      </c>
      <c r="N39" s="227">
        <f t="shared" si="4"/>
        <v>9.1377694470477966</v>
      </c>
    </row>
    <row r="40" spans="1:14" ht="13.8" thickBot="1">
      <c r="A40" s="20" t="s">
        <v>11</v>
      </c>
      <c r="B40" s="156">
        <v>6402</v>
      </c>
      <c r="C40" s="146">
        <v>3190</v>
      </c>
      <c r="D40" s="163">
        <f t="shared" si="0"/>
        <v>49.828178694158076</v>
      </c>
      <c r="E40" s="156">
        <v>986</v>
      </c>
      <c r="F40" s="167">
        <f t="shared" si="1"/>
        <v>15.401437050921588</v>
      </c>
      <c r="G40" s="156">
        <v>3095</v>
      </c>
      <c r="H40" s="173">
        <f t="shared" si="2"/>
        <v>48.344267416432359</v>
      </c>
      <c r="I40" s="156">
        <v>2115</v>
      </c>
      <c r="J40" s="167">
        <f>I40/B40*100</f>
        <v>33.036551077788189</v>
      </c>
      <c r="K40" s="152">
        <v>635</v>
      </c>
      <c r="L40" s="172">
        <f t="shared" si="3"/>
        <v>9.9187753826929086</v>
      </c>
      <c r="M40" s="156">
        <v>585</v>
      </c>
      <c r="N40" s="173">
        <f t="shared" si="4"/>
        <v>9.1377694470477966</v>
      </c>
    </row>
    <row r="41" spans="1:14" ht="13.8" thickBot="1">
      <c r="A41" s="204" t="s">
        <v>30</v>
      </c>
      <c r="B41" s="226">
        <v>53952</v>
      </c>
      <c r="C41" s="226">
        <v>28422</v>
      </c>
      <c r="D41" s="230">
        <f t="shared" si="0"/>
        <v>52.680160142348754</v>
      </c>
      <c r="E41" s="226">
        <v>10940</v>
      </c>
      <c r="F41" s="228">
        <f t="shared" si="1"/>
        <v>20.277283511269275</v>
      </c>
      <c r="G41" s="225">
        <v>26877</v>
      </c>
      <c r="H41" s="227">
        <f t="shared" si="2"/>
        <v>49.816503558718864</v>
      </c>
      <c r="I41" s="225">
        <v>16029</v>
      </c>
      <c r="J41" s="228">
        <f>I41/B41*100</f>
        <v>29.709741992882559</v>
      </c>
      <c r="K41" s="233">
        <v>8954</v>
      </c>
      <c r="L41" s="234">
        <f t="shared" si="3"/>
        <v>16.596233689205221</v>
      </c>
      <c r="M41" s="225">
        <v>4901</v>
      </c>
      <c r="N41" s="227">
        <f t="shared" si="4"/>
        <v>9.0840005931198107</v>
      </c>
    </row>
    <row r="43" spans="1:14">
      <c r="A43" s="21" t="s">
        <v>259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57"/>
  <sheetViews>
    <sheetView showGridLines="0" topLeftCell="A37" zoomScaleNormal="100" workbookViewId="0">
      <selection activeCell="E53" sqref="E5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0">
      <c r="A1" s="460" t="s">
        <v>181</v>
      </c>
      <c r="B1" s="460"/>
      <c r="C1" s="460"/>
      <c r="D1" s="460"/>
      <c r="E1" s="460"/>
      <c r="F1" s="460"/>
      <c r="G1" s="460"/>
      <c r="H1" s="460"/>
    </row>
    <row r="2" spans="1:10" ht="14.4" customHeight="1">
      <c r="A2" s="474" t="s">
        <v>277</v>
      </c>
      <c r="B2" s="474"/>
      <c r="C2" s="474"/>
      <c r="D2" s="474"/>
      <c r="E2" s="474"/>
      <c r="F2" s="474"/>
      <c r="G2" s="474"/>
      <c r="H2" s="474"/>
    </row>
    <row r="3" spans="1:10" s="12" customFormat="1" ht="18" customHeight="1">
      <c r="A3" s="474"/>
      <c r="B3" s="474"/>
      <c r="C3" s="474"/>
      <c r="D3" s="474"/>
      <c r="E3" s="474"/>
      <c r="F3" s="474"/>
      <c r="G3" s="474"/>
      <c r="H3" s="474"/>
    </row>
    <row r="4" spans="1:10" ht="9.75" customHeight="1" thickBot="1">
      <c r="A4" s="475"/>
      <c r="B4" s="475"/>
      <c r="C4" s="475"/>
      <c r="D4" s="475"/>
      <c r="E4" s="475"/>
      <c r="F4" s="475"/>
      <c r="G4" s="475"/>
      <c r="H4" s="475"/>
    </row>
    <row r="5" spans="1:10" ht="57" customHeight="1" thickBot="1">
      <c r="A5" s="420" t="s">
        <v>42</v>
      </c>
      <c r="B5" s="411"/>
      <c r="C5" s="411"/>
      <c r="D5" s="412"/>
      <c r="E5" s="49" t="s">
        <v>197</v>
      </c>
      <c r="F5" s="49" t="s">
        <v>274</v>
      </c>
      <c r="G5" s="49" t="s">
        <v>275</v>
      </c>
      <c r="H5" s="49" t="s">
        <v>276</v>
      </c>
    </row>
    <row r="6" spans="1:10" ht="13.8" thickBot="1">
      <c r="A6" s="462" t="s">
        <v>43</v>
      </c>
      <c r="B6" s="463"/>
      <c r="C6" s="463"/>
      <c r="D6" s="464"/>
      <c r="E6" s="223">
        <v>7322</v>
      </c>
      <c r="F6" s="223">
        <v>7573</v>
      </c>
      <c r="G6" s="223">
        <v>90660</v>
      </c>
      <c r="H6" s="223">
        <f>F6-E6</f>
        <v>251</v>
      </c>
      <c r="J6" s="279"/>
    </row>
    <row r="7" spans="1:10" ht="12.75" customHeight="1">
      <c r="A7" s="469" t="s">
        <v>44</v>
      </c>
      <c r="B7" s="40" t="s">
        <v>45</v>
      </c>
      <c r="C7" s="41"/>
      <c r="D7" s="41"/>
      <c r="E7" s="50">
        <v>3575</v>
      </c>
      <c r="F7" s="50">
        <v>3749</v>
      </c>
      <c r="G7" s="50">
        <v>48625</v>
      </c>
      <c r="H7" s="50">
        <f>F7-E7</f>
        <v>174</v>
      </c>
    </row>
    <row r="8" spans="1:10" ht="12.75" customHeight="1">
      <c r="A8" s="470"/>
      <c r="B8" s="42" t="s">
        <v>46</v>
      </c>
      <c r="C8" s="43"/>
      <c r="D8" s="43"/>
      <c r="E8" s="51">
        <v>1104</v>
      </c>
      <c r="F8" s="51">
        <v>1289</v>
      </c>
      <c r="G8" s="50">
        <v>22909</v>
      </c>
      <c r="H8" s="50">
        <f>F8-E8</f>
        <v>185</v>
      </c>
    </row>
    <row r="9" spans="1:10" ht="12.75" customHeight="1">
      <c r="A9" s="470"/>
      <c r="B9" s="42" t="s">
        <v>47</v>
      </c>
      <c r="C9" s="43"/>
      <c r="D9" s="43"/>
      <c r="E9" s="51">
        <v>6218</v>
      </c>
      <c r="F9" s="51">
        <v>6284</v>
      </c>
      <c r="G9" s="50">
        <v>67751</v>
      </c>
      <c r="H9" s="50">
        <f t="shared" ref="H9:H18" si="0">F9-E9</f>
        <v>66</v>
      </c>
    </row>
    <row r="10" spans="1:10" ht="12.75" customHeight="1">
      <c r="A10" s="470"/>
      <c r="B10" s="42" t="s">
        <v>48</v>
      </c>
      <c r="C10" s="43"/>
      <c r="D10" s="43"/>
      <c r="E10" s="51">
        <v>419</v>
      </c>
      <c r="F10" s="51">
        <v>513</v>
      </c>
      <c r="G10" s="50">
        <v>6070</v>
      </c>
      <c r="H10" s="50">
        <f t="shared" si="0"/>
        <v>94</v>
      </c>
    </row>
    <row r="11" spans="1:10" ht="12.75" customHeight="1">
      <c r="A11" s="470"/>
      <c r="B11" s="42" t="s">
        <v>49</v>
      </c>
      <c r="C11" s="43"/>
      <c r="D11" s="43"/>
      <c r="E11" s="51">
        <v>6655</v>
      </c>
      <c r="F11" s="51">
        <v>6741</v>
      </c>
      <c r="G11" s="50">
        <v>77992</v>
      </c>
      <c r="H11" s="50">
        <f t="shared" si="0"/>
        <v>86</v>
      </c>
    </row>
    <row r="12" spans="1:10" ht="12.75" customHeight="1">
      <c r="A12" s="470"/>
      <c r="B12" s="42" t="s">
        <v>50</v>
      </c>
      <c r="C12" s="43"/>
      <c r="D12" s="43"/>
      <c r="E12" s="51">
        <v>230</v>
      </c>
      <c r="F12" s="51">
        <v>255</v>
      </c>
      <c r="G12" s="50">
        <v>2719</v>
      </c>
      <c r="H12" s="50">
        <f t="shared" si="0"/>
        <v>25</v>
      </c>
    </row>
    <row r="13" spans="1:10" ht="12.75" customHeight="1">
      <c r="A13" s="470"/>
      <c r="B13" s="42" t="s">
        <v>51</v>
      </c>
      <c r="C13" s="43"/>
      <c r="D13" s="43"/>
      <c r="E13" s="51">
        <v>3</v>
      </c>
      <c r="F13" s="51">
        <v>6</v>
      </c>
      <c r="G13" s="50">
        <v>90</v>
      </c>
      <c r="H13" s="50">
        <f t="shared" si="0"/>
        <v>3</v>
      </c>
    </row>
    <row r="14" spans="1:10" ht="12.75" customHeight="1">
      <c r="A14" s="470"/>
      <c r="B14" s="42" t="s">
        <v>52</v>
      </c>
      <c r="C14" s="43"/>
      <c r="D14" s="43"/>
      <c r="E14" s="51">
        <v>42</v>
      </c>
      <c r="F14" s="51">
        <v>79</v>
      </c>
      <c r="G14" s="50">
        <v>360</v>
      </c>
      <c r="H14" s="50">
        <f t="shared" si="0"/>
        <v>37</v>
      </c>
    </row>
    <row r="15" spans="1:10" ht="12.75" customHeight="1">
      <c r="A15" s="470"/>
      <c r="B15" s="42" t="s">
        <v>53</v>
      </c>
      <c r="C15" s="43"/>
      <c r="D15" s="43"/>
      <c r="E15" s="51">
        <v>1032</v>
      </c>
      <c r="F15" s="51">
        <v>1191</v>
      </c>
      <c r="G15" s="50">
        <v>4991</v>
      </c>
      <c r="H15" s="50">
        <f t="shared" si="0"/>
        <v>159</v>
      </c>
    </row>
    <row r="16" spans="1:10" ht="12.75" customHeight="1">
      <c r="A16" s="470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470"/>
      <c r="B17" s="42" t="s">
        <v>55</v>
      </c>
      <c r="C17" s="43"/>
      <c r="D17" s="43"/>
      <c r="E17" s="51">
        <v>141</v>
      </c>
      <c r="F17" s="51">
        <v>156</v>
      </c>
      <c r="G17" s="50">
        <v>1780</v>
      </c>
      <c r="H17" s="50">
        <f t="shared" si="0"/>
        <v>15</v>
      </c>
    </row>
    <row r="18" spans="1:8" ht="12.75" customHeight="1" thickBot="1">
      <c r="A18" s="471"/>
      <c r="B18" s="44" t="s">
        <v>56</v>
      </c>
      <c r="C18" s="45"/>
      <c r="D18" s="45"/>
      <c r="E18" s="52">
        <v>469</v>
      </c>
      <c r="F18" s="52">
        <v>423</v>
      </c>
      <c r="G18" s="264">
        <v>870</v>
      </c>
      <c r="H18" s="50">
        <f t="shared" si="0"/>
        <v>-46</v>
      </c>
    </row>
    <row r="19" spans="1:8" ht="15.75" customHeight="1" thickBot="1">
      <c r="A19" s="462" t="s">
        <v>57</v>
      </c>
      <c r="B19" s="463"/>
      <c r="C19" s="463"/>
      <c r="D19" s="464"/>
      <c r="E19" s="223">
        <v>7734</v>
      </c>
      <c r="F19" s="223">
        <v>7058</v>
      </c>
      <c r="G19" s="223">
        <v>95446</v>
      </c>
      <c r="H19" s="223">
        <f>F19-E19</f>
        <v>-676</v>
      </c>
    </row>
    <row r="20" spans="1:8" ht="16.5" customHeight="1">
      <c r="A20" s="455" t="s">
        <v>124</v>
      </c>
      <c r="B20" s="472" t="s">
        <v>125</v>
      </c>
      <c r="C20" s="473"/>
      <c r="D20" s="473"/>
      <c r="E20" s="50">
        <v>4580</v>
      </c>
      <c r="F20" s="50">
        <v>4111</v>
      </c>
      <c r="G20" s="50">
        <v>49236</v>
      </c>
      <c r="H20" s="50">
        <f>F20-E20</f>
        <v>-469</v>
      </c>
    </row>
    <row r="21" spans="1:8" ht="13.5" customHeight="1">
      <c r="A21" s="456"/>
      <c r="B21" s="478" t="s">
        <v>58</v>
      </c>
      <c r="C21" s="449" t="s">
        <v>59</v>
      </c>
      <c r="D21" s="449"/>
      <c r="E21" s="51">
        <v>3686</v>
      </c>
      <c r="F21" s="51">
        <v>3328</v>
      </c>
      <c r="G21" s="50">
        <v>40595</v>
      </c>
      <c r="H21" s="50">
        <f>F21-E21</f>
        <v>-358</v>
      </c>
    </row>
    <row r="22" spans="1:8" ht="12.75" customHeight="1">
      <c r="A22" s="456"/>
      <c r="B22" s="479"/>
      <c r="C22" s="476" t="s">
        <v>58</v>
      </c>
      <c r="D22" s="46" t="s">
        <v>137</v>
      </c>
      <c r="E22" s="51">
        <v>148</v>
      </c>
      <c r="F22" s="51">
        <v>92</v>
      </c>
      <c r="G22" s="50">
        <v>1941</v>
      </c>
      <c r="H22" s="50">
        <f t="shared" ref="H22:H52" si="1">F22-E22</f>
        <v>-56</v>
      </c>
    </row>
    <row r="23" spans="1:8">
      <c r="A23" s="456"/>
      <c r="B23" s="479"/>
      <c r="C23" s="477"/>
      <c r="D23" s="46" t="s">
        <v>138</v>
      </c>
      <c r="E23" s="51">
        <v>370</v>
      </c>
      <c r="F23" s="51">
        <v>353</v>
      </c>
      <c r="G23" s="50">
        <v>4452</v>
      </c>
      <c r="H23" s="50">
        <f t="shared" si="1"/>
        <v>-17</v>
      </c>
    </row>
    <row r="24" spans="1:8">
      <c r="A24" s="456"/>
      <c r="B24" s="479"/>
      <c r="C24" s="461" t="s">
        <v>60</v>
      </c>
      <c r="D24" s="461"/>
      <c r="E24" s="69">
        <v>894</v>
      </c>
      <c r="F24" s="69">
        <v>783</v>
      </c>
      <c r="G24" s="265">
        <v>8641</v>
      </c>
      <c r="H24" s="50">
        <f t="shared" si="1"/>
        <v>-111</v>
      </c>
    </row>
    <row r="25" spans="1:8" ht="12.75" customHeight="1">
      <c r="A25" s="456"/>
      <c r="B25" s="479"/>
      <c r="C25" s="465" t="s">
        <v>58</v>
      </c>
      <c r="D25" s="46" t="s">
        <v>61</v>
      </c>
      <c r="E25" s="51">
        <v>106</v>
      </c>
      <c r="F25" s="51">
        <v>91</v>
      </c>
      <c r="G25" s="50">
        <v>2100</v>
      </c>
      <c r="H25" s="50">
        <f t="shared" si="1"/>
        <v>-15</v>
      </c>
    </row>
    <row r="26" spans="1:8" ht="12.75" customHeight="1">
      <c r="A26" s="456"/>
      <c r="B26" s="479"/>
      <c r="C26" s="466"/>
      <c r="D26" s="46" t="s">
        <v>62</v>
      </c>
      <c r="E26" s="51">
        <v>38</v>
      </c>
      <c r="F26" s="51">
        <v>23</v>
      </c>
      <c r="G26" s="50">
        <v>1372</v>
      </c>
      <c r="H26" s="50">
        <f t="shared" si="1"/>
        <v>-15</v>
      </c>
    </row>
    <row r="27" spans="1:8" ht="15" customHeight="1">
      <c r="A27" s="456"/>
      <c r="B27" s="479"/>
      <c r="C27" s="466"/>
      <c r="D27" s="47" t="s">
        <v>139</v>
      </c>
      <c r="E27" s="51">
        <v>354</v>
      </c>
      <c r="F27" s="51">
        <v>355</v>
      </c>
      <c r="G27" s="50">
        <v>2549</v>
      </c>
      <c r="H27" s="50">
        <f t="shared" si="1"/>
        <v>1</v>
      </c>
    </row>
    <row r="28" spans="1:8" ht="15" customHeight="1">
      <c r="A28" s="456"/>
      <c r="B28" s="479"/>
      <c r="C28" s="466"/>
      <c r="D28" s="47" t="s">
        <v>140</v>
      </c>
      <c r="E28" s="51">
        <v>1</v>
      </c>
      <c r="F28" s="51">
        <v>2</v>
      </c>
      <c r="G28" s="50">
        <v>16</v>
      </c>
      <c r="H28" s="50">
        <f t="shared" si="1"/>
        <v>1</v>
      </c>
    </row>
    <row r="29" spans="1:8" ht="24.75" customHeight="1">
      <c r="A29" s="456"/>
      <c r="B29" s="479"/>
      <c r="C29" s="466"/>
      <c r="D29" s="47" t="s">
        <v>63</v>
      </c>
      <c r="E29" s="51">
        <v>315</v>
      </c>
      <c r="F29" s="51">
        <v>250</v>
      </c>
      <c r="G29" s="50">
        <v>1779</v>
      </c>
      <c r="H29" s="50">
        <f t="shared" si="1"/>
        <v>-65</v>
      </c>
    </row>
    <row r="30" spans="1:8" ht="24.75" customHeight="1">
      <c r="A30" s="456"/>
      <c r="B30" s="479"/>
      <c r="C30" s="466"/>
      <c r="D30" s="47" t="s">
        <v>141</v>
      </c>
      <c r="E30" s="51">
        <v>73</v>
      </c>
      <c r="F30" s="51">
        <v>42</v>
      </c>
      <c r="G30" s="50">
        <v>531</v>
      </c>
      <c r="H30" s="50">
        <f t="shared" si="1"/>
        <v>-31</v>
      </c>
    </row>
    <row r="31" spans="1:8" ht="12.75" customHeight="1">
      <c r="A31" s="456"/>
      <c r="B31" s="479"/>
      <c r="C31" s="467"/>
      <c r="D31" s="47" t="s">
        <v>142</v>
      </c>
      <c r="E31" s="51">
        <v>1</v>
      </c>
      <c r="F31" s="51">
        <v>5</v>
      </c>
      <c r="G31" s="50">
        <v>34</v>
      </c>
      <c r="H31" s="50">
        <f t="shared" si="1"/>
        <v>4</v>
      </c>
    </row>
    <row r="32" spans="1:8" ht="21" customHeight="1">
      <c r="A32" s="456"/>
      <c r="B32" s="479"/>
      <c r="C32" s="467"/>
      <c r="D32" s="47" t="s">
        <v>143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456"/>
      <c r="B33" s="479"/>
      <c r="C33" s="467"/>
      <c r="D33" s="47" t="s">
        <v>144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456"/>
      <c r="B34" s="479"/>
      <c r="C34" s="467"/>
      <c r="D34" s="47" t="s">
        <v>145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456"/>
      <c r="B35" s="479"/>
      <c r="C35" s="467"/>
      <c r="D35" s="47" t="s">
        <v>146</v>
      </c>
      <c r="E35" s="51">
        <v>3</v>
      </c>
      <c r="F35" s="51">
        <v>2</v>
      </c>
      <c r="G35" s="50">
        <v>82</v>
      </c>
      <c r="H35" s="50">
        <f t="shared" si="1"/>
        <v>-1</v>
      </c>
    </row>
    <row r="36" spans="1:8" ht="12.75" customHeight="1">
      <c r="A36" s="456"/>
      <c r="B36" s="480"/>
      <c r="C36" s="468"/>
      <c r="D36" s="47" t="s">
        <v>72</v>
      </c>
      <c r="E36" s="51">
        <v>4</v>
      </c>
      <c r="F36" s="51">
        <v>15</v>
      </c>
      <c r="G36" s="50">
        <v>191</v>
      </c>
      <c r="H36" s="50">
        <f t="shared" si="1"/>
        <v>11</v>
      </c>
    </row>
    <row r="37" spans="1:8" ht="12.75" customHeight="1">
      <c r="A37" s="456"/>
      <c r="B37" s="448" t="s">
        <v>64</v>
      </c>
      <c r="C37" s="449"/>
      <c r="D37" s="449"/>
      <c r="E37" s="51">
        <v>63</v>
      </c>
      <c r="F37" s="51">
        <v>77</v>
      </c>
      <c r="G37" s="50">
        <v>1823</v>
      </c>
      <c r="H37" s="50">
        <f t="shared" si="1"/>
        <v>14</v>
      </c>
    </row>
    <row r="38" spans="1:8" ht="12.75" customHeight="1">
      <c r="A38" s="456"/>
      <c r="B38" s="448" t="s">
        <v>147</v>
      </c>
      <c r="C38" s="449"/>
      <c r="D38" s="449"/>
      <c r="E38" s="51">
        <v>5</v>
      </c>
      <c r="F38" s="51">
        <v>0</v>
      </c>
      <c r="G38" s="50">
        <v>95</v>
      </c>
      <c r="H38" s="50">
        <f t="shared" si="1"/>
        <v>-5</v>
      </c>
    </row>
    <row r="39" spans="1:8" ht="12.75" customHeight="1">
      <c r="A39" s="456"/>
      <c r="B39" s="448" t="s">
        <v>65</v>
      </c>
      <c r="C39" s="449"/>
      <c r="D39" s="449"/>
      <c r="E39" s="51">
        <v>221</v>
      </c>
      <c r="F39" s="51">
        <v>206</v>
      </c>
      <c r="G39" s="50">
        <v>5945</v>
      </c>
      <c r="H39" s="50">
        <f t="shared" si="1"/>
        <v>-15</v>
      </c>
    </row>
    <row r="40" spans="1:8" ht="13.5" customHeight="1">
      <c r="A40" s="456"/>
      <c r="B40" s="448" t="s">
        <v>148</v>
      </c>
      <c r="C40" s="449"/>
      <c r="D40" s="449"/>
      <c r="E40" s="51">
        <v>0</v>
      </c>
      <c r="F40" s="51">
        <v>0</v>
      </c>
      <c r="G40" s="50">
        <v>4</v>
      </c>
      <c r="H40" s="50">
        <f t="shared" si="1"/>
        <v>0</v>
      </c>
    </row>
    <row r="41" spans="1:8" ht="13.5" customHeight="1">
      <c r="A41" s="456"/>
      <c r="B41" s="448" t="s">
        <v>66</v>
      </c>
      <c r="C41" s="449"/>
      <c r="D41" s="449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456"/>
      <c r="B42" s="448" t="s">
        <v>67</v>
      </c>
      <c r="C42" s="449"/>
      <c r="D42" s="449"/>
      <c r="E42" s="51">
        <v>0</v>
      </c>
      <c r="F42" s="51">
        <v>0</v>
      </c>
      <c r="G42" s="50">
        <v>1082</v>
      </c>
      <c r="H42" s="50">
        <f t="shared" si="1"/>
        <v>0</v>
      </c>
    </row>
    <row r="43" spans="1:8" ht="13.5" customHeight="1">
      <c r="A43" s="456"/>
      <c r="B43" s="458" t="s">
        <v>149</v>
      </c>
      <c r="C43" s="459"/>
      <c r="D43" s="459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456"/>
      <c r="B44" s="446" t="s">
        <v>150</v>
      </c>
      <c r="C44" s="447"/>
      <c r="D44" s="447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456"/>
      <c r="B45" s="446" t="s">
        <v>158</v>
      </c>
      <c r="C45" s="447"/>
      <c r="D45" s="447"/>
      <c r="E45" s="51">
        <v>117</v>
      </c>
      <c r="F45" s="51">
        <v>82</v>
      </c>
      <c r="G45" s="50">
        <v>1391</v>
      </c>
      <c r="H45" s="50">
        <f t="shared" si="1"/>
        <v>-35</v>
      </c>
    </row>
    <row r="46" spans="1:8">
      <c r="A46" s="456"/>
      <c r="B46" s="448" t="s">
        <v>151</v>
      </c>
      <c r="C46" s="449"/>
      <c r="D46" s="449"/>
      <c r="E46" s="51">
        <v>1607</v>
      </c>
      <c r="F46" s="51">
        <v>1465</v>
      </c>
      <c r="G46" s="50">
        <v>19315</v>
      </c>
      <c r="H46" s="50">
        <f t="shared" si="1"/>
        <v>-142</v>
      </c>
    </row>
    <row r="47" spans="1:8">
      <c r="A47" s="456"/>
      <c r="B47" s="448" t="s">
        <v>68</v>
      </c>
      <c r="C47" s="449"/>
      <c r="D47" s="449"/>
      <c r="E47" s="51">
        <v>359</v>
      </c>
      <c r="F47" s="51">
        <v>354</v>
      </c>
      <c r="G47" s="50">
        <v>7013</v>
      </c>
      <c r="H47" s="50">
        <f t="shared" si="1"/>
        <v>-5</v>
      </c>
    </row>
    <row r="48" spans="1:8">
      <c r="A48" s="456"/>
      <c r="B48" s="448" t="s">
        <v>69</v>
      </c>
      <c r="C48" s="449"/>
      <c r="D48" s="449"/>
      <c r="E48" s="51">
        <v>4</v>
      </c>
      <c r="F48" s="51">
        <v>2</v>
      </c>
      <c r="G48" s="50">
        <v>109</v>
      </c>
      <c r="H48" s="50">
        <f t="shared" si="1"/>
        <v>-2</v>
      </c>
    </row>
    <row r="49" spans="1:8">
      <c r="A49" s="456"/>
      <c r="B49" s="448" t="s">
        <v>152</v>
      </c>
      <c r="C49" s="449"/>
      <c r="D49" s="449"/>
      <c r="E49" s="51">
        <v>145</v>
      </c>
      <c r="F49" s="51">
        <v>135</v>
      </c>
      <c r="G49" s="50">
        <v>1831</v>
      </c>
      <c r="H49" s="50">
        <f t="shared" si="1"/>
        <v>-10</v>
      </c>
    </row>
    <row r="50" spans="1:8">
      <c r="A50" s="456"/>
      <c r="B50" s="448" t="s">
        <v>70</v>
      </c>
      <c r="C50" s="449"/>
      <c r="D50" s="449"/>
      <c r="E50" s="51">
        <v>28</v>
      </c>
      <c r="F50" s="51">
        <v>27</v>
      </c>
      <c r="G50" s="50">
        <v>387</v>
      </c>
      <c r="H50" s="50">
        <f t="shared" si="1"/>
        <v>-1</v>
      </c>
    </row>
    <row r="51" spans="1:8">
      <c r="A51" s="456"/>
      <c r="B51" s="448" t="s">
        <v>71</v>
      </c>
      <c r="C51" s="449"/>
      <c r="D51" s="449"/>
      <c r="E51" s="51">
        <v>53</v>
      </c>
      <c r="F51" s="51">
        <v>37</v>
      </c>
      <c r="G51" s="50">
        <v>571</v>
      </c>
      <c r="H51" s="50">
        <f t="shared" si="1"/>
        <v>-16</v>
      </c>
    </row>
    <row r="52" spans="1:8" ht="13.8" thickBot="1">
      <c r="A52" s="457"/>
      <c r="B52" s="450" t="s">
        <v>72</v>
      </c>
      <c r="C52" s="451"/>
      <c r="D52" s="451"/>
      <c r="E52" s="52">
        <v>557</v>
      </c>
      <c r="F52" s="52">
        <v>562</v>
      </c>
      <c r="G52" s="264">
        <v>6743</v>
      </c>
      <c r="H52" s="50">
        <f t="shared" si="1"/>
        <v>5</v>
      </c>
    </row>
    <row r="53" spans="1:8" ht="13.8" thickBot="1">
      <c r="A53" s="443" t="s">
        <v>73</v>
      </c>
      <c r="B53" s="444"/>
      <c r="C53" s="444"/>
      <c r="D53" s="445"/>
      <c r="E53" s="224">
        <v>58738</v>
      </c>
      <c r="F53" s="224">
        <v>53952</v>
      </c>
      <c r="G53" s="224">
        <v>53952</v>
      </c>
      <c r="H53" s="224">
        <f>F53-E53</f>
        <v>-4786</v>
      </c>
    </row>
    <row r="54" spans="1:8" ht="25.95" customHeight="1">
      <c r="A54" s="452" t="s">
        <v>74</v>
      </c>
      <c r="B54" s="453"/>
      <c r="C54" s="453"/>
      <c r="D54" s="454"/>
      <c r="E54" s="50">
        <v>8155</v>
      </c>
      <c r="F54" s="50">
        <v>7404</v>
      </c>
      <c r="G54" s="50">
        <v>109853</v>
      </c>
      <c r="H54" s="50">
        <f>F54-E54</f>
        <v>-751</v>
      </c>
    </row>
    <row r="55" spans="1:8" ht="13.8" thickBot="1">
      <c r="A55" s="440" t="s">
        <v>153</v>
      </c>
      <c r="B55" s="441"/>
      <c r="C55" s="441"/>
      <c r="D55" s="442"/>
      <c r="E55" s="53">
        <v>478</v>
      </c>
      <c r="F55" s="53">
        <v>392</v>
      </c>
      <c r="G55" s="53">
        <v>14167</v>
      </c>
      <c r="H55" s="53">
        <f>F55-E55</f>
        <v>-86</v>
      </c>
    </row>
    <row r="56" spans="1:8">
      <c r="A56" s="21" t="s">
        <v>194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I7" sqref="I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481" t="s">
        <v>162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ht="36.75" customHeight="1" thickBot="1">
      <c r="A2" s="475" t="s">
        <v>279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2" ht="13.5" customHeight="1">
      <c r="A3" s="482" t="s">
        <v>42</v>
      </c>
      <c r="B3" s="483"/>
      <c r="C3" s="483" t="s">
        <v>154</v>
      </c>
      <c r="D3" s="483"/>
      <c r="E3" s="483"/>
      <c r="F3" s="483"/>
      <c r="G3" s="483"/>
      <c r="H3" s="483"/>
      <c r="I3" s="483"/>
      <c r="J3" s="483"/>
      <c r="K3" s="483"/>
      <c r="L3" s="486"/>
    </row>
    <row r="4" spans="1:12">
      <c r="A4" s="424"/>
      <c r="B4" s="425"/>
      <c r="C4" s="425" t="s">
        <v>75</v>
      </c>
      <c r="D4" s="425" t="s">
        <v>113</v>
      </c>
      <c r="E4" s="487" t="s">
        <v>278</v>
      </c>
      <c r="F4" s="487"/>
      <c r="G4" s="487"/>
      <c r="H4" s="487"/>
      <c r="I4" s="487"/>
      <c r="J4" s="487"/>
      <c r="K4" s="487"/>
      <c r="L4" s="488"/>
    </row>
    <row r="5" spans="1:12" ht="44.4" customHeight="1">
      <c r="A5" s="424"/>
      <c r="B5" s="425"/>
      <c r="C5" s="425"/>
      <c r="D5" s="425"/>
      <c r="E5" s="425" t="s">
        <v>110</v>
      </c>
      <c r="F5" s="425"/>
      <c r="G5" s="425" t="s">
        <v>159</v>
      </c>
      <c r="H5" s="425"/>
      <c r="I5" s="425" t="s">
        <v>76</v>
      </c>
      <c r="J5" s="425"/>
      <c r="K5" s="425" t="s">
        <v>77</v>
      </c>
      <c r="L5" s="495"/>
    </row>
    <row r="6" spans="1:12" ht="22.8" customHeight="1" thickBot="1">
      <c r="A6" s="484"/>
      <c r="B6" s="485"/>
      <c r="C6" s="485"/>
      <c r="D6" s="485"/>
      <c r="E6" s="54" t="s">
        <v>75</v>
      </c>
      <c r="F6" s="54" t="s">
        <v>113</v>
      </c>
      <c r="G6" s="54" t="s">
        <v>75</v>
      </c>
      <c r="H6" s="54" t="s">
        <v>113</v>
      </c>
      <c r="I6" s="54" t="s">
        <v>75</v>
      </c>
      <c r="J6" s="54" t="s">
        <v>113</v>
      </c>
      <c r="K6" s="54" t="s">
        <v>75</v>
      </c>
      <c r="L6" s="125" t="s">
        <v>113</v>
      </c>
    </row>
    <row r="7" spans="1:12" ht="13.8" thickBot="1">
      <c r="A7" s="496" t="s">
        <v>114</v>
      </c>
      <c r="B7" s="497"/>
      <c r="C7" s="216">
        <v>783</v>
      </c>
      <c r="D7" s="216">
        <v>402</v>
      </c>
      <c r="E7" s="216">
        <v>289</v>
      </c>
      <c r="F7" s="216">
        <v>141</v>
      </c>
      <c r="G7" s="216">
        <v>323</v>
      </c>
      <c r="H7" s="216">
        <v>165</v>
      </c>
      <c r="I7" s="216">
        <v>78</v>
      </c>
      <c r="J7" s="216">
        <v>35</v>
      </c>
      <c r="K7" s="216">
        <v>79</v>
      </c>
      <c r="L7" s="217">
        <v>43</v>
      </c>
    </row>
    <row r="8" spans="1:12">
      <c r="A8" s="498" t="s">
        <v>58</v>
      </c>
      <c r="B8" s="181" t="s">
        <v>115</v>
      </c>
      <c r="C8" s="182">
        <v>91</v>
      </c>
      <c r="D8" s="182">
        <v>61</v>
      </c>
      <c r="E8" s="182">
        <v>43</v>
      </c>
      <c r="F8" s="182">
        <v>28</v>
      </c>
      <c r="G8" s="182">
        <v>30</v>
      </c>
      <c r="H8" s="182">
        <v>21</v>
      </c>
      <c r="I8" s="182">
        <v>13</v>
      </c>
      <c r="J8" s="182">
        <v>10</v>
      </c>
      <c r="K8" s="182">
        <v>8</v>
      </c>
      <c r="L8" s="183">
        <v>2</v>
      </c>
    </row>
    <row r="9" spans="1:12">
      <c r="A9" s="499"/>
      <c r="B9" s="126" t="s">
        <v>116</v>
      </c>
      <c r="C9" s="127">
        <v>23</v>
      </c>
      <c r="D9" s="127">
        <v>17</v>
      </c>
      <c r="E9" s="127">
        <v>9</v>
      </c>
      <c r="F9" s="127">
        <v>6</v>
      </c>
      <c r="G9" s="127">
        <v>4</v>
      </c>
      <c r="H9" s="127">
        <v>1</v>
      </c>
      <c r="I9" s="127">
        <v>4</v>
      </c>
      <c r="J9" s="127">
        <v>2</v>
      </c>
      <c r="K9" s="127">
        <v>2</v>
      </c>
      <c r="L9" s="70">
        <v>1</v>
      </c>
    </row>
    <row r="10" spans="1:12">
      <c r="A10" s="499"/>
      <c r="B10" s="126" t="s">
        <v>137</v>
      </c>
      <c r="C10" s="127">
        <v>355</v>
      </c>
      <c r="D10" s="127">
        <v>170</v>
      </c>
      <c r="E10" s="127">
        <v>113</v>
      </c>
      <c r="F10" s="127">
        <v>53</v>
      </c>
      <c r="G10" s="127">
        <v>137</v>
      </c>
      <c r="H10" s="127">
        <v>67</v>
      </c>
      <c r="I10" s="127">
        <v>24</v>
      </c>
      <c r="J10" s="127">
        <v>9</v>
      </c>
      <c r="K10" s="127">
        <v>40</v>
      </c>
      <c r="L10" s="70">
        <v>21</v>
      </c>
    </row>
    <row r="11" spans="1:12">
      <c r="A11" s="499"/>
      <c r="B11" s="126" t="s">
        <v>140</v>
      </c>
      <c r="C11" s="127">
        <v>2</v>
      </c>
      <c r="D11" s="127">
        <v>1</v>
      </c>
      <c r="E11" s="127">
        <v>0</v>
      </c>
      <c r="F11" s="127">
        <v>0</v>
      </c>
      <c r="G11" s="127">
        <v>2</v>
      </c>
      <c r="H11" s="127">
        <v>1</v>
      </c>
      <c r="I11" s="127">
        <v>0</v>
      </c>
      <c r="J11" s="127">
        <v>0</v>
      </c>
      <c r="K11" s="127">
        <v>0</v>
      </c>
      <c r="L11" s="70">
        <v>0</v>
      </c>
    </row>
    <row r="12" spans="1:12" ht="22.8">
      <c r="A12" s="499"/>
      <c r="B12" s="128" t="s">
        <v>155</v>
      </c>
      <c r="C12" s="127">
        <v>250</v>
      </c>
      <c r="D12" s="127">
        <v>115</v>
      </c>
      <c r="E12" s="127">
        <v>102</v>
      </c>
      <c r="F12" s="127">
        <v>40</v>
      </c>
      <c r="G12" s="127">
        <v>102</v>
      </c>
      <c r="H12" s="127">
        <v>44</v>
      </c>
      <c r="I12" s="127">
        <v>32</v>
      </c>
      <c r="J12" s="127">
        <v>12</v>
      </c>
      <c r="K12" s="127">
        <v>23</v>
      </c>
      <c r="L12" s="70">
        <v>13</v>
      </c>
    </row>
    <row r="13" spans="1:12" ht="22.8">
      <c r="A13" s="499"/>
      <c r="B13" s="129" t="s">
        <v>141</v>
      </c>
      <c r="C13" s="127">
        <v>42</v>
      </c>
      <c r="D13" s="127">
        <v>25</v>
      </c>
      <c r="E13" s="127">
        <v>18</v>
      </c>
      <c r="F13" s="127">
        <v>11</v>
      </c>
      <c r="G13" s="127">
        <v>40</v>
      </c>
      <c r="H13" s="127">
        <v>24</v>
      </c>
      <c r="I13" s="127">
        <v>0</v>
      </c>
      <c r="J13" s="127">
        <v>0</v>
      </c>
      <c r="K13" s="127">
        <v>0</v>
      </c>
      <c r="L13" s="70">
        <v>0</v>
      </c>
    </row>
    <row r="14" spans="1:12">
      <c r="A14" s="499"/>
      <c r="B14" s="129" t="s">
        <v>142</v>
      </c>
      <c r="C14" s="127">
        <v>5</v>
      </c>
      <c r="D14" s="127">
        <v>5</v>
      </c>
      <c r="E14" s="127">
        <v>2</v>
      </c>
      <c r="F14" s="127">
        <v>2</v>
      </c>
      <c r="G14" s="127">
        <v>5</v>
      </c>
      <c r="H14" s="127">
        <v>5</v>
      </c>
      <c r="I14" s="127">
        <v>0</v>
      </c>
      <c r="J14" s="127">
        <v>0</v>
      </c>
      <c r="K14" s="127">
        <v>0</v>
      </c>
      <c r="L14" s="70">
        <v>0</v>
      </c>
    </row>
    <row r="15" spans="1:12">
      <c r="A15" s="499"/>
      <c r="B15" s="129" t="s">
        <v>143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70">
        <v>0</v>
      </c>
    </row>
    <row r="16" spans="1:12">
      <c r="A16" s="499"/>
      <c r="B16" s="129" t="s">
        <v>144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70">
        <v>0</v>
      </c>
    </row>
    <row r="17" spans="1:12" ht="22.8">
      <c r="A17" s="499"/>
      <c r="B17" s="129" t="s">
        <v>145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70">
        <v>0</v>
      </c>
    </row>
    <row r="18" spans="1:12" ht="36" customHeight="1">
      <c r="A18" s="499"/>
      <c r="B18" s="129" t="s">
        <v>146</v>
      </c>
      <c r="C18" s="127">
        <v>2</v>
      </c>
      <c r="D18" s="127">
        <v>1</v>
      </c>
      <c r="E18" s="127">
        <v>1</v>
      </c>
      <c r="F18" s="127">
        <v>0</v>
      </c>
      <c r="G18" s="127">
        <v>0</v>
      </c>
      <c r="H18" s="127">
        <v>0</v>
      </c>
      <c r="I18" s="127">
        <v>2</v>
      </c>
      <c r="J18" s="127">
        <v>1</v>
      </c>
      <c r="K18" s="127">
        <v>1</v>
      </c>
      <c r="L18" s="70">
        <v>1</v>
      </c>
    </row>
    <row r="19" spans="1:12" ht="13.8" thickBot="1">
      <c r="A19" s="500"/>
      <c r="B19" s="184" t="s">
        <v>117</v>
      </c>
      <c r="C19" s="185">
        <v>15</v>
      </c>
      <c r="D19" s="185">
        <v>8</v>
      </c>
      <c r="E19" s="185">
        <v>1</v>
      </c>
      <c r="F19" s="185">
        <v>1</v>
      </c>
      <c r="G19" s="185">
        <v>5</v>
      </c>
      <c r="H19" s="185">
        <v>3</v>
      </c>
      <c r="I19" s="185">
        <v>3</v>
      </c>
      <c r="J19" s="185">
        <v>1</v>
      </c>
      <c r="K19" s="185">
        <v>5</v>
      </c>
      <c r="L19" s="186">
        <v>5</v>
      </c>
    </row>
    <row r="20" spans="1:12" ht="13.8" thickBot="1">
      <c r="A20" s="489" t="s">
        <v>118</v>
      </c>
      <c r="B20" s="490"/>
      <c r="C20" s="216">
        <v>77</v>
      </c>
      <c r="D20" s="216">
        <v>18</v>
      </c>
      <c r="E20" s="216">
        <v>18</v>
      </c>
      <c r="F20" s="216">
        <v>6</v>
      </c>
      <c r="G20" s="216">
        <v>14</v>
      </c>
      <c r="H20" s="216">
        <v>4</v>
      </c>
      <c r="I20" s="216">
        <v>12</v>
      </c>
      <c r="J20" s="216">
        <v>2</v>
      </c>
      <c r="K20" s="216">
        <v>13</v>
      </c>
      <c r="L20" s="217">
        <v>4</v>
      </c>
    </row>
    <row r="21" spans="1:12" ht="13.8" thickBot="1">
      <c r="A21" s="493" t="s">
        <v>147</v>
      </c>
      <c r="B21" s="494"/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72">
        <v>0</v>
      </c>
    </row>
    <row r="22" spans="1:12" ht="13.8" thickBot="1">
      <c r="A22" s="489" t="s">
        <v>119</v>
      </c>
      <c r="B22" s="490"/>
      <c r="C22" s="216">
        <v>206</v>
      </c>
      <c r="D22" s="216">
        <v>164</v>
      </c>
      <c r="E22" s="216">
        <v>74</v>
      </c>
      <c r="F22" s="216">
        <v>58</v>
      </c>
      <c r="G22" s="216">
        <v>118</v>
      </c>
      <c r="H22" s="216">
        <v>90</v>
      </c>
      <c r="I22" s="216">
        <v>11</v>
      </c>
      <c r="J22" s="216">
        <v>7</v>
      </c>
      <c r="K22" s="216">
        <v>39</v>
      </c>
      <c r="L22" s="217">
        <v>34</v>
      </c>
    </row>
    <row r="23" spans="1:12" ht="13.8" thickBot="1">
      <c r="A23" s="493" t="s">
        <v>156</v>
      </c>
      <c r="B23" s="494"/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72">
        <v>0</v>
      </c>
    </row>
    <row r="24" spans="1:12" ht="25.5" customHeight="1" thickBot="1">
      <c r="A24" s="489" t="s">
        <v>120</v>
      </c>
      <c r="B24" s="490"/>
      <c r="C24" s="216">
        <v>0</v>
      </c>
      <c r="D24" s="216">
        <v>0</v>
      </c>
      <c r="E24" s="216">
        <v>0</v>
      </c>
      <c r="F24" s="216">
        <v>0</v>
      </c>
      <c r="G24" s="216">
        <v>0</v>
      </c>
      <c r="H24" s="216">
        <v>0</v>
      </c>
      <c r="I24" s="216">
        <v>0</v>
      </c>
      <c r="J24" s="216">
        <v>0</v>
      </c>
      <c r="K24" s="216">
        <v>0</v>
      </c>
      <c r="L24" s="217">
        <v>0</v>
      </c>
    </row>
    <row r="25" spans="1:12" ht="25.95" customHeight="1" thickBot="1">
      <c r="A25" s="489" t="s">
        <v>121</v>
      </c>
      <c r="B25" s="490"/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217">
        <v>0</v>
      </c>
    </row>
    <row r="26" spans="1:12" ht="13.8" thickBot="1">
      <c r="A26" s="493" t="s">
        <v>149</v>
      </c>
      <c r="B26" s="494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72">
        <v>0</v>
      </c>
    </row>
    <row r="27" spans="1:12" ht="26.25" customHeight="1" thickBot="1">
      <c r="A27" s="489" t="s">
        <v>157</v>
      </c>
      <c r="B27" s="490"/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7">
        <v>0</v>
      </c>
    </row>
    <row r="28" spans="1:12" ht="13.8" thickBot="1">
      <c r="A28" s="462" t="s">
        <v>122</v>
      </c>
      <c r="B28" s="463"/>
      <c r="C28" s="218">
        <v>1066</v>
      </c>
      <c r="D28" s="218">
        <v>584</v>
      </c>
      <c r="E28" s="218">
        <v>381</v>
      </c>
      <c r="F28" s="218">
        <v>205</v>
      </c>
      <c r="G28" s="218">
        <v>455</v>
      </c>
      <c r="H28" s="218">
        <v>259</v>
      </c>
      <c r="I28" s="218">
        <v>101</v>
      </c>
      <c r="J28" s="216">
        <v>44</v>
      </c>
      <c r="K28" s="218">
        <v>131</v>
      </c>
      <c r="L28" s="219">
        <v>81</v>
      </c>
    </row>
    <row r="29" spans="1:12" ht="13.8" thickBot="1">
      <c r="A29" s="491" t="s">
        <v>123</v>
      </c>
      <c r="B29" s="492"/>
      <c r="C29" s="220">
        <v>100</v>
      </c>
      <c r="D29" s="220">
        <v>54.784240150093808</v>
      </c>
      <c r="E29" s="220">
        <v>35.74108818011257</v>
      </c>
      <c r="F29" s="220">
        <v>35.102739726027401</v>
      </c>
      <c r="G29" s="220">
        <v>42.68292682926829</v>
      </c>
      <c r="H29" s="220">
        <v>24.296435272045027</v>
      </c>
      <c r="I29" s="220">
        <v>9.4746716697936204</v>
      </c>
      <c r="J29" s="221">
        <v>7.5342465753424657</v>
      </c>
      <c r="K29" s="220">
        <v>12.288930581613508</v>
      </c>
      <c r="L29" s="222">
        <v>13.86986301369863</v>
      </c>
    </row>
    <row r="30" spans="1:12">
      <c r="A30" s="21" t="s">
        <v>260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10.2187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481" t="s">
        <v>195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ht="36.75" customHeight="1" thickBot="1">
      <c r="A2" s="475" t="s">
        <v>280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2" ht="13.5" customHeight="1">
      <c r="A3" s="482" t="s">
        <v>42</v>
      </c>
      <c r="B3" s="483"/>
      <c r="C3" s="483" t="s">
        <v>154</v>
      </c>
      <c r="D3" s="483"/>
      <c r="E3" s="483"/>
      <c r="F3" s="483"/>
      <c r="G3" s="483"/>
      <c r="H3" s="483"/>
      <c r="I3" s="483"/>
      <c r="J3" s="483"/>
      <c r="K3" s="483"/>
      <c r="L3" s="486"/>
    </row>
    <row r="4" spans="1:12">
      <c r="A4" s="424"/>
      <c r="B4" s="425"/>
      <c r="C4" s="425" t="s">
        <v>75</v>
      </c>
      <c r="D4" s="425" t="s">
        <v>113</v>
      </c>
      <c r="E4" s="487" t="s">
        <v>281</v>
      </c>
      <c r="F4" s="487"/>
      <c r="G4" s="487"/>
      <c r="H4" s="487"/>
      <c r="I4" s="487"/>
      <c r="J4" s="487"/>
      <c r="K4" s="487"/>
      <c r="L4" s="488"/>
    </row>
    <row r="5" spans="1:12" ht="44.4" customHeight="1">
      <c r="A5" s="424"/>
      <c r="B5" s="425"/>
      <c r="C5" s="425"/>
      <c r="D5" s="425"/>
      <c r="E5" s="425" t="s">
        <v>110</v>
      </c>
      <c r="F5" s="425"/>
      <c r="G5" s="425" t="s">
        <v>159</v>
      </c>
      <c r="H5" s="425"/>
      <c r="I5" s="425" t="s">
        <v>77</v>
      </c>
      <c r="J5" s="425"/>
      <c r="K5" s="425" t="s">
        <v>76</v>
      </c>
      <c r="L5" s="495"/>
    </row>
    <row r="6" spans="1:12" ht="22.8" customHeight="1" thickBot="1">
      <c r="A6" s="501"/>
      <c r="B6" s="502"/>
      <c r="C6" s="502"/>
      <c r="D6" s="502"/>
      <c r="E6" s="266" t="s">
        <v>75</v>
      </c>
      <c r="F6" s="266" t="s">
        <v>113</v>
      </c>
      <c r="G6" s="266" t="s">
        <v>75</v>
      </c>
      <c r="H6" s="266" t="s">
        <v>113</v>
      </c>
      <c r="I6" s="266" t="s">
        <v>75</v>
      </c>
      <c r="J6" s="266" t="s">
        <v>113</v>
      </c>
      <c r="K6" s="266" t="s">
        <v>75</v>
      </c>
      <c r="L6" s="258" t="s">
        <v>113</v>
      </c>
    </row>
    <row r="7" spans="1:12" ht="13.8" thickBot="1">
      <c r="A7" s="496" t="s">
        <v>114</v>
      </c>
      <c r="B7" s="497"/>
      <c r="C7" s="216">
        <v>8641</v>
      </c>
      <c r="D7" s="216">
        <v>4617</v>
      </c>
      <c r="E7" s="216">
        <v>3183</v>
      </c>
      <c r="F7" s="216">
        <v>1647</v>
      </c>
      <c r="G7" s="216">
        <v>2996</v>
      </c>
      <c r="H7" s="216">
        <v>1575</v>
      </c>
      <c r="I7" s="216">
        <v>1340</v>
      </c>
      <c r="J7" s="216">
        <v>697</v>
      </c>
      <c r="K7" s="216">
        <v>1250</v>
      </c>
      <c r="L7" s="217">
        <v>518</v>
      </c>
    </row>
    <row r="8" spans="1:12">
      <c r="A8" s="498" t="s">
        <v>58</v>
      </c>
      <c r="B8" s="181" t="s">
        <v>115</v>
      </c>
      <c r="C8" s="182">
        <v>2100</v>
      </c>
      <c r="D8" s="182">
        <v>1345</v>
      </c>
      <c r="E8" s="182">
        <v>804</v>
      </c>
      <c r="F8" s="182">
        <v>496</v>
      </c>
      <c r="G8" s="182">
        <v>623</v>
      </c>
      <c r="H8" s="182">
        <v>392</v>
      </c>
      <c r="I8" s="182">
        <v>324</v>
      </c>
      <c r="J8" s="182">
        <v>194</v>
      </c>
      <c r="K8" s="182">
        <v>274</v>
      </c>
      <c r="L8" s="183">
        <v>138</v>
      </c>
    </row>
    <row r="9" spans="1:12">
      <c r="A9" s="499"/>
      <c r="B9" s="126" t="s">
        <v>116</v>
      </c>
      <c r="C9" s="127">
        <v>1372</v>
      </c>
      <c r="D9" s="127">
        <v>826</v>
      </c>
      <c r="E9" s="127">
        <v>485</v>
      </c>
      <c r="F9" s="127">
        <v>279</v>
      </c>
      <c r="G9" s="127">
        <v>198</v>
      </c>
      <c r="H9" s="127">
        <v>143</v>
      </c>
      <c r="I9" s="127">
        <v>331</v>
      </c>
      <c r="J9" s="127">
        <v>154</v>
      </c>
      <c r="K9" s="127">
        <v>455</v>
      </c>
      <c r="L9" s="70">
        <v>179</v>
      </c>
    </row>
    <row r="10" spans="1:12">
      <c r="A10" s="499"/>
      <c r="B10" s="126" t="s">
        <v>137</v>
      </c>
      <c r="C10" s="127">
        <v>2549</v>
      </c>
      <c r="D10" s="127">
        <v>1205</v>
      </c>
      <c r="E10" s="127">
        <v>949</v>
      </c>
      <c r="F10" s="127">
        <v>437</v>
      </c>
      <c r="G10" s="127">
        <v>929</v>
      </c>
      <c r="H10" s="127">
        <v>435</v>
      </c>
      <c r="I10" s="127">
        <v>342</v>
      </c>
      <c r="J10" s="127">
        <v>186</v>
      </c>
      <c r="K10" s="127">
        <v>170</v>
      </c>
      <c r="L10" s="70">
        <v>66</v>
      </c>
    </row>
    <row r="11" spans="1:12">
      <c r="A11" s="499"/>
      <c r="B11" s="126" t="s">
        <v>140</v>
      </c>
      <c r="C11" s="127">
        <v>16</v>
      </c>
      <c r="D11" s="127">
        <v>3</v>
      </c>
      <c r="E11" s="127">
        <v>5</v>
      </c>
      <c r="F11" s="127">
        <v>1</v>
      </c>
      <c r="G11" s="127">
        <v>16</v>
      </c>
      <c r="H11" s="127">
        <v>3</v>
      </c>
      <c r="I11" s="127">
        <v>0</v>
      </c>
      <c r="J11" s="127">
        <v>0</v>
      </c>
      <c r="K11" s="127">
        <v>0</v>
      </c>
      <c r="L11" s="70">
        <v>0</v>
      </c>
    </row>
    <row r="12" spans="1:12" ht="22.8">
      <c r="A12" s="499"/>
      <c r="B12" s="128" t="s">
        <v>155</v>
      </c>
      <c r="C12" s="127">
        <v>1779</v>
      </c>
      <c r="D12" s="127">
        <v>787</v>
      </c>
      <c r="E12" s="127">
        <v>656</v>
      </c>
      <c r="F12" s="127">
        <v>261</v>
      </c>
      <c r="G12" s="127">
        <v>651</v>
      </c>
      <c r="H12" s="127">
        <v>270</v>
      </c>
      <c r="I12" s="127">
        <v>242</v>
      </c>
      <c r="J12" s="127">
        <v>110</v>
      </c>
      <c r="K12" s="127">
        <v>208</v>
      </c>
      <c r="L12" s="70">
        <v>76</v>
      </c>
    </row>
    <row r="13" spans="1:12" ht="22.8">
      <c r="A13" s="499"/>
      <c r="B13" s="129" t="s">
        <v>141</v>
      </c>
      <c r="C13" s="127">
        <v>531</v>
      </c>
      <c r="D13" s="127">
        <v>287</v>
      </c>
      <c r="E13" s="127">
        <v>213</v>
      </c>
      <c r="F13" s="127">
        <v>127</v>
      </c>
      <c r="G13" s="127">
        <v>526</v>
      </c>
      <c r="H13" s="127">
        <v>285</v>
      </c>
      <c r="I13" s="127">
        <v>13</v>
      </c>
      <c r="J13" s="127">
        <v>9</v>
      </c>
      <c r="K13" s="127">
        <v>0</v>
      </c>
      <c r="L13" s="70">
        <v>0</v>
      </c>
    </row>
    <row r="14" spans="1:12">
      <c r="A14" s="499"/>
      <c r="B14" s="129" t="s">
        <v>142</v>
      </c>
      <c r="C14" s="127">
        <v>34</v>
      </c>
      <c r="D14" s="127">
        <v>23</v>
      </c>
      <c r="E14" s="127">
        <v>13</v>
      </c>
      <c r="F14" s="127">
        <v>10</v>
      </c>
      <c r="G14" s="127">
        <v>34</v>
      </c>
      <c r="H14" s="127">
        <v>23</v>
      </c>
      <c r="I14" s="127">
        <v>3</v>
      </c>
      <c r="J14" s="127">
        <v>2</v>
      </c>
      <c r="K14" s="127">
        <v>0</v>
      </c>
      <c r="L14" s="70">
        <v>0</v>
      </c>
    </row>
    <row r="15" spans="1:12">
      <c r="A15" s="499"/>
      <c r="B15" s="129" t="s">
        <v>143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70">
        <v>0</v>
      </c>
    </row>
    <row r="16" spans="1:12">
      <c r="A16" s="499"/>
      <c r="B16" s="129" t="s">
        <v>144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70">
        <v>0</v>
      </c>
    </row>
    <row r="17" spans="1:12" ht="22.8">
      <c r="A17" s="499"/>
      <c r="B17" s="129" t="s">
        <v>145</v>
      </c>
      <c r="C17" s="127">
        <v>3</v>
      </c>
      <c r="D17" s="127">
        <v>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70">
        <v>0</v>
      </c>
    </row>
    <row r="18" spans="1:12" ht="36" customHeight="1">
      <c r="A18" s="499"/>
      <c r="B18" s="129" t="s">
        <v>146</v>
      </c>
      <c r="C18" s="127">
        <v>82</v>
      </c>
      <c r="D18" s="127">
        <v>43</v>
      </c>
      <c r="E18" s="127">
        <v>22</v>
      </c>
      <c r="F18" s="127">
        <v>11</v>
      </c>
      <c r="G18" s="127">
        <v>0</v>
      </c>
      <c r="H18" s="127">
        <v>0</v>
      </c>
      <c r="I18" s="127">
        <v>21</v>
      </c>
      <c r="J18" s="127">
        <v>12</v>
      </c>
      <c r="K18" s="127">
        <v>82</v>
      </c>
      <c r="L18" s="70">
        <v>43</v>
      </c>
    </row>
    <row r="19" spans="1:12" ht="13.8" thickBot="1">
      <c r="A19" s="500"/>
      <c r="B19" s="184" t="s">
        <v>117</v>
      </c>
      <c r="C19" s="185">
        <v>191</v>
      </c>
      <c r="D19" s="185">
        <v>99</v>
      </c>
      <c r="E19" s="185">
        <v>41</v>
      </c>
      <c r="F19" s="185">
        <v>26</v>
      </c>
      <c r="G19" s="185">
        <v>35</v>
      </c>
      <c r="H19" s="185">
        <v>27</v>
      </c>
      <c r="I19" s="185">
        <v>64</v>
      </c>
      <c r="J19" s="185">
        <v>30</v>
      </c>
      <c r="K19" s="185">
        <v>61</v>
      </c>
      <c r="L19" s="186">
        <v>16</v>
      </c>
    </row>
    <row r="20" spans="1:12" ht="13.8" thickBot="1">
      <c r="A20" s="489" t="s">
        <v>118</v>
      </c>
      <c r="B20" s="490"/>
      <c r="C20" s="216">
        <v>1823</v>
      </c>
      <c r="D20" s="216">
        <v>787</v>
      </c>
      <c r="E20" s="216">
        <v>613</v>
      </c>
      <c r="F20" s="216">
        <v>228</v>
      </c>
      <c r="G20" s="216">
        <v>555</v>
      </c>
      <c r="H20" s="216">
        <v>201</v>
      </c>
      <c r="I20" s="216">
        <v>312</v>
      </c>
      <c r="J20" s="216">
        <v>123</v>
      </c>
      <c r="K20" s="216">
        <v>231</v>
      </c>
      <c r="L20" s="217">
        <v>78</v>
      </c>
    </row>
    <row r="21" spans="1:12" ht="13.8" thickBot="1">
      <c r="A21" s="493" t="s">
        <v>147</v>
      </c>
      <c r="B21" s="494"/>
      <c r="C21" s="187">
        <v>95</v>
      </c>
      <c r="D21" s="187">
        <v>37</v>
      </c>
      <c r="E21" s="187">
        <v>28</v>
      </c>
      <c r="F21" s="187">
        <v>12</v>
      </c>
      <c r="G21" s="187">
        <v>94</v>
      </c>
      <c r="H21" s="187">
        <v>36</v>
      </c>
      <c r="I21" s="187">
        <v>9</v>
      </c>
      <c r="J21" s="187">
        <v>5</v>
      </c>
      <c r="K21" s="187">
        <v>0</v>
      </c>
      <c r="L21" s="72">
        <v>0</v>
      </c>
    </row>
    <row r="22" spans="1:12" ht="13.8" thickBot="1">
      <c r="A22" s="489" t="s">
        <v>119</v>
      </c>
      <c r="B22" s="490"/>
      <c r="C22" s="216">
        <v>5945</v>
      </c>
      <c r="D22" s="216">
        <v>4536</v>
      </c>
      <c r="E22" s="216">
        <v>2144</v>
      </c>
      <c r="F22" s="216">
        <v>1635</v>
      </c>
      <c r="G22" s="216">
        <v>2679</v>
      </c>
      <c r="H22" s="216">
        <v>1956</v>
      </c>
      <c r="I22" s="216">
        <v>1232</v>
      </c>
      <c r="J22" s="216">
        <v>933</v>
      </c>
      <c r="K22" s="216">
        <v>509</v>
      </c>
      <c r="L22" s="217">
        <v>335</v>
      </c>
    </row>
    <row r="23" spans="1:12" ht="13.8" thickBot="1">
      <c r="A23" s="493" t="s">
        <v>156</v>
      </c>
      <c r="B23" s="494"/>
      <c r="C23" s="187">
        <v>4</v>
      </c>
      <c r="D23" s="187">
        <v>1</v>
      </c>
      <c r="E23" s="187">
        <v>0</v>
      </c>
      <c r="F23" s="187">
        <v>0</v>
      </c>
      <c r="G23" s="187">
        <v>4</v>
      </c>
      <c r="H23" s="187">
        <v>1</v>
      </c>
      <c r="I23" s="187">
        <v>0</v>
      </c>
      <c r="J23" s="187">
        <v>0</v>
      </c>
      <c r="K23" s="187">
        <v>0</v>
      </c>
      <c r="L23" s="72">
        <v>0</v>
      </c>
    </row>
    <row r="24" spans="1:12" ht="25.5" customHeight="1" thickBot="1">
      <c r="A24" s="489" t="s">
        <v>120</v>
      </c>
      <c r="B24" s="490"/>
      <c r="C24" s="216">
        <v>0</v>
      </c>
      <c r="D24" s="216">
        <v>0</v>
      </c>
      <c r="E24" s="216">
        <v>0</v>
      </c>
      <c r="F24" s="216">
        <v>0</v>
      </c>
      <c r="G24" s="216">
        <v>0</v>
      </c>
      <c r="H24" s="216">
        <v>0</v>
      </c>
      <c r="I24" s="216">
        <v>0</v>
      </c>
      <c r="J24" s="216">
        <v>0</v>
      </c>
      <c r="K24" s="216">
        <v>0</v>
      </c>
      <c r="L24" s="217">
        <v>0</v>
      </c>
    </row>
    <row r="25" spans="1:12" ht="25.95" customHeight="1" thickBot="1">
      <c r="A25" s="489" t="s">
        <v>121</v>
      </c>
      <c r="B25" s="490"/>
      <c r="C25" s="216">
        <v>1082</v>
      </c>
      <c r="D25" s="216">
        <v>450</v>
      </c>
      <c r="E25" s="216">
        <v>383</v>
      </c>
      <c r="F25" s="216">
        <v>169</v>
      </c>
      <c r="G25" s="216">
        <v>56</v>
      </c>
      <c r="H25" s="216">
        <v>29</v>
      </c>
      <c r="I25" s="216">
        <v>878</v>
      </c>
      <c r="J25" s="216">
        <v>362</v>
      </c>
      <c r="K25" s="216">
        <v>589</v>
      </c>
      <c r="L25" s="217">
        <v>151</v>
      </c>
    </row>
    <row r="26" spans="1:12" ht="13.8" thickBot="1">
      <c r="A26" s="493" t="s">
        <v>149</v>
      </c>
      <c r="B26" s="494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72">
        <v>0</v>
      </c>
    </row>
    <row r="27" spans="1:12" ht="26.25" customHeight="1" thickBot="1">
      <c r="A27" s="489" t="s">
        <v>157</v>
      </c>
      <c r="B27" s="490"/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7">
        <v>0</v>
      </c>
    </row>
    <row r="28" spans="1:12" ht="13.8" thickBot="1">
      <c r="A28" s="462" t="s">
        <v>122</v>
      </c>
      <c r="B28" s="463"/>
      <c r="C28" s="218">
        <v>17491</v>
      </c>
      <c r="D28" s="218">
        <v>10390</v>
      </c>
      <c r="E28" s="218">
        <v>6323</v>
      </c>
      <c r="F28" s="218">
        <v>3679</v>
      </c>
      <c r="G28" s="218">
        <v>6286</v>
      </c>
      <c r="H28" s="218">
        <v>3761</v>
      </c>
      <c r="I28" s="218">
        <v>3762</v>
      </c>
      <c r="J28" s="216">
        <v>2115</v>
      </c>
      <c r="K28" s="218">
        <v>2579</v>
      </c>
      <c r="L28" s="219">
        <v>1082</v>
      </c>
    </row>
    <row r="29" spans="1:12" ht="13.8" thickBot="1">
      <c r="A29" s="491" t="s">
        <v>123</v>
      </c>
      <c r="B29" s="492"/>
      <c r="C29" s="220">
        <v>100</v>
      </c>
      <c r="D29" s="220">
        <v>59.401978160196677</v>
      </c>
      <c r="E29" s="220">
        <v>36.150020010291009</v>
      </c>
      <c r="F29" s="220">
        <v>35.409047160731468</v>
      </c>
      <c r="G29" s="220">
        <v>35.938482648219086</v>
      </c>
      <c r="H29" s="220">
        <v>21.502486993310846</v>
      </c>
      <c r="I29" s="220">
        <v>21.508204219312791</v>
      </c>
      <c r="J29" s="221">
        <v>20.356111645813282</v>
      </c>
      <c r="K29" s="220">
        <v>14.744725859013208</v>
      </c>
      <c r="L29" s="222">
        <v>10.41385948026949</v>
      </c>
    </row>
    <row r="30" spans="1:12">
      <c r="A30" s="21" t="s">
        <v>260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B26" sqref="B26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402" t="s">
        <v>182</v>
      </c>
      <c r="B1" s="402"/>
      <c r="C1" s="402"/>
      <c r="D1" s="402"/>
      <c r="E1" s="402"/>
    </row>
    <row r="2" spans="1:9" s="4" customFormat="1" ht="31.2" customHeight="1">
      <c r="A2" s="417" t="s">
        <v>282</v>
      </c>
      <c r="B2" s="417"/>
      <c r="C2" s="417"/>
      <c r="D2" s="417"/>
      <c r="E2" s="417"/>
    </row>
    <row r="3" spans="1:9" s="4" customFormat="1" ht="11.25" customHeight="1" thickBot="1">
      <c r="A3" s="418"/>
      <c r="B3" s="418"/>
      <c r="C3" s="418"/>
      <c r="D3" s="418"/>
      <c r="E3" s="418"/>
    </row>
    <row r="4" spans="1:9" ht="17.25" customHeight="1">
      <c r="A4" s="503" t="s">
        <v>78</v>
      </c>
      <c r="B4" s="483" t="s">
        <v>112</v>
      </c>
      <c r="C4" s="483"/>
      <c r="D4" s="483"/>
      <c r="E4" s="486"/>
    </row>
    <row r="5" spans="1:9" ht="15.75" customHeight="1">
      <c r="A5" s="504"/>
      <c r="B5" s="506" t="s">
        <v>283</v>
      </c>
      <c r="C5" s="506"/>
      <c r="D5" s="506" t="s">
        <v>278</v>
      </c>
      <c r="E5" s="507"/>
    </row>
    <row r="6" spans="1:9" ht="16.5" customHeight="1">
      <c r="A6" s="504"/>
      <c r="B6" s="506" t="s">
        <v>79</v>
      </c>
      <c r="C6" s="506" t="s">
        <v>80</v>
      </c>
      <c r="D6" s="506" t="s">
        <v>81</v>
      </c>
      <c r="E6" s="507" t="s">
        <v>80</v>
      </c>
      <c r="G6" s="5"/>
    </row>
    <row r="7" spans="1:9">
      <c r="A7" s="504"/>
      <c r="B7" s="508"/>
      <c r="C7" s="508"/>
      <c r="D7" s="508"/>
      <c r="E7" s="510"/>
    </row>
    <row r="8" spans="1:9" ht="8.25" customHeight="1" thickBot="1">
      <c r="A8" s="505"/>
      <c r="B8" s="509"/>
      <c r="C8" s="509"/>
      <c r="D8" s="509"/>
      <c r="E8" s="511"/>
    </row>
    <row r="9" spans="1:9" ht="16.5" customHeight="1" thickBot="1">
      <c r="A9" s="210" t="s">
        <v>82</v>
      </c>
      <c r="B9" s="211">
        <v>4.4000000000000004</v>
      </c>
      <c r="C9" s="211">
        <f t="shared" ref="C9:C25" si="0">B9/$B$25*100</f>
        <v>86.274509803921589</v>
      </c>
      <c r="D9" s="212">
        <v>4.5</v>
      </c>
      <c r="E9" s="212">
        <f>D9/$D$25*100</f>
        <v>86.538461538461533</v>
      </c>
      <c r="I9" t="s">
        <v>37</v>
      </c>
    </row>
    <row r="10" spans="1:9" ht="16.5" customHeight="1">
      <c r="A10" s="130" t="s">
        <v>83</v>
      </c>
      <c r="B10" s="134">
        <v>7.2</v>
      </c>
      <c r="C10" s="134">
        <f t="shared" si="0"/>
        <v>141.1764705882353</v>
      </c>
      <c r="D10" s="134">
        <v>7.4</v>
      </c>
      <c r="E10" s="135">
        <f t="shared" ref="E10:E25" si="1">D10/$D$25*100</f>
        <v>142.30769230769232</v>
      </c>
    </row>
    <row r="11" spans="1:9">
      <c r="A11" s="131" t="s">
        <v>84</v>
      </c>
      <c r="B11" s="136">
        <v>7.9</v>
      </c>
      <c r="C11" s="136">
        <f t="shared" si="0"/>
        <v>154.90196078431376</v>
      </c>
      <c r="D11" s="136">
        <v>8.1</v>
      </c>
      <c r="E11" s="137">
        <f t="shared" si="1"/>
        <v>155.76923076923075</v>
      </c>
    </row>
    <row r="12" spans="1:9">
      <c r="A12" s="131" t="s">
        <v>85</v>
      </c>
      <c r="B12" s="136">
        <v>4.3</v>
      </c>
      <c r="C12" s="136">
        <f t="shared" si="0"/>
        <v>84.313725490196077</v>
      </c>
      <c r="D12" s="136">
        <v>4.4000000000000004</v>
      </c>
      <c r="E12" s="137">
        <f t="shared" si="1"/>
        <v>84.615384615384613</v>
      </c>
    </row>
    <row r="13" spans="1:9">
      <c r="A13" s="131" t="s">
        <v>86</v>
      </c>
      <c r="B13" s="136">
        <v>5.4</v>
      </c>
      <c r="C13" s="136">
        <f t="shared" si="0"/>
        <v>105.88235294117649</v>
      </c>
      <c r="D13" s="136">
        <v>5.4</v>
      </c>
      <c r="E13" s="137">
        <f t="shared" si="1"/>
        <v>103.84615384615385</v>
      </c>
    </row>
    <row r="14" spans="1:9">
      <c r="A14" s="132" t="s">
        <v>87</v>
      </c>
      <c r="B14" s="136">
        <v>4.5</v>
      </c>
      <c r="C14" s="136">
        <f t="shared" si="0"/>
        <v>88.235294117647072</v>
      </c>
      <c r="D14" s="136">
        <v>4.5</v>
      </c>
      <c r="E14" s="137">
        <f t="shared" si="1"/>
        <v>86.538461538461533</v>
      </c>
    </row>
    <row r="15" spans="1:9">
      <c r="A15" s="132" t="s">
        <v>88</v>
      </c>
      <c r="B15" s="136">
        <v>4.2</v>
      </c>
      <c r="C15" s="136">
        <f t="shared" si="0"/>
        <v>82.352941176470594</v>
      </c>
      <c r="D15" s="136">
        <v>4.2</v>
      </c>
      <c r="E15" s="137">
        <f t="shared" si="1"/>
        <v>80.769230769230774</v>
      </c>
    </row>
    <row r="16" spans="1:9">
      <c r="A16" s="131" t="s">
        <v>89</v>
      </c>
      <c r="B16" s="136">
        <v>5.9</v>
      </c>
      <c r="C16" s="136">
        <f t="shared" si="0"/>
        <v>115.68627450980394</v>
      </c>
      <c r="D16" s="136">
        <v>6.1</v>
      </c>
      <c r="E16" s="137">
        <f t="shared" si="1"/>
        <v>117.30769230769229</v>
      </c>
    </row>
    <row r="17" spans="1:5">
      <c r="A17" s="131" t="s">
        <v>90</v>
      </c>
      <c r="B17" s="136">
        <v>8.6999999999999993</v>
      </c>
      <c r="C17" s="136">
        <f t="shared" si="0"/>
        <v>170.58823529411765</v>
      </c>
      <c r="D17" s="136">
        <v>8.8000000000000007</v>
      </c>
      <c r="E17" s="137">
        <f t="shared" si="1"/>
        <v>169.23076923076923</v>
      </c>
    </row>
    <row r="18" spans="1:5">
      <c r="A18" s="132" t="s">
        <v>91</v>
      </c>
      <c r="B18" s="136">
        <v>7.2</v>
      </c>
      <c r="C18" s="136">
        <f t="shared" si="0"/>
        <v>141.1764705882353</v>
      </c>
      <c r="D18" s="136">
        <v>7.3</v>
      </c>
      <c r="E18" s="137">
        <f t="shared" si="1"/>
        <v>140.38461538461539</v>
      </c>
    </row>
    <row r="19" spans="1:5">
      <c r="A19" s="132" t="s">
        <v>92</v>
      </c>
      <c r="B19" s="136">
        <v>4.5</v>
      </c>
      <c r="C19" s="136">
        <f t="shared" si="0"/>
        <v>88.235294117647072</v>
      </c>
      <c r="D19" s="136">
        <v>4.5999999999999996</v>
      </c>
      <c r="E19" s="137">
        <f t="shared" si="1"/>
        <v>88.461538461538453</v>
      </c>
    </row>
    <row r="20" spans="1:5">
      <c r="A20" s="131" t="s">
        <v>93</v>
      </c>
      <c r="B20" s="136">
        <v>3.6</v>
      </c>
      <c r="C20" s="136">
        <f t="shared" si="0"/>
        <v>70.588235294117652</v>
      </c>
      <c r="D20" s="136">
        <v>3.7</v>
      </c>
      <c r="E20" s="137">
        <f t="shared" si="1"/>
        <v>71.15384615384616</v>
      </c>
    </row>
    <row r="21" spans="1:5">
      <c r="A21" s="131" t="s">
        <v>94</v>
      </c>
      <c r="B21" s="136">
        <v>7.5</v>
      </c>
      <c r="C21" s="136">
        <f t="shared" si="0"/>
        <v>147.05882352941177</v>
      </c>
      <c r="D21" s="136">
        <v>7.7</v>
      </c>
      <c r="E21" s="137">
        <f t="shared" si="1"/>
        <v>148.07692307692309</v>
      </c>
    </row>
    <row r="22" spans="1:5">
      <c r="A22" s="131" t="s">
        <v>95</v>
      </c>
      <c r="B22" s="136">
        <v>8.5</v>
      </c>
      <c r="C22" s="136">
        <f t="shared" si="0"/>
        <v>166.66666666666669</v>
      </c>
      <c r="D22" s="136">
        <v>8.6999999999999993</v>
      </c>
      <c r="E22" s="137">
        <f t="shared" si="1"/>
        <v>167.30769230769229</v>
      </c>
    </row>
    <row r="23" spans="1:5">
      <c r="A23" s="131" t="s">
        <v>96</v>
      </c>
      <c r="B23" s="136">
        <v>2.9</v>
      </c>
      <c r="C23" s="136">
        <f t="shared" si="0"/>
        <v>56.862745098039213</v>
      </c>
      <c r="D23" s="136">
        <v>2.9</v>
      </c>
      <c r="E23" s="137">
        <f t="shared" si="1"/>
        <v>55.769230769230774</v>
      </c>
    </row>
    <row r="24" spans="1:5" ht="13.8" thickBot="1">
      <c r="A24" s="133" t="s">
        <v>97</v>
      </c>
      <c r="B24" s="138">
        <v>6.6</v>
      </c>
      <c r="C24" s="138">
        <f t="shared" si="0"/>
        <v>129.41176470588235</v>
      </c>
      <c r="D24" s="138">
        <v>6.7</v>
      </c>
      <c r="E24" s="139">
        <f t="shared" si="1"/>
        <v>128.84615384615387</v>
      </c>
    </row>
    <row r="25" spans="1:5" ht="13.8" thickBot="1">
      <c r="A25" s="213" t="s">
        <v>98</v>
      </c>
      <c r="B25" s="214">
        <v>5.0999999999999996</v>
      </c>
      <c r="C25" s="214">
        <f t="shared" si="0"/>
        <v>100</v>
      </c>
      <c r="D25" s="214">
        <v>5.2</v>
      </c>
      <c r="E25" s="215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99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="120" zoomScaleNormal="120" zoomScaleSheetLayoutView="120" workbookViewId="0">
      <selection activeCell="C5" sqref="C5:D39"/>
    </sheetView>
  </sheetViews>
  <sheetFormatPr defaultRowHeight="11.4"/>
  <cols>
    <col min="1" max="1" width="8.88671875" style="188"/>
    <col min="2" max="2" width="35.5546875" style="188" customWidth="1"/>
    <col min="3" max="4" width="16" style="188" customWidth="1"/>
    <col min="5" max="232" width="8.88671875" style="188"/>
    <col min="233" max="233" width="23.44140625" style="188" customWidth="1"/>
    <col min="234" max="234" width="13.5546875" style="188" customWidth="1"/>
    <col min="235" max="235" width="14.44140625" style="188" customWidth="1"/>
    <col min="236" max="236" width="8.88671875" style="188"/>
    <col min="237" max="237" width="26.6640625" style="188" customWidth="1"/>
    <col min="238" max="240" width="8.88671875" style="188"/>
    <col min="241" max="241" width="22.88671875" style="188" customWidth="1"/>
    <col min="242" max="242" width="8.88671875" style="188"/>
    <col min="243" max="243" width="13.6640625" style="188" customWidth="1"/>
    <col min="244" max="244" width="9.109375" style="188" customWidth="1"/>
    <col min="245" max="488" width="8.88671875" style="188"/>
    <col min="489" max="489" width="23.44140625" style="188" customWidth="1"/>
    <col min="490" max="490" width="13.5546875" style="188" customWidth="1"/>
    <col min="491" max="491" width="14.44140625" style="188" customWidth="1"/>
    <col min="492" max="492" width="8.88671875" style="188"/>
    <col min="493" max="493" width="26.6640625" style="188" customWidth="1"/>
    <col min="494" max="496" width="8.88671875" style="188"/>
    <col min="497" max="497" width="22.88671875" style="188" customWidth="1"/>
    <col min="498" max="498" width="8.88671875" style="188"/>
    <col min="499" max="499" width="13.6640625" style="188" customWidth="1"/>
    <col min="500" max="500" width="9.109375" style="188" customWidth="1"/>
    <col min="501" max="744" width="8.88671875" style="188"/>
    <col min="745" max="745" width="23.44140625" style="188" customWidth="1"/>
    <col min="746" max="746" width="13.5546875" style="188" customWidth="1"/>
    <col min="747" max="747" width="14.44140625" style="188" customWidth="1"/>
    <col min="748" max="748" width="8.88671875" style="188"/>
    <col min="749" max="749" width="26.6640625" style="188" customWidth="1"/>
    <col min="750" max="752" width="8.88671875" style="188"/>
    <col min="753" max="753" width="22.88671875" style="188" customWidth="1"/>
    <col min="754" max="754" width="8.88671875" style="188"/>
    <col min="755" max="755" width="13.6640625" style="188" customWidth="1"/>
    <col min="756" max="756" width="9.109375" style="188" customWidth="1"/>
    <col min="757" max="1000" width="8.88671875" style="188"/>
    <col min="1001" max="1001" width="23.44140625" style="188" customWidth="1"/>
    <col min="1002" max="1002" width="13.5546875" style="188" customWidth="1"/>
    <col min="1003" max="1003" width="14.44140625" style="188" customWidth="1"/>
    <col min="1004" max="1004" width="8.88671875" style="188"/>
    <col min="1005" max="1005" width="26.6640625" style="188" customWidth="1"/>
    <col min="1006" max="1008" width="8.88671875" style="188"/>
    <col min="1009" max="1009" width="22.88671875" style="188" customWidth="1"/>
    <col min="1010" max="1010" width="8.88671875" style="188"/>
    <col min="1011" max="1011" width="13.6640625" style="188" customWidth="1"/>
    <col min="1012" max="1012" width="9.109375" style="188" customWidth="1"/>
    <col min="1013" max="1256" width="8.88671875" style="188"/>
    <col min="1257" max="1257" width="23.44140625" style="188" customWidth="1"/>
    <col min="1258" max="1258" width="13.5546875" style="188" customWidth="1"/>
    <col min="1259" max="1259" width="14.44140625" style="188" customWidth="1"/>
    <col min="1260" max="1260" width="8.88671875" style="188"/>
    <col min="1261" max="1261" width="26.6640625" style="188" customWidth="1"/>
    <col min="1262" max="1264" width="8.88671875" style="188"/>
    <col min="1265" max="1265" width="22.88671875" style="188" customWidth="1"/>
    <col min="1266" max="1266" width="8.88671875" style="188"/>
    <col min="1267" max="1267" width="13.6640625" style="188" customWidth="1"/>
    <col min="1268" max="1268" width="9.109375" style="188" customWidth="1"/>
    <col min="1269" max="1512" width="8.88671875" style="188"/>
    <col min="1513" max="1513" width="23.44140625" style="188" customWidth="1"/>
    <col min="1514" max="1514" width="13.5546875" style="188" customWidth="1"/>
    <col min="1515" max="1515" width="14.44140625" style="188" customWidth="1"/>
    <col min="1516" max="1516" width="8.88671875" style="188"/>
    <col min="1517" max="1517" width="26.6640625" style="188" customWidth="1"/>
    <col min="1518" max="1520" width="8.88671875" style="188"/>
    <col min="1521" max="1521" width="22.88671875" style="188" customWidth="1"/>
    <col min="1522" max="1522" width="8.88671875" style="188"/>
    <col min="1523" max="1523" width="13.6640625" style="188" customWidth="1"/>
    <col min="1524" max="1524" width="9.109375" style="188" customWidth="1"/>
    <col min="1525" max="1768" width="8.88671875" style="188"/>
    <col min="1769" max="1769" width="23.44140625" style="188" customWidth="1"/>
    <col min="1770" max="1770" width="13.5546875" style="188" customWidth="1"/>
    <col min="1771" max="1771" width="14.44140625" style="188" customWidth="1"/>
    <col min="1772" max="1772" width="8.88671875" style="188"/>
    <col min="1773" max="1773" width="26.6640625" style="188" customWidth="1"/>
    <col min="1774" max="1776" width="8.88671875" style="188"/>
    <col min="1777" max="1777" width="22.88671875" style="188" customWidth="1"/>
    <col min="1778" max="1778" width="8.88671875" style="188"/>
    <col min="1779" max="1779" width="13.6640625" style="188" customWidth="1"/>
    <col min="1780" max="1780" width="9.109375" style="188" customWidth="1"/>
    <col min="1781" max="2024" width="8.88671875" style="188"/>
    <col min="2025" max="2025" width="23.44140625" style="188" customWidth="1"/>
    <col min="2026" max="2026" width="13.5546875" style="188" customWidth="1"/>
    <col min="2027" max="2027" width="14.44140625" style="188" customWidth="1"/>
    <col min="2028" max="2028" width="8.88671875" style="188"/>
    <col min="2029" max="2029" width="26.6640625" style="188" customWidth="1"/>
    <col min="2030" max="2032" width="8.88671875" style="188"/>
    <col min="2033" max="2033" width="22.88671875" style="188" customWidth="1"/>
    <col min="2034" max="2034" width="8.88671875" style="188"/>
    <col min="2035" max="2035" width="13.6640625" style="188" customWidth="1"/>
    <col min="2036" max="2036" width="9.109375" style="188" customWidth="1"/>
    <col min="2037" max="2280" width="8.88671875" style="188"/>
    <col min="2281" max="2281" width="23.44140625" style="188" customWidth="1"/>
    <col min="2282" max="2282" width="13.5546875" style="188" customWidth="1"/>
    <col min="2283" max="2283" width="14.44140625" style="188" customWidth="1"/>
    <col min="2284" max="2284" width="8.88671875" style="188"/>
    <col min="2285" max="2285" width="26.6640625" style="188" customWidth="1"/>
    <col min="2286" max="2288" width="8.88671875" style="188"/>
    <col min="2289" max="2289" width="22.88671875" style="188" customWidth="1"/>
    <col min="2290" max="2290" width="8.88671875" style="188"/>
    <col min="2291" max="2291" width="13.6640625" style="188" customWidth="1"/>
    <col min="2292" max="2292" width="9.109375" style="188" customWidth="1"/>
    <col min="2293" max="2536" width="8.88671875" style="188"/>
    <col min="2537" max="2537" width="23.44140625" style="188" customWidth="1"/>
    <col min="2538" max="2538" width="13.5546875" style="188" customWidth="1"/>
    <col min="2539" max="2539" width="14.44140625" style="188" customWidth="1"/>
    <col min="2540" max="2540" width="8.88671875" style="188"/>
    <col min="2541" max="2541" width="26.6640625" style="188" customWidth="1"/>
    <col min="2542" max="2544" width="8.88671875" style="188"/>
    <col min="2545" max="2545" width="22.88671875" style="188" customWidth="1"/>
    <col min="2546" max="2546" width="8.88671875" style="188"/>
    <col min="2547" max="2547" width="13.6640625" style="188" customWidth="1"/>
    <col min="2548" max="2548" width="9.109375" style="188" customWidth="1"/>
    <col min="2549" max="2792" width="8.88671875" style="188"/>
    <col min="2793" max="2793" width="23.44140625" style="188" customWidth="1"/>
    <col min="2794" max="2794" width="13.5546875" style="188" customWidth="1"/>
    <col min="2795" max="2795" width="14.44140625" style="188" customWidth="1"/>
    <col min="2796" max="2796" width="8.88671875" style="188"/>
    <col min="2797" max="2797" width="26.6640625" style="188" customWidth="1"/>
    <col min="2798" max="2800" width="8.88671875" style="188"/>
    <col min="2801" max="2801" width="22.88671875" style="188" customWidth="1"/>
    <col min="2802" max="2802" width="8.88671875" style="188"/>
    <col min="2803" max="2803" width="13.6640625" style="188" customWidth="1"/>
    <col min="2804" max="2804" width="9.109375" style="188" customWidth="1"/>
    <col min="2805" max="3048" width="8.88671875" style="188"/>
    <col min="3049" max="3049" width="23.44140625" style="188" customWidth="1"/>
    <col min="3050" max="3050" width="13.5546875" style="188" customWidth="1"/>
    <col min="3051" max="3051" width="14.44140625" style="188" customWidth="1"/>
    <col min="3052" max="3052" width="8.88671875" style="188"/>
    <col min="3053" max="3053" width="26.6640625" style="188" customWidth="1"/>
    <col min="3054" max="3056" width="8.88671875" style="188"/>
    <col min="3057" max="3057" width="22.88671875" style="188" customWidth="1"/>
    <col min="3058" max="3058" width="8.88671875" style="188"/>
    <col min="3059" max="3059" width="13.6640625" style="188" customWidth="1"/>
    <col min="3060" max="3060" width="9.109375" style="188" customWidth="1"/>
    <col min="3061" max="3304" width="8.88671875" style="188"/>
    <col min="3305" max="3305" width="23.44140625" style="188" customWidth="1"/>
    <col min="3306" max="3306" width="13.5546875" style="188" customWidth="1"/>
    <col min="3307" max="3307" width="14.44140625" style="188" customWidth="1"/>
    <col min="3308" max="3308" width="8.88671875" style="188"/>
    <col min="3309" max="3309" width="26.6640625" style="188" customWidth="1"/>
    <col min="3310" max="3312" width="8.88671875" style="188"/>
    <col min="3313" max="3313" width="22.88671875" style="188" customWidth="1"/>
    <col min="3314" max="3314" width="8.88671875" style="188"/>
    <col min="3315" max="3315" width="13.6640625" style="188" customWidth="1"/>
    <col min="3316" max="3316" width="9.109375" style="188" customWidth="1"/>
    <col min="3317" max="3560" width="8.88671875" style="188"/>
    <col min="3561" max="3561" width="23.44140625" style="188" customWidth="1"/>
    <col min="3562" max="3562" width="13.5546875" style="188" customWidth="1"/>
    <col min="3563" max="3563" width="14.44140625" style="188" customWidth="1"/>
    <col min="3564" max="3564" width="8.88671875" style="188"/>
    <col min="3565" max="3565" width="26.6640625" style="188" customWidth="1"/>
    <col min="3566" max="3568" width="8.88671875" style="188"/>
    <col min="3569" max="3569" width="22.88671875" style="188" customWidth="1"/>
    <col min="3570" max="3570" width="8.88671875" style="188"/>
    <col min="3571" max="3571" width="13.6640625" style="188" customWidth="1"/>
    <col min="3572" max="3572" width="9.109375" style="188" customWidth="1"/>
    <col min="3573" max="3816" width="8.88671875" style="188"/>
    <col min="3817" max="3817" width="23.44140625" style="188" customWidth="1"/>
    <col min="3818" max="3818" width="13.5546875" style="188" customWidth="1"/>
    <col min="3819" max="3819" width="14.44140625" style="188" customWidth="1"/>
    <col min="3820" max="3820" width="8.88671875" style="188"/>
    <col min="3821" max="3821" width="26.6640625" style="188" customWidth="1"/>
    <col min="3822" max="3824" width="8.88671875" style="188"/>
    <col min="3825" max="3825" width="22.88671875" style="188" customWidth="1"/>
    <col min="3826" max="3826" width="8.88671875" style="188"/>
    <col min="3827" max="3827" width="13.6640625" style="188" customWidth="1"/>
    <col min="3828" max="3828" width="9.109375" style="188" customWidth="1"/>
    <col min="3829" max="4072" width="8.88671875" style="188"/>
    <col min="4073" max="4073" width="23.44140625" style="188" customWidth="1"/>
    <col min="4074" max="4074" width="13.5546875" style="188" customWidth="1"/>
    <col min="4075" max="4075" width="14.44140625" style="188" customWidth="1"/>
    <col min="4076" max="4076" width="8.88671875" style="188"/>
    <col min="4077" max="4077" width="26.6640625" style="188" customWidth="1"/>
    <col min="4078" max="4080" width="8.88671875" style="188"/>
    <col min="4081" max="4081" width="22.88671875" style="188" customWidth="1"/>
    <col min="4082" max="4082" width="8.88671875" style="188"/>
    <col min="4083" max="4083" width="13.6640625" style="188" customWidth="1"/>
    <col min="4084" max="4084" width="9.109375" style="188" customWidth="1"/>
    <col min="4085" max="4328" width="8.88671875" style="188"/>
    <col min="4329" max="4329" width="23.44140625" style="188" customWidth="1"/>
    <col min="4330" max="4330" width="13.5546875" style="188" customWidth="1"/>
    <col min="4331" max="4331" width="14.44140625" style="188" customWidth="1"/>
    <col min="4332" max="4332" width="8.88671875" style="188"/>
    <col min="4333" max="4333" width="26.6640625" style="188" customWidth="1"/>
    <col min="4334" max="4336" width="8.88671875" style="188"/>
    <col min="4337" max="4337" width="22.88671875" style="188" customWidth="1"/>
    <col min="4338" max="4338" width="8.88671875" style="188"/>
    <col min="4339" max="4339" width="13.6640625" style="188" customWidth="1"/>
    <col min="4340" max="4340" width="9.109375" style="188" customWidth="1"/>
    <col min="4341" max="4584" width="8.88671875" style="188"/>
    <col min="4585" max="4585" width="23.44140625" style="188" customWidth="1"/>
    <col min="4586" max="4586" width="13.5546875" style="188" customWidth="1"/>
    <col min="4587" max="4587" width="14.44140625" style="188" customWidth="1"/>
    <col min="4588" max="4588" width="8.88671875" style="188"/>
    <col min="4589" max="4589" width="26.6640625" style="188" customWidth="1"/>
    <col min="4590" max="4592" width="8.88671875" style="188"/>
    <col min="4593" max="4593" width="22.88671875" style="188" customWidth="1"/>
    <col min="4594" max="4594" width="8.88671875" style="188"/>
    <col min="4595" max="4595" width="13.6640625" style="188" customWidth="1"/>
    <col min="4596" max="4596" width="9.109375" style="188" customWidth="1"/>
    <col min="4597" max="4840" width="8.88671875" style="188"/>
    <col min="4841" max="4841" width="23.44140625" style="188" customWidth="1"/>
    <col min="4842" max="4842" width="13.5546875" style="188" customWidth="1"/>
    <col min="4843" max="4843" width="14.44140625" style="188" customWidth="1"/>
    <col min="4844" max="4844" width="8.88671875" style="188"/>
    <col min="4845" max="4845" width="26.6640625" style="188" customWidth="1"/>
    <col min="4846" max="4848" width="8.88671875" style="188"/>
    <col min="4849" max="4849" width="22.88671875" style="188" customWidth="1"/>
    <col min="4850" max="4850" width="8.88671875" style="188"/>
    <col min="4851" max="4851" width="13.6640625" style="188" customWidth="1"/>
    <col min="4852" max="4852" width="9.109375" style="188" customWidth="1"/>
    <col min="4853" max="5096" width="8.88671875" style="188"/>
    <col min="5097" max="5097" width="23.44140625" style="188" customWidth="1"/>
    <col min="5098" max="5098" width="13.5546875" style="188" customWidth="1"/>
    <col min="5099" max="5099" width="14.44140625" style="188" customWidth="1"/>
    <col min="5100" max="5100" width="8.88671875" style="188"/>
    <col min="5101" max="5101" width="26.6640625" style="188" customWidth="1"/>
    <col min="5102" max="5104" width="8.88671875" style="188"/>
    <col min="5105" max="5105" width="22.88671875" style="188" customWidth="1"/>
    <col min="5106" max="5106" width="8.88671875" style="188"/>
    <col min="5107" max="5107" width="13.6640625" style="188" customWidth="1"/>
    <col min="5108" max="5108" width="9.109375" style="188" customWidth="1"/>
    <col min="5109" max="5352" width="8.88671875" style="188"/>
    <col min="5353" max="5353" width="23.44140625" style="188" customWidth="1"/>
    <col min="5354" max="5354" width="13.5546875" style="188" customWidth="1"/>
    <col min="5355" max="5355" width="14.44140625" style="188" customWidth="1"/>
    <col min="5356" max="5356" width="8.88671875" style="188"/>
    <col min="5357" max="5357" width="26.6640625" style="188" customWidth="1"/>
    <col min="5358" max="5360" width="8.88671875" style="188"/>
    <col min="5361" max="5361" width="22.88671875" style="188" customWidth="1"/>
    <col min="5362" max="5362" width="8.88671875" style="188"/>
    <col min="5363" max="5363" width="13.6640625" style="188" customWidth="1"/>
    <col min="5364" max="5364" width="9.109375" style="188" customWidth="1"/>
    <col min="5365" max="5608" width="8.88671875" style="188"/>
    <col min="5609" max="5609" width="23.44140625" style="188" customWidth="1"/>
    <col min="5610" max="5610" width="13.5546875" style="188" customWidth="1"/>
    <col min="5611" max="5611" width="14.44140625" style="188" customWidth="1"/>
    <col min="5612" max="5612" width="8.88671875" style="188"/>
    <col min="5613" max="5613" width="26.6640625" style="188" customWidth="1"/>
    <col min="5614" max="5616" width="8.88671875" style="188"/>
    <col min="5617" max="5617" width="22.88671875" style="188" customWidth="1"/>
    <col min="5618" max="5618" width="8.88671875" style="188"/>
    <col min="5619" max="5619" width="13.6640625" style="188" customWidth="1"/>
    <col min="5620" max="5620" width="9.109375" style="188" customWidth="1"/>
    <col min="5621" max="5864" width="8.88671875" style="188"/>
    <col min="5865" max="5865" width="23.44140625" style="188" customWidth="1"/>
    <col min="5866" max="5866" width="13.5546875" style="188" customWidth="1"/>
    <col min="5867" max="5867" width="14.44140625" style="188" customWidth="1"/>
    <col min="5868" max="5868" width="8.88671875" style="188"/>
    <col min="5869" max="5869" width="26.6640625" style="188" customWidth="1"/>
    <col min="5870" max="5872" width="8.88671875" style="188"/>
    <col min="5873" max="5873" width="22.88671875" style="188" customWidth="1"/>
    <col min="5874" max="5874" width="8.88671875" style="188"/>
    <col min="5875" max="5875" width="13.6640625" style="188" customWidth="1"/>
    <col min="5876" max="5876" width="9.109375" style="188" customWidth="1"/>
    <col min="5877" max="6120" width="8.88671875" style="188"/>
    <col min="6121" max="6121" width="23.44140625" style="188" customWidth="1"/>
    <col min="6122" max="6122" width="13.5546875" style="188" customWidth="1"/>
    <col min="6123" max="6123" width="14.44140625" style="188" customWidth="1"/>
    <col min="6124" max="6124" width="8.88671875" style="188"/>
    <col min="6125" max="6125" width="26.6640625" style="188" customWidth="1"/>
    <col min="6126" max="6128" width="8.88671875" style="188"/>
    <col min="6129" max="6129" width="22.88671875" style="188" customWidth="1"/>
    <col min="6130" max="6130" width="8.88671875" style="188"/>
    <col min="6131" max="6131" width="13.6640625" style="188" customWidth="1"/>
    <col min="6132" max="6132" width="9.109375" style="188" customWidth="1"/>
    <col min="6133" max="6376" width="8.88671875" style="188"/>
    <col min="6377" max="6377" width="23.44140625" style="188" customWidth="1"/>
    <col min="6378" max="6378" width="13.5546875" style="188" customWidth="1"/>
    <col min="6379" max="6379" width="14.44140625" style="188" customWidth="1"/>
    <col min="6380" max="6380" width="8.88671875" style="188"/>
    <col min="6381" max="6381" width="26.6640625" style="188" customWidth="1"/>
    <col min="6382" max="6384" width="8.88671875" style="188"/>
    <col min="6385" max="6385" width="22.88671875" style="188" customWidth="1"/>
    <col min="6386" max="6386" width="8.88671875" style="188"/>
    <col min="6387" max="6387" width="13.6640625" style="188" customWidth="1"/>
    <col min="6388" max="6388" width="9.109375" style="188" customWidth="1"/>
    <col min="6389" max="6632" width="8.88671875" style="188"/>
    <col min="6633" max="6633" width="23.44140625" style="188" customWidth="1"/>
    <col min="6634" max="6634" width="13.5546875" style="188" customWidth="1"/>
    <col min="6635" max="6635" width="14.44140625" style="188" customWidth="1"/>
    <col min="6636" max="6636" width="8.88671875" style="188"/>
    <col min="6637" max="6637" width="26.6640625" style="188" customWidth="1"/>
    <col min="6638" max="6640" width="8.88671875" style="188"/>
    <col min="6641" max="6641" width="22.88671875" style="188" customWidth="1"/>
    <col min="6642" max="6642" width="8.88671875" style="188"/>
    <col min="6643" max="6643" width="13.6640625" style="188" customWidth="1"/>
    <col min="6644" max="6644" width="9.109375" style="188" customWidth="1"/>
    <col min="6645" max="6888" width="8.88671875" style="188"/>
    <col min="6889" max="6889" width="23.44140625" style="188" customWidth="1"/>
    <col min="6890" max="6890" width="13.5546875" style="188" customWidth="1"/>
    <col min="6891" max="6891" width="14.44140625" style="188" customWidth="1"/>
    <col min="6892" max="6892" width="8.88671875" style="188"/>
    <col min="6893" max="6893" width="26.6640625" style="188" customWidth="1"/>
    <col min="6894" max="6896" width="8.88671875" style="188"/>
    <col min="6897" max="6897" width="22.88671875" style="188" customWidth="1"/>
    <col min="6898" max="6898" width="8.88671875" style="188"/>
    <col min="6899" max="6899" width="13.6640625" style="188" customWidth="1"/>
    <col min="6900" max="6900" width="9.109375" style="188" customWidth="1"/>
    <col min="6901" max="7144" width="8.88671875" style="188"/>
    <col min="7145" max="7145" width="23.44140625" style="188" customWidth="1"/>
    <col min="7146" max="7146" width="13.5546875" style="188" customWidth="1"/>
    <col min="7147" max="7147" width="14.44140625" style="188" customWidth="1"/>
    <col min="7148" max="7148" width="8.88671875" style="188"/>
    <col min="7149" max="7149" width="26.6640625" style="188" customWidth="1"/>
    <col min="7150" max="7152" width="8.88671875" style="188"/>
    <col min="7153" max="7153" width="22.88671875" style="188" customWidth="1"/>
    <col min="7154" max="7154" width="8.88671875" style="188"/>
    <col min="7155" max="7155" width="13.6640625" style="188" customWidth="1"/>
    <col min="7156" max="7156" width="9.109375" style="188" customWidth="1"/>
    <col min="7157" max="7400" width="8.88671875" style="188"/>
    <col min="7401" max="7401" width="23.44140625" style="188" customWidth="1"/>
    <col min="7402" max="7402" width="13.5546875" style="188" customWidth="1"/>
    <col min="7403" max="7403" width="14.44140625" style="188" customWidth="1"/>
    <col min="7404" max="7404" width="8.88671875" style="188"/>
    <col min="7405" max="7405" width="26.6640625" style="188" customWidth="1"/>
    <col min="7406" max="7408" width="8.88671875" style="188"/>
    <col min="7409" max="7409" width="22.88671875" style="188" customWidth="1"/>
    <col min="7410" max="7410" width="8.88671875" style="188"/>
    <col min="7411" max="7411" width="13.6640625" style="188" customWidth="1"/>
    <col min="7412" max="7412" width="9.109375" style="188" customWidth="1"/>
    <col min="7413" max="7656" width="8.88671875" style="188"/>
    <col min="7657" max="7657" width="23.44140625" style="188" customWidth="1"/>
    <col min="7658" max="7658" width="13.5546875" style="188" customWidth="1"/>
    <col min="7659" max="7659" width="14.44140625" style="188" customWidth="1"/>
    <col min="7660" max="7660" width="8.88671875" style="188"/>
    <col min="7661" max="7661" width="26.6640625" style="188" customWidth="1"/>
    <col min="7662" max="7664" width="8.88671875" style="188"/>
    <col min="7665" max="7665" width="22.88671875" style="188" customWidth="1"/>
    <col min="7666" max="7666" width="8.88671875" style="188"/>
    <col min="7667" max="7667" width="13.6640625" style="188" customWidth="1"/>
    <col min="7668" max="7668" width="9.109375" style="188" customWidth="1"/>
    <col min="7669" max="7912" width="8.88671875" style="188"/>
    <col min="7913" max="7913" width="23.44140625" style="188" customWidth="1"/>
    <col min="7914" max="7914" width="13.5546875" style="188" customWidth="1"/>
    <col min="7915" max="7915" width="14.44140625" style="188" customWidth="1"/>
    <col min="7916" max="7916" width="8.88671875" style="188"/>
    <col min="7917" max="7917" width="26.6640625" style="188" customWidth="1"/>
    <col min="7918" max="7920" width="8.88671875" style="188"/>
    <col min="7921" max="7921" width="22.88671875" style="188" customWidth="1"/>
    <col min="7922" max="7922" width="8.88671875" style="188"/>
    <col min="7923" max="7923" width="13.6640625" style="188" customWidth="1"/>
    <col min="7924" max="7924" width="9.109375" style="188" customWidth="1"/>
    <col min="7925" max="8168" width="8.88671875" style="188"/>
    <col min="8169" max="8169" width="23.44140625" style="188" customWidth="1"/>
    <col min="8170" max="8170" width="13.5546875" style="188" customWidth="1"/>
    <col min="8171" max="8171" width="14.44140625" style="188" customWidth="1"/>
    <col min="8172" max="8172" width="8.88671875" style="188"/>
    <col min="8173" max="8173" width="26.6640625" style="188" customWidth="1"/>
    <col min="8174" max="8176" width="8.88671875" style="188"/>
    <col min="8177" max="8177" width="22.88671875" style="188" customWidth="1"/>
    <col min="8178" max="8178" width="8.88671875" style="188"/>
    <col min="8179" max="8179" width="13.6640625" style="188" customWidth="1"/>
    <col min="8180" max="8180" width="9.109375" style="188" customWidth="1"/>
    <col min="8181" max="8424" width="8.88671875" style="188"/>
    <col min="8425" max="8425" width="23.44140625" style="188" customWidth="1"/>
    <col min="8426" max="8426" width="13.5546875" style="188" customWidth="1"/>
    <col min="8427" max="8427" width="14.44140625" style="188" customWidth="1"/>
    <col min="8428" max="8428" width="8.88671875" style="188"/>
    <col min="8429" max="8429" width="26.6640625" style="188" customWidth="1"/>
    <col min="8430" max="8432" width="8.88671875" style="188"/>
    <col min="8433" max="8433" width="22.88671875" style="188" customWidth="1"/>
    <col min="8434" max="8434" width="8.88671875" style="188"/>
    <col min="8435" max="8435" width="13.6640625" style="188" customWidth="1"/>
    <col min="8436" max="8436" width="9.109375" style="188" customWidth="1"/>
    <col min="8437" max="8680" width="8.88671875" style="188"/>
    <col min="8681" max="8681" width="23.44140625" style="188" customWidth="1"/>
    <col min="8682" max="8682" width="13.5546875" style="188" customWidth="1"/>
    <col min="8683" max="8683" width="14.44140625" style="188" customWidth="1"/>
    <col min="8684" max="8684" width="8.88671875" style="188"/>
    <col min="8685" max="8685" width="26.6640625" style="188" customWidth="1"/>
    <col min="8686" max="8688" width="8.88671875" style="188"/>
    <col min="8689" max="8689" width="22.88671875" style="188" customWidth="1"/>
    <col min="8690" max="8690" width="8.88671875" style="188"/>
    <col min="8691" max="8691" width="13.6640625" style="188" customWidth="1"/>
    <col min="8692" max="8692" width="9.109375" style="188" customWidth="1"/>
    <col min="8693" max="8936" width="8.88671875" style="188"/>
    <col min="8937" max="8937" width="23.44140625" style="188" customWidth="1"/>
    <col min="8938" max="8938" width="13.5546875" style="188" customWidth="1"/>
    <col min="8939" max="8939" width="14.44140625" style="188" customWidth="1"/>
    <col min="8940" max="8940" width="8.88671875" style="188"/>
    <col min="8941" max="8941" width="26.6640625" style="188" customWidth="1"/>
    <col min="8942" max="8944" width="8.88671875" style="188"/>
    <col min="8945" max="8945" width="22.88671875" style="188" customWidth="1"/>
    <col min="8946" max="8946" width="8.88671875" style="188"/>
    <col min="8947" max="8947" width="13.6640625" style="188" customWidth="1"/>
    <col min="8948" max="8948" width="9.109375" style="188" customWidth="1"/>
    <col min="8949" max="9192" width="8.88671875" style="188"/>
    <col min="9193" max="9193" width="23.44140625" style="188" customWidth="1"/>
    <col min="9194" max="9194" width="13.5546875" style="188" customWidth="1"/>
    <col min="9195" max="9195" width="14.44140625" style="188" customWidth="1"/>
    <col min="9196" max="9196" width="8.88671875" style="188"/>
    <col min="9197" max="9197" width="26.6640625" style="188" customWidth="1"/>
    <col min="9198" max="9200" width="8.88671875" style="188"/>
    <col min="9201" max="9201" width="22.88671875" style="188" customWidth="1"/>
    <col min="9202" max="9202" width="8.88671875" style="188"/>
    <col min="9203" max="9203" width="13.6640625" style="188" customWidth="1"/>
    <col min="9204" max="9204" width="9.109375" style="188" customWidth="1"/>
    <col min="9205" max="9448" width="8.88671875" style="188"/>
    <col min="9449" max="9449" width="23.44140625" style="188" customWidth="1"/>
    <col min="9450" max="9450" width="13.5546875" style="188" customWidth="1"/>
    <col min="9451" max="9451" width="14.44140625" style="188" customWidth="1"/>
    <col min="9452" max="9452" width="8.88671875" style="188"/>
    <col min="9453" max="9453" width="26.6640625" style="188" customWidth="1"/>
    <col min="9454" max="9456" width="8.88671875" style="188"/>
    <col min="9457" max="9457" width="22.88671875" style="188" customWidth="1"/>
    <col min="9458" max="9458" width="8.88671875" style="188"/>
    <col min="9459" max="9459" width="13.6640625" style="188" customWidth="1"/>
    <col min="9460" max="9460" width="9.109375" style="188" customWidth="1"/>
    <col min="9461" max="9704" width="8.88671875" style="188"/>
    <col min="9705" max="9705" width="23.44140625" style="188" customWidth="1"/>
    <col min="9706" max="9706" width="13.5546875" style="188" customWidth="1"/>
    <col min="9707" max="9707" width="14.44140625" style="188" customWidth="1"/>
    <col min="9708" max="9708" width="8.88671875" style="188"/>
    <col min="9709" max="9709" width="26.6640625" style="188" customWidth="1"/>
    <col min="9710" max="9712" width="8.88671875" style="188"/>
    <col min="9713" max="9713" width="22.88671875" style="188" customWidth="1"/>
    <col min="9714" max="9714" width="8.88671875" style="188"/>
    <col min="9715" max="9715" width="13.6640625" style="188" customWidth="1"/>
    <col min="9716" max="9716" width="9.109375" style="188" customWidth="1"/>
    <col min="9717" max="9960" width="8.88671875" style="188"/>
    <col min="9961" max="9961" width="23.44140625" style="188" customWidth="1"/>
    <col min="9962" max="9962" width="13.5546875" style="188" customWidth="1"/>
    <col min="9963" max="9963" width="14.44140625" style="188" customWidth="1"/>
    <col min="9964" max="9964" width="8.88671875" style="188"/>
    <col min="9965" max="9965" width="26.6640625" style="188" customWidth="1"/>
    <col min="9966" max="9968" width="8.88671875" style="188"/>
    <col min="9969" max="9969" width="22.88671875" style="188" customWidth="1"/>
    <col min="9970" max="9970" width="8.88671875" style="188"/>
    <col min="9971" max="9971" width="13.6640625" style="188" customWidth="1"/>
    <col min="9972" max="9972" width="9.109375" style="188" customWidth="1"/>
    <col min="9973" max="10216" width="8.88671875" style="188"/>
    <col min="10217" max="10217" width="23.44140625" style="188" customWidth="1"/>
    <col min="10218" max="10218" width="13.5546875" style="188" customWidth="1"/>
    <col min="10219" max="10219" width="14.44140625" style="188" customWidth="1"/>
    <col min="10220" max="10220" width="8.88671875" style="188"/>
    <col min="10221" max="10221" width="26.6640625" style="188" customWidth="1"/>
    <col min="10222" max="10224" width="8.88671875" style="188"/>
    <col min="10225" max="10225" width="22.88671875" style="188" customWidth="1"/>
    <col min="10226" max="10226" width="8.88671875" style="188"/>
    <col min="10227" max="10227" width="13.6640625" style="188" customWidth="1"/>
    <col min="10228" max="10228" width="9.109375" style="188" customWidth="1"/>
    <col min="10229" max="10472" width="8.88671875" style="188"/>
    <col min="10473" max="10473" width="23.44140625" style="188" customWidth="1"/>
    <col min="10474" max="10474" width="13.5546875" style="188" customWidth="1"/>
    <col min="10475" max="10475" width="14.44140625" style="188" customWidth="1"/>
    <col min="10476" max="10476" width="8.88671875" style="188"/>
    <col min="10477" max="10477" width="26.6640625" style="188" customWidth="1"/>
    <col min="10478" max="10480" width="8.88671875" style="188"/>
    <col min="10481" max="10481" width="22.88671875" style="188" customWidth="1"/>
    <col min="10482" max="10482" width="8.88671875" style="188"/>
    <col min="10483" max="10483" width="13.6640625" style="188" customWidth="1"/>
    <col min="10484" max="10484" width="9.109375" style="188" customWidth="1"/>
    <col min="10485" max="10728" width="8.88671875" style="188"/>
    <col min="10729" max="10729" width="23.44140625" style="188" customWidth="1"/>
    <col min="10730" max="10730" width="13.5546875" style="188" customWidth="1"/>
    <col min="10731" max="10731" width="14.44140625" style="188" customWidth="1"/>
    <col min="10732" max="10732" width="8.88671875" style="188"/>
    <col min="10733" max="10733" width="26.6640625" style="188" customWidth="1"/>
    <col min="10734" max="10736" width="8.88671875" style="188"/>
    <col min="10737" max="10737" width="22.88671875" style="188" customWidth="1"/>
    <col min="10738" max="10738" width="8.88671875" style="188"/>
    <col min="10739" max="10739" width="13.6640625" style="188" customWidth="1"/>
    <col min="10740" max="10740" width="9.109375" style="188" customWidth="1"/>
    <col min="10741" max="10984" width="8.88671875" style="188"/>
    <col min="10985" max="10985" width="23.44140625" style="188" customWidth="1"/>
    <col min="10986" max="10986" width="13.5546875" style="188" customWidth="1"/>
    <col min="10987" max="10987" width="14.44140625" style="188" customWidth="1"/>
    <col min="10988" max="10988" width="8.88671875" style="188"/>
    <col min="10989" max="10989" width="26.6640625" style="188" customWidth="1"/>
    <col min="10990" max="10992" width="8.88671875" style="188"/>
    <col min="10993" max="10993" width="22.88671875" style="188" customWidth="1"/>
    <col min="10994" max="10994" width="8.88671875" style="188"/>
    <col min="10995" max="10995" width="13.6640625" style="188" customWidth="1"/>
    <col min="10996" max="10996" width="9.109375" style="188" customWidth="1"/>
    <col min="10997" max="11240" width="8.88671875" style="188"/>
    <col min="11241" max="11241" width="23.44140625" style="188" customWidth="1"/>
    <col min="11242" max="11242" width="13.5546875" style="188" customWidth="1"/>
    <col min="11243" max="11243" width="14.44140625" style="188" customWidth="1"/>
    <col min="11244" max="11244" width="8.88671875" style="188"/>
    <col min="11245" max="11245" width="26.6640625" style="188" customWidth="1"/>
    <col min="11246" max="11248" width="8.88671875" style="188"/>
    <col min="11249" max="11249" width="22.88671875" style="188" customWidth="1"/>
    <col min="11250" max="11250" width="8.88671875" style="188"/>
    <col min="11251" max="11251" width="13.6640625" style="188" customWidth="1"/>
    <col min="11252" max="11252" width="9.109375" style="188" customWidth="1"/>
    <col min="11253" max="11496" width="8.88671875" style="188"/>
    <col min="11497" max="11497" width="23.44140625" style="188" customWidth="1"/>
    <col min="11498" max="11498" width="13.5546875" style="188" customWidth="1"/>
    <col min="11499" max="11499" width="14.44140625" style="188" customWidth="1"/>
    <col min="11500" max="11500" width="8.88671875" style="188"/>
    <col min="11501" max="11501" width="26.6640625" style="188" customWidth="1"/>
    <col min="11502" max="11504" width="8.88671875" style="188"/>
    <col min="11505" max="11505" width="22.88671875" style="188" customWidth="1"/>
    <col min="11506" max="11506" width="8.88671875" style="188"/>
    <col min="11507" max="11507" width="13.6640625" style="188" customWidth="1"/>
    <col min="11508" max="11508" width="9.109375" style="188" customWidth="1"/>
    <col min="11509" max="11752" width="8.88671875" style="188"/>
    <col min="11753" max="11753" width="23.44140625" style="188" customWidth="1"/>
    <col min="11754" max="11754" width="13.5546875" style="188" customWidth="1"/>
    <col min="11755" max="11755" width="14.44140625" style="188" customWidth="1"/>
    <col min="11756" max="11756" width="8.88671875" style="188"/>
    <col min="11757" max="11757" width="26.6640625" style="188" customWidth="1"/>
    <col min="11758" max="11760" width="8.88671875" style="188"/>
    <col min="11761" max="11761" width="22.88671875" style="188" customWidth="1"/>
    <col min="11762" max="11762" width="8.88671875" style="188"/>
    <col min="11763" max="11763" width="13.6640625" style="188" customWidth="1"/>
    <col min="11764" max="11764" width="9.109375" style="188" customWidth="1"/>
    <col min="11765" max="12008" width="8.88671875" style="188"/>
    <col min="12009" max="12009" width="23.44140625" style="188" customWidth="1"/>
    <col min="12010" max="12010" width="13.5546875" style="188" customWidth="1"/>
    <col min="12011" max="12011" width="14.44140625" style="188" customWidth="1"/>
    <col min="12012" max="12012" width="8.88671875" style="188"/>
    <col min="12013" max="12013" width="26.6640625" style="188" customWidth="1"/>
    <col min="12014" max="12016" width="8.88671875" style="188"/>
    <col min="12017" max="12017" width="22.88671875" style="188" customWidth="1"/>
    <col min="12018" max="12018" width="8.88671875" style="188"/>
    <col min="12019" max="12019" width="13.6640625" style="188" customWidth="1"/>
    <col min="12020" max="12020" width="9.109375" style="188" customWidth="1"/>
    <col min="12021" max="12264" width="8.88671875" style="188"/>
    <col min="12265" max="12265" width="23.44140625" style="188" customWidth="1"/>
    <col min="12266" max="12266" width="13.5546875" style="188" customWidth="1"/>
    <col min="12267" max="12267" width="14.44140625" style="188" customWidth="1"/>
    <col min="12268" max="12268" width="8.88671875" style="188"/>
    <col min="12269" max="12269" width="26.6640625" style="188" customWidth="1"/>
    <col min="12270" max="12272" width="8.88671875" style="188"/>
    <col min="12273" max="12273" width="22.88671875" style="188" customWidth="1"/>
    <col min="12274" max="12274" width="8.88671875" style="188"/>
    <col min="12275" max="12275" width="13.6640625" style="188" customWidth="1"/>
    <col min="12276" max="12276" width="9.109375" style="188" customWidth="1"/>
    <col min="12277" max="12520" width="8.88671875" style="188"/>
    <col min="12521" max="12521" width="23.44140625" style="188" customWidth="1"/>
    <col min="12522" max="12522" width="13.5546875" style="188" customWidth="1"/>
    <col min="12523" max="12523" width="14.44140625" style="188" customWidth="1"/>
    <col min="12524" max="12524" width="8.88671875" style="188"/>
    <col min="12525" max="12525" width="26.6640625" style="188" customWidth="1"/>
    <col min="12526" max="12528" width="8.88671875" style="188"/>
    <col min="12529" max="12529" width="22.88671875" style="188" customWidth="1"/>
    <col min="12530" max="12530" width="8.88671875" style="188"/>
    <col min="12531" max="12531" width="13.6640625" style="188" customWidth="1"/>
    <col min="12532" max="12532" width="9.109375" style="188" customWidth="1"/>
    <col min="12533" max="12776" width="8.88671875" style="188"/>
    <col min="12777" max="12777" width="23.44140625" style="188" customWidth="1"/>
    <col min="12778" max="12778" width="13.5546875" style="188" customWidth="1"/>
    <col min="12779" max="12779" width="14.44140625" style="188" customWidth="1"/>
    <col min="12780" max="12780" width="8.88671875" style="188"/>
    <col min="12781" max="12781" width="26.6640625" style="188" customWidth="1"/>
    <col min="12782" max="12784" width="8.88671875" style="188"/>
    <col min="12785" max="12785" width="22.88671875" style="188" customWidth="1"/>
    <col min="12786" max="12786" width="8.88671875" style="188"/>
    <col min="12787" max="12787" width="13.6640625" style="188" customWidth="1"/>
    <col min="12788" max="12788" width="9.109375" style="188" customWidth="1"/>
    <col min="12789" max="13032" width="8.88671875" style="188"/>
    <col min="13033" max="13033" width="23.44140625" style="188" customWidth="1"/>
    <col min="13034" max="13034" width="13.5546875" style="188" customWidth="1"/>
    <col min="13035" max="13035" width="14.44140625" style="188" customWidth="1"/>
    <col min="13036" max="13036" width="8.88671875" style="188"/>
    <col min="13037" max="13037" width="26.6640625" style="188" customWidth="1"/>
    <col min="13038" max="13040" width="8.88671875" style="188"/>
    <col min="13041" max="13041" width="22.88671875" style="188" customWidth="1"/>
    <col min="13042" max="13042" width="8.88671875" style="188"/>
    <col min="13043" max="13043" width="13.6640625" style="188" customWidth="1"/>
    <col min="13044" max="13044" width="9.109375" style="188" customWidth="1"/>
    <col min="13045" max="13288" width="8.88671875" style="188"/>
    <col min="13289" max="13289" width="23.44140625" style="188" customWidth="1"/>
    <col min="13290" max="13290" width="13.5546875" style="188" customWidth="1"/>
    <col min="13291" max="13291" width="14.44140625" style="188" customWidth="1"/>
    <col min="13292" max="13292" width="8.88671875" style="188"/>
    <col min="13293" max="13293" width="26.6640625" style="188" customWidth="1"/>
    <col min="13294" max="13296" width="8.88671875" style="188"/>
    <col min="13297" max="13297" width="22.88671875" style="188" customWidth="1"/>
    <col min="13298" max="13298" width="8.88671875" style="188"/>
    <col min="13299" max="13299" width="13.6640625" style="188" customWidth="1"/>
    <col min="13300" max="13300" width="9.109375" style="188" customWidth="1"/>
    <col min="13301" max="13544" width="8.88671875" style="188"/>
    <col min="13545" max="13545" width="23.44140625" style="188" customWidth="1"/>
    <col min="13546" max="13546" width="13.5546875" style="188" customWidth="1"/>
    <col min="13547" max="13547" width="14.44140625" style="188" customWidth="1"/>
    <col min="13548" max="13548" width="8.88671875" style="188"/>
    <col min="13549" max="13549" width="26.6640625" style="188" customWidth="1"/>
    <col min="13550" max="13552" width="8.88671875" style="188"/>
    <col min="13553" max="13553" width="22.88671875" style="188" customWidth="1"/>
    <col min="13554" max="13554" width="8.88671875" style="188"/>
    <col min="13555" max="13555" width="13.6640625" style="188" customWidth="1"/>
    <col min="13556" max="13556" width="9.109375" style="188" customWidth="1"/>
    <col min="13557" max="13800" width="8.88671875" style="188"/>
    <col min="13801" max="13801" width="23.44140625" style="188" customWidth="1"/>
    <col min="13802" max="13802" width="13.5546875" style="188" customWidth="1"/>
    <col min="13803" max="13803" width="14.44140625" style="188" customWidth="1"/>
    <col min="13804" max="13804" width="8.88671875" style="188"/>
    <col min="13805" max="13805" width="26.6640625" style="188" customWidth="1"/>
    <col min="13806" max="13808" width="8.88671875" style="188"/>
    <col min="13809" max="13809" width="22.88671875" style="188" customWidth="1"/>
    <col min="13810" max="13810" width="8.88671875" style="188"/>
    <col min="13811" max="13811" width="13.6640625" style="188" customWidth="1"/>
    <col min="13812" max="13812" width="9.109375" style="188" customWidth="1"/>
    <col min="13813" max="14056" width="8.88671875" style="188"/>
    <col min="14057" max="14057" width="23.44140625" style="188" customWidth="1"/>
    <col min="14058" max="14058" width="13.5546875" style="188" customWidth="1"/>
    <col min="14059" max="14059" width="14.44140625" style="188" customWidth="1"/>
    <col min="14060" max="14060" width="8.88671875" style="188"/>
    <col min="14061" max="14061" width="26.6640625" style="188" customWidth="1"/>
    <col min="14062" max="14064" width="8.88671875" style="188"/>
    <col min="14065" max="14065" width="22.88671875" style="188" customWidth="1"/>
    <col min="14066" max="14066" width="8.88671875" style="188"/>
    <col min="14067" max="14067" width="13.6640625" style="188" customWidth="1"/>
    <col min="14068" max="14068" width="9.109375" style="188" customWidth="1"/>
    <col min="14069" max="14312" width="8.88671875" style="188"/>
    <col min="14313" max="14313" width="23.44140625" style="188" customWidth="1"/>
    <col min="14314" max="14314" width="13.5546875" style="188" customWidth="1"/>
    <col min="14315" max="14315" width="14.44140625" style="188" customWidth="1"/>
    <col min="14316" max="14316" width="8.88671875" style="188"/>
    <col min="14317" max="14317" width="26.6640625" style="188" customWidth="1"/>
    <col min="14318" max="14320" width="8.88671875" style="188"/>
    <col min="14321" max="14321" width="22.88671875" style="188" customWidth="1"/>
    <col min="14322" max="14322" width="8.88671875" style="188"/>
    <col min="14323" max="14323" width="13.6640625" style="188" customWidth="1"/>
    <col min="14324" max="14324" width="9.109375" style="188" customWidth="1"/>
    <col min="14325" max="14568" width="8.88671875" style="188"/>
    <col min="14569" max="14569" width="23.44140625" style="188" customWidth="1"/>
    <col min="14570" max="14570" width="13.5546875" style="188" customWidth="1"/>
    <col min="14571" max="14571" width="14.44140625" style="188" customWidth="1"/>
    <col min="14572" max="14572" width="8.88671875" style="188"/>
    <col min="14573" max="14573" width="26.6640625" style="188" customWidth="1"/>
    <col min="14574" max="14576" width="8.88671875" style="188"/>
    <col min="14577" max="14577" width="22.88671875" style="188" customWidth="1"/>
    <col min="14578" max="14578" width="8.88671875" style="188"/>
    <col min="14579" max="14579" width="13.6640625" style="188" customWidth="1"/>
    <col min="14580" max="14580" width="9.109375" style="188" customWidth="1"/>
    <col min="14581" max="14824" width="8.88671875" style="188"/>
    <col min="14825" max="14825" width="23.44140625" style="188" customWidth="1"/>
    <col min="14826" max="14826" width="13.5546875" style="188" customWidth="1"/>
    <col min="14827" max="14827" width="14.44140625" style="188" customWidth="1"/>
    <col min="14828" max="14828" width="8.88671875" style="188"/>
    <col min="14829" max="14829" width="26.6640625" style="188" customWidth="1"/>
    <col min="14830" max="14832" width="8.88671875" style="188"/>
    <col min="14833" max="14833" width="22.88671875" style="188" customWidth="1"/>
    <col min="14834" max="14834" width="8.88671875" style="188"/>
    <col min="14835" max="14835" width="13.6640625" style="188" customWidth="1"/>
    <col min="14836" max="14836" width="9.109375" style="188" customWidth="1"/>
    <col min="14837" max="15080" width="8.88671875" style="188"/>
    <col min="15081" max="15081" width="23.44140625" style="188" customWidth="1"/>
    <col min="15082" max="15082" width="13.5546875" style="188" customWidth="1"/>
    <col min="15083" max="15083" width="14.44140625" style="188" customWidth="1"/>
    <col min="15084" max="15084" width="8.88671875" style="188"/>
    <col min="15085" max="15085" width="26.6640625" style="188" customWidth="1"/>
    <col min="15086" max="15088" width="8.88671875" style="188"/>
    <col min="15089" max="15089" width="22.88671875" style="188" customWidth="1"/>
    <col min="15090" max="15090" width="8.88671875" style="188"/>
    <col min="15091" max="15091" width="13.6640625" style="188" customWidth="1"/>
    <col min="15092" max="15092" width="9.109375" style="188" customWidth="1"/>
    <col min="15093" max="15336" width="8.88671875" style="188"/>
    <col min="15337" max="15337" width="23.44140625" style="188" customWidth="1"/>
    <col min="15338" max="15338" width="13.5546875" style="188" customWidth="1"/>
    <col min="15339" max="15339" width="14.44140625" style="188" customWidth="1"/>
    <col min="15340" max="15340" width="8.88671875" style="188"/>
    <col min="15341" max="15341" width="26.6640625" style="188" customWidth="1"/>
    <col min="15342" max="15344" width="8.88671875" style="188"/>
    <col min="15345" max="15345" width="22.88671875" style="188" customWidth="1"/>
    <col min="15346" max="15346" width="8.88671875" style="188"/>
    <col min="15347" max="15347" width="13.6640625" style="188" customWidth="1"/>
    <col min="15348" max="15348" width="9.109375" style="188" customWidth="1"/>
    <col min="15349" max="15592" width="8.88671875" style="188"/>
    <col min="15593" max="15593" width="23.44140625" style="188" customWidth="1"/>
    <col min="15594" max="15594" width="13.5546875" style="188" customWidth="1"/>
    <col min="15595" max="15595" width="14.44140625" style="188" customWidth="1"/>
    <col min="15596" max="15596" width="8.88671875" style="188"/>
    <col min="15597" max="15597" width="26.6640625" style="188" customWidth="1"/>
    <col min="15598" max="15600" width="8.88671875" style="188"/>
    <col min="15601" max="15601" width="22.88671875" style="188" customWidth="1"/>
    <col min="15602" max="15602" width="8.88671875" style="188"/>
    <col min="15603" max="15603" width="13.6640625" style="188" customWidth="1"/>
    <col min="15604" max="15604" width="9.109375" style="188" customWidth="1"/>
    <col min="15605" max="15848" width="8.88671875" style="188"/>
    <col min="15849" max="15849" width="23.44140625" style="188" customWidth="1"/>
    <col min="15850" max="15850" width="13.5546875" style="188" customWidth="1"/>
    <col min="15851" max="15851" width="14.44140625" style="188" customWidth="1"/>
    <col min="15852" max="15852" width="8.88671875" style="188"/>
    <col min="15853" max="15853" width="26.6640625" style="188" customWidth="1"/>
    <col min="15854" max="15856" width="8.88671875" style="188"/>
    <col min="15857" max="15857" width="22.88671875" style="188" customWidth="1"/>
    <col min="15858" max="15858" width="8.88671875" style="188"/>
    <col min="15859" max="15859" width="13.6640625" style="188" customWidth="1"/>
    <col min="15860" max="15860" width="9.109375" style="188" customWidth="1"/>
    <col min="15861" max="16104" width="8.88671875" style="188"/>
    <col min="16105" max="16105" width="23.44140625" style="188" customWidth="1"/>
    <col min="16106" max="16106" width="13.5546875" style="188" customWidth="1"/>
    <col min="16107" max="16107" width="14.44140625" style="188" customWidth="1"/>
    <col min="16108" max="16108" width="8.88671875" style="188"/>
    <col min="16109" max="16109" width="26.6640625" style="188" customWidth="1"/>
    <col min="16110" max="16112" width="8.88671875" style="188"/>
    <col min="16113" max="16113" width="22.88671875" style="188" customWidth="1"/>
    <col min="16114" max="16114" width="8.88671875" style="188"/>
    <col min="16115" max="16115" width="13.6640625" style="188" customWidth="1"/>
    <col min="16116" max="16116" width="9.109375" style="188" customWidth="1"/>
    <col min="16117" max="16384" width="8.88671875" style="188"/>
  </cols>
  <sheetData>
    <row r="1" spans="2:5" ht="16.8" customHeight="1">
      <c r="B1" s="512" t="s">
        <v>190</v>
      </c>
      <c r="C1" s="512"/>
      <c r="D1" s="512"/>
      <c r="E1" s="512"/>
    </row>
    <row r="2" spans="2:5" ht="29.4" customHeight="1" thickBot="1">
      <c r="B2" s="513" t="s">
        <v>284</v>
      </c>
      <c r="C2" s="513"/>
      <c r="D2" s="513"/>
      <c r="E2" s="513"/>
    </row>
    <row r="3" spans="2:5">
      <c r="B3" s="514" t="s">
        <v>184</v>
      </c>
      <c r="C3" s="514" t="s">
        <v>112</v>
      </c>
      <c r="D3" s="516"/>
    </row>
    <row r="4" spans="2:5" ht="11.4" customHeight="1" thickBot="1">
      <c r="B4" s="515"/>
      <c r="C4" s="189" t="s">
        <v>283</v>
      </c>
      <c r="D4" s="189" t="s">
        <v>278</v>
      </c>
    </row>
    <row r="5" spans="2:5">
      <c r="B5" s="205" t="s">
        <v>34</v>
      </c>
      <c r="C5" s="206">
        <v>6.3</v>
      </c>
      <c r="D5" s="206">
        <v>6.5</v>
      </c>
    </row>
    <row r="6" spans="2:5">
      <c r="B6" s="190" t="s">
        <v>14</v>
      </c>
      <c r="C6" s="193">
        <v>3.3</v>
      </c>
      <c r="D6" s="277">
        <v>3.2</v>
      </c>
    </row>
    <row r="7" spans="2:5">
      <c r="B7" s="190" t="s">
        <v>17</v>
      </c>
      <c r="C7" s="193">
        <v>10.1</v>
      </c>
      <c r="D7" s="277">
        <v>10.6</v>
      </c>
    </row>
    <row r="8" spans="2:5">
      <c r="B8" s="190" t="s">
        <v>185</v>
      </c>
      <c r="C8" s="193">
        <v>3.5</v>
      </c>
      <c r="D8" s="277">
        <v>3.5</v>
      </c>
    </row>
    <row r="9" spans="2:5">
      <c r="B9" s="190" t="s">
        <v>193</v>
      </c>
      <c r="C9" s="193">
        <v>8.9</v>
      </c>
      <c r="D9" s="277">
        <v>8.9</v>
      </c>
    </row>
    <row r="10" spans="2:5">
      <c r="B10" s="190" t="s">
        <v>18</v>
      </c>
      <c r="C10" s="193">
        <v>6</v>
      </c>
      <c r="D10" s="277">
        <v>6.1</v>
      </c>
    </row>
    <row r="11" spans="2:5">
      <c r="B11" s="190" t="s">
        <v>21</v>
      </c>
      <c r="C11" s="193">
        <v>6.5</v>
      </c>
      <c r="D11" s="277">
        <v>7.1</v>
      </c>
    </row>
    <row r="12" spans="2:5">
      <c r="B12" s="190" t="s">
        <v>22</v>
      </c>
      <c r="C12" s="193">
        <v>9</v>
      </c>
      <c r="D12" s="277">
        <v>9</v>
      </c>
    </row>
    <row r="13" spans="2:5">
      <c r="B13" s="190" t="s">
        <v>13</v>
      </c>
      <c r="C13" s="193">
        <v>5</v>
      </c>
      <c r="D13" s="277">
        <v>5.0999999999999996</v>
      </c>
    </row>
    <row r="14" spans="2:5">
      <c r="B14" s="190" t="s">
        <v>27</v>
      </c>
      <c r="C14" s="193">
        <v>13.8</v>
      </c>
      <c r="D14" s="277">
        <v>14.2</v>
      </c>
    </row>
    <row r="15" spans="2:5">
      <c r="B15" s="207" t="s">
        <v>35</v>
      </c>
      <c r="C15" s="208">
        <v>5.8</v>
      </c>
      <c r="D15" s="208">
        <v>5.8</v>
      </c>
    </row>
    <row r="16" spans="2:5">
      <c r="B16" s="190" t="s">
        <v>1</v>
      </c>
      <c r="C16" s="193">
        <v>6.7</v>
      </c>
      <c r="D16" s="277">
        <v>6.4</v>
      </c>
    </row>
    <row r="17" spans="2:4">
      <c r="B17" s="190" t="s">
        <v>16</v>
      </c>
      <c r="C17" s="193">
        <v>15.5</v>
      </c>
      <c r="D17" s="277">
        <v>15.7</v>
      </c>
    </row>
    <row r="18" spans="2:4">
      <c r="B18" s="190" t="s">
        <v>186</v>
      </c>
      <c r="C18" s="193">
        <v>5</v>
      </c>
      <c r="D18" s="277">
        <v>5</v>
      </c>
    </row>
    <row r="19" spans="2:4">
      <c r="B19" s="190" t="s">
        <v>187</v>
      </c>
      <c r="C19" s="193">
        <v>7.9</v>
      </c>
      <c r="D19" s="277">
        <v>8.1</v>
      </c>
    </row>
    <row r="20" spans="2:4">
      <c r="B20" s="190" t="s">
        <v>4</v>
      </c>
      <c r="C20" s="193">
        <v>4</v>
      </c>
      <c r="D20" s="277">
        <v>3.9</v>
      </c>
    </row>
    <row r="21" spans="2:4">
      <c r="B21" s="190" t="s">
        <v>7</v>
      </c>
      <c r="C21" s="193">
        <v>4.3</v>
      </c>
      <c r="D21" s="277">
        <v>4.4000000000000004</v>
      </c>
    </row>
    <row r="22" spans="2:4">
      <c r="B22" s="209" t="s">
        <v>36</v>
      </c>
      <c r="C22" s="208">
        <v>7.4</v>
      </c>
      <c r="D22" s="208">
        <v>7.5</v>
      </c>
    </row>
    <row r="23" spans="2:4">
      <c r="B23" s="190" t="s">
        <v>15</v>
      </c>
      <c r="C23" s="193">
        <v>5.4</v>
      </c>
      <c r="D23" s="277">
        <v>5.5</v>
      </c>
    </row>
    <row r="24" spans="2:4">
      <c r="B24" s="190" t="s">
        <v>19</v>
      </c>
      <c r="C24" s="193">
        <v>11.9</v>
      </c>
      <c r="D24" s="277">
        <v>11.8</v>
      </c>
    </row>
    <row r="25" spans="2:4">
      <c r="B25" s="190" t="s">
        <v>25</v>
      </c>
      <c r="C25" s="193">
        <v>5.2</v>
      </c>
      <c r="D25" s="277">
        <v>5.5</v>
      </c>
    </row>
    <row r="26" spans="2:4">
      <c r="B26" s="190" t="s">
        <v>103</v>
      </c>
      <c r="C26" s="193">
        <v>12.4</v>
      </c>
      <c r="D26" s="277">
        <v>12.5</v>
      </c>
    </row>
    <row r="27" spans="2:4">
      <c r="B27" s="190" t="s">
        <v>104</v>
      </c>
      <c r="C27" s="193">
        <v>4.2</v>
      </c>
      <c r="D27" s="277">
        <v>4.2</v>
      </c>
    </row>
    <row r="28" spans="2:4">
      <c r="B28" s="190" t="s">
        <v>26</v>
      </c>
      <c r="C28" s="193">
        <v>9.9</v>
      </c>
      <c r="D28" s="277">
        <v>9.9</v>
      </c>
    </row>
    <row r="29" spans="2:4">
      <c r="B29" s="207" t="s">
        <v>32</v>
      </c>
      <c r="C29" s="208">
        <v>4.5999999999999996</v>
      </c>
      <c r="D29" s="208">
        <v>4.5999999999999996</v>
      </c>
    </row>
    <row r="30" spans="2:4">
      <c r="B30" s="190" t="s">
        <v>5</v>
      </c>
      <c r="C30" s="193">
        <v>6.3</v>
      </c>
      <c r="D30" s="277">
        <v>6.2</v>
      </c>
    </row>
    <row r="31" spans="2:4">
      <c r="B31" s="190" t="s">
        <v>23</v>
      </c>
      <c r="C31" s="193">
        <v>6.1</v>
      </c>
      <c r="D31" s="277">
        <v>6.2</v>
      </c>
    </row>
    <row r="32" spans="2:4">
      <c r="B32" s="190" t="s">
        <v>6</v>
      </c>
      <c r="C32" s="193">
        <v>4.3</v>
      </c>
      <c r="D32" s="277">
        <v>4.3</v>
      </c>
    </row>
    <row r="33" spans="2:4">
      <c r="B33" s="190" t="s">
        <v>24</v>
      </c>
      <c r="C33" s="193">
        <v>10.9</v>
      </c>
      <c r="D33" s="277">
        <v>10.9</v>
      </c>
    </row>
    <row r="34" spans="2:4">
      <c r="B34" s="190" t="s">
        <v>8</v>
      </c>
      <c r="C34" s="193">
        <v>4.7</v>
      </c>
      <c r="D34" s="277">
        <v>4.9000000000000004</v>
      </c>
    </row>
    <row r="35" spans="2:4">
      <c r="B35" s="190" t="s">
        <v>9</v>
      </c>
      <c r="C35" s="193">
        <v>4.8</v>
      </c>
      <c r="D35" s="277">
        <v>5</v>
      </c>
    </row>
    <row r="36" spans="2:4">
      <c r="B36" s="190" t="s">
        <v>10</v>
      </c>
      <c r="C36" s="193">
        <v>11.4</v>
      </c>
      <c r="D36" s="277">
        <v>11.6</v>
      </c>
    </row>
    <row r="37" spans="2:4">
      <c r="B37" s="190" t="s">
        <v>188</v>
      </c>
      <c r="C37" s="193">
        <v>1.5</v>
      </c>
      <c r="D37" s="277">
        <v>1.5</v>
      </c>
    </row>
    <row r="38" spans="2:4">
      <c r="B38" s="207" t="s">
        <v>33</v>
      </c>
      <c r="C38" s="208">
        <v>1.6</v>
      </c>
      <c r="D38" s="208">
        <v>1.6</v>
      </c>
    </row>
    <row r="39" spans="2:4" ht="12" thickBot="1">
      <c r="B39" s="191" t="s">
        <v>189</v>
      </c>
      <c r="C39" s="194">
        <v>1.6</v>
      </c>
      <c r="D39" s="278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6"/>
      <c r="B1" s="106"/>
      <c r="C1" s="106"/>
      <c r="D1" s="107" t="s">
        <v>183</v>
      </c>
    </row>
    <row r="2" spans="1:4" ht="6" customHeight="1">
      <c r="A2" s="403" t="s">
        <v>285</v>
      </c>
      <c r="B2" s="404"/>
      <c r="C2" s="404"/>
      <c r="D2" s="404"/>
    </row>
    <row r="3" spans="1:4" ht="12.75" customHeight="1">
      <c r="A3" s="404"/>
      <c r="B3" s="404"/>
      <c r="C3" s="404"/>
      <c r="D3" s="404"/>
    </row>
    <row r="4" spans="1:4" ht="13.5" customHeight="1">
      <c r="A4" s="404"/>
      <c r="B4" s="404"/>
      <c r="C4" s="404"/>
      <c r="D4" s="404"/>
    </row>
    <row r="5" spans="1:4" ht="9" customHeight="1" thickBot="1">
      <c r="A5" s="13"/>
      <c r="B5" s="13"/>
      <c r="C5" s="13"/>
      <c r="D5" s="63"/>
    </row>
    <row r="6" spans="1:4" ht="12.75" customHeight="1">
      <c r="A6" s="420" t="s">
        <v>31</v>
      </c>
      <c r="B6" s="406" t="s">
        <v>101</v>
      </c>
      <c r="C6" s="406" t="s">
        <v>105</v>
      </c>
      <c r="D6" s="406" t="s">
        <v>102</v>
      </c>
    </row>
    <row r="7" spans="1:4" ht="48.75" customHeight="1">
      <c r="A7" s="423"/>
      <c r="B7" s="407"/>
      <c r="C7" s="407"/>
      <c r="D7" s="407"/>
    </row>
    <row r="8" spans="1:4" ht="2.25" customHeight="1" thickBot="1">
      <c r="A8" s="423"/>
      <c r="B8" s="517"/>
      <c r="C8" s="416"/>
      <c r="D8" s="517"/>
    </row>
    <row r="9" spans="1:4" ht="17.25" customHeight="1" thickBot="1">
      <c r="A9" s="195" t="s">
        <v>34</v>
      </c>
      <c r="B9" s="196">
        <v>1561</v>
      </c>
      <c r="C9" s="197">
        <v>997</v>
      </c>
      <c r="D9" s="198">
        <f>B9/C9</f>
        <v>1.5656970912738215</v>
      </c>
    </row>
    <row r="10" spans="1:4">
      <c r="A10" s="14" t="s">
        <v>14</v>
      </c>
      <c r="B10" s="64">
        <v>172</v>
      </c>
      <c r="C10" s="108">
        <v>251</v>
      </c>
      <c r="D10" s="109">
        <f t="shared" ref="D10:D43" si="0">B10/C10</f>
        <v>0.68525896414342624</v>
      </c>
    </row>
    <row r="11" spans="1:4">
      <c r="A11" s="15" t="s">
        <v>17</v>
      </c>
      <c r="B11" s="65">
        <v>226</v>
      </c>
      <c r="C11" s="110">
        <v>29</v>
      </c>
      <c r="D11" s="111">
        <f t="shared" si="0"/>
        <v>7.7931034482758621</v>
      </c>
    </row>
    <row r="12" spans="1:4">
      <c r="A12" s="16" t="s">
        <v>2</v>
      </c>
      <c r="B12" s="65">
        <v>204</v>
      </c>
      <c r="C12" s="110">
        <v>38</v>
      </c>
      <c r="D12" s="112">
        <f t="shared" si="0"/>
        <v>5.3684210526315788</v>
      </c>
    </row>
    <row r="13" spans="1:4">
      <c r="A13" s="16" t="s">
        <v>192</v>
      </c>
      <c r="B13" s="65">
        <v>141</v>
      </c>
      <c r="C13" s="108">
        <v>30</v>
      </c>
      <c r="D13" s="111">
        <f t="shared" si="0"/>
        <v>4.7</v>
      </c>
    </row>
    <row r="14" spans="1:4">
      <c r="A14" s="15" t="s">
        <v>18</v>
      </c>
      <c r="B14" s="65">
        <v>136</v>
      </c>
      <c r="C14" s="110">
        <v>28</v>
      </c>
      <c r="D14" s="112">
        <f t="shared" si="0"/>
        <v>4.8571428571428568</v>
      </c>
    </row>
    <row r="15" spans="1:4">
      <c r="A15" s="15" t="s">
        <v>21</v>
      </c>
      <c r="B15" s="65">
        <v>145</v>
      </c>
      <c r="C15" s="110">
        <v>452</v>
      </c>
      <c r="D15" s="111">
        <f t="shared" si="0"/>
        <v>0.32079646017699115</v>
      </c>
    </row>
    <row r="16" spans="1:4">
      <c r="A16" s="15" t="s">
        <v>22</v>
      </c>
      <c r="B16" s="65">
        <v>128</v>
      </c>
      <c r="C16" s="110">
        <v>36</v>
      </c>
      <c r="D16" s="112">
        <f t="shared" si="0"/>
        <v>3.5555555555555554</v>
      </c>
    </row>
    <row r="17" spans="1:10">
      <c r="A17" s="15" t="s">
        <v>13</v>
      </c>
      <c r="B17" s="65">
        <v>177</v>
      </c>
      <c r="C17" s="110">
        <v>69</v>
      </c>
      <c r="D17" s="111">
        <f t="shared" si="0"/>
        <v>2.5652173913043477</v>
      </c>
    </row>
    <row r="18" spans="1:10" ht="13.8" thickBot="1">
      <c r="A18" s="17" t="s">
        <v>27</v>
      </c>
      <c r="B18" s="66">
        <v>232</v>
      </c>
      <c r="C18" s="108">
        <v>64</v>
      </c>
      <c r="D18" s="113">
        <f t="shared" si="0"/>
        <v>3.625</v>
      </c>
    </row>
    <row r="19" spans="1:10" ht="13.8" thickBot="1">
      <c r="A19" s="199" t="s">
        <v>35</v>
      </c>
      <c r="B19" s="200">
        <v>1320</v>
      </c>
      <c r="C19" s="201">
        <v>1364</v>
      </c>
      <c r="D19" s="198">
        <f t="shared" si="0"/>
        <v>0.967741935483871</v>
      </c>
      <c r="J19" t="s">
        <v>37</v>
      </c>
    </row>
    <row r="20" spans="1:10">
      <c r="A20" s="20" t="s">
        <v>1</v>
      </c>
      <c r="B20" s="64">
        <v>252</v>
      </c>
      <c r="C20" s="108">
        <v>54</v>
      </c>
      <c r="D20" s="109">
        <f t="shared" si="0"/>
        <v>4.666666666666667</v>
      </c>
    </row>
    <row r="21" spans="1:10">
      <c r="A21" s="15" t="s">
        <v>16</v>
      </c>
      <c r="B21" s="65">
        <v>185</v>
      </c>
      <c r="C21" s="110">
        <v>73</v>
      </c>
      <c r="D21" s="111">
        <f t="shared" si="0"/>
        <v>2.5342465753424657</v>
      </c>
    </row>
    <row r="22" spans="1:10">
      <c r="A22" s="16" t="s">
        <v>3</v>
      </c>
      <c r="B22" s="65">
        <v>215</v>
      </c>
      <c r="C22" s="110">
        <v>209</v>
      </c>
      <c r="D22" s="111">
        <f t="shared" si="0"/>
        <v>1.0287081339712918</v>
      </c>
    </row>
    <row r="23" spans="1:10">
      <c r="A23" s="18" t="s">
        <v>20</v>
      </c>
      <c r="B23" s="66">
        <v>172</v>
      </c>
      <c r="C23" s="108">
        <v>98</v>
      </c>
      <c r="D23" s="112">
        <f t="shared" si="0"/>
        <v>1.7551020408163265</v>
      </c>
    </row>
    <row r="24" spans="1:10">
      <c r="A24" s="15" t="s">
        <v>4</v>
      </c>
      <c r="B24" s="65">
        <v>215</v>
      </c>
      <c r="C24" s="110">
        <v>552</v>
      </c>
      <c r="D24" s="111">
        <f t="shared" si="0"/>
        <v>0.38949275362318841</v>
      </c>
    </row>
    <row r="25" spans="1:10" ht="13.8" thickBot="1">
      <c r="A25" s="19" t="s">
        <v>7</v>
      </c>
      <c r="B25" s="67">
        <v>281</v>
      </c>
      <c r="C25" s="114">
        <v>378</v>
      </c>
      <c r="D25" s="113">
        <f t="shared" si="0"/>
        <v>0.74338624338624337</v>
      </c>
    </row>
    <row r="26" spans="1:10" ht="13.8" thickBot="1">
      <c r="A26" s="202" t="s">
        <v>36</v>
      </c>
      <c r="B26" s="200">
        <v>2311</v>
      </c>
      <c r="C26" s="200">
        <v>861</v>
      </c>
      <c r="D26" s="198">
        <f t="shared" si="0"/>
        <v>2.684088269454123</v>
      </c>
    </row>
    <row r="27" spans="1:10">
      <c r="A27" s="15" t="s">
        <v>15</v>
      </c>
      <c r="B27" s="65">
        <v>236</v>
      </c>
      <c r="C27" s="110">
        <v>134</v>
      </c>
      <c r="D27" s="109">
        <f t="shared" si="0"/>
        <v>1.7611940298507462</v>
      </c>
    </row>
    <row r="28" spans="1:10">
      <c r="A28" s="14" t="s">
        <v>19</v>
      </c>
      <c r="B28" s="64">
        <v>577</v>
      </c>
      <c r="C28" s="108">
        <v>201</v>
      </c>
      <c r="D28" s="111">
        <f t="shared" si="0"/>
        <v>2.8706467661691542</v>
      </c>
    </row>
    <row r="29" spans="1:10">
      <c r="A29" s="17" t="s">
        <v>25</v>
      </c>
      <c r="B29" s="66">
        <v>605</v>
      </c>
      <c r="C29" s="114">
        <v>155</v>
      </c>
      <c r="D29" s="111">
        <f t="shared" si="0"/>
        <v>3.903225806451613</v>
      </c>
    </row>
    <row r="30" spans="1:10">
      <c r="A30" s="119" t="s">
        <v>103</v>
      </c>
      <c r="B30" s="65">
        <v>206</v>
      </c>
      <c r="C30" s="110">
        <v>26</v>
      </c>
      <c r="D30" s="112">
        <f t="shared" si="0"/>
        <v>7.9230769230769234</v>
      </c>
    </row>
    <row r="31" spans="1:10">
      <c r="A31" s="20" t="s">
        <v>104</v>
      </c>
      <c r="B31" s="64">
        <v>347</v>
      </c>
      <c r="C31" s="108">
        <v>255</v>
      </c>
      <c r="D31" s="111">
        <f t="shared" si="0"/>
        <v>1.3607843137254902</v>
      </c>
    </row>
    <row r="32" spans="1:10" ht="13.8" thickBot="1">
      <c r="A32" s="15" t="s">
        <v>26</v>
      </c>
      <c r="B32" s="65">
        <v>340</v>
      </c>
      <c r="C32" s="110">
        <v>90</v>
      </c>
      <c r="D32" s="113">
        <f t="shared" si="0"/>
        <v>3.7777777777777777</v>
      </c>
    </row>
    <row r="33" spans="1:5" ht="13.8" thickBot="1">
      <c r="A33" s="199" t="s">
        <v>32</v>
      </c>
      <c r="B33" s="200">
        <v>1539</v>
      </c>
      <c r="C33" s="201">
        <v>3239</v>
      </c>
      <c r="D33" s="198">
        <f t="shared" si="0"/>
        <v>0.4751466502006792</v>
      </c>
    </row>
    <row r="34" spans="1:5">
      <c r="A34" s="14" t="s">
        <v>5</v>
      </c>
      <c r="B34" s="64">
        <v>121</v>
      </c>
      <c r="C34" s="108">
        <v>50</v>
      </c>
      <c r="D34" s="109">
        <f t="shared" si="0"/>
        <v>2.42</v>
      </c>
    </row>
    <row r="35" spans="1:5">
      <c r="A35" s="15" t="s">
        <v>23</v>
      </c>
      <c r="B35" s="65">
        <v>316</v>
      </c>
      <c r="C35" s="110">
        <v>60</v>
      </c>
      <c r="D35" s="111">
        <f t="shared" si="0"/>
        <v>5.2666666666666666</v>
      </c>
    </row>
    <row r="36" spans="1:5">
      <c r="A36" s="14" t="s">
        <v>6</v>
      </c>
      <c r="B36" s="64">
        <v>264</v>
      </c>
      <c r="C36" s="108">
        <v>237</v>
      </c>
      <c r="D36" s="111">
        <f t="shared" si="0"/>
        <v>1.1139240506329113</v>
      </c>
    </row>
    <row r="37" spans="1:5">
      <c r="A37" s="15" t="s">
        <v>24</v>
      </c>
      <c r="B37" s="65">
        <v>143</v>
      </c>
      <c r="C37" s="110">
        <v>32</v>
      </c>
      <c r="D37" s="112">
        <f t="shared" si="0"/>
        <v>4.46875</v>
      </c>
    </row>
    <row r="38" spans="1:5">
      <c r="A38" s="16" t="s">
        <v>8</v>
      </c>
      <c r="B38" s="65">
        <v>160</v>
      </c>
      <c r="C38" s="110">
        <v>438</v>
      </c>
      <c r="D38" s="111">
        <f t="shared" si="0"/>
        <v>0.36529680365296802</v>
      </c>
    </row>
    <row r="39" spans="1:5">
      <c r="A39" s="15" t="s">
        <v>9</v>
      </c>
      <c r="B39" s="65">
        <v>192</v>
      </c>
      <c r="C39" s="110">
        <v>39</v>
      </c>
      <c r="D39" s="112">
        <f t="shared" si="0"/>
        <v>4.9230769230769234</v>
      </c>
    </row>
    <row r="40" spans="1:5">
      <c r="A40" s="15" t="s">
        <v>10</v>
      </c>
      <c r="B40" s="65">
        <v>178</v>
      </c>
      <c r="C40" s="110">
        <v>22</v>
      </c>
      <c r="D40" s="111">
        <f t="shared" si="0"/>
        <v>8.0909090909090917</v>
      </c>
    </row>
    <row r="41" spans="1:5" ht="13.8" thickBot="1">
      <c r="A41" s="20" t="s">
        <v>12</v>
      </c>
      <c r="B41" s="64">
        <v>165</v>
      </c>
      <c r="C41" s="108">
        <v>2361</v>
      </c>
      <c r="D41" s="113">
        <f t="shared" si="0"/>
        <v>6.9885641677255403E-2</v>
      </c>
    </row>
    <row r="42" spans="1:5" ht="13.8" thickBot="1">
      <c r="A42" s="199" t="s">
        <v>33</v>
      </c>
      <c r="B42" s="200">
        <v>842</v>
      </c>
      <c r="C42" s="201">
        <v>943</v>
      </c>
      <c r="D42" s="198">
        <f t="shared" si="0"/>
        <v>0.89289501590668086</v>
      </c>
    </row>
    <row r="43" spans="1:5" ht="13.8" thickBot="1">
      <c r="A43" s="120" t="s">
        <v>11</v>
      </c>
      <c r="B43" s="115">
        <v>842</v>
      </c>
      <c r="C43" s="68">
        <v>943</v>
      </c>
      <c r="D43" s="116">
        <f t="shared" si="0"/>
        <v>0.89289501590668086</v>
      </c>
    </row>
    <row r="44" spans="1:5" ht="29.25" customHeight="1" thickBot="1">
      <c r="A44" s="203" t="s">
        <v>100</v>
      </c>
      <c r="B44" s="204">
        <v>7573</v>
      </c>
      <c r="C44" s="204">
        <v>7404</v>
      </c>
      <c r="D44" s="198">
        <f>B44/C44</f>
        <v>1.0228254997298758</v>
      </c>
    </row>
    <row r="45" spans="1:5" ht="15" customHeight="1">
      <c r="A45" s="21" t="s">
        <v>260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opLeftCell="A13" zoomScaleNormal="100" workbookViewId="0">
      <selection activeCell="B37" sqref="B37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418" t="s">
        <v>198</v>
      </c>
      <c r="K1" s="418"/>
      <c r="L1" s="418"/>
      <c r="M1" s="418"/>
    </row>
    <row r="2" spans="1:18" ht="8.25" customHeight="1">
      <c r="M2" s="281"/>
    </row>
    <row r="3" spans="1:18">
      <c r="A3" s="418" t="s">
        <v>199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</row>
    <row r="4" spans="1:18" ht="16.5" customHeight="1">
      <c r="A4" s="418" t="s">
        <v>286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</row>
    <row r="5" spans="1:18" ht="8.25" customHeight="1" thickBo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8" ht="26.25" customHeight="1" thickBot="1">
      <c r="A6" s="426" t="s">
        <v>42</v>
      </c>
      <c r="B6" s="521" t="s">
        <v>200</v>
      </c>
      <c r="C6" s="522"/>
      <c r="D6" s="522"/>
      <c r="E6" s="523"/>
      <c r="F6" s="420" t="s">
        <v>287</v>
      </c>
      <c r="G6" s="412"/>
      <c r="H6" s="420" t="s">
        <v>288</v>
      </c>
      <c r="I6" s="412"/>
      <c r="J6" s="526" t="s">
        <v>201</v>
      </c>
      <c r="K6" s="527"/>
      <c r="L6" s="527"/>
      <c r="M6" s="528"/>
    </row>
    <row r="7" spans="1:18" ht="24" customHeight="1">
      <c r="A7" s="429"/>
      <c r="B7" s="529">
        <v>44834</v>
      </c>
      <c r="C7" s="530"/>
      <c r="D7" s="529">
        <v>44926</v>
      </c>
      <c r="E7" s="530"/>
      <c r="F7" s="524"/>
      <c r="G7" s="525"/>
      <c r="H7" s="524"/>
      <c r="I7" s="525"/>
      <c r="J7" s="529">
        <v>44834</v>
      </c>
      <c r="K7" s="530"/>
      <c r="L7" s="529">
        <v>44926</v>
      </c>
      <c r="M7" s="530"/>
    </row>
    <row r="8" spans="1:18" ht="23.4" thickBot="1">
      <c r="A8" s="432"/>
      <c r="B8" s="280" t="s">
        <v>202</v>
      </c>
      <c r="C8" s="125" t="s">
        <v>203</v>
      </c>
      <c r="D8" s="280" t="s">
        <v>202</v>
      </c>
      <c r="E8" s="125" t="s">
        <v>203</v>
      </c>
      <c r="F8" s="280" t="s">
        <v>202</v>
      </c>
      <c r="G8" s="125" t="s">
        <v>203</v>
      </c>
      <c r="H8" s="280" t="s">
        <v>202</v>
      </c>
      <c r="I8" s="125" t="s">
        <v>203</v>
      </c>
      <c r="J8" s="280" t="s">
        <v>202</v>
      </c>
      <c r="K8" s="125" t="s">
        <v>203</v>
      </c>
      <c r="L8" s="280" t="s">
        <v>202</v>
      </c>
      <c r="M8" s="125" t="s">
        <v>203</v>
      </c>
    </row>
    <row r="9" spans="1:18" ht="13.8" thickBot="1">
      <c r="A9" s="518" t="s">
        <v>204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20"/>
    </row>
    <row r="10" spans="1:18">
      <c r="A10" s="282" t="s">
        <v>205</v>
      </c>
      <c r="B10" s="283">
        <v>7885</v>
      </c>
      <c r="C10" s="80">
        <v>3563</v>
      </c>
      <c r="D10" s="283">
        <v>5357</v>
      </c>
      <c r="E10" s="80">
        <v>2387</v>
      </c>
      <c r="F10" s="284">
        <f t="shared" ref="F10:G15" si="0">D10-B10</f>
        <v>-2528</v>
      </c>
      <c r="G10" s="285">
        <f t="shared" si="0"/>
        <v>-1176</v>
      </c>
      <c r="H10" s="286">
        <f t="shared" ref="H10:I15" si="1">D10/B10*100</f>
        <v>67.939124920735566</v>
      </c>
      <c r="I10" s="287">
        <f t="shared" si="1"/>
        <v>66.994106090373279</v>
      </c>
      <c r="J10" s="288">
        <f t="shared" ref="J10:J15" si="2">B10/$B$37*100</f>
        <v>14.711095356256646</v>
      </c>
      <c r="K10" s="289">
        <f t="shared" ref="K10:K15" si="3">C10/$C$37*100</f>
        <v>6.6040183867141167</v>
      </c>
      <c r="L10" s="290">
        <f>D10/$D$37*100</f>
        <v>9.1201607136776879</v>
      </c>
      <c r="M10" s="291">
        <f t="shared" ref="M10:M15" si="4">E10/$E$37*100</f>
        <v>7.6735140000642934</v>
      </c>
    </row>
    <row r="11" spans="1:18">
      <c r="A11" s="292" t="s">
        <v>206</v>
      </c>
      <c r="B11" s="86">
        <v>8584</v>
      </c>
      <c r="C11" s="85">
        <v>4170</v>
      </c>
      <c r="D11" s="86">
        <v>10841</v>
      </c>
      <c r="E11" s="85">
        <v>4755</v>
      </c>
      <c r="F11" s="293">
        <f t="shared" si="0"/>
        <v>2257</v>
      </c>
      <c r="G11" s="294">
        <f t="shared" si="0"/>
        <v>585</v>
      </c>
      <c r="H11" s="295">
        <f t="shared" si="1"/>
        <v>126.29310344827587</v>
      </c>
      <c r="I11" s="296">
        <f t="shared" si="1"/>
        <v>114.02877697841727</v>
      </c>
      <c r="J11" s="297">
        <f t="shared" si="2"/>
        <v>16.015224164629938</v>
      </c>
      <c r="K11" s="77">
        <f t="shared" si="3"/>
        <v>7.7290925266903914</v>
      </c>
      <c r="L11" s="297">
        <f t="shared" ref="L11:L15" si="5">D11/$D$37*100</f>
        <v>18.456535803057648</v>
      </c>
      <c r="M11" s="298">
        <f t="shared" si="4"/>
        <v>15.285948500337545</v>
      </c>
    </row>
    <row r="12" spans="1:18">
      <c r="A12" s="292" t="s">
        <v>207</v>
      </c>
      <c r="B12" s="86">
        <v>7056</v>
      </c>
      <c r="C12" s="85">
        <v>3786</v>
      </c>
      <c r="D12" s="86">
        <v>8394</v>
      </c>
      <c r="E12" s="85">
        <v>4025</v>
      </c>
      <c r="F12" s="293">
        <f t="shared" si="0"/>
        <v>1338</v>
      </c>
      <c r="G12" s="294">
        <f t="shared" si="0"/>
        <v>239</v>
      </c>
      <c r="H12" s="295">
        <f t="shared" si="1"/>
        <v>118.9625850340136</v>
      </c>
      <c r="I12" s="296">
        <f t="shared" si="1"/>
        <v>106.31273111463287</v>
      </c>
      <c r="J12" s="297">
        <f t="shared" si="2"/>
        <v>13.16442470941622</v>
      </c>
      <c r="K12" s="77">
        <f t="shared" si="3"/>
        <v>7.017348754448399</v>
      </c>
      <c r="L12" s="297">
        <f t="shared" si="5"/>
        <v>14.290578501140658</v>
      </c>
      <c r="M12" s="298">
        <f t="shared" si="4"/>
        <v>12.939209824155334</v>
      </c>
    </row>
    <row r="13" spans="1:18">
      <c r="A13" s="292" t="s">
        <v>208</v>
      </c>
      <c r="B13" s="86">
        <v>8252</v>
      </c>
      <c r="C13" s="85">
        <v>6199</v>
      </c>
      <c r="D13" s="86">
        <v>8249</v>
      </c>
      <c r="E13" s="85">
        <v>4951</v>
      </c>
      <c r="F13" s="293">
        <f t="shared" si="0"/>
        <v>-3</v>
      </c>
      <c r="G13" s="294">
        <f t="shared" si="0"/>
        <v>-1248</v>
      </c>
      <c r="H13" s="295">
        <f t="shared" si="1"/>
        <v>99.963645176926804</v>
      </c>
      <c r="I13" s="296">
        <f t="shared" si="1"/>
        <v>79.867720600096789</v>
      </c>
      <c r="J13" s="297">
        <f t="shared" si="2"/>
        <v>15.39580962331387</v>
      </c>
      <c r="K13" s="77">
        <f t="shared" si="3"/>
        <v>11.489842823250298</v>
      </c>
      <c r="L13" s="297">
        <f t="shared" si="5"/>
        <v>14.043719568252239</v>
      </c>
      <c r="M13" s="298">
        <f t="shared" si="4"/>
        <v>15.916031761339891</v>
      </c>
    </row>
    <row r="14" spans="1:18">
      <c r="A14" s="292" t="s">
        <v>209</v>
      </c>
      <c r="B14" s="86">
        <v>7518</v>
      </c>
      <c r="C14" s="85">
        <v>7185</v>
      </c>
      <c r="D14" s="86">
        <v>7174</v>
      </c>
      <c r="E14" s="85">
        <v>6443</v>
      </c>
      <c r="F14" s="293">
        <f t="shared" si="0"/>
        <v>-344</v>
      </c>
      <c r="G14" s="294">
        <f t="shared" si="0"/>
        <v>-742</v>
      </c>
      <c r="H14" s="295">
        <f t="shared" si="1"/>
        <v>95.42431497738761</v>
      </c>
      <c r="I14" s="296">
        <f t="shared" si="1"/>
        <v>89.672929714683363</v>
      </c>
      <c r="J14" s="297">
        <f t="shared" si="2"/>
        <v>14.026381089199425</v>
      </c>
      <c r="K14" s="77">
        <f t="shared" si="3"/>
        <v>13.317393238434164</v>
      </c>
      <c r="L14" s="297">
        <f t="shared" si="5"/>
        <v>12.213558514079471</v>
      </c>
      <c r="M14" s="298">
        <f t="shared" si="4"/>
        <v>20.712379850194491</v>
      </c>
    </row>
    <row r="15" spans="1:18" ht="13.8" thickBot="1">
      <c r="A15" s="299" t="s">
        <v>210</v>
      </c>
      <c r="B15" s="96">
        <v>14304</v>
      </c>
      <c r="C15" s="95">
        <v>8469</v>
      </c>
      <c r="D15" s="96">
        <v>13937</v>
      </c>
      <c r="E15" s="95">
        <v>8546</v>
      </c>
      <c r="F15" s="300">
        <f t="shared" si="0"/>
        <v>-367</v>
      </c>
      <c r="G15" s="301">
        <f t="shared" si="0"/>
        <v>77</v>
      </c>
      <c r="H15" s="302">
        <f t="shared" si="1"/>
        <v>97.434284116331099</v>
      </c>
      <c r="I15" s="303">
        <f t="shared" si="1"/>
        <v>100.90919825245011</v>
      </c>
      <c r="J15" s="304">
        <f t="shared" si="2"/>
        <v>26.687065057183901</v>
      </c>
      <c r="K15" s="79">
        <f t="shared" si="3"/>
        <v>15.697286476868328</v>
      </c>
      <c r="L15" s="305">
        <f t="shared" si="5"/>
        <v>23.727399639075212</v>
      </c>
      <c r="M15" s="306">
        <f t="shared" si="4"/>
        <v>27.472916063908443</v>
      </c>
      <c r="N15" s="307"/>
      <c r="O15" s="307"/>
      <c r="P15" s="307"/>
      <c r="Q15" s="307"/>
      <c r="R15" s="307"/>
    </row>
    <row r="16" spans="1:18" ht="13.8" thickBot="1">
      <c r="A16" s="531" t="s">
        <v>211</v>
      </c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3"/>
    </row>
    <row r="17" spans="1:19">
      <c r="A17" s="282" t="s">
        <v>212</v>
      </c>
      <c r="B17" s="308">
        <v>5635</v>
      </c>
      <c r="C17" s="309">
        <v>5410</v>
      </c>
      <c r="D17" s="308">
        <v>5334</v>
      </c>
      <c r="E17" s="309">
        <v>3273</v>
      </c>
      <c r="F17" s="284">
        <f t="shared" ref="F17:G22" si="6">D17-B17</f>
        <v>-301</v>
      </c>
      <c r="G17" s="285">
        <f t="shared" si="6"/>
        <v>-2137</v>
      </c>
      <c r="H17" s="286">
        <f t="shared" ref="H17:I22" si="7">D17/B17*100</f>
        <v>94.658385093167709</v>
      </c>
      <c r="I17" s="287">
        <f t="shared" si="7"/>
        <v>60.499075785582257</v>
      </c>
      <c r="J17" s="288">
        <f t="shared" ref="J17:J22" si="8">B17/$B$37*100</f>
        <v>10.513255844325455</v>
      </c>
      <c r="K17" s="310">
        <f t="shared" ref="K17:K22" si="9">C17/$C$37*100</f>
        <v>10.027431791221828</v>
      </c>
      <c r="L17" s="290">
        <f t="shared" ref="L17:L22" si="10">D17/$D$37*100</f>
        <v>9.0810037794953864</v>
      </c>
      <c r="M17" s="291">
        <f t="shared" ref="M17:M22" si="11">E17/$E$37*100</f>
        <v>10.521747516636125</v>
      </c>
    </row>
    <row r="18" spans="1:19">
      <c r="A18" s="292" t="s">
        <v>213</v>
      </c>
      <c r="B18" s="293">
        <v>12146</v>
      </c>
      <c r="C18" s="294">
        <v>11992</v>
      </c>
      <c r="D18" s="293">
        <v>13746</v>
      </c>
      <c r="E18" s="294">
        <v>9366</v>
      </c>
      <c r="F18" s="293">
        <f t="shared" si="6"/>
        <v>1600</v>
      </c>
      <c r="G18" s="294">
        <f t="shared" si="6"/>
        <v>-2626</v>
      </c>
      <c r="H18" s="295">
        <f t="shared" si="7"/>
        <v>113.17306109007082</v>
      </c>
      <c r="I18" s="296">
        <f t="shared" si="7"/>
        <v>78.102068045363566</v>
      </c>
      <c r="J18" s="290">
        <f t="shared" si="8"/>
        <v>22.660870538629453</v>
      </c>
      <c r="K18" s="291">
        <f t="shared" si="9"/>
        <v>22.227164887307236</v>
      </c>
      <c r="L18" s="290">
        <f t="shared" si="10"/>
        <v>23.402226837822194</v>
      </c>
      <c r="M18" s="298">
        <f t="shared" si="11"/>
        <v>30.108978686469285</v>
      </c>
    </row>
    <row r="19" spans="1:19">
      <c r="A19" s="292" t="s">
        <v>214</v>
      </c>
      <c r="B19" s="293">
        <v>14433</v>
      </c>
      <c r="C19" s="294">
        <v>14427</v>
      </c>
      <c r="D19" s="293">
        <v>15804</v>
      </c>
      <c r="E19" s="294">
        <v>9336</v>
      </c>
      <c r="F19" s="293">
        <f t="shared" si="6"/>
        <v>1371</v>
      </c>
      <c r="G19" s="294">
        <f t="shared" si="6"/>
        <v>-5091</v>
      </c>
      <c r="H19" s="295">
        <f t="shared" si="7"/>
        <v>109.49906464352526</v>
      </c>
      <c r="I19" s="296">
        <f t="shared" si="7"/>
        <v>64.711998336452481</v>
      </c>
      <c r="J19" s="297">
        <f t="shared" si="8"/>
        <v>26.927741189201292</v>
      </c>
      <c r="K19" s="291">
        <f t="shared" si="9"/>
        <v>26.740435943060497</v>
      </c>
      <c r="L19" s="290">
        <f t="shared" si="10"/>
        <v>26.905921209438521</v>
      </c>
      <c r="M19" s="298">
        <f t="shared" si="11"/>
        <v>30.012537371009739</v>
      </c>
    </row>
    <row r="20" spans="1:19">
      <c r="A20" s="292" t="s">
        <v>215</v>
      </c>
      <c r="B20" s="293">
        <v>11145</v>
      </c>
      <c r="C20" s="294">
        <v>11578</v>
      </c>
      <c r="D20" s="293">
        <v>12102</v>
      </c>
      <c r="E20" s="294">
        <v>5878</v>
      </c>
      <c r="F20" s="293">
        <f t="shared" si="6"/>
        <v>957</v>
      </c>
      <c r="G20" s="294">
        <f t="shared" si="6"/>
        <v>-5700</v>
      </c>
      <c r="H20" s="295">
        <f t="shared" si="7"/>
        <v>108.58681022880215</v>
      </c>
      <c r="I20" s="296">
        <f t="shared" si="7"/>
        <v>50.768699257211956</v>
      </c>
      <c r="J20" s="297">
        <f t="shared" si="8"/>
        <v>20.793298382432507</v>
      </c>
      <c r="K20" s="298">
        <f t="shared" si="9"/>
        <v>21.45981613285884</v>
      </c>
      <c r="L20" s="290">
        <f t="shared" si="10"/>
        <v>20.603357281487284</v>
      </c>
      <c r="M20" s="298">
        <f t="shared" si="11"/>
        <v>18.896068409039763</v>
      </c>
    </row>
    <row r="21" spans="1:19">
      <c r="A21" s="292" t="s">
        <v>216</v>
      </c>
      <c r="B21" s="293">
        <v>5732</v>
      </c>
      <c r="C21" s="294">
        <v>5895</v>
      </c>
      <c r="D21" s="293">
        <v>6662</v>
      </c>
      <c r="E21" s="294">
        <v>3254</v>
      </c>
      <c r="F21" s="293">
        <f t="shared" si="6"/>
        <v>930</v>
      </c>
      <c r="G21" s="294">
        <f t="shared" si="6"/>
        <v>-2641</v>
      </c>
      <c r="H21" s="295">
        <f t="shared" si="7"/>
        <v>116.22470341939986</v>
      </c>
      <c r="I21" s="296">
        <f t="shared" si="7"/>
        <v>55.199321458863452</v>
      </c>
      <c r="J21" s="297">
        <f t="shared" si="8"/>
        <v>10.694229369950932</v>
      </c>
      <c r="K21" s="291">
        <f t="shared" si="9"/>
        <v>10.926379003558718</v>
      </c>
      <c r="L21" s="290">
        <f t="shared" si="10"/>
        <v>11.341891109673465</v>
      </c>
      <c r="M21" s="298">
        <f t="shared" si="11"/>
        <v>10.460668016845084</v>
      </c>
    </row>
    <row r="22" spans="1:19" ht="13.8" thickBot="1">
      <c r="A22" s="299" t="s">
        <v>217</v>
      </c>
      <c r="B22" s="311">
        <v>4508</v>
      </c>
      <c r="C22" s="78">
        <v>4650</v>
      </c>
      <c r="D22" s="311">
        <v>5090</v>
      </c>
      <c r="E22" s="78">
        <v>0</v>
      </c>
      <c r="F22" s="300">
        <f t="shared" si="6"/>
        <v>582</v>
      </c>
      <c r="G22" s="294">
        <f t="shared" si="6"/>
        <v>-4650</v>
      </c>
      <c r="H22" s="302">
        <f t="shared" si="7"/>
        <v>112.91038154392193</v>
      </c>
      <c r="I22" s="296" t="s">
        <v>218</v>
      </c>
      <c r="J22" s="290">
        <f t="shared" si="8"/>
        <v>8.4106046754603625</v>
      </c>
      <c r="K22" s="312">
        <f t="shared" si="9"/>
        <v>8.6187722419928825</v>
      </c>
      <c r="L22" s="290">
        <f t="shared" si="10"/>
        <v>8.6655997820831487</v>
      </c>
      <c r="M22" s="298">
        <f t="shared" si="11"/>
        <v>0</v>
      </c>
      <c r="O22" s="307"/>
      <c r="P22" s="307"/>
      <c r="Q22" s="307"/>
      <c r="R22" s="307"/>
      <c r="S22" s="307"/>
    </row>
    <row r="23" spans="1:19" ht="13.8" thickBot="1">
      <c r="A23" s="518" t="s">
        <v>219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20"/>
    </row>
    <row r="24" spans="1:19">
      <c r="A24" s="313" t="s">
        <v>220</v>
      </c>
      <c r="B24" s="308">
        <v>6951</v>
      </c>
      <c r="C24" s="309">
        <v>6933</v>
      </c>
      <c r="D24" s="308">
        <v>7659</v>
      </c>
      <c r="E24" s="309">
        <v>5137</v>
      </c>
      <c r="F24" s="284">
        <f t="shared" ref="F24:G28" si="12">D24-B24</f>
        <v>708</v>
      </c>
      <c r="G24" s="285">
        <f t="shared" si="12"/>
        <v>-1796</v>
      </c>
      <c r="H24" s="286">
        <f t="shared" ref="H24:I28" si="13">D24/B24*100</f>
        <v>110.1855848079413</v>
      </c>
      <c r="I24" s="287">
        <f t="shared" si="13"/>
        <v>74.094908409058121</v>
      </c>
      <c r="J24" s="288">
        <f>B24/$B$37*100</f>
        <v>12.968525532192764</v>
      </c>
      <c r="K24" s="289">
        <f>C24/$C$37*100</f>
        <v>12.850311387900357</v>
      </c>
      <c r="L24" s="290">
        <f>D24/$D$37*100</f>
        <v>13.039259082706256</v>
      </c>
      <c r="M24" s="291">
        <f>E24/$E$37*100</f>
        <v>16.513967917189056</v>
      </c>
    </row>
    <row r="25" spans="1:19">
      <c r="A25" s="314" t="s">
        <v>221</v>
      </c>
      <c r="B25" s="293">
        <v>11351</v>
      </c>
      <c r="C25" s="294">
        <v>11188</v>
      </c>
      <c r="D25" s="293">
        <v>12203</v>
      </c>
      <c r="E25" s="294">
        <v>7352</v>
      </c>
      <c r="F25" s="293">
        <f t="shared" si="12"/>
        <v>852</v>
      </c>
      <c r="G25" s="294">
        <f t="shared" si="12"/>
        <v>-3836</v>
      </c>
      <c r="H25" s="295">
        <f t="shared" si="13"/>
        <v>107.50594661263324</v>
      </c>
      <c r="I25" s="296">
        <f t="shared" si="13"/>
        <v>65.713264211655343</v>
      </c>
      <c r="J25" s="297">
        <f>B25/$B$37*100</f>
        <v>21.177633911080431</v>
      </c>
      <c r="K25" s="77">
        <f>C25/$C$37*100</f>
        <v>20.736951364175564</v>
      </c>
      <c r="L25" s="297">
        <f>D25/$D$37*100</f>
        <v>20.775307296809562</v>
      </c>
      <c r="M25" s="298">
        <f>E25/$E$37*100</f>
        <v>23.634551708618641</v>
      </c>
    </row>
    <row r="26" spans="1:19">
      <c r="A26" s="314" t="s">
        <v>222</v>
      </c>
      <c r="B26" s="293">
        <v>5844</v>
      </c>
      <c r="C26" s="294">
        <v>5687</v>
      </c>
      <c r="D26" s="293">
        <v>6274</v>
      </c>
      <c r="E26" s="294">
        <v>4272</v>
      </c>
      <c r="F26" s="293">
        <f t="shared" si="12"/>
        <v>430</v>
      </c>
      <c r="G26" s="294">
        <f t="shared" si="12"/>
        <v>-1415</v>
      </c>
      <c r="H26" s="295">
        <f t="shared" si="13"/>
        <v>107.35797399041753</v>
      </c>
      <c r="I26" s="296">
        <f t="shared" si="13"/>
        <v>75.118691753121155</v>
      </c>
      <c r="J26" s="297">
        <f>B26/$B$37*100</f>
        <v>10.903188492322618</v>
      </c>
      <c r="K26" s="77">
        <f>C26/$C$37*100</f>
        <v>10.540851126927638</v>
      </c>
      <c r="L26" s="297">
        <f>D26/$D$37*100</f>
        <v>10.681330654772038</v>
      </c>
      <c r="M26" s="298">
        <f>E26/$E$37*100</f>
        <v>13.733243321438904</v>
      </c>
    </row>
    <row r="27" spans="1:19">
      <c r="A27" s="314" t="s">
        <v>223</v>
      </c>
      <c r="B27" s="293">
        <v>13519</v>
      </c>
      <c r="C27" s="294">
        <v>13966</v>
      </c>
      <c r="D27" s="293">
        <v>15087</v>
      </c>
      <c r="E27" s="294">
        <v>6381</v>
      </c>
      <c r="F27" s="293">
        <f t="shared" si="12"/>
        <v>1568</v>
      </c>
      <c r="G27" s="294">
        <f t="shared" si="12"/>
        <v>-7585</v>
      </c>
      <c r="H27" s="295">
        <f t="shared" si="13"/>
        <v>111.59849101264886</v>
      </c>
      <c r="I27" s="296">
        <f t="shared" si="13"/>
        <v>45.689531719891164</v>
      </c>
      <c r="J27" s="297">
        <f>B27/$B$37*100</f>
        <v>25.22248549413235</v>
      </c>
      <c r="K27" s="77">
        <f>C27/$C$37*100</f>
        <v>25.88597271648873</v>
      </c>
      <c r="L27" s="297">
        <f>D27/$D$37*100</f>
        <v>25.685246348190265</v>
      </c>
      <c r="M27" s="298">
        <f>E27/$E$37*100</f>
        <v>20.513067798244769</v>
      </c>
    </row>
    <row r="28" spans="1:19" ht="13.8" thickBot="1">
      <c r="A28" s="315" t="s">
        <v>224</v>
      </c>
      <c r="B28" s="311">
        <v>15934</v>
      </c>
      <c r="C28" s="316">
        <v>16178</v>
      </c>
      <c r="D28" s="311">
        <v>17515</v>
      </c>
      <c r="E28" s="316">
        <v>7965</v>
      </c>
      <c r="F28" s="300">
        <f t="shared" si="12"/>
        <v>1581</v>
      </c>
      <c r="G28" s="301">
        <f t="shared" si="12"/>
        <v>-8213</v>
      </c>
      <c r="H28" s="302">
        <f t="shared" si="13"/>
        <v>109.92217898832686</v>
      </c>
      <c r="I28" s="303">
        <f t="shared" si="13"/>
        <v>49.233527011991598</v>
      </c>
      <c r="J28" s="304">
        <f>B28/$B$37*100</f>
        <v>29.728166570271835</v>
      </c>
      <c r="K28" s="77">
        <f>C28/$C$37*100</f>
        <v>29.985913404507709</v>
      </c>
      <c r="L28" s="305">
        <f>D28/$D$37*100</f>
        <v>29.818856617521877</v>
      </c>
      <c r="M28" s="306">
        <f>E28/$E$37*100</f>
        <v>25.605169254508631</v>
      </c>
      <c r="O28" s="307"/>
      <c r="P28" s="307"/>
      <c r="Q28" s="307"/>
      <c r="R28" s="307"/>
      <c r="S28" s="307"/>
    </row>
    <row r="29" spans="1:19" ht="13.8" thickBot="1">
      <c r="A29" s="518" t="s">
        <v>225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20"/>
    </row>
    <row r="30" spans="1:19">
      <c r="A30" s="282" t="s">
        <v>226</v>
      </c>
      <c r="B30" s="308">
        <v>10327</v>
      </c>
      <c r="C30" s="309">
        <v>10184</v>
      </c>
      <c r="D30" s="308">
        <v>11235</v>
      </c>
      <c r="E30" s="309">
        <v>6614</v>
      </c>
      <c r="F30" s="284">
        <f t="shared" ref="F30:G36" si="14">D30-B30</f>
        <v>908</v>
      </c>
      <c r="G30" s="285">
        <f t="shared" si="14"/>
        <v>-3570</v>
      </c>
      <c r="H30" s="286">
        <f t="shared" ref="H30:I36" si="15">D30/B30*100</f>
        <v>108.79248571705237</v>
      </c>
      <c r="I30" s="287">
        <f t="shared" si="15"/>
        <v>64.945011783189315</v>
      </c>
      <c r="J30" s="288">
        <f t="shared" ref="J30:J36" si="16">B30/$B$37*100</f>
        <v>19.267150506539302</v>
      </c>
      <c r="K30" s="289">
        <f t="shared" ref="K30:K37" si="17">C30/$C$37*100</f>
        <v>18.876037959667851</v>
      </c>
      <c r="L30" s="290">
        <f t="shared" ref="L30:L37" si="18">D30/$D$37*100</f>
        <v>19.127311110354455</v>
      </c>
      <c r="M30" s="291">
        <f t="shared" ref="M30:M37" si="19">E30/$E$37*100</f>
        <v>21.262095348313885</v>
      </c>
    </row>
    <row r="31" spans="1:19">
      <c r="A31" s="292" t="s">
        <v>227</v>
      </c>
      <c r="B31" s="293">
        <v>13675</v>
      </c>
      <c r="C31" s="294">
        <v>13901</v>
      </c>
      <c r="D31" s="293">
        <v>15111</v>
      </c>
      <c r="E31" s="294">
        <v>8806</v>
      </c>
      <c r="F31" s="293">
        <f t="shared" si="14"/>
        <v>1436</v>
      </c>
      <c r="G31" s="294">
        <f t="shared" si="14"/>
        <v>-5095</v>
      </c>
      <c r="H31" s="295">
        <f t="shared" si="15"/>
        <v>110.50091407678244</v>
      </c>
      <c r="I31" s="296">
        <f t="shared" si="15"/>
        <v>63.347960578375663</v>
      </c>
      <c r="J31" s="297">
        <f t="shared" si="16"/>
        <v>25.513535700292916</v>
      </c>
      <c r="K31" s="77">
        <f t="shared" si="17"/>
        <v>25.765495255041522</v>
      </c>
      <c r="L31" s="297">
        <f t="shared" si="18"/>
        <v>25.726105757771801</v>
      </c>
      <c r="M31" s="298">
        <f t="shared" si="19"/>
        <v>28.308740797891151</v>
      </c>
    </row>
    <row r="32" spans="1:19">
      <c r="A32" s="292" t="s">
        <v>228</v>
      </c>
      <c r="B32" s="293">
        <v>9183</v>
      </c>
      <c r="C32" s="294">
        <v>9467</v>
      </c>
      <c r="D32" s="293">
        <v>10386</v>
      </c>
      <c r="E32" s="294">
        <v>5680</v>
      </c>
      <c r="F32" s="293">
        <f t="shared" si="14"/>
        <v>1203</v>
      </c>
      <c r="G32" s="294">
        <f t="shared" si="14"/>
        <v>-3787</v>
      </c>
      <c r="H32" s="295">
        <f t="shared" si="15"/>
        <v>113.10029402156158</v>
      </c>
      <c r="I32" s="296">
        <f t="shared" si="15"/>
        <v>59.997887398331038</v>
      </c>
      <c r="J32" s="297">
        <f t="shared" si="16"/>
        <v>17.132782328028508</v>
      </c>
      <c r="K32" s="77">
        <f t="shared" si="17"/>
        <v>17.547078884934759</v>
      </c>
      <c r="L32" s="297">
        <f t="shared" si="18"/>
        <v>17.681909496407776</v>
      </c>
      <c r="M32" s="298">
        <f t="shared" si="19"/>
        <v>18.259555727006781</v>
      </c>
    </row>
    <row r="33" spans="1:19">
      <c r="A33" s="292" t="s">
        <v>229</v>
      </c>
      <c r="B33" s="293">
        <v>8882</v>
      </c>
      <c r="C33" s="294">
        <v>9068</v>
      </c>
      <c r="D33" s="293">
        <v>10015</v>
      </c>
      <c r="E33" s="294">
        <v>4612</v>
      </c>
      <c r="F33" s="293">
        <f t="shared" si="14"/>
        <v>1133</v>
      </c>
      <c r="G33" s="294">
        <f t="shared" si="14"/>
        <v>-4456</v>
      </c>
      <c r="H33" s="295">
        <f t="shared" si="15"/>
        <v>112.7561360054042</v>
      </c>
      <c r="I33" s="296">
        <f t="shared" si="15"/>
        <v>50.860167622408468</v>
      </c>
      <c r="J33" s="297">
        <f t="shared" si="16"/>
        <v>16.571204686654603</v>
      </c>
      <c r="K33" s="77">
        <f t="shared" si="17"/>
        <v>16.807532621589559</v>
      </c>
      <c r="L33" s="297">
        <f t="shared" si="18"/>
        <v>17.050291123293267</v>
      </c>
      <c r="M33" s="298">
        <f t="shared" si="19"/>
        <v>14.826244896647056</v>
      </c>
    </row>
    <row r="34" spans="1:19">
      <c r="A34" s="292" t="s">
        <v>230</v>
      </c>
      <c r="B34" s="293">
        <v>4404</v>
      </c>
      <c r="C34" s="294">
        <v>4502</v>
      </c>
      <c r="D34" s="293">
        <v>5068</v>
      </c>
      <c r="E34" s="294">
        <v>1887</v>
      </c>
      <c r="F34" s="293">
        <f t="shared" si="14"/>
        <v>664</v>
      </c>
      <c r="G34" s="294">
        <f t="shared" si="14"/>
        <v>-2615</v>
      </c>
      <c r="H34" s="295">
        <f t="shared" si="15"/>
        <v>115.0772025431426</v>
      </c>
      <c r="I34" s="296">
        <f t="shared" si="15"/>
        <v>41.914704575744118</v>
      </c>
      <c r="J34" s="297">
        <f t="shared" si="16"/>
        <v>8.2165712046866535</v>
      </c>
      <c r="K34" s="77">
        <f t="shared" si="17"/>
        <v>8.3444543297746137</v>
      </c>
      <c r="L34" s="297">
        <f t="shared" si="18"/>
        <v>8.6281453233000782</v>
      </c>
      <c r="M34" s="298">
        <f t="shared" si="19"/>
        <v>6.0661587424052463</v>
      </c>
    </row>
    <row r="35" spans="1:19">
      <c r="A35" s="292" t="s">
        <v>231</v>
      </c>
      <c r="B35" s="293">
        <v>1751</v>
      </c>
      <c r="C35" s="294">
        <v>1790</v>
      </c>
      <c r="D35" s="293">
        <v>2036</v>
      </c>
      <c r="E35" s="294">
        <v>573</v>
      </c>
      <c r="F35" s="293">
        <f t="shared" si="14"/>
        <v>285</v>
      </c>
      <c r="G35" s="294">
        <f t="shared" si="14"/>
        <v>-1217</v>
      </c>
      <c r="H35" s="295">
        <f t="shared" si="15"/>
        <v>116.27641347801256</v>
      </c>
      <c r="I35" s="296">
        <f t="shared" si="15"/>
        <v>32.011173184357546</v>
      </c>
      <c r="J35" s="297">
        <f t="shared" si="16"/>
        <v>3.2668519935073412</v>
      </c>
      <c r="K35" s="77">
        <f t="shared" si="17"/>
        <v>3.3177639383155397</v>
      </c>
      <c r="L35" s="297">
        <f t="shared" si="18"/>
        <v>3.4662399128332599</v>
      </c>
      <c r="M35" s="298">
        <f t="shared" si="19"/>
        <v>1.8420291252772687</v>
      </c>
    </row>
    <row r="36" spans="1:19" ht="13.8" thickBot="1">
      <c r="A36" s="299" t="s">
        <v>232</v>
      </c>
      <c r="B36" s="311">
        <v>5377</v>
      </c>
      <c r="C36" s="316">
        <v>5040</v>
      </c>
      <c r="D36" s="311">
        <v>4887</v>
      </c>
      <c r="E36" s="316">
        <v>2935</v>
      </c>
      <c r="F36" s="300">
        <f t="shared" si="14"/>
        <v>-490</v>
      </c>
      <c r="G36" s="301">
        <f t="shared" si="14"/>
        <v>-2105</v>
      </c>
      <c r="H36" s="302">
        <f t="shared" si="15"/>
        <v>90.887111772363767</v>
      </c>
      <c r="I36" s="303">
        <f t="shared" si="15"/>
        <v>58.234126984126988</v>
      </c>
      <c r="J36" s="297">
        <f t="shared" si="16"/>
        <v>10.031903580290678</v>
      </c>
      <c r="K36" s="77">
        <f t="shared" si="17"/>
        <v>9.3416370106761573</v>
      </c>
      <c r="L36" s="305">
        <f t="shared" si="18"/>
        <v>8.319997276039361</v>
      </c>
      <c r="M36" s="306">
        <f t="shared" si="19"/>
        <v>9.4351753624586099</v>
      </c>
      <c r="O36" s="307"/>
      <c r="P36" s="307"/>
      <c r="Q36" s="307"/>
      <c r="R36" s="307"/>
      <c r="S36" s="307"/>
    </row>
    <row r="37" spans="1:19" ht="23.4" thickBot="1">
      <c r="A37" s="204" t="s">
        <v>233</v>
      </c>
      <c r="B37" s="354">
        <f>SUM(B30:B36)</f>
        <v>53599</v>
      </c>
      <c r="C37" s="354">
        <f>SUM(C30:C36)</f>
        <v>53952</v>
      </c>
      <c r="D37" s="354">
        <f>SUM(D30:D36)</f>
        <v>58738</v>
      </c>
      <c r="E37" s="354">
        <f>SUM(E30:E36)</f>
        <v>31107</v>
      </c>
      <c r="F37" s="354">
        <f>D37-$B$37</f>
        <v>5139</v>
      </c>
      <c r="G37" s="354">
        <f>E37-$C$37</f>
        <v>-22845</v>
      </c>
      <c r="H37" s="355">
        <f>D37/$B$37*100</f>
        <v>109.58786544525086</v>
      </c>
      <c r="I37" s="355">
        <f>E37/$C$37*100</f>
        <v>57.656806049822066</v>
      </c>
      <c r="J37" s="355">
        <f>$B$37/$B$37*100</f>
        <v>100</v>
      </c>
      <c r="K37" s="355">
        <f t="shared" si="17"/>
        <v>100</v>
      </c>
      <c r="L37" s="355">
        <f t="shared" si="18"/>
        <v>100</v>
      </c>
      <c r="M37" s="356">
        <f t="shared" si="19"/>
        <v>100</v>
      </c>
    </row>
    <row r="38" spans="1:19">
      <c r="A38" s="21" t="s">
        <v>260</v>
      </c>
      <c r="B38" s="60"/>
      <c r="C38" s="60"/>
      <c r="D38" s="60"/>
      <c r="E38" s="60"/>
      <c r="F38" s="60"/>
      <c r="G38" s="60"/>
      <c r="H38" s="60"/>
      <c r="I38" s="60"/>
      <c r="J38" s="317"/>
      <c r="K38" s="317"/>
      <c r="L38" s="317"/>
      <c r="M38" s="60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C24" sqref="C24:C28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0.88671875" style="13" customWidth="1"/>
    <col min="5" max="5" width="9.664062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18" t="s">
        <v>258</v>
      </c>
    </row>
    <row r="2" spans="1:13">
      <c r="A2" s="403" t="s">
        <v>289</v>
      </c>
      <c r="B2" s="403"/>
      <c r="C2" s="403"/>
      <c r="D2" s="403"/>
      <c r="E2" s="403"/>
      <c r="F2" s="403"/>
      <c r="G2" s="403"/>
    </row>
    <row r="3" spans="1:13" ht="8.25" customHeight="1">
      <c r="A3" s="403"/>
      <c r="B3" s="403"/>
      <c r="C3" s="403"/>
      <c r="D3" s="403"/>
      <c r="E3" s="403"/>
      <c r="F3" s="403"/>
      <c r="G3" s="403"/>
    </row>
    <row r="4" spans="1:13">
      <c r="A4" s="403"/>
      <c r="B4" s="403"/>
      <c r="C4" s="403"/>
      <c r="D4" s="403"/>
      <c r="E4" s="403"/>
      <c r="F4" s="403"/>
      <c r="G4" s="403"/>
    </row>
    <row r="5" spans="1:13" ht="16.5" customHeight="1">
      <c r="A5" s="403"/>
      <c r="B5" s="403"/>
      <c r="C5" s="403"/>
      <c r="D5" s="403"/>
      <c r="E5" s="403"/>
      <c r="F5" s="403"/>
      <c r="G5" s="403"/>
    </row>
    <row r="6" spans="1:13" ht="8.25" customHeight="1" thickBot="1">
      <c r="A6" s="475"/>
      <c r="B6" s="475"/>
      <c r="C6" s="475"/>
      <c r="D6" s="475"/>
      <c r="E6" s="475"/>
      <c r="F6" s="475"/>
      <c r="G6" s="475"/>
    </row>
    <row r="7" spans="1:13" ht="43.2" customHeight="1" thickBot="1">
      <c r="A7" s="426" t="s">
        <v>42</v>
      </c>
      <c r="B7" s="521" t="s">
        <v>234</v>
      </c>
      <c r="C7" s="522"/>
      <c r="D7" s="420" t="s">
        <v>290</v>
      </c>
      <c r="E7" s="420" t="s">
        <v>288</v>
      </c>
      <c r="F7" s="526" t="s">
        <v>201</v>
      </c>
      <c r="G7" s="528"/>
    </row>
    <row r="8" spans="1:13" ht="48.6" customHeight="1">
      <c r="A8" s="429"/>
      <c r="B8" s="349">
        <v>44834</v>
      </c>
      <c r="C8" s="349">
        <v>44926</v>
      </c>
      <c r="D8" s="524"/>
      <c r="E8" s="524"/>
      <c r="F8" s="349">
        <v>44834</v>
      </c>
      <c r="G8" s="357">
        <v>44926</v>
      </c>
    </row>
    <row r="9" spans="1:13" ht="13.8" thickBot="1">
      <c r="A9" s="432"/>
      <c r="B9" s="348" t="s">
        <v>202</v>
      </c>
      <c r="C9" s="348" t="s">
        <v>202</v>
      </c>
      <c r="D9" s="348" t="s">
        <v>202</v>
      </c>
      <c r="E9" s="348" t="s">
        <v>202</v>
      </c>
      <c r="F9" s="348" t="s">
        <v>202</v>
      </c>
      <c r="G9" s="347" t="s">
        <v>202</v>
      </c>
    </row>
    <row r="10" spans="1:13" ht="13.8" thickBot="1">
      <c r="A10" s="518" t="s">
        <v>204</v>
      </c>
      <c r="B10" s="519"/>
      <c r="C10" s="519"/>
      <c r="D10" s="519"/>
      <c r="E10" s="519"/>
      <c r="F10" s="519"/>
      <c r="G10" s="520"/>
    </row>
    <row r="11" spans="1:13">
      <c r="A11" s="282" t="s">
        <v>205</v>
      </c>
      <c r="B11" s="284">
        <v>2916</v>
      </c>
      <c r="C11" s="308">
        <v>1589</v>
      </c>
      <c r="D11" s="284">
        <f t="shared" ref="D11:D16" si="0">C11-B11</f>
        <v>-1327</v>
      </c>
      <c r="E11" s="286">
        <f t="shared" ref="E11:E16" si="1">C11/B11*100</f>
        <v>54.492455418381347</v>
      </c>
      <c r="F11" s="288">
        <f t="shared" ref="F11:F16" si="2">B11/$B$29*100</f>
        <v>26.03803911063488</v>
      </c>
      <c r="G11" s="358">
        <f t="shared" ref="G11:G16" si="3">C11/$C$29*100</f>
        <v>14.524680073126142</v>
      </c>
    </row>
    <row r="12" spans="1:13">
      <c r="A12" s="292" t="s">
        <v>206</v>
      </c>
      <c r="B12" s="293">
        <v>2317</v>
      </c>
      <c r="C12" s="293">
        <v>3071</v>
      </c>
      <c r="D12" s="293">
        <f t="shared" si="0"/>
        <v>754</v>
      </c>
      <c r="E12" s="295">
        <f t="shared" si="1"/>
        <v>132.54208027621925</v>
      </c>
      <c r="F12" s="297">
        <f t="shared" si="2"/>
        <v>20.689347263148495</v>
      </c>
      <c r="G12" s="359">
        <f t="shared" si="3"/>
        <v>28.071297989031081</v>
      </c>
    </row>
    <row r="13" spans="1:13">
      <c r="A13" s="292" t="s">
        <v>207</v>
      </c>
      <c r="B13" s="293">
        <v>1570</v>
      </c>
      <c r="C13" s="293">
        <v>2087</v>
      </c>
      <c r="D13" s="293">
        <f t="shared" si="0"/>
        <v>517</v>
      </c>
      <c r="E13" s="295">
        <f t="shared" si="1"/>
        <v>132.9299363057325</v>
      </c>
      <c r="F13" s="297">
        <f t="shared" si="2"/>
        <v>14.019108849004375</v>
      </c>
      <c r="G13" s="359">
        <f t="shared" si="3"/>
        <v>19.076782449725776</v>
      </c>
    </row>
    <row r="14" spans="1:13">
      <c r="A14" s="292" t="s">
        <v>208</v>
      </c>
      <c r="B14" s="293">
        <v>1521</v>
      </c>
      <c r="C14" s="293">
        <v>1533</v>
      </c>
      <c r="D14" s="293">
        <f t="shared" si="0"/>
        <v>12</v>
      </c>
      <c r="E14" s="295">
        <f t="shared" si="1"/>
        <v>100.78895463510848</v>
      </c>
      <c r="F14" s="297">
        <f t="shared" si="2"/>
        <v>13.58156978301634</v>
      </c>
      <c r="G14" s="359">
        <f t="shared" si="3"/>
        <v>14.012797074954298</v>
      </c>
    </row>
    <row r="15" spans="1:13">
      <c r="A15" s="292" t="s">
        <v>209</v>
      </c>
      <c r="B15" s="293">
        <v>1405</v>
      </c>
      <c r="C15" s="293">
        <v>1271</v>
      </c>
      <c r="D15" s="293">
        <f t="shared" si="0"/>
        <v>-134</v>
      </c>
      <c r="E15" s="295">
        <f t="shared" si="1"/>
        <v>90.462633451957302</v>
      </c>
      <c r="F15" s="297">
        <f t="shared" si="2"/>
        <v>12.54576301455487</v>
      </c>
      <c r="G15" s="359">
        <f t="shared" si="3"/>
        <v>11.617915904936014</v>
      </c>
    </row>
    <row r="16" spans="1:13" ht="13.8" thickBot="1">
      <c r="A16" s="299" t="s">
        <v>210</v>
      </c>
      <c r="B16" s="300">
        <v>1470</v>
      </c>
      <c r="C16" s="311">
        <v>1389</v>
      </c>
      <c r="D16" s="300">
        <f t="shared" si="0"/>
        <v>-81</v>
      </c>
      <c r="E16" s="302">
        <f t="shared" si="1"/>
        <v>94.489795918367349</v>
      </c>
      <c r="F16" s="304">
        <f t="shared" si="2"/>
        <v>13.126171979641038</v>
      </c>
      <c r="G16" s="360">
        <f t="shared" si="3"/>
        <v>12.696526508226691</v>
      </c>
      <c r="H16" s="307"/>
      <c r="I16" s="307"/>
      <c r="J16" s="307"/>
      <c r="K16" s="307"/>
      <c r="L16" s="307"/>
      <c r="M16" s="307"/>
    </row>
    <row r="17" spans="1:13" ht="13.8" thickBot="1">
      <c r="A17" s="518" t="s">
        <v>219</v>
      </c>
      <c r="B17" s="519"/>
      <c r="C17" s="519"/>
      <c r="D17" s="519"/>
      <c r="E17" s="519"/>
      <c r="F17" s="519"/>
      <c r="G17" s="520"/>
    </row>
    <row r="18" spans="1:13">
      <c r="A18" s="313" t="s">
        <v>220</v>
      </c>
      <c r="B18" s="284">
        <v>1248</v>
      </c>
      <c r="C18" s="308">
        <v>1296</v>
      </c>
      <c r="D18" s="284">
        <f>C18-B18</f>
        <v>48</v>
      </c>
      <c r="E18" s="286">
        <f>C18/B18*100</f>
        <v>103.84615384615385</v>
      </c>
      <c r="F18" s="288">
        <f>B18/$B$29*100</f>
        <v>11.143852129654434</v>
      </c>
      <c r="G18" s="358">
        <f>C18/$C$29*100</f>
        <v>11.846435100548446</v>
      </c>
    </row>
    <row r="19" spans="1:13">
      <c r="A19" s="314" t="s">
        <v>221</v>
      </c>
      <c r="B19" s="293">
        <v>2741</v>
      </c>
      <c r="C19" s="293">
        <v>2616</v>
      </c>
      <c r="D19" s="293">
        <f>C19-B19</f>
        <v>-125</v>
      </c>
      <c r="E19" s="295">
        <f>C19/B19*100</f>
        <v>95.439620576431963</v>
      </c>
      <c r="F19" s="297">
        <f>B19/$B$29*100</f>
        <v>24.47539958924904</v>
      </c>
      <c r="G19" s="359">
        <f>C19/$C$29*100</f>
        <v>23.912248628884829</v>
      </c>
    </row>
    <row r="20" spans="1:13">
      <c r="A20" s="314" t="s">
        <v>222</v>
      </c>
      <c r="B20" s="293">
        <v>1958</v>
      </c>
      <c r="C20" s="293">
        <v>1812</v>
      </c>
      <c r="D20" s="293">
        <f>C20-B20</f>
        <v>-146</v>
      </c>
      <c r="E20" s="295">
        <f>C20/B20*100</f>
        <v>92.54341164453524</v>
      </c>
      <c r="F20" s="297">
        <f>B20/$B$29*100</f>
        <v>17.483703902134117</v>
      </c>
      <c r="G20" s="359">
        <f>C20/$C$29*100</f>
        <v>16.563071297989033</v>
      </c>
    </row>
    <row r="21" spans="1:13">
      <c r="A21" s="314" t="s">
        <v>223</v>
      </c>
      <c r="B21" s="293">
        <v>2087</v>
      </c>
      <c r="C21" s="293">
        <v>2147</v>
      </c>
      <c r="D21" s="293">
        <f>C21-B21</f>
        <v>60</v>
      </c>
      <c r="E21" s="295">
        <f>C21/B21*100</f>
        <v>102.87494010541447</v>
      </c>
      <c r="F21" s="297">
        <f>B21/$B$29*100</f>
        <v>18.635592463612824</v>
      </c>
      <c r="G21" s="359">
        <f>C21/$C$29*100</f>
        <v>19.625228519195613</v>
      </c>
    </row>
    <row r="22" spans="1:13" ht="13.8" thickBot="1">
      <c r="A22" s="315" t="s">
        <v>224</v>
      </c>
      <c r="B22" s="300">
        <v>3165</v>
      </c>
      <c r="C22" s="311">
        <v>3069</v>
      </c>
      <c r="D22" s="300">
        <f>C22-B22</f>
        <v>-96</v>
      </c>
      <c r="E22" s="302">
        <f>C22/B22*100</f>
        <v>96.96682464454976</v>
      </c>
      <c r="F22" s="304">
        <f>B22/$B$29*100</f>
        <v>28.261451915349582</v>
      </c>
      <c r="G22" s="360">
        <f>C22/$C$29*100</f>
        <v>28.053016453382085</v>
      </c>
      <c r="I22" s="307"/>
      <c r="J22" s="307"/>
      <c r="K22" s="307"/>
      <c r="L22" s="307"/>
      <c r="M22" s="307"/>
    </row>
    <row r="23" spans="1:13" ht="13.8" thickBot="1">
      <c r="A23" s="518" t="s">
        <v>225</v>
      </c>
      <c r="B23" s="519"/>
      <c r="C23" s="519"/>
      <c r="D23" s="519"/>
      <c r="E23" s="519"/>
      <c r="F23" s="519"/>
      <c r="G23" s="520"/>
    </row>
    <row r="24" spans="1:13">
      <c r="A24" s="282" t="s">
        <v>226</v>
      </c>
      <c r="B24" s="284">
        <v>3682</v>
      </c>
      <c r="C24" s="308">
        <v>3542</v>
      </c>
      <c r="D24" s="284">
        <f>C24-B24</f>
        <v>-140</v>
      </c>
      <c r="E24" s="286">
        <f>C24/B24*100</f>
        <v>96.197718631178702</v>
      </c>
      <c r="F24" s="288">
        <f>B24/$B$29*100</f>
        <v>32.87793552995803</v>
      </c>
      <c r="G24" s="358">
        <f t="shared" ref="G24:G29" si="4">C24/$C$29*100</f>
        <v>32.376599634369285</v>
      </c>
    </row>
    <row r="25" spans="1:13">
      <c r="A25" s="292" t="s">
        <v>227</v>
      </c>
      <c r="B25" s="293">
        <v>4110</v>
      </c>
      <c r="C25" s="293">
        <v>4224</v>
      </c>
      <c r="D25" s="293">
        <f>C25-B25</f>
        <v>114</v>
      </c>
      <c r="E25" s="295">
        <f>C25/B25*100</f>
        <v>102.77372262773723</v>
      </c>
      <c r="F25" s="297">
        <f>B25/$B$29*100</f>
        <v>36.699705330833112</v>
      </c>
      <c r="G25" s="359">
        <f t="shared" si="4"/>
        <v>38.610603290676416</v>
      </c>
    </row>
    <row r="26" spans="1:13">
      <c r="A26" s="292" t="s">
        <v>228</v>
      </c>
      <c r="B26" s="293">
        <v>667</v>
      </c>
      <c r="C26" s="293">
        <v>660</v>
      </c>
      <c r="D26" s="293">
        <f>C26-B26</f>
        <v>-7</v>
      </c>
      <c r="E26" s="295">
        <f>C26/B26*100</f>
        <v>98.950524737631184</v>
      </c>
      <c r="F26" s="297">
        <f t="shared" ref="F26:F28" si="5">B26/$B$29*100</f>
        <v>5.9558889186534518</v>
      </c>
      <c r="G26" s="359">
        <f t="shared" si="4"/>
        <v>6.0329067641681906</v>
      </c>
    </row>
    <row r="27" spans="1:13">
      <c r="A27" s="299" t="s">
        <v>229</v>
      </c>
      <c r="B27" s="300">
        <v>12</v>
      </c>
      <c r="C27" s="300">
        <v>11</v>
      </c>
      <c r="D27" s="293">
        <f>C27-B27</f>
        <v>-1</v>
      </c>
      <c r="E27" s="295">
        <f>C27/B27*100</f>
        <v>91.666666666666657</v>
      </c>
      <c r="F27" s="297">
        <f t="shared" si="5"/>
        <v>0.10715242432360034</v>
      </c>
      <c r="G27" s="359">
        <f t="shared" si="4"/>
        <v>0.10054844606946983</v>
      </c>
    </row>
    <row r="28" spans="1:13" ht="13.8" thickBot="1">
      <c r="A28" s="299" t="s">
        <v>232</v>
      </c>
      <c r="B28" s="300">
        <v>2728</v>
      </c>
      <c r="C28" s="311">
        <v>2503</v>
      </c>
      <c r="D28" s="300">
        <f>C28-B28</f>
        <v>-225</v>
      </c>
      <c r="E28" s="302" t="s">
        <v>218</v>
      </c>
      <c r="F28" s="297">
        <f t="shared" si="5"/>
        <v>24.359317796231807</v>
      </c>
      <c r="G28" s="360">
        <f t="shared" si="4"/>
        <v>22.879341864716636</v>
      </c>
      <c r="I28" s="307"/>
      <c r="J28" s="307"/>
      <c r="K28" s="307"/>
      <c r="L28" s="307"/>
      <c r="M28" s="307"/>
    </row>
    <row r="29" spans="1:13" ht="13.8" thickBot="1">
      <c r="A29" s="204" t="s">
        <v>233</v>
      </c>
      <c r="B29" s="354">
        <f>SUM(B24:B28)</f>
        <v>11199</v>
      </c>
      <c r="C29" s="354">
        <f>SUM(C24:C28)</f>
        <v>10940</v>
      </c>
      <c r="D29" s="354">
        <f>$C$29-$B$29</f>
        <v>-259</v>
      </c>
      <c r="E29" s="355">
        <f>$C$29/$B$29*100</f>
        <v>97.687293508348958</v>
      </c>
      <c r="F29" s="355">
        <f>$B$29/$B$29*100</f>
        <v>100</v>
      </c>
      <c r="G29" s="356">
        <f t="shared" si="4"/>
        <v>100</v>
      </c>
    </row>
    <row r="30" spans="1:13">
      <c r="A30" s="21" t="s">
        <v>260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110" zoomScaleNormal="110" workbookViewId="0">
      <selection activeCell="K6" sqref="K6"/>
    </sheetView>
  </sheetViews>
  <sheetFormatPr defaultColWidth="9.109375" defaultRowHeight="13.8"/>
  <cols>
    <col min="1" max="1" width="4.5546875" style="320" customWidth="1"/>
    <col min="2" max="2" width="25.6640625" style="320" customWidth="1"/>
    <col min="3" max="3" width="12.21875" style="320" customWidth="1"/>
    <col min="4" max="4" width="13.21875" style="385" customWidth="1"/>
    <col min="5" max="5" width="13.6640625" style="320" customWidth="1"/>
    <col min="6" max="6" width="9.88671875" style="320" customWidth="1"/>
    <col min="7" max="7" width="9.5546875" style="320" customWidth="1"/>
    <col min="8" max="8" width="14.88671875" style="320" customWidth="1"/>
    <col min="9" max="9" width="10" style="320" customWidth="1"/>
    <col min="10" max="10" width="9.5546875" style="320" customWidth="1"/>
    <col min="11" max="11" width="10" style="320" customWidth="1"/>
    <col min="12" max="12" width="9.109375" style="320" customWidth="1"/>
    <col min="13" max="13" width="15" style="320" customWidth="1"/>
    <col min="14" max="14" width="9.44140625" style="320" customWidth="1"/>
    <col min="15" max="15" width="9.109375" style="320" customWidth="1"/>
    <col min="16" max="16384" width="9.109375" style="320"/>
  </cols>
  <sheetData>
    <row r="1" spans="1:15" ht="23.25" customHeight="1">
      <c r="A1" s="319"/>
      <c r="B1" s="319"/>
      <c r="C1" s="319"/>
      <c r="D1" s="361"/>
      <c r="E1" s="319"/>
      <c r="F1" s="319"/>
      <c r="G1" s="319"/>
      <c r="H1" s="319"/>
      <c r="I1" s="319"/>
      <c r="J1" s="319"/>
      <c r="K1" s="319"/>
      <c r="L1" s="319"/>
      <c r="M1" s="319"/>
      <c r="N1" s="541" t="s">
        <v>235</v>
      </c>
      <c r="O1" s="541"/>
    </row>
    <row r="2" spans="1:15">
      <c r="A2" s="542" t="s">
        <v>291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</row>
    <row r="3" spans="1:15" ht="9.75" customHeight="1" thickBot="1">
      <c r="A3" s="319"/>
      <c r="B3" s="319"/>
      <c r="C3" s="319"/>
      <c r="D3" s="361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</row>
    <row r="4" spans="1:15" ht="25.5" customHeight="1" thickBot="1">
      <c r="A4" s="543" t="s">
        <v>236</v>
      </c>
      <c r="B4" s="544"/>
      <c r="C4" s="543" t="s">
        <v>237</v>
      </c>
      <c r="D4" s="547"/>
      <c r="E4" s="544"/>
      <c r="F4" s="543" t="s">
        <v>238</v>
      </c>
      <c r="G4" s="547"/>
      <c r="H4" s="544"/>
      <c r="I4" s="548" t="s">
        <v>239</v>
      </c>
      <c r="J4" s="549"/>
      <c r="K4" s="543" t="s">
        <v>240</v>
      </c>
      <c r="L4" s="547"/>
      <c r="M4" s="550"/>
      <c r="N4" s="543" t="s">
        <v>241</v>
      </c>
      <c r="O4" s="544"/>
    </row>
    <row r="5" spans="1:15" ht="72.599999999999994" customHeight="1" thickBot="1">
      <c r="A5" s="545"/>
      <c r="B5" s="546"/>
      <c r="C5" s="350" t="s">
        <v>255</v>
      </c>
      <c r="D5" s="321" t="s">
        <v>292</v>
      </c>
      <c r="E5" s="351" t="s">
        <v>293</v>
      </c>
      <c r="F5" s="350" t="s">
        <v>256</v>
      </c>
      <c r="G5" s="321" t="s">
        <v>294</v>
      </c>
      <c r="H5" s="322" t="s">
        <v>295</v>
      </c>
      <c r="I5" s="352" t="s">
        <v>256</v>
      </c>
      <c r="J5" s="353" t="s">
        <v>294</v>
      </c>
      <c r="K5" s="323" t="s">
        <v>256</v>
      </c>
      <c r="L5" s="321" t="s">
        <v>294</v>
      </c>
      <c r="M5" s="322" t="s">
        <v>257</v>
      </c>
      <c r="N5" s="350" t="s">
        <v>256</v>
      </c>
      <c r="O5" s="351" t="s">
        <v>294</v>
      </c>
    </row>
    <row r="6" spans="1:15">
      <c r="A6" s="534" t="s">
        <v>242</v>
      </c>
      <c r="B6" s="535"/>
      <c r="C6" s="362">
        <v>58738</v>
      </c>
      <c r="D6" s="363">
        <v>53952</v>
      </c>
      <c r="E6" s="364">
        <f>D6-C6</f>
        <v>-4786</v>
      </c>
      <c r="F6" s="362">
        <v>83604</v>
      </c>
      <c r="G6" s="365">
        <v>90660</v>
      </c>
      <c r="H6" s="366">
        <f t="shared" ref="H6:H18" si="0">G6-F6</f>
        <v>7056</v>
      </c>
      <c r="I6" s="367">
        <v>100</v>
      </c>
      <c r="J6" s="368">
        <f t="shared" ref="J6:J18" si="1">G6/$G$6*100</f>
        <v>100</v>
      </c>
      <c r="K6" s="363">
        <v>121947</v>
      </c>
      <c r="L6" s="363">
        <v>109357</v>
      </c>
      <c r="M6" s="366">
        <f>L6-K6</f>
        <v>-12590</v>
      </c>
      <c r="N6" s="367">
        <f>K6/$K$6*100</f>
        <v>100</v>
      </c>
      <c r="O6" s="368">
        <f>L6/$L$6*100</f>
        <v>100</v>
      </c>
    </row>
    <row r="7" spans="1:15">
      <c r="A7" s="536" t="s">
        <v>243</v>
      </c>
      <c r="B7" s="537"/>
      <c r="C7" s="369">
        <v>7172</v>
      </c>
      <c r="D7" s="370">
        <v>6748</v>
      </c>
      <c r="E7" s="371">
        <f>D7-C7</f>
        <v>-424</v>
      </c>
      <c r="F7" s="369">
        <v>11394</v>
      </c>
      <c r="G7" s="370">
        <v>14431</v>
      </c>
      <c r="H7" s="372">
        <f t="shared" si="0"/>
        <v>3037</v>
      </c>
      <c r="I7" s="373">
        <f t="shared" ref="I7:I18" si="2">F7/$F$6*100</f>
        <v>13.628534519879432</v>
      </c>
      <c r="J7" s="374">
        <f t="shared" si="1"/>
        <v>15.917714537833664</v>
      </c>
      <c r="K7" s="370">
        <v>0</v>
      </c>
      <c r="L7" s="370">
        <v>0</v>
      </c>
      <c r="M7" s="372">
        <f>L7-K7</f>
        <v>0</v>
      </c>
      <c r="N7" s="373">
        <f>K7/$K$6*100</f>
        <v>0</v>
      </c>
      <c r="O7" s="374">
        <f>L7/$L$6*100</f>
        <v>0</v>
      </c>
    </row>
    <row r="8" spans="1:15" ht="14.4" thickBot="1">
      <c r="A8" s="538" t="s">
        <v>244</v>
      </c>
      <c r="B8" s="539"/>
      <c r="C8" s="375">
        <v>51566</v>
      </c>
      <c r="D8" s="376">
        <f>D6-D7</f>
        <v>47204</v>
      </c>
      <c r="E8" s="377">
        <f>D8-C8</f>
        <v>-4362</v>
      </c>
      <c r="F8" s="375">
        <v>72210</v>
      </c>
      <c r="G8" s="375">
        <f>G6-G7</f>
        <v>76229</v>
      </c>
      <c r="H8" s="378">
        <f t="shared" si="0"/>
        <v>4019</v>
      </c>
      <c r="I8" s="379">
        <f t="shared" si="2"/>
        <v>86.371465480120563</v>
      </c>
      <c r="J8" s="380">
        <f t="shared" si="1"/>
        <v>84.08228546216634</v>
      </c>
      <c r="K8" s="376">
        <v>0</v>
      </c>
      <c r="L8" s="376">
        <v>0</v>
      </c>
      <c r="M8" s="378">
        <f>L8-K8</f>
        <v>0</v>
      </c>
      <c r="N8" s="379">
        <f>K8/$K$6*100</f>
        <v>0</v>
      </c>
      <c r="O8" s="380">
        <f>L8/$L$6*100</f>
        <v>0</v>
      </c>
    </row>
    <row r="9" spans="1:15" ht="22.8">
      <c r="A9" s="324">
        <v>1</v>
      </c>
      <c r="B9" s="325" t="s">
        <v>245</v>
      </c>
      <c r="C9" s="324">
        <v>595</v>
      </c>
      <c r="D9" s="326">
        <v>564</v>
      </c>
      <c r="E9" s="381">
        <f>D9-C9</f>
        <v>-31</v>
      </c>
      <c r="F9" s="324">
        <v>906</v>
      </c>
      <c r="G9" s="326">
        <v>1042</v>
      </c>
      <c r="H9" s="327">
        <f t="shared" si="0"/>
        <v>136</v>
      </c>
      <c r="I9" s="382">
        <f t="shared" si="2"/>
        <v>1.0836802066886753</v>
      </c>
      <c r="J9" s="330">
        <f t="shared" si="1"/>
        <v>1.1493492168541806</v>
      </c>
      <c r="K9" s="326">
        <v>1645</v>
      </c>
      <c r="L9" s="326">
        <v>1117</v>
      </c>
      <c r="M9" s="328">
        <f>L9-K9</f>
        <v>-528</v>
      </c>
      <c r="N9" s="329">
        <f>K9/$K$6*100</f>
        <v>1.3489466735549052</v>
      </c>
      <c r="O9" s="330">
        <f>L9/$L$6*100</f>
        <v>1.0214252402681125</v>
      </c>
    </row>
    <row r="10" spans="1:15">
      <c r="A10" s="331">
        <v>2</v>
      </c>
      <c r="B10" s="332" t="s">
        <v>246</v>
      </c>
      <c r="C10" s="331">
        <v>5501</v>
      </c>
      <c r="D10" s="333">
        <v>4965</v>
      </c>
      <c r="E10" s="383">
        <f>D10-C10</f>
        <v>-536</v>
      </c>
      <c r="F10" s="331">
        <v>9711</v>
      </c>
      <c r="G10" s="333">
        <v>10551</v>
      </c>
      <c r="H10" s="334">
        <f t="shared" si="0"/>
        <v>840</v>
      </c>
      <c r="I10" s="335">
        <f t="shared" si="2"/>
        <v>11.615472943878283</v>
      </c>
      <c r="J10" s="336">
        <f t="shared" si="1"/>
        <v>11.637988087359364</v>
      </c>
      <c r="K10" s="333">
        <v>5345</v>
      </c>
      <c r="L10" s="333">
        <v>6151</v>
      </c>
      <c r="M10" s="337">
        <f>L10-K10</f>
        <v>806</v>
      </c>
      <c r="N10" s="338">
        <f t="shared" ref="N10:N18" si="3">K10/$K$6*100</f>
        <v>4.3830516535872137</v>
      </c>
      <c r="O10" s="336">
        <f t="shared" ref="O10:O18" si="4">L10/$L$6*100</f>
        <v>5.6246970930073061</v>
      </c>
    </row>
    <row r="11" spans="1:15">
      <c r="A11" s="331">
        <v>3</v>
      </c>
      <c r="B11" s="332" t="s">
        <v>247</v>
      </c>
      <c r="C11" s="331">
        <v>6631</v>
      </c>
      <c r="D11" s="333">
        <v>6004</v>
      </c>
      <c r="E11" s="383">
        <f t="shared" ref="E11:E18" si="5">D11-C11</f>
        <v>-627</v>
      </c>
      <c r="F11" s="331">
        <v>10456</v>
      </c>
      <c r="G11" s="333">
        <v>10660</v>
      </c>
      <c r="H11" s="334">
        <f t="shared" si="0"/>
        <v>204</v>
      </c>
      <c r="I11" s="335">
        <f t="shared" si="2"/>
        <v>12.506578632601311</v>
      </c>
      <c r="J11" s="336">
        <f t="shared" si="1"/>
        <v>11.758217515993822</v>
      </c>
      <c r="K11" s="333">
        <v>9477</v>
      </c>
      <c r="L11" s="333">
        <v>7434</v>
      </c>
      <c r="M11" s="337">
        <f t="shared" ref="M11:M18" si="6">L11-K11</f>
        <v>-2043</v>
      </c>
      <c r="N11" s="338">
        <f t="shared" si="3"/>
        <v>7.7714088907476189</v>
      </c>
      <c r="O11" s="336">
        <f t="shared" si="4"/>
        <v>6.7979187431988803</v>
      </c>
    </row>
    <row r="12" spans="1:15">
      <c r="A12" s="331">
        <v>4</v>
      </c>
      <c r="B12" s="332" t="s">
        <v>248</v>
      </c>
      <c r="C12" s="331">
        <v>2693</v>
      </c>
      <c r="D12" s="333">
        <v>2534</v>
      </c>
      <c r="E12" s="383">
        <f t="shared" si="5"/>
        <v>-159</v>
      </c>
      <c r="F12" s="331">
        <v>4553</v>
      </c>
      <c r="G12" s="333">
        <v>4868</v>
      </c>
      <c r="H12" s="334">
        <f t="shared" si="0"/>
        <v>315</v>
      </c>
      <c r="I12" s="335">
        <f t="shared" si="2"/>
        <v>5.4459116788670405</v>
      </c>
      <c r="J12" s="336">
        <f t="shared" si="1"/>
        <v>5.369512464151776</v>
      </c>
      <c r="K12" s="333">
        <v>9365</v>
      </c>
      <c r="L12" s="333">
        <v>7555</v>
      </c>
      <c r="M12" s="337">
        <f t="shared" si="6"/>
        <v>-1810</v>
      </c>
      <c r="N12" s="338">
        <f t="shared" si="3"/>
        <v>7.6795657129736679</v>
      </c>
      <c r="O12" s="336">
        <f t="shared" si="4"/>
        <v>6.9085655239262227</v>
      </c>
    </row>
    <row r="13" spans="1:15" ht="22.8">
      <c r="A13" s="331">
        <v>5</v>
      </c>
      <c r="B13" s="332" t="s">
        <v>249</v>
      </c>
      <c r="C13" s="331">
        <v>12642</v>
      </c>
      <c r="D13" s="333">
        <v>11426</v>
      </c>
      <c r="E13" s="383">
        <f t="shared" si="5"/>
        <v>-1216</v>
      </c>
      <c r="F13" s="331">
        <v>16908</v>
      </c>
      <c r="G13" s="333">
        <v>17917</v>
      </c>
      <c r="H13" s="334">
        <f t="shared" si="0"/>
        <v>1009</v>
      </c>
      <c r="I13" s="335">
        <f t="shared" si="2"/>
        <v>20.223912731448259</v>
      </c>
      <c r="J13" s="336">
        <f t="shared" si="1"/>
        <v>19.762850209574236</v>
      </c>
      <c r="K13" s="333">
        <v>11055</v>
      </c>
      <c r="L13" s="333">
        <v>11184</v>
      </c>
      <c r="M13" s="337">
        <f t="shared" si="6"/>
        <v>129</v>
      </c>
      <c r="N13" s="338">
        <f t="shared" si="3"/>
        <v>9.06541366331275</v>
      </c>
      <c r="O13" s="336">
        <f t="shared" si="4"/>
        <v>10.227054509542141</v>
      </c>
    </row>
    <row r="14" spans="1:15" ht="22.8">
      <c r="A14" s="331">
        <v>6</v>
      </c>
      <c r="B14" s="332" t="s">
        <v>250</v>
      </c>
      <c r="C14" s="331">
        <v>927</v>
      </c>
      <c r="D14" s="333">
        <v>802</v>
      </c>
      <c r="E14" s="383">
        <f t="shared" si="5"/>
        <v>-125</v>
      </c>
      <c r="F14" s="331">
        <v>932</v>
      </c>
      <c r="G14" s="333">
        <v>950</v>
      </c>
      <c r="H14" s="334">
        <f t="shared" si="0"/>
        <v>18</v>
      </c>
      <c r="I14" s="335">
        <f t="shared" si="2"/>
        <v>1.1147791971675995</v>
      </c>
      <c r="J14" s="336">
        <f t="shared" si="1"/>
        <v>1.0478711669975733</v>
      </c>
      <c r="K14" s="333">
        <v>430</v>
      </c>
      <c r="L14" s="333">
        <v>1026</v>
      </c>
      <c r="M14" s="337">
        <f t="shared" si="6"/>
        <v>596</v>
      </c>
      <c r="N14" s="338">
        <f t="shared" si="3"/>
        <v>0.3526122003821332</v>
      </c>
      <c r="O14" s="336">
        <f t="shared" si="4"/>
        <v>0.93821154567151621</v>
      </c>
    </row>
    <row r="15" spans="1:15" ht="24.6" customHeight="1">
      <c r="A15" s="331">
        <v>7</v>
      </c>
      <c r="B15" s="332" t="s">
        <v>251</v>
      </c>
      <c r="C15" s="331">
        <v>12961</v>
      </c>
      <c r="D15" s="333">
        <v>12097</v>
      </c>
      <c r="E15" s="383">
        <f t="shared" si="5"/>
        <v>-864</v>
      </c>
      <c r="F15" s="331">
        <v>15979</v>
      </c>
      <c r="G15" s="333">
        <v>17160</v>
      </c>
      <c r="H15" s="334">
        <f t="shared" si="0"/>
        <v>1181</v>
      </c>
      <c r="I15" s="335">
        <f t="shared" si="2"/>
        <v>19.112721879335918</v>
      </c>
      <c r="J15" s="336">
        <f t="shared" si="1"/>
        <v>18.927862342819324</v>
      </c>
      <c r="K15" s="333">
        <v>16862</v>
      </c>
      <c r="L15" s="333">
        <v>22421</v>
      </c>
      <c r="M15" s="337">
        <f t="shared" si="6"/>
        <v>5559</v>
      </c>
      <c r="N15" s="338">
        <f t="shared" si="3"/>
        <v>13.827318425217513</v>
      </c>
      <c r="O15" s="336">
        <f t="shared" si="4"/>
        <v>20.502574137915268</v>
      </c>
    </row>
    <row r="16" spans="1:15" ht="22.8">
      <c r="A16" s="331">
        <v>8</v>
      </c>
      <c r="B16" s="332" t="s">
        <v>252</v>
      </c>
      <c r="C16" s="331">
        <v>3856</v>
      </c>
      <c r="D16" s="333">
        <v>3517</v>
      </c>
      <c r="E16" s="383">
        <f t="shared" si="5"/>
        <v>-339</v>
      </c>
      <c r="F16" s="331">
        <v>5060</v>
      </c>
      <c r="G16" s="333">
        <v>5190</v>
      </c>
      <c r="H16" s="334">
        <f t="shared" si="0"/>
        <v>130</v>
      </c>
      <c r="I16" s="335">
        <f t="shared" si="2"/>
        <v>6.0523419932060669</v>
      </c>
      <c r="J16" s="336">
        <f t="shared" si="1"/>
        <v>5.7246856386499001</v>
      </c>
      <c r="K16" s="333">
        <v>25625</v>
      </c>
      <c r="L16" s="333">
        <v>18566</v>
      </c>
      <c r="M16" s="337">
        <f t="shared" si="6"/>
        <v>-7059</v>
      </c>
      <c r="N16" s="338">
        <f t="shared" si="3"/>
        <v>21.013227057656195</v>
      </c>
      <c r="O16" s="336">
        <f t="shared" si="4"/>
        <v>16.977422570114395</v>
      </c>
    </row>
    <row r="17" spans="1:15">
      <c r="A17" s="331">
        <v>9</v>
      </c>
      <c r="B17" s="332" t="s">
        <v>253</v>
      </c>
      <c r="C17" s="331">
        <v>5728</v>
      </c>
      <c r="D17" s="333">
        <v>5254</v>
      </c>
      <c r="E17" s="383">
        <f t="shared" si="5"/>
        <v>-474</v>
      </c>
      <c r="F17" s="331">
        <v>7637</v>
      </c>
      <c r="G17" s="333">
        <v>7802</v>
      </c>
      <c r="H17" s="334">
        <f t="shared" si="0"/>
        <v>165</v>
      </c>
      <c r="I17" s="335">
        <f t="shared" si="2"/>
        <v>9.1347303956748469</v>
      </c>
      <c r="J17" s="336">
        <f t="shared" si="1"/>
        <v>8.6057798367527027</v>
      </c>
      <c r="K17" s="333">
        <v>42143</v>
      </c>
      <c r="L17" s="333">
        <v>33903</v>
      </c>
      <c r="M17" s="337">
        <f t="shared" si="6"/>
        <v>-8240</v>
      </c>
      <c r="N17" s="338">
        <f t="shared" si="3"/>
        <v>34.558455722567999</v>
      </c>
      <c r="O17" s="336">
        <f t="shared" si="4"/>
        <v>31.002130636356156</v>
      </c>
    </row>
    <row r="18" spans="1:15" ht="14.4" thickBot="1">
      <c r="A18" s="339">
        <v>10</v>
      </c>
      <c r="B18" s="340" t="s">
        <v>254</v>
      </c>
      <c r="C18" s="339">
        <v>32</v>
      </c>
      <c r="D18" s="341">
        <v>41</v>
      </c>
      <c r="E18" s="384">
        <f t="shared" si="5"/>
        <v>9</v>
      </c>
      <c r="F18" s="339">
        <v>68</v>
      </c>
      <c r="G18" s="341">
        <v>89</v>
      </c>
      <c r="H18" s="342">
        <f t="shared" si="0"/>
        <v>21</v>
      </c>
      <c r="I18" s="343">
        <f t="shared" si="2"/>
        <v>8.1335821252571647E-2</v>
      </c>
      <c r="J18" s="344">
        <f t="shared" si="1"/>
        <v>9.8168983013456876E-2</v>
      </c>
      <c r="K18" s="341">
        <v>0</v>
      </c>
      <c r="L18" s="341">
        <v>0</v>
      </c>
      <c r="M18" s="345">
        <f t="shared" si="6"/>
        <v>0</v>
      </c>
      <c r="N18" s="346">
        <f t="shared" si="3"/>
        <v>0</v>
      </c>
      <c r="O18" s="344">
        <f t="shared" si="4"/>
        <v>0</v>
      </c>
    </row>
    <row r="19" spans="1:15">
      <c r="A19" s="540" t="s">
        <v>194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</row>
    <row r="22" spans="1:15" ht="16.2" customHeight="1"/>
  </sheetData>
  <mergeCells count="12">
    <mergeCell ref="A6:B6"/>
    <mergeCell ref="A7:B7"/>
    <mergeCell ref="A8:B8"/>
    <mergeCell ref="A19:O19"/>
    <mergeCell ref="N1:O1"/>
    <mergeCell ref="A2:O2"/>
    <mergeCell ref="A4:B5"/>
    <mergeCell ref="C4:E4"/>
    <mergeCell ref="F4:H4"/>
    <mergeCell ref="I4:J4"/>
    <mergeCell ref="K4:M4"/>
    <mergeCell ref="N4:O4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Tabela 10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2023-02-01T10:26:34Z</cp:lastPrinted>
  <dcterms:created xsi:type="dcterms:W3CDTF">1999-08-03T15:46:10Z</dcterms:created>
  <dcterms:modified xsi:type="dcterms:W3CDTF">2023-02-01T10:27:33Z</dcterms:modified>
</cp:coreProperties>
</file>