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9-2020\Tabele inf_09_2020\"/>
    </mc:Choice>
  </mc:AlternateContent>
  <bookViews>
    <workbookView xWindow="45168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  <sheet name="Tabela 9" sheetId="100" r:id="rId11"/>
    <sheet name="Tabela 9a" sheetId="101" r:id="rId12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9a'!$A$1:$M$30</definedName>
  </definedNames>
  <calcPr calcId="162913"/>
</workbook>
</file>

<file path=xl/calcChain.xml><?xml version="1.0" encoding="utf-8"?>
<calcChain xmlns="http://schemas.openxmlformats.org/spreadsheetml/2006/main">
  <c r="M11" i="41" l="1"/>
  <c r="F10" i="100" l="1"/>
  <c r="G10" i="100"/>
  <c r="H10" i="100"/>
  <c r="I10" i="100"/>
  <c r="J10" i="100"/>
  <c r="K10" i="100"/>
  <c r="L10" i="100"/>
  <c r="M10" i="100"/>
  <c r="F11" i="100"/>
  <c r="G11" i="100"/>
  <c r="H11" i="100"/>
  <c r="I11" i="100"/>
  <c r="J11" i="100"/>
  <c r="K11" i="100"/>
  <c r="L11" i="100"/>
  <c r="M11" i="100"/>
  <c r="F12" i="100"/>
  <c r="G12" i="100"/>
  <c r="H12" i="100"/>
  <c r="I12" i="100"/>
  <c r="J12" i="100"/>
  <c r="K12" i="100"/>
  <c r="L12" i="100"/>
  <c r="M12" i="100"/>
  <c r="F13" i="100"/>
  <c r="G13" i="100"/>
  <c r="H13" i="100"/>
  <c r="I13" i="100"/>
  <c r="J13" i="100"/>
  <c r="K13" i="100"/>
  <c r="L13" i="100"/>
  <c r="M13" i="100"/>
  <c r="F14" i="100"/>
  <c r="G14" i="100"/>
  <c r="H14" i="100"/>
  <c r="I14" i="100"/>
  <c r="J14" i="100"/>
  <c r="K14" i="100"/>
  <c r="L14" i="100"/>
  <c r="M14" i="100"/>
  <c r="F15" i="100"/>
  <c r="G15" i="100"/>
  <c r="H15" i="100"/>
  <c r="I15" i="100"/>
  <c r="J15" i="100"/>
  <c r="K15" i="100"/>
  <c r="L15" i="100"/>
  <c r="M15" i="100"/>
  <c r="D10" i="76" l="1"/>
  <c r="M28" i="101" l="1"/>
  <c r="L28" i="101"/>
  <c r="K28" i="101"/>
  <c r="J28" i="101"/>
  <c r="I28" i="101"/>
  <c r="H28" i="101"/>
  <c r="G28" i="101"/>
  <c r="F28" i="101"/>
  <c r="M27" i="101"/>
  <c r="L27" i="101"/>
  <c r="K27" i="101"/>
  <c r="J27" i="101"/>
  <c r="G27" i="101"/>
  <c r="F27" i="101"/>
  <c r="M26" i="101"/>
  <c r="L26" i="101"/>
  <c r="K26" i="101"/>
  <c r="J26" i="101"/>
  <c r="I26" i="101"/>
  <c r="H26" i="101"/>
  <c r="G26" i="101"/>
  <c r="F26" i="101"/>
  <c r="M25" i="101"/>
  <c r="L25" i="101"/>
  <c r="K25" i="101"/>
  <c r="J25" i="101"/>
  <c r="I25" i="101"/>
  <c r="H25" i="101"/>
  <c r="G25" i="101"/>
  <c r="F25" i="101"/>
  <c r="M24" i="101"/>
  <c r="L24" i="101"/>
  <c r="K24" i="101"/>
  <c r="J24" i="101"/>
  <c r="I24" i="101"/>
  <c r="H24" i="101"/>
  <c r="G24" i="101"/>
  <c r="F24" i="101"/>
  <c r="M23" i="101"/>
  <c r="L23" i="101"/>
  <c r="K23" i="101"/>
  <c r="J23" i="101"/>
  <c r="I23" i="101"/>
  <c r="H23" i="101"/>
  <c r="G23" i="101"/>
  <c r="F23" i="101"/>
  <c r="M21" i="101"/>
  <c r="L21" i="101"/>
  <c r="K21" i="101"/>
  <c r="J21" i="101"/>
  <c r="I21" i="101"/>
  <c r="H21" i="101"/>
  <c r="G21" i="101"/>
  <c r="F21" i="101"/>
  <c r="M20" i="101"/>
  <c r="L20" i="101"/>
  <c r="K20" i="101"/>
  <c r="J20" i="101"/>
  <c r="I20" i="101"/>
  <c r="H20" i="101"/>
  <c r="G20" i="101"/>
  <c r="F20" i="101"/>
  <c r="M19" i="101"/>
  <c r="L19" i="101"/>
  <c r="K19" i="101"/>
  <c r="J19" i="101"/>
  <c r="I19" i="101"/>
  <c r="H19" i="101"/>
  <c r="G19" i="101"/>
  <c r="F19" i="101"/>
  <c r="M18" i="101"/>
  <c r="L18" i="101"/>
  <c r="K18" i="101"/>
  <c r="J18" i="101"/>
  <c r="I18" i="101"/>
  <c r="H18" i="101"/>
  <c r="G18" i="101"/>
  <c r="F18" i="101"/>
  <c r="M17" i="101"/>
  <c r="L17" i="101"/>
  <c r="K17" i="101"/>
  <c r="J17" i="101"/>
  <c r="I17" i="101"/>
  <c r="H17" i="101"/>
  <c r="G17" i="101"/>
  <c r="F17" i="101"/>
  <c r="M15" i="101"/>
  <c r="L15" i="101"/>
  <c r="K15" i="101"/>
  <c r="J15" i="101"/>
  <c r="I15" i="101"/>
  <c r="H15" i="101"/>
  <c r="G15" i="101"/>
  <c r="F15" i="101"/>
  <c r="M14" i="101"/>
  <c r="L14" i="101"/>
  <c r="K14" i="101"/>
  <c r="J14" i="101"/>
  <c r="I14" i="101"/>
  <c r="H14" i="101"/>
  <c r="G14" i="101"/>
  <c r="F14" i="101"/>
  <c r="M13" i="101"/>
  <c r="L13" i="101"/>
  <c r="K13" i="101"/>
  <c r="J13" i="101"/>
  <c r="I13" i="101"/>
  <c r="H13" i="101"/>
  <c r="G13" i="101"/>
  <c r="F13" i="101"/>
  <c r="M12" i="101"/>
  <c r="L12" i="101"/>
  <c r="K12" i="101"/>
  <c r="J12" i="101"/>
  <c r="I12" i="101"/>
  <c r="H12" i="101"/>
  <c r="G12" i="101"/>
  <c r="F12" i="101"/>
  <c r="M11" i="101"/>
  <c r="L11" i="101"/>
  <c r="K11" i="101"/>
  <c r="J11" i="101"/>
  <c r="I11" i="101"/>
  <c r="H11" i="101"/>
  <c r="G11" i="101"/>
  <c r="F11" i="101"/>
  <c r="M10" i="101"/>
  <c r="L10" i="101"/>
  <c r="K10" i="101"/>
  <c r="J10" i="101"/>
  <c r="I10" i="101"/>
  <c r="H10" i="101"/>
  <c r="G10" i="101"/>
  <c r="F10" i="101"/>
  <c r="M37" i="100"/>
  <c r="C37" i="100"/>
  <c r="K37" i="100" s="1"/>
  <c r="B37" i="100"/>
  <c r="L36" i="100"/>
  <c r="I36" i="100"/>
  <c r="H36" i="100"/>
  <c r="G36" i="100"/>
  <c r="F36" i="100"/>
  <c r="K35" i="100"/>
  <c r="I35" i="100"/>
  <c r="H35" i="100"/>
  <c r="G35" i="100"/>
  <c r="F35" i="100"/>
  <c r="I34" i="100"/>
  <c r="H34" i="100"/>
  <c r="G34" i="100"/>
  <c r="F34" i="100"/>
  <c r="M33" i="100"/>
  <c r="I33" i="100"/>
  <c r="H33" i="100"/>
  <c r="G33" i="100"/>
  <c r="F33" i="100"/>
  <c r="M32" i="100"/>
  <c r="L32" i="100"/>
  <c r="J32" i="100"/>
  <c r="I32" i="100"/>
  <c r="H32" i="100"/>
  <c r="G32" i="100"/>
  <c r="F32" i="100"/>
  <c r="M31" i="100"/>
  <c r="L31" i="100"/>
  <c r="K31" i="100"/>
  <c r="J31" i="100"/>
  <c r="I31" i="100"/>
  <c r="H31" i="100"/>
  <c r="G31" i="100"/>
  <c r="F31" i="100"/>
  <c r="M30" i="100"/>
  <c r="L30" i="100"/>
  <c r="K30" i="100"/>
  <c r="J30" i="100"/>
  <c r="I30" i="100"/>
  <c r="H30" i="100"/>
  <c r="G30" i="100"/>
  <c r="F30" i="100"/>
  <c r="M28" i="100"/>
  <c r="L28" i="100"/>
  <c r="K28" i="100"/>
  <c r="J28" i="100"/>
  <c r="I28" i="100"/>
  <c r="H28" i="100"/>
  <c r="G28" i="100"/>
  <c r="F28" i="100"/>
  <c r="M27" i="100"/>
  <c r="L27" i="100"/>
  <c r="K27" i="100"/>
  <c r="J27" i="100"/>
  <c r="I27" i="100"/>
  <c r="H27" i="100"/>
  <c r="G27" i="100"/>
  <c r="F27" i="100"/>
  <c r="M26" i="100"/>
  <c r="L26" i="100"/>
  <c r="K26" i="100"/>
  <c r="J26" i="100"/>
  <c r="I26" i="100"/>
  <c r="H26" i="100"/>
  <c r="G26" i="100"/>
  <c r="F26" i="100"/>
  <c r="M25" i="100"/>
  <c r="L25" i="100"/>
  <c r="K25" i="100"/>
  <c r="J25" i="100"/>
  <c r="I25" i="100"/>
  <c r="H25" i="100"/>
  <c r="G25" i="100"/>
  <c r="F25" i="100"/>
  <c r="M24" i="100"/>
  <c r="L24" i="100"/>
  <c r="K24" i="100"/>
  <c r="J24" i="100"/>
  <c r="I24" i="100"/>
  <c r="H24" i="100"/>
  <c r="G24" i="100"/>
  <c r="F24" i="100"/>
  <c r="M22" i="100"/>
  <c r="L22" i="100"/>
  <c r="K22" i="100"/>
  <c r="J22" i="100"/>
  <c r="H22" i="100"/>
  <c r="G22" i="100"/>
  <c r="F22" i="100"/>
  <c r="I21" i="100"/>
  <c r="H21" i="100"/>
  <c r="G21" i="100"/>
  <c r="F21" i="100"/>
  <c r="I20" i="100"/>
  <c r="H20" i="100"/>
  <c r="G20" i="100"/>
  <c r="F20" i="100"/>
  <c r="M19" i="100"/>
  <c r="K19" i="100"/>
  <c r="I19" i="100"/>
  <c r="H19" i="100"/>
  <c r="G19" i="100"/>
  <c r="F19" i="100"/>
  <c r="M18" i="100"/>
  <c r="L18" i="100"/>
  <c r="K18" i="100"/>
  <c r="I18" i="100"/>
  <c r="H18" i="100"/>
  <c r="G18" i="100"/>
  <c r="F18" i="100"/>
  <c r="K17" i="100"/>
  <c r="I17" i="100"/>
  <c r="H17" i="100"/>
  <c r="G17" i="100"/>
  <c r="F17" i="100"/>
  <c r="K36" i="100" l="1"/>
  <c r="K20" i="100"/>
  <c r="K21" i="100"/>
  <c r="K33" i="100"/>
  <c r="K32" i="100"/>
  <c r="K34" i="100"/>
  <c r="L37" i="100"/>
  <c r="L17" i="100"/>
  <c r="M17" i="100"/>
  <c r="L20" i="100"/>
  <c r="M21" i="100"/>
  <c r="L34" i="100"/>
  <c r="M35" i="100"/>
  <c r="L21" i="100"/>
  <c r="L35" i="100"/>
  <c r="M36" i="100"/>
  <c r="L19" i="100"/>
  <c r="M20" i="100"/>
  <c r="L33" i="100"/>
  <c r="M34" i="100"/>
  <c r="F37" i="100"/>
  <c r="J33" i="100"/>
  <c r="J34" i="100"/>
  <c r="J35" i="100"/>
  <c r="J36" i="100"/>
  <c r="J37" i="100"/>
  <c r="J17" i="100"/>
  <c r="J18" i="100"/>
  <c r="J19" i="100"/>
  <c r="J20" i="100"/>
  <c r="J21" i="100"/>
  <c r="G37" i="100"/>
  <c r="H37" i="100"/>
  <c r="I37" i="100"/>
  <c r="E8" i="45" l="1"/>
  <c r="N40" i="98" l="1"/>
  <c r="L40" i="98"/>
  <c r="J40" i="98"/>
  <c r="H40" i="98"/>
  <c r="F40" i="98"/>
  <c r="D40" i="98"/>
  <c r="N39" i="98"/>
  <c r="L39" i="98"/>
  <c r="J39" i="98"/>
  <c r="H39" i="98"/>
  <c r="F39" i="98"/>
  <c r="D39" i="98"/>
  <c r="N38" i="98"/>
  <c r="L38" i="98"/>
  <c r="J38" i="98"/>
  <c r="H38" i="98"/>
  <c r="F38" i="98"/>
  <c r="D38" i="98"/>
  <c r="N37" i="98"/>
  <c r="L37" i="98"/>
  <c r="J37" i="98"/>
  <c r="H37" i="98"/>
  <c r="F37" i="98"/>
  <c r="D37" i="98"/>
  <c r="N36" i="98"/>
  <c r="L36" i="98"/>
  <c r="J36" i="98"/>
  <c r="H36" i="98"/>
  <c r="F36" i="98"/>
  <c r="D36" i="98"/>
  <c r="N35" i="98"/>
  <c r="L35" i="98"/>
  <c r="J35" i="98"/>
  <c r="H35" i="98"/>
  <c r="F35" i="98"/>
  <c r="D35" i="98"/>
  <c r="N34" i="98"/>
  <c r="L34" i="98"/>
  <c r="J34" i="98"/>
  <c r="H34" i="98"/>
  <c r="F34" i="98"/>
  <c r="D34" i="98"/>
  <c r="N33" i="98"/>
  <c r="L33" i="98"/>
  <c r="J33" i="98"/>
  <c r="H33" i="98"/>
  <c r="F33" i="98"/>
  <c r="D33" i="98"/>
  <c r="N32" i="98"/>
  <c r="L32" i="98"/>
  <c r="J32" i="98"/>
  <c r="H32" i="98"/>
  <c r="F32" i="98"/>
  <c r="D32" i="98"/>
  <c r="N31" i="98"/>
  <c r="L31" i="98"/>
  <c r="J31" i="98"/>
  <c r="H31" i="98"/>
  <c r="F31" i="98"/>
  <c r="D31" i="98"/>
  <c r="L30" i="98"/>
  <c r="H30" i="98"/>
  <c r="D30" i="98"/>
  <c r="N30" i="98"/>
  <c r="N29" i="98"/>
  <c r="L29" i="98"/>
  <c r="J29" i="98"/>
  <c r="H29" i="98"/>
  <c r="F29" i="98"/>
  <c r="D29" i="98"/>
  <c r="N28" i="98"/>
  <c r="L28" i="98"/>
  <c r="J28" i="98"/>
  <c r="H28" i="98"/>
  <c r="F28" i="98"/>
  <c r="D28" i="98"/>
  <c r="N27" i="98"/>
  <c r="L27" i="98"/>
  <c r="J27" i="98"/>
  <c r="H27" i="98"/>
  <c r="F27" i="98"/>
  <c r="D27" i="98"/>
  <c r="N26" i="98"/>
  <c r="L26" i="98"/>
  <c r="J26" i="98"/>
  <c r="H26" i="98"/>
  <c r="F26" i="98"/>
  <c r="D26" i="98"/>
  <c r="N25" i="98"/>
  <c r="L25" i="98"/>
  <c r="J25" i="98"/>
  <c r="H25" i="98"/>
  <c r="F25" i="98"/>
  <c r="D25" i="98"/>
  <c r="N24" i="98"/>
  <c r="L24" i="98"/>
  <c r="J24" i="98"/>
  <c r="H24" i="98"/>
  <c r="F24" i="98"/>
  <c r="D24" i="98"/>
  <c r="L23" i="98"/>
  <c r="H23" i="98"/>
  <c r="D23" i="98"/>
  <c r="N23" i="98"/>
  <c r="N22" i="98"/>
  <c r="L22" i="98"/>
  <c r="J22" i="98"/>
  <c r="H22" i="98"/>
  <c r="F22" i="98"/>
  <c r="D22" i="98"/>
  <c r="N21" i="98"/>
  <c r="L21" i="98"/>
  <c r="J21" i="98"/>
  <c r="H21" i="98"/>
  <c r="F21" i="98"/>
  <c r="D21" i="98"/>
  <c r="N20" i="98"/>
  <c r="L20" i="98"/>
  <c r="J20" i="98"/>
  <c r="H20" i="98"/>
  <c r="F20" i="98"/>
  <c r="D20" i="98"/>
  <c r="N19" i="98"/>
  <c r="L19" i="98"/>
  <c r="J19" i="98"/>
  <c r="H19" i="98"/>
  <c r="F19" i="98"/>
  <c r="D19" i="98"/>
  <c r="N18" i="98"/>
  <c r="L18" i="98"/>
  <c r="J18" i="98"/>
  <c r="H18" i="98"/>
  <c r="F18" i="98"/>
  <c r="D18" i="98"/>
  <c r="N17" i="98"/>
  <c r="L17" i="98"/>
  <c r="J17" i="98"/>
  <c r="H17" i="98"/>
  <c r="F17" i="98"/>
  <c r="D17" i="98"/>
  <c r="N16" i="98"/>
  <c r="L16" i="98"/>
  <c r="J16" i="98"/>
  <c r="H16" i="98"/>
  <c r="F16" i="98"/>
  <c r="D16" i="98"/>
  <c r="N15" i="98"/>
  <c r="L15" i="98"/>
  <c r="J15" i="98"/>
  <c r="H15" i="98"/>
  <c r="F15" i="98"/>
  <c r="D15" i="98"/>
  <c r="N14" i="98"/>
  <c r="L14" i="98"/>
  <c r="J14" i="98"/>
  <c r="H14" i="98"/>
  <c r="F14" i="98"/>
  <c r="D14" i="98"/>
  <c r="N13" i="98"/>
  <c r="L13" i="98"/>
  <c r="J13" i="98"/>
  <c r="H13" i="98"/>
  <c r="F13" i="98"/>
  <c r="D13" i="98"/>
  <c r="N12" i="98"/>
  <c r="L12" i="98"/>
  <c r="J12" i="98"/>
  <c r="H12" i="98"/>
  <c r="F12" i="98"/>
  <c r="D12" i="98"/>
  <c r="N11" i="98"/>
  <c r="L11" i="98"/>
  <c r="J11" i="98"/>
  <c r="H11" i="98"/>
  <c r="F11" i="98"/>
  <c r="D11" i="98"/>
  <c r="N10" i="98"/>
  <c r="L10" i="98"/>
  <c r="J10" i="98"/>
  <c r="H10" i="98"/>
  <c r="F10" i="98"/>
  <c r="D10" i="98"/>
  <c r="N9" i="98"/>
  <c r="L9" i="98"/>
  <c r="J9" i="98"/>
  <c r="H9" i="98"/>
  <c r="F9" i="98"/>
  <c r="D9" i="98"/>
  <c r="N8" i="98"/>
  <c r="L8" i="98"/>
  <c r="J8" i="98"/>
  <c r="H8" i="98"/>
  <c r="F8" i="98"/>
  <c r="D8" i="98"/>
  <c r="N7" i="98"/>
  <c r="L7" i="98"/>
  <c r="J7" i="98"/>
  <c r="H7" i="98"/>
  <c r="F7" i="98"/>
  <c r="D7" i="98"/>
  <c r="L6" i="98"/>
  <c r="H6" i="98"/>
  <c r="D6" i="98"/>
  <c r="N6" i="98"/>
  <c r="D41" i="98" l="1"/>
  <c r="J30" i="98"/>
  <c r="F41" i="98"/>
  <c r="F30" i="98"/>
  <c r="F6" i="98"/>
  <c r="J6" i="98"/>
  <c r="F23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<sst xmlns="http://schemas.openxmlformats.org/spreadsheetml/2006/main" count="524" uniqueCount="271">
  <si>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</si>
  <si>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</si>
  <si>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</si>
  <si>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</si>
  <si>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</si>
  <si>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</si>
  <si>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</si>
  <si>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</si>
  <si>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</si>
  <si>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</si>
  <si>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</si>
  <si>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</si>
  <si>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</si>
  <si>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</si>
  <si>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</si>
  <si>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</si>
  <si>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</si>
  <si>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</si>
  <si>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</si>
  <si>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</si>
  <si>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</si>
  <si>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</si>
  <si>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</si>
  <si>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</si>
  <si>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</si>
  <si>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</si>
  <si>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</si>
  <si>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</si>
  <si>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</si>
  <si>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</si>
  <si>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</si>
  <si>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</si>
  <si>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</si>
  <si>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</si>
  <si>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</si>
  <si>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</si>
  <si>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</si>
  <si>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</si>
  <si>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</si>
  <si>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</si>
  <si>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</si>
  <si>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</si>
  <si>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</si>
  <si>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</si>
  <si>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</si>
  <si>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</si>
  <si>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</si>
  <si>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</si>
  <si>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</si>
  <si>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</si>
  <si>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</si>
  <si>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</si>
  <si>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</si>
  <si>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</si>
  <si>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</si>
  <si>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</si>
  <si>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</si>
  <si>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</si>
  <si>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</si>
  <si>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</si>
  <si>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</si>
  <si>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</si>
  <si>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</si>
  <si>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</si>
  <si>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</si>
  <si>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</si>
  <si>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</si>
  <si>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</si>
  <si>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</si>
  <si>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</si>
  <si>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</si>
  <si>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</si>
  <si>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</si>
  <si>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</si>
  <si>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</si>
  <si>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</si>
  <si>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</si>
  <si>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</si>
  <si>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</si>
  <si>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</si>
  <si>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</si>
  <si>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</si>
  <si>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</si>
  <si>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</si>
  <si>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</si>
  <si>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</si>
  <si>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</si>
  <si>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</si>
  <si>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</si>
  <si>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</si>
  <si>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</si>
  <si>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</si>
  <si>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</si>
  <si>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</si>
  <si>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</si>
  <si>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</si>
  <si>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</si>
  <si>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</si>
  <si>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</si>
  <si>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</si>
  <si>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</si>
  <si>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</si>
  <si>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</si>
  <si>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</si>
  <si>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</si>
  <si>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</si>
  <si>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</si>
  <si>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</si>
  <si>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</si>
  <si>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</si>
  <si>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</si>
  <si>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</si>
  <si>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</si>
  <si>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</si>
  <si>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</si>
  <si>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</si>
  <si>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</si>
  <si>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</si>
  <si>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</si>
  <si>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</si>
  <si>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</si>
  <si>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</si>
  <si>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</si>
  <si>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</si>
  <si>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</si>
  <si>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</si>
  <si>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</si>
  <si>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</si>
  <si>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</si>
  <si>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</si>
  <si>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</si>
  <si>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</si>
  <si>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</si>
  <si>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</si>
  <si>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</si>
  <si>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</si>
  <si>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</si>
  <si>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</si>
  <si>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</si>
  <si>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</si>
  <si>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</si>
  <si>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</si>
  <si>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</si>
  <si>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</si>
  <si>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</si>
  <si>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</si>
  <si>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</si>
  <si>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</si>
  <si>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</si>
  <si>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</si>
  <si>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</si>
  <si>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</si>
  <si>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</si>
  <si>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</si>
  <si>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</si>
  <si>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</si>
  <si>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</si>
  <si>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</si>
  <si>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</si>
  <si>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</si>
  <si>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</si>
  <si>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</si>
  <si>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</si>
  <si>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</si>
  <si>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</si>
  <si>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</si>
  <si>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</si>
  <si>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</si>
  <si>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</si>
  <si>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</si>
  <si>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</si>
  <si>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</si>
  <si>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</si>
  <si>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</si>
  <si>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</si>
  <si>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</si>
  <si>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</si>
  <si>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</si>
  <si>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</si>
  <si>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</si>
  <si>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</si>
  <si>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</si>
  <si>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</si>
  <si>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</si>
  <si>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</si>
  <si>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</si>
  <si>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</si>
  <si>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</si>
  <si>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</si>
  <si>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</si>
  <si>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</si>
  <si>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</si>
  <si>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</si>
  <si>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</si>
  <si>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</si>
  <si>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</si>
  <si>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</si>
  <si>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</si>
  <si>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</si>
  <si>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</si>
  <si>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</si>
  <si>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</si>
  <si>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</si>
  <si>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</si>
  <si>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</si>
  <si>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</si>
  <si>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</si>
  <si>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</si>
  <si>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</si>
  <si>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</si>
  <si>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</si>
  <si>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</si>
  <si>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</si>
  <si>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</si>
  <si>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</si>
  <si>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</si>
  <si>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</si>
  <si>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</si>
  <si>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</si>
  <si>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</si>
  <si>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</si>
  <si>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</si>
  <si>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</si>
  <si>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</si>
  <si>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</si>
  <si>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</si>
  <si>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</si>
  <si>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</si>
  <si>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</si>
  <si>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</si>
  <si>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</si>
  <si>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</si>
  <si>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</si>
  <si>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Załącznik 1 do sprawozdania o rynku pracy MRPiPS-01</t>
  </si>
  <si>
    <t xml:space="preserve">Liczba zarejestrowanych bezrobotnych  /stan na dzień/ </t>
  </si>
  <si>
    <t>Tabela  9.</t>
  </si>
  <si>
    <t>Tabela  9 a.</t>
  </si>
  <si>
    <t>2020 roku</t>
  </si>
  <si>
    <t>grudzień
2019</t>
  </si>
  <si>
    <t>grudzień 2019</t>
  </si>
  <si>
    <t>Liczba zarejestrowanych bezrobotnych w województwie dolnośląskim 
we wrześniu 2019 i 2020 w porównaniu z miesiącem poprzednim</t>
  </si>
  <si>
    <t xml:space="preserve">we wrześniu 2019 </t>
  </si>
  <si>
    <t>we wrześniu</t>
  </si>
  <si>
    <t>/stan na 
31.08.2019 = 100/</t>
  </si>
  <si>
    <t>we wrześniu
2020</t>
  </si>
  <si>
    <t>/stan na
31.08.2020 = 100/</t>
  </si>
  <si>
    <t>Zestawienie porównawcze zmian poziomu bezrobocia w województwie dolnośląskim
we wrześniu 2019 i 2020 w porównaniu z miesiącem poprzednim</t>
  </si>
  <si>
    <t>we wrześniu
2019</t>
  </si>
  <si>
    <t>/stan na 
30.09.2019= 100/</t>
  </si>
  <si>
    <t>30.09.
2019</t>
  </si>
  <si>
    <t>31.08. 
2020</t>
  </si>
  <si>
    <t>30.09. 
2020</t>
  </si>
  <si>
    <t>Udział % wybranych grup bezrobotnych w ogólnej liczbie bezrobotnych w województwie dolnośląskim we wrześniu 2020 r.</t>
  </si>
  <si>
    <t>Zestawienie porównawcze napływu i odpływu bezrobotnych w województwie dolnośląskim 
w grudniu 2019, wrześniu 2020 oraz narastająco w roku 2020</t>
  </si>
  <si>
    <t>wrzesień
2020</t>
  </si>
  <si>
    <t>styczeń -wrzesień
2020</t>
  </si>
  <si>
    <t>wzrost/spadek
we wrześniu [+/-]  
w porównaniu do grudnia 2019</t>
  </si>
  <si>
    <t>Zestawienie liczby bezrobotnych objętych subsydiowanymi programami rynku pracy w województwie dolnośląskim we wrześniu 2020 roku
z uwzględnieniem wybranych grup znajdujących się w szczególnej sytuacji na rynku pracy.</t>
  </si>
  <si>
    <t>wrzesień 2020</t>
  </si>
  <si>
    <t>Zestawienie liczby bezrobotnych objętych subsydiowanymi programami rynku pracy w województwie dolnośląskim w okresie styczeń-wrzesień 2020 roku
z uwzględnieniem wybranych grup znajdujących się w szczególnej sytuacji na rynku pracy.</t>
  </si>
  <si>
    <t>styczeń-wrzesień 2020</t>
  </si>
  <si>
    <t>sierpień 2020</t>
  </si>
  <si>
    <t xml:space="preserve">
Zestawienie porównawcze stopy bezrobocia według województw w  sierpniu i wrześniu 2020
w odniesieniu do średniej stopy bezrobocia w kraju
</t>
  </si>
  <si>
    <t>Napływ bezrobotnych w woj. dolnośląskim według podregionów i powiatów
przypadający na 1 zgłoszone wolne miejsce pracy we wrześniu 2020 roku</t>
  </si>
  <si>
    <t>oraz stażu pracy w województwie dolnośląskim na koniec II oraz III kwartału 2020 r.</t>
  </si>
  <si>
    <t>Wzrost, spadek [-] 
w III kwartale 
2020 roku</t>
  </si>
  <si>
    <t>Dynamika 
stan na 
30.09.2020 = 100</t>
  </si>
  <si>
    <t xml:space="preserve">Zmiany struktury bezrobotnych do 30 roku życia wg czasu pozostawania bez pracy, poziomu wykształcenia 
oraz stażu pracy w województwie dolnośląskim na koniec II i III kwartału 2020 r. </t>
  </si>
  <si>
    <t>Wzrost, spadek [-] 
w porównaniu do końca III kwartału 
2020</t>
  </si>
  <si>
    <t>Zestawienie porównawcze stopy bezrobocia w województwie dolnośląskim
 w grudniu 2019 r. oraz sierpniu i wrześniu 2020 r.</t>
  </si>
  <si>
    <t xml:space="preserve">     Źródło:  Dane Departamentu Statystyki Społecznej  GUS z uwzględnieniem korekt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</si>
</sst>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02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49" fontId="27" fillId="5" borderId="69" xfId="25" applyNumberFormat="1" applyFont="1" applyFill="1" applyBorder="1" applyAlignment="1">
      <alignment horizontal="center" vertical="center" wrapText="1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5" fontId="25" fillId="0" borderId="0" xfId="0" applyNumberFormat="1" applyFont="1"/>
    <xf numFmtId="0" fontId="27" fillId="0" borderId="47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2" xfId="0" applyNumberFormat="1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165" fontId="31" fillId="0" borderId="4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63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7" xfId="0" applyNumberFormat="1" applyFont="1" applyBorder="1" applyAlignment="1">
      <alignment horizontal="center"/>
    </xf>
    <xf numFmtId="165" fontId="31" fillId="0" borderId="55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165" fontId="31" fillId="0" borderId="67" xfId="0" applyNumberFormat="1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8" fillId="0" borderId="0" xfId="0" applyFont="1" applyAlignment="1"/>
    <xf numFmtId="0" fontId="31" fillId="0" borderId="42" xfId="0" applyFont="1" applyBorder="1" applyAlignment="1">
      <alignment horizontal="center"/>
    </xf>
    <xf numFmtId="0" fontId="31" fillId="0" borderId="21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8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8" xfId="0" applyFont="1" applyFill="1" applyBorder="1" applyAlignment="1">
      <alignment horizontal="center"/>
    </xf>
    <xf numFmtId="165" fontId="27" fillId="7" borderId="35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73" xfId="0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 vertical="center"/>
    </xf>
    <xf numFmtId="0" fontId="27" fillId="7" borderId="58" xfId="0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165" fontId="27" fillId="7" borderId="35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/>
    </xf>
    <xf numFmtId="0" fontId="27" fillId="7" borderId="35" xfId="0" applyFont="1" applyFill="1" applyBorder="1" applyAlignment="1">
      <alignment horizontal="center" vertical="center"/>
    </xf>
    <xf numFmtId="165" fontId="27" fillId="7" borderId="5" xfId="0" applyNumberFormat="1" applyFont="1" applyFill="1" applyBorder="1" applyAlignment="1">
      <alignment horizontal="center" vertical="center"/>
    </xf>
    <xf numFmtId="165" fontId="27" fillId="7" borderId="44" xfId="0" applyNumberFormat="1" applyFont="1" applyFill="1" applyBorder="1" applyAlignment="1">
      <alignment horizontal="center" vertical="center"/>
    </xf>
    <xf numFmtId="165" fontId="27" fillId="7" borderId="58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 wrapText="1"/>
    </xf>
    <xf numFmtId="165" fontId="27" fillId="7" borderId="59" xfId="0" applyNumberFormat="1" applyFont="1" applyFill="1" applyBorder="1" applyAlignment="1">
      <alignment horizontal="center" vertical="center"/>
    </xf>
    <xf numFmtId="0" fontId="27" fillId="7" borderId="59" xfId="0" applyFont="1" applyFill="1" applyBorder="1" applyAlignment="1">
      <alignment horizontal="center" vertical="center"/>
    </xf>
    <xf numFmtId="165" fontId="27" fillId="7" borderId="57" xfId="0" applyNumberFormat="1" applyFont="1" applyFill="1" applyBorder="1" applyAlignment="1">
      <alignment horizontal="center" vertical="center"/>
    </xf>
    <xf numFmtId="0" fontId="27" fillId="7" borderId="57" xfId="0" applyFont="1" applyFill="1" applyBorder="1" applyAlignment="1">
      <alignment horizontal="center" vertical="center"/>
    </xf>
    <xf numFmtId="0" fontId="27" fillId="7" borderId="45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/>
    </xf>
    <xf numFmtId="165" fontId="27" fillId="7" borderId="69" xfId="0" applyNumberFormat="1" applyFont="1" applyFill="1" applyBorder="1" applyAlignment="1">
      <alignment horizontal="center" vertical="center"/>
    </xf>
    <xf numFmtId="168" fontId="27" fillId="7" borderId="57" xfId="0" applyNumberFormat="1" applyFont="1" applyFill="1" applyBorder="1" applyAlignment="1">
      <alignment horizontal="center" vertical="center"/>
    </xf>
    <xf numFmtId="168" fontId="27" fillId="7" borderId="58" xfId="0" applyNumberFormat="1" applyFont="1" applyFill="1" applyBorder="1" applyAlignment="1">
      <alignment horizontal="center" vertical="center"/>
    </xf>
    <xf numFmtId="164" fontId="27" fillId="7" borderId="57" xfId="0" applyNumberFormat="1" applyFont="1" applyFill="1" applyBorder="1" applyAlignment="1">
      <alignment horizontal="center" vertical="center"/>
    </xf>
    <xf numFmtId="164" fontId="27" fillId="7" borderId="58" xfId="0" applyNumberFormat="1" applyFont="1" applyFill="1" applyBorder="1" applyAlignment="1">
      <alignment horizontal="center" vertical="center"/>
    </xf>
    <xf numFmtId="169" fontId="27" fillId="7" borderId="57" xfId="0" applyNumberFormat="1" applyFont="1" applyFill="1" applyBorder="1" applyAlignment="1">
      <alignment horizontal="center" vertical="center"/>
    </xf>
    <xf numFmtId="165" fontId="27" fillId="7" borderId="56" xfId="0" applyNumberFormat="1" applyFont="1" applyFill="1" applyBorder="1" applyAlignment="1">
      <alignment horizontal="center" vertical="center"/>
    </xf>
    <xf numFmtId="169" fontId="27" fillId="7" borderId="56" xfId="0" applyNumberFormat="1" applyFont="1" applyFill="1" applyBorder="1" applyAlignment="1">
      <alignment horizontal="center" vertical="center"/>
    </xf>
    <xf numFmtId="165" fontId="27" fillId="7" borderId="73" xfId="0" applyNumberFormat="1" applyFont="1" applyFill="1" applyBorder="1" applyAlignment="1">
      <alignment horizontal="center" vertical="center"/>
    </xf>
    <xf numFmtId="0" fontId="27" fillId="7" borderId="52" xfId="0" applyFont="1" applyFill="1" applyBorder="1"/>
    <xf numFmtId="165" fontId="27" fillId="7" borderId="77" xfId="0" applyNumberFormat="1" applyFont="1" applyFill="1" applyBorder="1" applyAlignment="1">
      <alignment horizontal="center"/>
    </xf>
    <xf numFmtId="165" fontId="27" fillId="7" borderId="74" xfId="0" applyNumberFormat="1" applyFont="1" applyFill="1" applyBorder="1" applyAlignment="1">
      <alignment horizontal="center"/>
    </xf>
    <xf numFmtId="0" fontId="27" fillId="7" borderId="53" xfId="0" applyFont="1" applyFill="1" applyBorder="1"/>
    <xf numFmtId="165" fontId="27" fillId="7" borderId="56" xfId="0" applyNumberFormat="1" applyFont="1" applyFill="1" applyBorder="1" applyAlignment="1">
      <alignment horizontal="center"/>
    </xf>
    <xf numFmtId="165" fontId="27" fillId="7" borderId="73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5" xfId="25" applyNumberFormat="1" applyFont="1" applyFill="1" applyBorder="1" applyAlignment="1">
      <alignment horizontal="center" vertical="center"/>
    </xf>
    <xf numFmtId="170" fontId="27" fillId="7" borderId="57" xfId="25" applyNumberFormat="1" applyFont="1" applyFill="1" applyBorder="1" applyAlignment="1">
      <alignment horizontal="center" vertical="center"/>
    </xf>
    <xf numFmtId="0" fontId="27" fillId="7" borderId="58" xfId="25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/>
    </xf>
    <xf numFmtId="170" fontId="27" fillId="7" borderId="45" xfId="25" applyNumberFormat="1" applyFont="1" applyFill="1" applyBorder="1" applyAlignment="1">
      <alignment horizontal="center"/>
    </xf>
    <xf numFmtId="170" fontId="27" fillId="7" borderId="57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 vertical="center" wrapText="1"/>
    </xf>
    <xf numFmtId="165" fontId="27" fillId="7" borderId="57" xfId="0" applyNumberFormat="1" applyFont="1" applyFill="1" applyBorder="1" applyAlignment="1">
      <alignment horizontal="center" vertical="center" wrapText="1"/>
    </xf>
    <xf numFmtId="165" fontId="27" fillId="7" borderId="58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28" fillId="0" borderId="0" xfId="0" applyFont="1" applyBorder="1" applyAlignment="1">
      <alignment horizontal="center" wrapText="1"/>
    </xf>
    <xf numFmtId="0" fontId="27" fillId="7" borderId="4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/>
    </xf>
    <xf numFmtId="0" fontId="27" fillId="7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7" fillId="7" borderId="45" xfId="0" applyFont="1" applyFill="1" applyBorder="1" applyAlignment="1">
      <alignment horizontal="left" vertical="top" wrapText="1"/>
    </xf>
    <xf numFmtId="0" fontId="27" fillId="7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left" wrapText="1"/>
    </xf>
    <xf numFmtId="0" fontId="27" fillId="7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7" borderId="53" xfId="0" applyFont="1" applyFill="1" applyBorder="1" applyAlignment="1">
      <alignment horizontal="center"/>
    </xf>
    <xf numFmtId="0" fontId="27" fillId="7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3" fillId="7" borderId="45" xfId="0" applyFont="1" applyFill="1" applyBorder="1" applyAlignment="1">
      <alignment horizontal="center"/>
    </xf>
    <xf numFmtId="0" fontId="33" fillId="7" borderId="57" xfId="0" applyFont="1" applyFill="1" applyBorder="1" applyAlignment="1">
      <alignment horizontal="center"/>
    </xf>
    <xf numFmtId="0" fontId="33" fillId="7" borderId="58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/>
    </xf>
    <xf numFmtId="0" fontId="33" fillId="7" borderId="35" xfId="0" applyFont="1" applyFill="1" applyBorder="1" applyAlignment="1">
      <alignment horizontal="center"/>
    </xf>
    <xf numFmtId="0" fontId="33" fillId="7" borderId="5" xfId="0" applyFont="1" applyFill="1" applyBorder="1" applyAlignment="1">
      <alignment horizontal="center"/>
    </xf>
    <xf numFmtId="14" fontId="27" fillId="0" borderId="49" xfId="0" applyNumberFormat="1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22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51"/>
      <c r="B1" s="151"/>
      <c r="C1" s="151"/>
      <c r="D1" s="152" t="s">
        <v>189</v>
      </c>
    </row>
    <row r="2" spans="1:4" ht="6" customHeight="1">
      <c r="A2" s="386" t="s">
        <v>263</v>
      </c>
      <c r="B2" s="386"/>
      <c r="C2" s="386"/>
      <c r="D2" s="386"/>
    </row>
    <row r="3" spans="1:4" ht="12.75" customHeight="1">
      <c r="A3" s="386"/>
      <c r="B3" s="386"/>
      <c r="C3" s="386"/>
      <c r="D3" s="386"/>
    </row>
    <row r="4" spans="1:4" ht="13.5" customHeight="1">
      <c r="A4" s="386"/>
      <c r="B4" s="386"/>
      <c r="C4" s="386"/>
      <c r="D4" s="386"/>
    </row>
    <row r="5" spans="1:4" ht="9" customHeight="1" thickBot="1">
      <c r="A5" s="13"/>
      <c r="B5" s="13"/>
      <c r="C5" s="13"/>
      <c r="D5" s="69"/>
    </row>
    <row r="6" spans="1:4" ht="12.75" customHeight="1">
      <c r="A6" s="404" t="s">
        <v>32</v>
      </c>
      <c r="B6" s="375" t="s">
        <v>101</v>
      </c>
      <c r="C6" s="375" t="s">
        <v>105</v>
      </c>
      <c r="D6" s="375" t="s">
        <v>102</v>
      </c>
    </row>
    <row r="7" spans="1:4" ht="48.75" customHeight="1">
      <c r="A7" s="484"/>
      <c r="B7" s="376"/>
      <c r="C7" s="376"/>
      <c r="D7" s="376"/>
    </row>
    <row r="8" spans="1:4" ht="2.25" customHeight="1" thickBot="1">
      <c r="A8" s="484"/>
      <c r="B8" s="388"/>
      <c r="C8" s="385"/>
      <c r="D8" s="388"/>
    </row>
    <row r="9" spans="1:4" ht="17.25" customHeight="1" thickBot="1">
      <c r="A9" s="308" t="s">
        <v>35</v>
      </c>
      <c r="B9" s="313">
        <v>1893</v>
      </c>
      <c r="C9" s="364">
        <v>1745</v>
      </c>
      <c r="D9" s="365">
        <f>B9/C9</f>
        <v>1.084813753581662</v>
      </c>
    </row>
    <row r="10" spans="1:4">
      <c r="A10" s="14" t="s">
        <v>14</v>
      </c>
      <c r="B10" s="70">
        <v>249</v>
      </c>
      <c r="C10" s="153">
        <v>345</v>
      </c>
      <c r="D10" s="154">
        <f t="shared" ref="D10:D43" si="0">B10/C10</f>
        <v>0.72173913043478266</v>
      </c>
    </row>
    <row r="11" spans="1:4">
      <c r="A11" s="15" t="s">
        <v>17</v>
      </c>
      <c r="B11" s="71">
        <v>218</v>
      </c>
      <c r="C11" s="155">
        <v>236</v>
      </c>
      <c r="D11" s="156">
        <f t="shared" si="0"/>
        <v>0.92372881355932202</v>
      </c>
    </row>
    <row r="12" spans="1:4">
      <c r="A12" s="16" t="s">
        <v>2</v>
      </c>
      <c r="B12" s="71">
        <v>210</v>
      </c>
      <c r="C12" s="155">
        <v>142</v>
      </c>
      <c r="D12" s="157">
        <f t="shared" si="0"/>
        <v>1.4788732394366197</v>
      </c>
    </row>
    <row r="13" spans="1:4">
      <c r="A13" s="16" t="s">
        <v>18</v>
      </c>
      <c r="B13" s="71">
        <v>197</v>
      </c>
      <c r="C13" s="153">
        <v>176</v>
      </c>
      <c r="D13" s="156">
        <f t="shared" si="0"/>
        <v>1.1193181818181819</v>
      </c>
    </row>
    <row r="14" spans="1:4">
      <c r="A14" s="15" t="s">
        <v>19</v>
      </c>
      <c r="B14" s="71">
        <v>219</v>
      </c>
      <c r="C14" s="155">
        <v>144</v>
      </c>
      <c r="D14" s="157">
        <f t="shared" si="0"/>
        <v>1.5208333333333333</v>
      </c>
    </row>
    <row r="15" spans="1:4">
      <c r="A15" s="15" t="s">
        <v>22</v>
      </c>
      <c r="B15" s="71">
        <v>199</v>
      </c>
      <c r="C15" s="155">
        <v>358</v>
      </c>
      <c r="D15" s="156">
        <f t="shared" si="0"/>
        <v>0.55586592178770955</v>
      </c>
    </row>
    <row r="16" spans="1:4">
      <c r="A16" s="15" t="s">
        <v>23</v>
      </c>
      <c r="B16" s="71">
        <v>199</v>
      </c>
      <c r="C16" s="155">
        <v>106</v>
      </c>
      <c r="D16" s="157">
        <f t="shared" si="0"/>
        <v>1.8773584905660377</v>
      </c>
    </row>
    <row r="17" spans="1:10">
      <c r="A17" s="15" t="s">
        <v>13</v>
      </c>
      <c r="B17" s="71">
        <v>185</v>
      </c>
      <c r="C17" s="155">
        <v>105</v>
      </c>
      <c r="D17" s="156">
        <f t="shared" si="0"/>
        <v>1.7619047619047619</v>
      </c>
    </row>
    <row r="18" spans="1:10" ht="13.8" thickBot="1">
      <c r="A18" s="17" t="s">
        <v>28</v>
      </c>
      <c r="B18" s="72">
        <v>217</v>
      </c>
      <c r="C18" s="153">
        <v>133</v>
      </c>
      <c r="D18" s="158">
        <f t="shared" si="0"/>
        <v>1.631578947368421</v>
      </c>
    </row>
    <row r="19" spans="1:10" ht="13.8" thickBot="1">
      <c r="A19" s="366" t="s">
        <v>36</v>
      </c>
      <c r="B19" s="319">
        <v>1775</v>
      </c>
      <c r="C19" s="367">
        <v>1656</v>
      </c>
      <c r="D19" s="365">
        <f t="shared" si="0"/>
        <v>1.0718599033816425</v>
      </c>
      <c r="J19" t="s">
        <v>38</v>
      </c>
    </row>
    <row r="20" spans="1:10">
      <c r="A20" s="20" t="s">
        <v>1</v>
      </c>
      <c r="B20" s="70">
        <v>309</v>
      </c>
      <c r="C20" s="153">
        <v>187</v>
      </c>
      <c r="D20" s="154">
        <f t="shared" si="0"/>
        <v>1.6524064171122994</v>
      </c>
    </row>
    <row r="21" spans="1:10">
      <c r="A21" s="15" t="s">
        <v>16</v>
      </c>
      <c r="B21" s="71">
        <v>200</v>
      </c>
      <c r="C21" s="155">
        <v>94</v>
      </c>
      <c r="D21" s="156">
        <f t="shared" si="0"/>
        <v>2.1276595744680851</v>
      </c>
    </row>
    <row r="22" spans="1:10">
      <c r="A22" s="16" t="s">
        <v>3</v>
      </c>
      <c r="B22" s="71">
        <v>400</v>
      </c>
      <c r="C22" s="155">
        <v>383</v>
      </c>
      <c r="D22" s="156">
        <f t="shared" si="0"/>
        <v>1.0443864229765014</v>
      </c>
    </row>
    <row r="23" spans="1:10">
      <c r="A23" s="18" t="s">
        <v>21</v>
      </c>
      <c r="B23" s="72">
        <v>254</v>
      </c>
      <c r="C23" s="153">
        <v>202</v>
      </c>
      <c r="D23" s="157">
        <f t="shared" si="0"/>
        <v>1.2574257425742574</v>
      </c>
    </row>
    <row r="24" spans="1:10">
      <c r="A24" s="15" t="s">
        <v>4</v>
      </c>
      <c r="B24" s="71">
        <v>337</v>
      </c>
      <c r="C24" s="155">
        <v>484</v>
      </c>
      <c r="D24" s="156">
        <f t="shared" si="0"/>
        <v>0.69628099173553715</v>
      </c>
    </row>
    <row r="25" spans="1:10" ht="13.8" thickBot="1">
      <c r="A25" s="19" t="s">
        <v>7</v>
      </c>
      <c r="B25" s="73">
        <v>275</v>
      </c>
      <c r="C25" s="159">
        <v>306</v>
      </c>
      <c r="D25" s="158">
        <f t="shared" si="0"/>
        <v>0.89869281045751637</v>
      </c>
    </row>
    <row r="26" spans="1:10" ht="13.8" thickBot="1">
      <c r="A26" s="321" t="s">
        <v>37</v>
      </c>
      <c r="B26" s="319">
        <v>2792</v>
      </c>
      <c r="C26" s="319">
        <v>1987</v>
      </c>
      <c r="D26" s="365">
        <f t="shared" si="0"/>
        <v>1.405133366884751</v>
      </c>
    </row>
    <row r="27" spans="1:10">
      <c r="A27" s="15" t="s">
        <v>15</v>
      </c>
      <c r="B27" s="71">
        <v>343</v>
      </c>
      <c r="C27" s="155">
        <v>348</v>
      </c>
      <c r="D27" s="154">
        <f t="shared" si="0"/>
        <v>0.98563218390804597</v>
      </c>
    </row>
    <row r="28" spans="1:10">
      <c r="A28" s="14" t="s">
        <v>20</v>
      </c>
      <c r="B28" s="70">
        <v>720</v>
      </c>
      <c r="C28" s="153">
        <v>247</v>
      </c>
      <c r="D28" s="156">
        <f t="shared" si="0"/>
        <v>2.9149797570850202</v>
      </c>
    </row>
    <row r="29" spans="1:10">
      <c r="A29" s="17" t="s">
        <v>26</v>
      </c>
      <c r="B29" s="72">
        <v>656</v>
      </c>
      <c r="C29" s="159">
        <v>848</v>
      </c>
      <c r="D29" s="156">
        <f t="shared" si="0"/>
        <v>0.77358490566037741</v>
      </c>
    </row>
    <row r="30" spans="1:10">
      <c r="A30" s="164" t="s">
        <v>103</v>
      </c>
      <c r="B30" s="71">
        <v>288</v>
      </c>
      <c r="C30" s="155">
        <v>54</v>
      </c>
      <c r="D30" s="157">
        <f t="shared" si="0"/>
        <v>5.333333333333333</v>
      </c>
    </row>
    <row r="31" spans="1:10">
      <c r="A31" s="20" t="s">
        <v>104</v>
      </c>
      <c r="B31" s="70">
        <v>402</v>
      </c>
      <c r="C31" s="153">
        <v>382</v>
      </c>
      <c r="D31" s="156">
        <f t="shared" si="0"/>
        <v>1.0523560209424083</v>
      </c>
    </row>
    <row r="32" spans="1:10" ht="13.8" thickBot="1">
      <c r="A32" s="15" t="s">
        <v>27</v>
      </c>
      <c r="B32" s="71">
        <v>383</v>
      </c>
      <c r="C32" s="155">
        <v>108</v>
      </c>
      <c r="D32" s="158">
        <f t="shared" si="0"/>
        <v>3.5462962962962963</v>
      </c>
    </row>
    <row r="33" spans="1:5" ht="13.8" thickBot="1">
      <c r="A33" s="366" t="s">
        <v>33</v>
      </c>
      <c r="B33" s="319">
        <v>1873</v>
      </c>
      <c r="C33" s="367">
        <v>3658</v>
      </c>
      <c r="D33" s="365">
        <f t="shared" si="0"/>
        <v>0.51202843083652272</v>
      </c>
    </row>
    <row r="34" spans="1:5">
      <c r="A34" s="14" t="s">
        <v>5</v>
      </c>
      <c r="B34" s="70">
        <v>121</v>
      </c>
      <c r="C34" s="153">
        <v>103</v>
      </c>
      <c r="D34" s="154">
        <f t="shared" si="0"/>
        <v>1.174757281553398</v>
      </c>
    </row>
    <row r="35" spans="1:5">
      <c r="A35" s="15" t="s">
        <v>24</v>
      </c>
      <c r="B35" s="71">
        <v>416</v>
      </c>
      <c r="C35" s="155">
        <v>242</v>
      </c>
      <c r="D35" s="156">
        <f t="shared" si="0"/>
        <v>1.71900826446281</v>
      </c>
    </row>
    <row r="36" spans="1:5">
      <c r="A36" s="14" t="s">
        <v>6</v>
      </c>
      <c r="B36" s="70">
        <v>270</v>
      </c>
      <c r="C36" s="153">
        <v>710</v>
      </c>
      <c r="D36" s="156">
        <f t="shared" si="0"/>
        <v>0.38028169014084506</v>
      </c>
    </row>
    <row r="37" spans="1:5">
      <c r="A37" s="15" t="s">
        <v>25</v>
      </c>
      <c r="B37" s="71">
        <v>188</v>
      </c>
      <c r="C37" s="155">
        <v>88</v>
      </c>
      <c r="D37" s="157">
        <f t="shared" si="0"/>
        <v>2.1363636363636362</v>
      </c>
    </row>
    <row r="38" spans="1:5">
      <c r="A38" s="16" t="s">
        <v>8</v>
      </c>
      <c r="B38" s="71">
        <v>173</v>
      </c>
      <c r="C38" s="155">
        <v>163</v>
      </c>
      <c r="D38" s="156">
        <f t="shared" si="0"/>
        <v>1.0613496932515338</v>
      </c>
    </row>
    <row r="39" spans="1:5">
      <c r="A39" s="15" t="s">
        <v>9</v>
      </c>
      <c r="B39" s="71">
        <v>268</v>
      </c>
      <c r="C39" s="155">
        <v>784</v>
      </c>
      <c r="D39" s="157">
        <f t="shared" si="0"/>
        <v>0.34183673469387754</v>
      </c>
    </row>
    <row r="40" spans="1:5">
      <c r="A40" s="15" t="s">
        <v>10</v>
      </c>
      <c r="B40" s="71">
        <v>215</v>
      </c>
      <c r="C40" s="155">
        <v>98</v>
      </c>
      <c r="D40" s="156">
        <f t="shared" si="0"/>
        <v>2.193877551020408</v>
      </c>
    </row>
    <row r="41" spans="1:5" ht="13.8" thickBot="1">
      <c r="A41" s="20" t="s">
        <v>12</v>
      </c>
      <c r="B41" s="70">
        <v>222</v>
      </c>
      <c r="C41" s="153">
        <v>1470</v>
      </c>
      <c r="D41" s="158">
        <f t="shared" si="0"/>
        <v>0.15102040816326531</v>
      </c>
    </row>
    <row r="42" spans="1:5" ht="13.8" thickBot="1">
      <c r="A42" s="366" t="s">
        <v>188</v>
      </c>
      <c r="B42" s="319">
        <v>1203</v>
      </c>
      <c r="C42" s="367">
        <v>3541</v>
      </c>
      <c r="D42" s="365">
        <f t="shared" si="0"/>
        <v>0.33973453826602656</v>
      </c>
    </row>
    <row r="43" spans="1:5" ht="13.8" thickBot="1">
      <c r="A43" s="165" t="s">
        <v>11</v>
      </c>
      <c r="B43" s="160">
        <v>1203</v>
      </c>
      <c r="C43" s="74">
        <v>3541</v>
      </c>
      <c r="D43" s="161">
        <f t="shared" si="0"/>
        <v>0.33973453826602656</v>
      </c>
    </row>
    <row r="44" spans="1:5" ht="29.25" customHeight="1" thickBot="1">
      <c r="A44" s="312" t="s">
        <v>100</v>
      </c>
      <c r="B44" s="339">
        <v>9536</v>
      </c>
      <c r="C44" s="339">
        <v>12587</v>
      </c>
      <c r="D44" s="365">
        <f>B44/C44</f>
        <v>0.75760705489791058</v>
      </c>
    </row>
    <row r="45" spans="1:5" ht="15" customHeight="1">
      <c r="A45" s="21" t="s">
        <v>171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="110" zoomScaleNormal="110" workbookViewId="0">
      <selection activeCell="D37" sqref="D37:E37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387" t="s">
        <v>235</v>
      </c>
      <c r="K1" s="387"/>
      <c r="L1" s="387"/>
      <c r="M1" s="387"/>
    </row>
    <row r="2" spans="1:18" ht="8.25" customHeight="1">
      <c r="M2" s="265"/>
    </row>
    <row r="3" spans="1:18">
      <c r="A3" s="387" t="s">
        <v>198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</row>
    <row r="4" spans="1:18" ht="16.5" customHeight="1">
      <c r="A4" s="387" t="s">
        <v>264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</row>
    <row r="5" spans="1:18" ht="8.25" customHeight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8" ht="26.25" customHeight="1" thickBot="1">
      <c r="A6" s="391" t="s">
        <v>43</v>
      </c>
      <c r="B6" s="488" t="s">
        <v>199</v>
      </c>
      <c r="C6" s="489"/>
      <c r="D6" s="489"/>
      <c r="E6" s="490"/>
      <c r="F6" s="404" t="s">
        <v>265</v>
      </c>
      <c r="G6" s="381"/>
      <c r="H6" s="404" t="s">
        <v>266</v>
      </c>
      <c r="I6" s="381"/>
      <c r="J6" s="493" t="s">
        <v>200</v>
      </c>
      <c r="K6" s="494"/>
      <c r="L6" s="494"/>
      <c r="M6" s="495"/>
    </row>
    <row r="7" spans="1:18" ht="24" customHeight="1">
      <c r="A7" s="394"/>
      <c r="B7" s="496">
        <v>44012</v>
      </c>
      <c r="C7" s="497"/>
      <c r="D7" s="496">
        <v>44104</v>
      </c>
      <c r="E7" s="497"/>
      <c r="F7" s="491"/>
      <c r="G7" s="492"/>
      <c r="H7" s="491"/>
      <c r="I7" s="492"/>
      <c r="J7" s="496">
        <v>44012</v>
      </c>
      <c r="K7" s="497"/>
      <c r="L7" s="496">
        <v>44104</v>
      </c>
      <c r="M7" s="497"/>
    </row>
    <row r="8" spans="1:18" ht="23.4" thickBot="1">
      <c r="A8" s="397"/>
      <c r="B8" s="267" t="s">
        <v>201</v>
      </c>
      <c r="C8" s="268" t="s">
        <v>202</v>
      </c>
      <c r="D8" s="267" t="s">
        <v>201</v>
      </c>
      <c r="E8" s="268" t="s">
        <v>202</v>
      </c>
      <c r="F8" s="267" t="s">
        <v>201</v>
      </c>
      <c r="G8" s="268" t="s">
        <v>202</v>
      </c>
      <c r="H8" s="267" t="s">
        <v>201</v>
      </c>
      <c r="I8" s="268" t="s">
        <v>202</v>
      </c>
      <c r="J8" s="267" t="s">
        <v>201</v>
      </c>
      <c r="K8" s="268" t="s">
        <v>202</v>
      </c>
      <c r="L8" s="267" t="s">
        <v>201</v>
      </c>
      <c r="M8" s="268" t="s">
        <v>202</v>
      </c>
    </row>
    <row r="9" spans="1:18" ht="13.8" thickBot="1">
      <c r="A9" s="485" t="s">
        <v>203</v>
      </c>
      <c r="B9" s="486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7"/>
    </row>
    <row r="10" spans="1:18">
      <c r="A10" s="269" t="s">
        <v>204</v>
      </c>
      <c r="B10" s="96">
        <v>7778</v>
      </c>
      <c r="C10" s="93">
        <v>3833</v>
      </c>
      <c r="D10" s="96">
        <v>8483</v>
      </c>
      <c r="E10" s="93">
        <v>4515</v>
      </c>
      <c r="F10" s="270">
        <f t="shared" ref="F10:G15" si="0">D10-B10</f>
        <v>705</v>
      </c>
      <c r="G10" s="271">
        <f t="shared" si="0"/>
        <v>682</v>
      </c>
      <c r="H10" s="272">
        <f t="shared" ref="H10:I15" si="1">D10/B10*100</f>
        <v>109.06402674209308</v>
      </c>
      <c r="I10" s="273">
        <f t="shared" si="1"/>
        <v>117.7928515523089</v>
      </c>
      <c r="J10" s="274">
        <f t="shared" ref="J10:J15" si="2">B10/$B$37*100</f>
        <v>11.260061381666569</v>
      </c>
      <c r="K10" s="275">
        <f t="shared" ref="K10:K15" si="3">C10/$C$37*100</f>
        <v>10.424258906717434</v>
      </c>
      <c r="L10" s="276">
        <f t="shared" ref="L10:L15" si="4">D10/$D$37*100</f>
        <v>12.330658759230188</v>
      </c>
      <c r="M10" s="277">
        <f t="shared" ref="M10:M15" si="5">E10/$E$37*100</f>
        <v>12.327308469393328</v>
      </c>
    </row>
    <row r="11" spans="1:18">
      <c r="A11" s="278" t="s">
        <v>205</v>
      </c>
      <c r="B11" s="104">
        <v>11352</v>
      </c>
      <c r="C11" s="103">
        <v>5752</v>
      </c>
      <c r="D11" s="104">
        <v>9991</v>
      </c>
      <c r="E11" s="103">
        <v>5005</v>
      </c>
      <c r="F11" s="279">
        <f t="shared" si="0"/>
        <v>-1361</v>
      </c>
      <c r="G11" s="280">
        <f t="shared" si="0"/>
        <v>-747</v>
      </c>
      <c r="H11" s="281">
        <f t="shared" si="1"/>
        <v>88.010923185341795</v>
      </c>
      <c r="I11" s="282">
        <f t="shared" si="1"/>
        <v>87.013212795549379</v>
      </c>
      <c r="J11" s="283">
        <f t="shared" si="2"/>
        <v>16.434072615669699</v>
      </c>
      <c r="K11" s="87">
        <f t="shared" si="3"/>
        <v>15.643187381017135</v>
      </c>
      <c r="L11" s="283">
        <f t="shared" si="4"/>
        <v>14.522646665503808</v>
      </c>
      <c r="M11" s="284">
        <f t="shared" si="5"/>
        <v>13.665155900180201</v>
      </c>
    </row>
    <row r="12" spans="1:18">
      <c r="A12" s="278" t="s">
        <v>206</v>
      </c>
      <c r="B12" s="104">
        <v>14854</v>
      </c>
      <c r="C12" s="103">
        <v>7273</v>
      </c>
      <c r="D12" s="104">
        <v>11010</v>
      </c>
      <c r="E12" s="103">
        <v>5521</v>
      </c>
      <c r="F12" s="279">
        <f t="shared" si="0"/>
        <v>-3844</v>
      </c>
      <c r="G12" s="280">
        <f t="shared" si="0"/>
        <v>-1752</v>
      </c>
      <c r="H12" s="281">
        <f t="shared" si="1"/>
        <v>74.121448768008619</v>
      </c>
      <c r="I12" s="282">
        <f t="shared" si="1"/>
        <v>75.910903341124708</v>
      </c>
      <c r="J12" s="283">
        <f t="shared" si="2"/>
        <v>21.503850830968787</v>
      </c>
      <c r="K12" s="87">
        <f t="shared" si="3"/>
        <v>19.779711721512104</v>
      </c>
      <c r="L12" s="283">
        <f t="shared" si="4"/>
        <v>16.003837432408861</v>
      </c>
      <c r="M12" s="284">
        <f t="shared" si="5"/>
        <v>15.073991153825151</v>
      </c>
    </row>
    <row r="13" spans="1:18">
      <c r="A13" s="278" t="s">
        <v>207</v>
      </c>
      <c r="B13" s="104">
        <v>13076</v>
      </c>
      <c r="C13" s="103">
        <v>7113</v>
      </c>
      <c r="D13" s="104">
        <v>15741</v>
      </c>
      <c r="E13" s="103">
        <v>7892</v>
      </c>
      <c r="F13" s="279">
        <f t="shared" si="0"/>
        <v>2665</v>
      </c>
      <c r="G13" s="280">
        <f t="shared" si="0"/>
        <v>779</v>
      </c>
      <c r="H13" s="281">
        <f t="shared" si="1"/>
        <v>120.38085041297033</v>
      </c>
      <c r="I13" s="282">
        <f t="shared" si="1"/>
        <v>110.95177843385351</v>
      </c>
      <c r="J13" s="283">
        <f t="shared" si="2"/>
        <v>18.929874341305229</v>
      </c>
      <c r="K13" s="87">
        <f t="shared" si="3"/>
        <v>19.344574381289096</v>
      </c>
      <c r="L13" s="283">
        <f t="shared" si="4"/>
        <v>22.880690737833596</v>
      </c>
      <c r="M13" s="284">
        <f t="shared" si="5"/>
        <v>21.54753453830612</v>
      </c>
    </row>
    <row r="14" spans="1:18">
      <c r="A14" s="278" t="s">
        <v>208</v>
      </c>
      <c r="B14" s="104">
        <v>9552</v>
      </c>
      <c r="C14" s="103">
        <v>5548</v>
      </c>
      <c r="D14" s="104">
        <v>10648</v>
      </c>
      <c r="E14" s="103">
        <v>6192</v>
      </c>
      <c r="F14" s="279">
        <f t="shared" si="0"/>
        <v>1096</v>
      </c>
      <c r="G14" s="280">
        <f t="shared" si="0"/>
        <v>644</v>
      </c>
      <c r="H14" s="281">
        <f t="shared" si="1"/>
        <v>111.47403685092128</v>
      </c>
      <c r="I14" s="282">
        <f t="shared" si="1"/>
        <v>111.60778658976207</v>
      </c>
      <c r="J14" s="283">
        <f t="shared" si="2"/>
        <v>13.828247148068796</v>
      </c>
      <c r="K14" s="87">
        <f t="shared" si="3"/>
        <v>15.088387272232797</v>
      </c>
      <c r="L14" s="283">
        <f t="shared" si="4"/>
        <v>15.477644049072619</v>
      </c>
      <c r="M14" s="284">
        <f t="shared" si="5"/>
        <v>16.90602304373942</v>
      </c>
    </row>
    <row r="15" spans="1:18" ht="13.8" thickBot="1">
      <c r="A15" s="285" t="s">
        <v>209</v>
      </c>
      <c r="B15" s="122">
        <v>12464</v>
      </c>
      <c r="C15" s="119">
        <v>7251</v>
      </c>
      <c r="D15" s="122">
        <v>12923</v>
      </c>
      <c r="E15" s="119">
        <v>7501</v>
      </c>
      <c r="F15" s="286">
        <f t="shared" si="0"/>
        <v>459</v>
      </c>
      <c r="G15" s="287">
        <f t="shared" si="0"/>
        <v>250</v>
      </c>
      <c r="H15" s="288">
        <f t="shared" si="1"/>
        <v>103.68260590500643</v>
      </c>
      <c r="I15" s="289">
        <f t="shared" si="1"/>
        <v>103.44780030340644</v>
      </c>
      <c r="J15" s="290">
        <f t="shared" si="2"/>
        <v>18.04389368232092</v>
      </c>
      <c r="K15" s="90">
        <f t="shared" si="3"/>
        <v>19.719880337231437</v>
      </c>
      <c r="L15" s="291">
        <f t="shared" si="4"/>
        <v>18.784522355950926</v>
      </c>
      <c r="M15" s="292">
        <f t="shared" si="5"/>
        <v>20.479986894555779</v>
      </c>
      <c r="N15" s="266"/>
      <c r="O15" s="266"/>
      <c r="P15" s="266"/>
      <c r="Q15" s="266"/>
      <c r="R15" s="266"/>
    </row>
    <row r="16" spans="1:18" ht="13.8" thickBot="1">
      <c r="A16" s="498" t="s">
        <v>210</v>
      </c>
      <c r="B16" s="499"/>
      <c r="C16" s="499"/>
      <c r="D16" s="499"/>
      <c r="E16" s="499"/>
      <c r="F16" s="499"/>
      <c r="G16" s="499"/>
      <c r="H16" s="499"/>
      <c r="I16" s="499"/>
      <c r="J16" s="499"/>
      <c r="K16" s="499"/>
      <c r="L16" s="499"/>
      <c r="M16" s="500"/>
    </row>
    <row r="17" spans="1:19">
      <c r="A17" s="269" t="s">
        <v>211</v>
      </c>
      <c r="B17" s="293">
        <v>7579</v>
      </c>
      <c r="C17" s="294">
        <v>4621</v>
      </c>
      <c r="D17" s="293">
        <v>7558</v>
      </c>
      <c r="E17" s="294">
        <v>4590</v>
      </c>
      <c r="F17" s="270">
        <f t="shared" ref="F17:G22" si="6">D17-B17</f>
        <v>-21</v>
      </c>
      <c r="G17" s="271">
        <f t="shared" si="6"/>
        <v>-31</v>
      </c>
      <c r="H17" s="272">
        <f t="shared" ref="H17:I22" si="7">D17/B17*100</f>
        <v>99.722918590843122</v>
      </c>
      <c r="I17" s="273">
        <f t="shared" si="7"/>
        <v>99.329149534732736</v>
      </c>
      <c r="J17" s="274">
        <f t="shared" ref="J17:J22" si="8">B17/$B$37*100</f>
        <v>10.971972899415137</v>
      </c>
      <c r="K17" s="295">
        <f t="shared" ref="K17:K22" si="9">C17/$C$37*100</f>
        <v>12.567310307315745</v>
      </c>
      <c r="L17" s="276">
        <f t="shared" ref="L17:L22" si="10">D17/$D$37*100</f>
        <v>10.986103843246701</v>
      </c>
      <c r="M17" s="277">
        <f t="shared" ref="M17:M22" si="11">E17/$E$37*100</f>
        <v>12.532081035330092</v>
      </c>
    </row>
    <row r="18" spans="1:19">
      <c r="A18" s="278" t="s">
        <v>212</v>
      </c>
      <c r="B18" s="279">
        <v>18002</v>
      </c>
      <c r="C18" s="280">
        <v>11948</v>
      </c>
      <c r="D18" s="279">
        <v>17549</v>
      </c>
      <c r="E18" s="280">
        <v>11720</v>
      </c>
      <c r="F18" s="279">
        <f t="shared" si="6"/>
        <v>-453</v>
      </c>
      <c r="G18" s="280">
        <f t="shared" si="6"/>
        <v>-228</v>
      </c>
      <c r="H18" s="281">
        <f t="shared" si="7"/>
        <v>97.483612931896459</v>
      </c>
      <c r="I18" s="282">
        <f t="shared" si="7"/>
        <v>98.091730833612317</v>
      </c>
      <c r="J18" s="276">
        <f t="shared" si="8"/>
        <v>26.061150037639703</v>
      </c>
      <c r="K18" s="277">
        <f t="shared" si="9"/>
        <v>32.493880881153117</v>
      </c>
      <c r="L18" s="276">
        <f t="shared" si="10"/>
        <v>25.508750508750509</v>
      </c>
      <c r="M18" s="284">
        <f t="shared" si="11"/>
        <v>31.999126303718672</v>
      </c>
    </row>
    <row r="19" spans="1:19">
      <c r="A19" s="278" t="s">
        <v>213</v>
      </c>
      <c r="B19" s="279">
        <v>17853</v>
      </c>
      <c r="C19" s="280">
        <v>10422</v>
      </c>
      <c r="D19" s="279">
        <v>17982</v>
      </c>
      <c r="E19" s="280">
        <v>10531</v>
      </c>
      <c r="F19" s="279">
        <f t="shared" si="6"/>
        <v>129</v>
      </c>
      <c r="G19" s="280">
        <f t="shared" si="6"/>
        <v>109</v>
      </c>
      <c r="H19" s="281">
        <f t="shared" si="7"/>
        <v>100.72256763569148</v>
      </c>
      <c r="I19" s="282">
        <f t="shared" si="7"/>
        <v>101.04586451736711</v>
      </c>
      <c r="J19" s="283">
        <f t="shared" si="8"/>
        <v>25.84544559615496</v>
      </c>
      <c r="K19" s="277">
        <f t="shared" si="9"/>
        <v>28.343758498776179</v>
      </c>
      <c r="L19" s="276">
        <f t="shared" si="10"/>
        <v>26.138147566718995</v>
      </c>
      <c r="M19" s="284">
        <f t="shared" si="11"/>
        <v>28.752798558401139</v>
      </c>
    </row>
    <row r="20" spans="1:19">
      <c r="A20" s="278" t="s">
        <v>214</v>
      </c>
      <c r="B20" s="279">
        <v>12613</v>
      </c>
      <c r="C20" s="280">
        <v>6268</v>
      </c>
      <c r="D20" s="279">
        <v>12743</v>
      </c>
      <c r="E20" s="280">
        <v>6340</v>
      </c>
      <c r="F20" s="279">
        <f t="shared" si="6"/>
        <v>130</v>
      </c>
      <c r="G20" s="280">
        <f t="shared" si="6"/>
        <v>72</v>
      </c>
      <c r="H20" s="281">
        <f t="shared" si="7"/>
        <v>101.03068262903354</v>
      </c>
      <c r="I20" s="282">
        <f t="shared" si="7"/>
        <v>101.148691767709</v>
      </c>
      <c r="J20" s="283">
        <f t="shared" si="8"/>
        <v>18.259598123805663</v>
      </c>
      <c r="K20" s="284">
        <f t="shared" si="9"/>
        <v>17.046505303236334</v>
      </c>
      <c r="L20" s="276">
        <f t="shared" si="10"/>
        <v>18.52287923716495</v>
      </c>
      <c r="M20" s="284">
        <f t="shared" si="11"/>
        <v>17.310107573854637</v>
      </c>
    </row>
    <row r="21" spans="1:19">
      <c r="A21" s="278" t="s">
        <v>215</v>
      </c>
      <c r="B21" s="279">
        <v>7554</v>
      </c>
      <c r="C21" s="280">
        <v>3511</v>
      </c>
      <c r="D21" s="279">
        <v>7441</v>
      </c>
      <c r="E21" s="280">
        <v>3445</v>
      </c>
      <c r="F21" s="279">
        <f t="shared" si="6"/>
        <v>-113</v>
      </c>
      <c r="G21" s="280">
        <f t="shared" si="6"/>
        <v>-66</v>
      </c>
      <c r="H21" s="281">
        <f t="shared" si="7"/>
        <v>98.5041037860736</v>
      </c>
      <c r="I21" s="282">
        <f t="shared" si="7"/>
        <v>98.120193677015095</v>
      </c>
      <c r="J21" s="283">
        <f t="shared" si="8"/>
        <v>10.935780879031791</v>
      </c>
      <c r="K21" s="277">
        <f t="shared" si="9"/>
        <v>9.5485450095186284</v>
      </c>
      <c r="L21" s="276">
        <f t="shared" si="10"/>
        <v>10.816035816035816</v>
      </c>
      <c r="M21" s="284">
        <f t="shared" si="11"/>
        <v>9.4058865286954614</v>
      </c>
    </row>
    <row r="22" spans="1:19" ht="13.8" thickBot="1">
      <c r="A22" s="285" t="s">
        <v>216</v>
      </c>
      <c r="B22" s="296">
        <v>5475</v>
      </c>
      <c r="C22" s="89">
        <v>0</v>
      </c>
      <c r="D22" s="296">
        <v>5523</v>
      </c>
      <c r="E22" s="89">
        <v>0</v>
      </c>
      <c r="F22" s="286">
        <f t="shared" si="6"/>
        <v>48</v>
      </c>
      <c r="G22" s="280">
        <f t="shared" si="6"/>
        <v>0</v>
      </c>
      <c r="H22" s="288">
        <f t="shared" si="7"/>
        <v>100.87671232876711</v>
      </c>
      <c r="I22" s="282" t="s">
        <v>217</v>
      </c>
      <c r="J22" s="276">
        <f t="shared" si="8"/>
        <v>7.9260524639527468</v>
      </c>
      <c r="K22" s="297">
        <f t="shared" si="9"/>
        <v>0</v>
      </c>
      <c r="L22" s="276">
        <f t="shared" si="10"/>
        <v>8.028083028083028</v>
      </c>
      <c r="M22" s="284">
        <f t="shared" si="11"/>
        <v>0</v>
      </c>
      <c r="O22" s="266"/>
      <c r="P22" s="266"/>
      <c r="Q22" s="266"/>
      <c r="R22" s="266"/>
      <c r="S22" s="266"/>
    </row>
    <row r="23" spans="1:19" ht="13.8" thickBot="1">
      <c r="A23" s="485" t="s">
        <v>218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  <c r="L23" s="486"/>
      <c r="M23" s="487"/>
    </row>
    <row r="24" spans="1:19">
      <c r="A24" s="298" t="s">
        <v>219</v>
      </c>
      <c r="B24" s="293">
        <v>9725</v>
      </c>
      <c r="C24" s="294">
        <v>6476</v>
      </c>
      <c r="D24" s="293">
        <v>9673</v>
      </c>
      <c r="E24" s="294">
        <v>6467</v>
      </c>
      <c r="F24" s="270">
        <f t="shared" ref="F24:G28" si="12">D24-B24</f>
        <v>-52</v>
      </c>
      <c r="G24" s="271">
        <f t="shared" si="12"/>
        <v>-9</v>
      </c>
      <c r="H24" s="272">
        <f t="shared" ref="H24:I28" si="13">D24/B24*100</f>
        <v>99.465295629820048</v>
      </c>
      <c r="I24" s="273">
        <f t="shared" si="13"/>
        <v>99.861025324274237</v>
      </c>
      <c r="J24" s="274">
        <f>B24/$B$37*100</f>
        <v>14.078695929121549</v>
      </c>
      <c r="K24" s="275">
        <f>C24/$C$37*100</f>
        <v>17.612183845526243</v>
      </c>
      <c r="L24" s="276">
        <f>D24/$D$37*100</f>
        <v>14.060410488981917</v>
      </c>
      <c r="M24" s="277">
        <f>E24/$E$37*100</f>
        <v>17.656855785507563</v>
      </c>
    </row>
    <row r="25" spans="1:19">
      <c r="A25" s="299" t="s">
        <v>220</v>
      </c>
      <c r="B25" s="279">
        <v>14820</v>
      </c>
      <c r="C25" s="280">
        <v>8980</v>
      </c>
      <c r="D25" s="279">
        <v>14607</v>
      </c>
      <c r="E25" s="280">
        <v>8862</v>
      </c>
      <c r="F25" s="279">
        <f t="shared" si="12"/>
        <v>-213</v>
      </c>
      <c r="G25" s="280">
        <f t="shared" si="12"/>
        <v>-118</v>
      </c>
      <c r="H25" s="281">
        <f t="shared" si="13"/>
        <v>98.562753036437243</v>
      </c>
      <c r="I25" s="282">
        <f t="shared" si="13"/>
        <v>98.685968819599111</v>
      </c>
      <c r="J25" s="283">
        <f>B25/$B$37*100</f>
        <v>21.454629683247436</v>
      </c>
      <c r="K25" s="87">
        <f>C25/$C$37*100</f>
        <v>24.422083220016315</v>
      </c>
      <c r="L25" s="283">
        <f>D25/$D$37*100</f>
        <v>21.232339089481947</v>
      </c>
      <c r="M25" s="284">
        <f>E25/$E$37*100</f>
        <v>24.1959263910883</v>
      </c>
    </row>
    <row r="26" spans="1:19">
      <c r="A26" s="299" t="s">
        <v>221</v>
      </c>
      <c r="B26" s="279">
        <v>7882</v>
      </c>
      <c r="C26" s="280">
        <v>5226</v>
      </c>
      <c r="D26" s="279">
        <v>7657</v>
      </c>
      <c r="E26" s="280">
        <v>5147</v>
      </c>
      <c r="F26" s="279">
        <f t="shared" si="12"/>
        <v>-225</v>
      </c>
      <c r="G26" s="280">
        <f t="shared" si="12"/>
        <v>-79</v>
      </c>
      <c r="H26" s="281">
        <f t="shared" si="13"/>
        <v>97.145394569906117</v>
      </c>
      <c r="I26" s="282">
        <f t="shared" si="13"/>
        <v>98.488327592805206</v>
      </c>
      <c r="J26" s="283">
        <f>B26/$B$37*100</f>
        <v>11.410620186461289</v>
      </c>
      <c r="K26" s="87">
        <f>C26/$C$37*100</f>
        <v>14.212673375033996</v>
      </c>
      <c r="L26" s="283">
        <f>D26/$D$37*100</f>
        <v>11.130007558578987</v>
      </c>
      <c r="M26" s="284">
        <f>E26/$E$37*100</f>
        <v>14.052858625020479</v>
      </c>
    </row>
    <row r="27" spans="1:19">
      <c r="A27" s="299" t="s">
        <v>222</v>
      </c>
      <c r="B27" s="279">
        <v>17482</v>
      </c>
      <c r="C27" s="280">
        <v>7448</v>
      </c>
      <c r="D27" s="279">
        <v>17541</v>
      </c>
      <c r="E27" s="280">
        <v>7399</v>
      </c>
      <c r="F27" s="279">
        <f t="shared" si="12"/>
        <v>59</v>
      </c>
      <c r="G27" s="280">
        <f t="shared" si="12"/>
        <v>-49</v>
      </c>
      <c r="H27" s="281">
        <f t="shared" si="13"/>
        <v>100.33748998970368</v>
      </c>
      <c r="I27" s="282">
        <f t="shared" si="13"/>
        <v>99.342105263157904</v>
      </c>
      <c r="J27" s="283">
        <f>B27/$B$37*100</f>
        <v>25.308356013666106</v>
      </c>
      <c r="K27" s="87">
        <f>C27/$C$37*100</f>
        <v>20.255643187381018</v>
      </c>
      <c r="L27" s="283">
        <f>D27/$D$37*100</f>
        <v>25.497121925693357</v>
      </c>
      <c r="M27" s="284">
        <f>E27/$E$37*100</f>
        <v>20.201496204881778</v>
      </c>
    </row>
    <row r="28" spans="1:19" ht="13.8" thickBot="1">
      <c r="A28" s="300" t="s">
        <v>223</v>
      </c>
      <c r="B28" s="296">
        <v>19167</v>
      </c>
      <c r="C28" s="301">
        <v>8640</v>
      </c>
      <c r="D28" s="296">
        <v>19318</v>
      </c>
      <c r="E28" s="301">
        <v>8751</v>
      </c>
      <c r="F28" s="286">
        <f t="shared" si="12"/>
        <v>151</v>
      </c>
      <c r="G28" s="287">
        <f t="shared" si="12"/>
        <v>111</v>
      </c>
      <c r="H28" s="288">
        <f t="shared" si="13"/>
        <v>100.78781238587156</v>
      </c>
      <c r="I28" s="289">
        <f t="shared" si="13"/>
        <v>101.28472222222223</v>
      </c>
      <c r="J28" s="290">
        <f>B28/$B$37*100</f>
        <v>27.747698187503616</v>
      </c>
      <c r="K28" s="87">
        <f>C28/$C$37*100</f>
        <v>23.497416372042427</v>
      </c>
      <c r="L28" s="291">
        <f>D28/$D$37*100</f>
        <v>28.080120937263793</v>
      </c>
      <c r="M28" s="292">
        <f>E28/$E$37*100</f>
        <v>23.892862993501886</v>
      </c>
      <c r="O28" s="266"/>
      <c r="P28" s="266"/>
      <c r="Q28" s="266"/>
      <c r="R28" s="266"/>
      <c r="S28" s="266"/>
    </row>
    <row r="29" spans="1:19" ht="13.8" thickBot="1">
      <c r="A29" s="485" t="s">
        <v>224</v>
      </c>
      <c r="B29" s="486"/>
      <c r="C29" s="486"/>
      <c r="D29" s="486"/>
      <c r="E29" s="486"/>
      <c r="F29" s="486"/>
      <c r="G29" s="486"/>
      <c r="H29" s="486"/>
      <c r="I29" s="486"/>
      <c r="J29" s="486"/>
      <c r="K29" s="486"/>
      <c r="L29" s="486"/>
      <c r="M29" s="487"/>
    </row>
    <row r="30" spans="1:19">
      <c r="A30" s="269" t="s">
        <v>225</v>
      </c>
      <c r="B30" s="293">
        <v>13114</v>
      </c>
      <c r="C30" s="294">
        <v>7772</v>
      </c>
      <c r="D30" s="293">
        <v>13012</v>
      </c>
      <c r="E30" s="294">
        <v>7649</v>
      </c>
      <c r="F30" s="270">
        <f t="shared" ref="F30:G36" si="14">D30-B30</f>
        <v>-102</v>
      </c>
      <c r="G30" s="271">
        <f t="shared" si="14"/>
        <v>-123</v>
      </c>
      <c r="H30" s="272">
        <f t="shared" ref="H30:I36" si="15">D30/B30*100</f>
        <v>99.222205276803422</v>
      </c>
      <c r="I30" s="273">
        <f t="shared" si="15"/>
        <v>98.417395779722085</v>
      </c>
      <c r="J30" s="274">
        <f t="shared" ref="J30:J36" si="16">B30/$B$37*100</f>
        <v>18.984886212287915</v>
      </c>
      <c r="K30" s="275">
        <f t="shared" ref="K30:K37" si="17">C30/$C$37*100</f>
        <v>21.136796301332609</v>
      </c>
      <c r="L30" s="276">
        <f t="shared" ref="L30:L37" si="18">D30/$D$37*100</f>
        <v>18.913890342461769</v>
      </c>
      <c r="M30" s="277">
        <f t="shared" ref="M30:M37" si="19">E30/$E$37*100</f>
        <v>20.884071424670999</v>
      </c>
    </row>
    <row r="31" spans="1:19">
      <c r="A31" s="278" t="s">
        <v>226</v>
      </c>
      <c r="B31" s="279">
        <v>18140</v>
      </c>
      <c r="C31" s="280">
        <v>10598</v>
      </c>
      <c r="D31" s="279">
        <v>17897</v>
      </c>
      <c r="E31" s="280">
        <v>10516</v>
      </c>
      <c r="F31" s="279">
        <f t="shared" si="14"/>
        <v>-243</v>
      </c>
      <c r="G31" s="280">
        <f t="shared" si="14"/>
        <v>-82</v>
      </c>
      <c r="H31" s="281">
        <f t="shared" si="15"/>
        <v>98.660418963616308</v>
      </c>
      <c r="I31" s="282">
        <f t="shared" si="15"/>
        <v>99.226269107378755</v>
      </c>
      <c r="J31" s="283">
        <f t="shared" si="16"/>
        <v>26.260929990155766</v>
      </c>
      <c r="K31" s="87">
        <f t="shared" si="17"/>
        <v>28.822409573021485</v>
      </c>
      <c r="L31" s="283">
        <f t="shared" si="18"/>
        <v>26.014593871736729</v>
      </c>
      <c r="M31" s="284">
        <f t="shared" si="19"/>
        <v>28.71184404521378</v>
      </c>
    </row>
    <row r="32" spans="1:19">
      <c r="A32" s="278" t="s">
        <v>227</v>
      </c>
      <c r="B32" s="279">
        <v>11869</v>
      </c>
      <c r="C32" s="280">
        <v>6569</v>
      </c>
      <c r="D32" s="279">
        <v>11824</v>
      </c>
      <c r="E32" s="280">
        <v>6543</v>
      </c>
      <c r="F32" s="279">
        <f t="shared" si="14"/>
        <v>-45</v>
      </c>
      <c r="G32" s="280">
        <f t="shared" si="14"/>
        <v>-26</v>
      </c>
      <c r="H32" s="281">
        <f t="shared" si="15"/>
        <v>99.620861066644196</v>
      </c>
      <c r="I32" s="282">
        <f t="shared" si="15"/>
        <v>99.604201552747753</v>
      </c>
      <c r="J32" s="283">
        <f t="shared" si="16"/>
        <v>17.182523597197292</v>
      </c>
      <c r="K32" s="87">
        <f t="shared" si="17"/>
        <v>17.865107424530869</v>
      </c>
      <c r="L32" s="283">
        <f t="shared" si="18"/>
        <v>17.18704575847433</v>
      </c>
      <c r="M32" s="284">
        <f t="shared" si="19"/>
        <v>17.864358652323485</v>
      </c>
    </row>
    <row r="33" spans="1:19">
      <c r="A33" s="278" t="s">
        <v>228</v>
      </c>
      <c r="B33" s="279">
        <v>11611</v>
      </c>
      <c r="C33" s="280">
        <v>5385</v>
      </c>
      <c r="D33" s="279">
        <v>11497</v>
      </c>
      <c r="E33" s="280">
        <v>5359</v>
      </c>
      <c r="F33" s="279">
        <f t="shared" si="14"/>
        <v>-114</v>
      </c>
      <c r="G33" s="280">
        <f t="shared" si="14"/>
        <v>-26</v>
      </c>
      <c r="H33" s="281">
        <f t="shared" si="15"/>
        <v>99.018172422702605</v>
      </c>
      <c r="I33" s="282">
        <f t="shared" si="15"/>
        <v>99.5171773444754</v>
      </c>
      <c r="J33" s="283">
        <f t="shared" si="16"/>
        <v>16.80902194684116</v>
      </c>
      <c r="K33" s="87">
        <f t="shared" si="17"/>
        <v>14.645091106880608</v>
      </c>
      <c r="L33" s="283">
        <f t="shared" si="18"/>
        <v>16.711727426013141</v>
      </c>
      <c r="M33" s="284">
        <f t="shared" si="19"/>
        <v>14.631682411401737</v>
      </c>
    </row>
    <row r="34" spans="1:19">
      <c r="A34" s="278" t="s">
        <v>229</v>
      </c>
      <c r="B34" s="279">
        <v>6312</v>
      </c>
      <c r="C34" s="280">
        <v>2330</v>
      </c>
      <c r="D34" s="279">
        <v>6108</v>
      </c>
      <c r="E34" s="280">
        <v>2284</v>
      </c>
      <c r="F34" s="279">
        <f t="shared" si="14"/>
        <v>-204</v>
      </c>
      <c r="G34" s="280">
        <f t="shared" si="14"/>
        <v>-46</v>
      </c>
      <c r="H34" s="281">
        <f t="shared" si="15"/>
        <v>96.768060836501903</v>
      </c>
      <c r="I34" s="282">
        <f t="shared" si="15"/>
        <v>98.02575107296137</v>
      </c>
      <c r="J34" s="283">
        <f t="shared" si="16"/>
        <v>9.1377613063871674</v>
      </c>
      <c r="K34" s="87">
        <f t="shared" si="17"/>
        <v>6.3366875169975518</v>
      </c>
      <c r="L34" s="283">
        <f t="shared" si="18"/>
        <v>8.87842316413745</v>
      </c>
      <c r="M34" s="284">
        <f t="shared" si="19"/>
        <v>6.2360072079943212</v>
      </c>
    </row>
    <row r="35" spans="1:19">
      <c r="A35" s="278" t="s">
        <v>230</v>
      </c>
      <c r="B35" s="279">
        <v>2673</v>
      </c>
      <c r="C35" s="280">
        <v>773</v>
      </c>
      <c r="D35" s="279">
        <v>2615</v>
      </c>
      <c r="E35" s="280">
        <v>729</v>
      </c>
      <c r="F35" s="279">
        <f t="shared" si="14"/>
        <v>-58</v>
      </c>
      <c r="G35" s="280">
        <f t="shared" si="14"/>
        <v>-44</v>
      </c>
      <c r="H35" s="281">
        <f t="shared" si="15"/>
        <v>97.83015338570894</v>
      </c>
      <c r="I35" s="282">
        <f t="shared" si="15"/>
        <v>94.307891332470888</v>
      </c>
      <c r="J35" s="283">
        <f t="shared" si="16"/>
        <v>3.8696508193873416</v>
      </c>
      <c r="K35" s="87">
        <f t="shared" si="17"/>
        <v>2.1022572749524069</v>
      </c>
      <c r="L35" s="283">
        <f t="shared" si="18"/>
        <v>3.8010930868073722</v>
      </c>
      <c r="M35" s="284">
        <f t="shared" si="19"/>
        <v>1.9903893409053679</v>
      </c>
    </row>
    <row r="36" spans="1:19" ht="13.8" thickBot="1">
      <c r="A36" s="285" t="s">
        <v>231</v>
      </c>
      <c r="B36" s="296">
        <v>5357</v>
      </c>
      <c r="C36" s="301">
        <v>3343</v>
      </c>
      <c r="D36" s="296">
        <v>5843</v>
      </c>
      <c r="E36" s="301">
        <v>3546</v>
      </c>
      <c r="F36" s="286">
        <f t="shared" si="14"/>
        <v>486</v>
      </c>
      <c r="G36" s="287">
        <f t="shared" si="14"/>
        <v>203</v>
      </c>
      <c r="H36" s="288">
        <f t="shared" si="15"/>
        <v>109.07224192645137</v>
      </c>
      <c r="I36" s="289">
        <f t="shared" si="15"/>
        <v>106.07239006880047</v>
      </c>
      <c r="J36" s="283">
        <f t="shared" si="16"/>
        <v>7.755226127743355</v>
      </c>
      <c r="K36" s="87">
        <f t="shared" si="17"/>
        <v>9.0916508022844713</v>
      </c>
      <c r="L36" s="291">
        <f t="shared" si="18"/>
        <v>8.4932263503692074</v>
      </c>
      <c r="M36" s="292">
        <f t="shared" si="19"/>
        <v>9.6816469174903084</v>
      </c>
      <c r="O36" s="266"/>
      <c r="P36" s="266"/>
      <c r="Q36" s="266"/>
      <c r="R36" s="266"/>
      <c r="S36" s="266"/>
    </row>
    <row r="37" spans="1:19" ht="23.4" thickBot="1">
      <c r="A37" s="339" t="s">
        <v>232</v>
      </c>
      <c r="B37" s="368">
        <f>SUM(B30:B36)</f>
        <v>69076</v>
      </c>
      <c r="C37" s="368">
        <f>SUM(C30:C36)</f>
        <v>36770</v>
      </c>
      <c r="D37" s="368">
        <v>68796</v>
      </c>
      <c r="E37" s="368">
        <v>36626</v>
      </c>
      <c r="F37" s="368">
        <f>D37-$B$37</f>
        <v>-280</v>
      </c>
      <c r="G37" s="368">
        <f>E37-$C$37</f>
        <v>-144</v>
      </c>
      <c r="H37" s="369">
        <f>D37/$B$37*100</f>
        <v>99.594649371706524</v>
      </c>
      <c r="I37" s="369">
        <f>E37/$C$37*100</f>
        <v>99.60837639379929</v>
      </c>
      <c r="J37" s="369">
        <f>$B$37/$B$37*100</f>
        <v>100</v>
      </c>
      <c r="K37" s="369">
        <f t="shared" si="17"/>
        <v>100</v>
      </c>
      <c r="L37" s="369">
        <f t="shared" si="18"/>
        <v>100</v>
      </c>
      <c r="M37" s="370">
        <f t="shared" si="19"/>
        <v>100</v>
      </c>
    </row>
    <row r="38" spans="1:19">
      <c r="A38" s="21" t="s">
        <v>233</v>
      </c>
      <c r="B38" s="66"/>
      <c r="C38" s="66"/>
      <c r="D38" s="66"/>
      <c r="E38" s="66"/>
      <c r="F38" s="66"/>
      <c r="G38" s="66"/>
      <c r="H38" s="66"/>
      <c r="I38" s="66"/>
      <c r="J38" s="302"/>
      <c r="K38" s="302"/>
      <c r="L38" s="302"/>
      <c r="M38" s="66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zoomScaleNormal="100" workbookViewId="0">
      <selection activeCell="B23" sqref="B23:C28"/>
    </sheetView>
  </sheetViews>
  <sheetFormatPr defaultRowHeight="13.2"/>
  <cols>
    <col min="1" max="1" width="32.332031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9">
      <c r="A1" s="371" t="s">
        <v>267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03" t="s">
        <v>236</v>
      </c>
    </row>
    <row r="2" spans="1:19" ht="8.25" customHeight="1">
      <c r="A2" s="371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265"/>
    </row>
    <row r="3" spans="1:19">
      <c r="A3" s="371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166"/>
    </row>
    <row r="4" spans="1:19" ht="16.5" customHeight="1">
      <c r="A4" s="371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166"/>
    </row>
    <row r="5" spans="1:19" ht="8.25" customHeight="1" thickBot="1">
      <c r="A5" s="447"/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166"/>
    </row>
    <row r="6" spans="1:19" ht="27.75" customHeight="1" thickBot="1">
      <c r="A6" s="391" t="s">
        <v>43</v>
      </c>
      <c r="B6" s="488" t="s">
        <v>234</v>
      </c>
      <c r="C6" s="489"/>
      <c r="D6" s="489"/>
      <c r="E6" s="490"/>
      <c r="F6" s="404" t="s">
        <v>268</v>
      </c>
      <c r="G6" s="381"/>
      <c r="H6" s="404" t="s">
        <v>266</v>
      </c>
      <c r="I6" s="381"/>
      <c r="J6" s="493" t="s">
        <v>200</v>
      </c>
      <c r="K6" s="494"/>
      <c r="L6" s="494"/>
      <c r="M6" s="495"/>
    </row>
    <row r="7" spans="1:19" ht="31.5" customHeight="1">
      <c r="A7" s="394"/>
      <c r="B7" s="496">
        <v>44012</v>
      </c>
      <c r="C7" s="497"/>
      <c r="D7" s="496">
        <v>44104</v>
      </c>
      <c r="E7" s="497"/>
      <c r="F7" s="491"/>
      <c r="G7" s="492"/>
      <c r="H7" s="491"/>
      <c r="I7" s="492"/>
      <c r="J7" s="496">
        <v>44012</v>
      </c>
      <c r="K7" s="501"/>
      <c r="L7" s="496">
        <v>44104</v>
      </c>
      <c r="M7" s="497"/>
    </row>
    <row r="8" spans="1:19" ht="23.4" thickBot="1">
      <c r="A8" s="397"/>
      <c r="B8" s="267" t="s">
        <v>201</v>
      </c>
      <c r="C8" s="268" t="s">
        <v>202</v>
      </c>
      <c r="D8" s="267" t="s">
        <v>201</v>
      </c>
      <c r="E8" s="268" t="s">
        <v>202</v>
      </c>
      <c r="F8" s="267" t="s">
        <v>201</v>
      </c>
      <c r="G8" s="268" t="s">
        <v>202</v>
      </c>
      <c r="H8" s="267" t="s">
        <v>201</v>
      </c>
      <c r="I8" s="268" t="s">
        <v>202</v>
      </c>
      <c r="J8" s="267" t="s">
        <v>201</v>
      </c>
      <c r="K8" s="268" t="s">
        <v>202</v>
      </c>
      <c r="L8" s="267" t="s">
        <v>201</v>
      </c>
      <c r="M8" s="268" t="s">
        <v>202</v>
      </c>
    </row>
    <row r="9" spans="1:19" ht="13.8" thickBot="1">
      <c r="A9" s="485" t="s">
        <v>203</v>
      </c>
      <c r="B9" s="486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7"/>
    </row>
    <row r="10" spans="1:19">
      <c r="A10" s="269" t="s">
        <v>204</v>
      </c>
      <c r="B10" s="270">
        <v>2490</v>
      </c>
      <c r="C10" s="304">
        <v>1342</v>
      </c>
      <c r="D10" s="293">
        <v>2959</v>
      </c>
      <c r="E10" s="294">
        <v>1628</v>
      </c>
      <c r="F10" s="270">
        <f t="shared" ref="F10:G15" si="0">D10-B10</f>
        <v>469</v>
      </c>
      <c r="G10" s="271">
        <f t="shared" si="0"/>
        <v>286</v>
      </c>
      <c r="H10" s="272">
        <f t="shared" ref="H10:I15" si="1">D10/B10*100</f>
        <v>118.83534136546186</v>
      </c>
      <c r="I10" s="273">
        <f t="shared" si="1"/>
        <v>121.31147540983606</v>
      </c>
      <c r="J10" s="274">
        <f t="shared" ref="J10:J15" si="2">B10/$B$28*100</f>
        <v>15.227495107632095</v>
      </c>
      <c r="K10" s="275">
        <f t="shared" ref="K10:K15" si="3">C10/$C$28*100</f>
        <v>12.748171368861025</v>
      </c>
      <c r="L10" s="276">
        <f t="shared" ref="L10:L15" si="4">D10/$D$28*100</f>
        <v>18.593691089606633</v>
      </c>
      <c r="M10" s="277">
        <f t="shared" ref="M10:M15" si="5">E10/$E$28*100</f>
        <v>15.899990233421232</v>
      </c>
    </row>
    <row r="11" spans="1:19">
      <c r="A11" s="278" t="s">
        <v>205</v>
      </c>
      <c r="B11" s="279">
        <v>3556</v>
      </c>
      <c r="C11" s="305">
        <v>1973</v>
      </c>
      <c r="D11" s="279">
        <v>3012</v>
      </c>
      <c r="E11" s="280">
        <v>1679</v>
      </c>
      <c r="F11" s="279">
        <f t="shared" si="0"/>
        <v>-544</v>
      </c>
      <c r="G11" s="280">
        <f t="shared" si="0"/>
        <v>-294</v>
      </c>
      <c r="H11" s="281">
        <f t="shared" si="1"/>
        <v>84.701912260967376</v>
      </c>
      <c r="I11" s="282">
        <f t="shared" si="1"/>
        <v>85.098834262544358</v>
      </c>
      <c r="J11" s="283">
        <f t="shared" si="2"/>
        <v>21.746575342465754</v>
      </c>
      <c r="K11" s="87">
        <f t="shared" si="3"/>
        <v>18.742281751686139</v>
      </c>
      <c r="L11" s="283">
        <f t="shared" si="4"/>
        <v>18.926731180093</v>
      </c>
      <c r="M11" s="284">
        <f t="shared" si="5"/>
        <v>16.398085750561577</v>
      </c>
    </row>
    <row r="12" spans="1:19">
      <c r="A12" s="278" t="s">
        <v>206</v>
      </c>
      <c r="B12" s="279">
        <v>4155</v>
      </c>
      <c r="C12" s="305">
        <v>2331</v>
      </c>
      <c r="D12" s="279">
        <v>2861</v>
      </c>
      <c r="E12" s="280">
        <v>1679</v>
      </c>
      <c r="F12" s="279">
        <f t="shared" si="0"/>
        <v>-1294</v>
      </c>
      <c r="G12" s="280">
        <f t="shared" si="0"/>
        <v>-652</v>
      </c>
      <c r="H12" s="281">
        <f t="shared" si="1"/>
        <v>68.856799037304455</v>
      </c>
      <c r="I12" s="282">
        <f t="shared" si="1"/>
        <v>72.029172029172031</v>
      </c>
      <c r="J12" s="283">
        <f t="shared" si="2"/>
        <v>25.409735812133071</v>
      </c>
      <c r="K12" s="87">
        <f t="shared" si="3"/>
        <v>22.143060701054431</v>
      </c>
      <c r="L12" s="283">
        <f t="shared" si="4"/>
        <v>17.977881110971474</v>
      </c>
      <c r="M12" s="284">
        <f t="shared" si="5"/>
        <v>16.398085750561577</v>
      </c>
    </row>
    <row r="13" spans="1:19">
      <c r="A13" s="278" t="s">
        <v>207</v>
      </c>
      <c r="B13" s="279">
        <v>2894</v>
      </c>
      <c r="C13" s="305">
        <v>2039</v>
      </c>
      <c r="D13" s="279">
        <v>3593</v>
      </c>
      <c r="E13" s="280">
        <v>2256</v>
      </c>
      <c r="F13" s="279">
        <f t="shared" si="0"/>
        <v>699</v>
      </c>
      <c r="G13" s="280">
        <f t="shared" si="0"/>
        <v>217</v>
      </c>
      <c r="H13" s="281">
        <f t="shared" si="1"/>
        <v>124.15342087076711</v>
      </c>
      <c r="I13" s="282">
        <f t="shared" si="1"/>
        <v>110.64247179990193</v>
      </c>
      <c r="J13" s="283">
        <f t="shared" si="2"/>
        <v>17.698140900195693</v>
      </c>
      <c r="K13" s="87">
        <f t="shared" si="3"/>
        <v>19.369240999335045</v>
      </c>
      <c r="L13" s="283">
        <f t="shared" si="4"/>
        <v>22.577604624858616</v>
      </c>
      <c r="M13" s="284">
        <f t="shared" si="5"/>
        <v>22.033401699384704</v>
      </c>
    </row>
    <row r="14" spans="1:19">
      <c r="A14" s="278" t="s">
        <v>208</v>
      </c>
      <c r="B14" s="279">
        <v>1838</v>
      </c>
      <c r="C14" s="305">
        <v>1549</v>
      </c>
      <c r="D14" s="279">
        <v>2029</v>
      </c>
      <c r="E14" s="280">
        <v>1670</v>
      </c>
      <c r="F14" s="279">
        <f t="shared" si="0"/>
        <v>191</v>
      </c>
      <c r="G14" s="280">
        <f t="shared" si="0"/>
        <v>121</v>
      </c>
      <c r="H14" s="281">
        <f t="shared" si="1"/>
        <v>110.39173014145811</v>
      </c>
      <c r="I14" s="282">
        <f t="shared" si="1"/>
        <v>107.8114912846998</v>
      </c>
      <c r="J14" s="283">
        <f t="shared" si="2"/>
        <v>11.240215264187867</v>
      </c>
      <c r="K14" s="87">
        <f t="shared" si="3"/>
        <v>14.714543554668946</v>
      </c>
      <c r="L14" s="283">
        <f t="shared" si="4"/>
        <v>12.749780067864775</v>
      </c>
      <c r="M14" s="284">
        <f t="shared" si="5"/>
        <v>16.31018654165446</v>
      </c>
    </row>
    <row r="15" spans="1:19" ht="13.8" thickBot="1">
      <c r="A15" s="285" t="s">
        <v>209</v>
      </c>
      <c r="B15" s="286">
        <v>1419</v>
      </c>
      <c r="C15" s="306">
        <v>1293</v>
      </c>
      <c r="D15" s="296">
        <v>1460</v>
      </c>
      <c r="E15" s="301">
        <v>1327</v>
      </c>
      <c r="F15" s="286">
        <f t="shared" si="0"/>
        <v>41</v>
      </c>
      <c r="G15" s="287">
        <f t="shared" si="0"/>
        <v>34</v>
      </c>
      <c r="H15" s="288">
        <f t="shared" si="1"/>
        <v>102.8893587033122</v>
      </c>
      <c r="I15" s="289">
        <f t="shared" si="1"/>
        <v>102.62954369682909</v>
      </c>
      <c r="J15" s="290">
        <f t="shared" si="2"/>
        <v>8.6778375733855189</v>
      </c>
      <c r="K15" s="90">
        <f t="shared" si="3"/>
        <v>12.282701624394415</v>
      </c>
      <c r="L15" s="291">
        <f t="shared" si="4"/>
        <v>9.1743119266055047</v>
      </c>
      <c r="M15" s="292">
        <f t="shared" si="5"/>
        <v>12.960250024416448</v>
      </c>
      <c r="N15" s="266"/>
      <c r="O15" s="266"/>
      <c r="P15" s="266"/>
      <c r="Q15" s="266"/>
      <c r="R15" s="266"/>
      <c r="S15" s="266"/>
    </row>
    <row r="16" spans="1:19" ht="13.8" thickBot="1">
      <c r="A16" s="485" t="s">
        <v>218</v>
      </c>
      <c r="B16" s="486"/>
      <c r="C16" s="486"/>
      <c r="D16" s="486"/>
      <c r="E16" s="486"/>
      <c r="F16" s="486"/>
      <c r="G16" s="486"/>
      <c r="H16" s="486"/>
      <c r="I16" s="486"/>
      <c r="J16" s="486"/>
      <c r="K16" s="486"/>
      <c r="L16" s="486"/>
      <c r="M16" s="487"/>
    </row>
    <row r="17" spans="1:19">
      <c r="A17" s="298" t="s">
        <v>219</v>
      </c>
      <c r="B17" s="270">
        <v>2297</v>
      </c>
      <c r="C17" s="304">
        <v>1625</v>
      </c>
      <c r="D17" s="293">
        <v>2162</v>
      </c>
      <c r="E17" s="294">
        <v>1528</v>
      </c>
      <c r="F17" s="270">
        <f t="shared" ref="F17:G21" si="6">D17-B17</f>
        <v>-135</v>
      </c>
      <c r="G17" s="271">
        <f t="shared" si="6"/>
        <v>-97</v>
      </c>
      <c r="H17" s="272">
        <f t="shared" ref="H17:I21" si="7">D17/B17*100</f>
        <v>94.122768828907269</v>
      </c>
      <c r="I17" s="273">
        <f t="shared" si="7"/>
        <v>94.030769230769224</v>
      </c>
      <c r="J17" s="274">
        <f>B17/$B$28*100</f>
        <v>14.047211350293543</v>
      </c>
      <c r="K17" s="275">
        <f>C17/$C$28*100</f>
        <v>15.436496627719198</v>
      </c>
      <c r="L17" s="276">
        <f>D17/$D$28*100</f>
        <v>13.58552218172678</v>
      </c>
      <c r="M17" s="277">
        <f>E17/$E$28*100</f>
        <v>14.923332356675456</v>
      </c>
    </row>
    <row r="18" spans="1:19">
      <c r="A18" s="299" t="s">
        <v>220</v>
      </c>
      <c r="B18" s="279">
        <v>3967</v>
      </c>
      <c r="C18" s="305">
        <v>2515</v>
      </c>
      <c r="D18" s="279">
        <v>3856</v>
      </c>
      <c r="E18" s="280">
        <v>2417</v>
      </c>
      <c r="F18" s="279">
        <f t="shared" si="6"/>
        <v>-111</v>
      </c>
      <c r="G18" s="280">
        <f t="shared" si="6"/>
        <v>-98</v>
      </c>
      <c r="H18" s="281">
        <f t="shared" si="7"/>
        <v>97.201915805394506</v>
      </c>
      <c r="I18" s="282">
        <f t="shared" si="7"/>
        <v>96.103379721669981</v>
      </c>
      <c r="J18" s="283">
        <f>B18/$B$28*100</f>
        <v>24.260029354207436</v>
      </c>
      <c r="K18" s="87">
        <f>C18/$C$28*100</f>
        <v>23.890947088439251</v>
      </c>
      <c r="L18" s="283">
        <f>D18/$D$28*100</f>
        <v>24.230237526706045</v>
      </c>
      <c r="M18" s="284">
        <f>E18/$E$28*100</f>
        <v>23.605820880945405</v>
      </c>
    </row>
    <row r="19" spans="1:19">
      <c r="A19" s="299" t="s">
        <v>221</v>
      </c>
      <c r="B19" s="279">
        <v>3249</v>
      </c>
      <c r="C19" s="305">
        <v>2158</v>
      </c>
      <c r="D19" s="279">
        <v>2962</v>
      </c>
      <c r="E19" s="280">
        <v>2004</v>
      </c>
      <c r="F19" s="279">
        <f t="shared" si="6"/>
        <v>-287</v>
      </c>
      <c r="G19" s="280">
        <f t="shared" si="6"/>
        <v>-154</v>
      </c>
      <c r="H19" s="281">
        <f t="shared" si="7"/>
        <v>91.166512773160974</v>
      </c>
      <c r="I19" s="282">
        <f t="shared" si="7"/>
        <v>92.863762743280816</v>
      </c>
      <c r="J19" s="283">
        <f>B19/$B$28*100</f>
        <v>19.86912915851272</v>
      </c>
      <c r="K19" s="87">
        <f>C19/$C$28*100</f>
        <v>20.499667521611094</v>
      </c>
      <c r="L19" s="283">
        <f>D19/$D$28*100</f>
        <v>18.612542415483222</v>
      </c>
      <c r="M19" s="284">
        <f>E19/$E$28*100</f>
        <v>19.572223849985352</v>
      </c>
    </row>
    <row r="20" spans="1:19">
      <c r="A20" s="299" t="s">
        <v>222</v>
      </c>
      <c r="B20" s="279">
        <v>2581</v>
      </c>
      <c r="C20" s="305">
        <v>1589</v>
      </c>
      <c r="D20" s="279">
        <v>2652</v>
      </c>
      <c r="E20" s="280">
        <v>1593</v>
      </c>
      <c r="F20" s="279">
        <f t="shared" si="6"/>
        <v>71</v>
      </c>
      <c r="G20" s="280">
        <f t="shared" si="6"/>
        <v>4</v>
      </c>
      <c r="H20" s="281">
        <f t="shared" si="7"/>
        <v>102.75087175513366</v>
      </c>
      <c r="I20" s="282">
        <f t="shared" si="7"/>
        <v>100.25173064820643</v>
      </c>
      <c r="J20" s="283">
        <f>B20/$B$28*100</f>
        <v>15.784001956947163</v>
      </c>
      <c r="K20" s="87">
        <f>C20/$C$28*100</f>
        <v>15.094518856274341</v>
      </c>
      <c r="L20" s="283">
        <f>D20/$D$28*100</f>
        <v>16.664572074902601</v>
      </c>
      <c r="M20" s="284">
        <f>E20/$E$28*100</f>
        <v>15.55815997656021</v>
      </c>
    </row>
    <row r="21" spans="1:19" ht="13.8" thickBot="1">
      <c r="A21" s="300" t="s">
        <v>223</v>
      </c>
      <c r="B21" s="286">
        <v>4258</v>
      </c>
      <c r="C21" s="306">
        <v>2640</v>
      </c>
      <c r="D21" s="296">
        <v>4282</v>
      </c>
      <c r="E21" s="301">
        <v>2697</v>
      </c>
      <c r="F21" s="286">
        <f t="shared" si="6"/>
        <v>24</v>
      </c>
      <c r="G21" s="287">
        <f t="shared" si="6"/>
        <v>57</v>
      </c>
      <c r="H21" s="288">
        <f t="shared" si="7"/>
        <v>100.56364490371065</v>
      </c>
      <c r="I21" s="289">
        <f t="shared" si="7"/>
        <v>102.15909090909091</v>
      </c>
      <c r="J21" s="290">
        <f>B21/$B$28*100</f>
        <v>26.039628180039138</v>
      </c>
      <c r="K21" s="90">
        <f>C21/$C$28*100</f>
        <v>25.078369905956109</v>
      </c>
      <c r="L21" s="291">
        <f>D21/$D$28*100</f>
        <v>26.907125801181348</v>
      </c>
      <c r="M21" s="292">
        <f>E21/$E$28*100</f>
        <v>26.340462935833575</v>
      </c>
      <c r="O21" s="266"/>
      <c r="P21" s="266"/>
      <c r="Q21" s="266"/>
      <c r="R21" s="266"/>
      <c r="S21" s="266"/>
    </row>
    <row r="22" spans="1:19" ht="13.8" thickBot="1">
      <c r="A22" s="485" t="s">
        <v>224</v>
      </c>
      <c r="B22" s="486"/>
      <c r="C22" s="486"/>
      <c r="D22" s="486"/>
      <c r="E22" s="486"/>
      <c r="F22" s="486"/>
      <c r="G22" s="486"/>
      <c r="H22" s="486"/>
      <c r="I22" s="486"/>
      <c r="J22" s="486"/>
      <c r="K22" s="486"/>
      <c r="L22" s="486"/>
      <c r="M22" s="487"/>
    </row>
    <row r="23" spans="1:19">
      <c r="A23" s="269" t="s">
        <v>225</v>
      </c>
      <c r="B23" s="270">
        <v>5806</v>
      </c>
      <c r="C23" s="304">
        <v>3690</v>
      </c>
      <c r="D23" s="293">
        <v>5489</v>
      </c>
      <c r="E23" s="294">
        <v>3511</v>
      </c>
      <c r="F23" s="270">
        <f t="shared" ref="F23:G27" si="8">D23-B23</f>
        <v>-317</v>
      </c>
      <c r="G23" s="271">
        <f t="shared" si="8"/>
        <v>-179</v>
      </c>
      <c r="H23" s="272">
        <f t="shared" ref="H23:I26" si="9">D23/B23*100</f>
        <v>94.540130899069936</v>
      </c>
      <c r="I23" s="273">
        <f t="shared" si="9"/>
        <v>95.149051490514907</v>
      </c>
      <c r="J23" s="274">
        <f>B23/$B$28*100</f>
        <v>35.506360078277886</v>
      </c>
      <c r="K23" s="275">
        <f t="shared" ref="K23:K28" si="10">C23/$C$28*100</f>
        <v>35.052721573097749</v>
      </c>
      <c r="L23" s="276">
        <f t="shared" ref="L23:L28" si="11">D23/$D$28*100</f>
        <v>34.491642578861381</v>
      </c>
      <c r="M23" s="277">
        <f>E23/$E$28*100</f>
        <v>34.290458052544196</v>
      </c>
    </row>
    <row r="24" spans="1:19">
      <c r="A24" s="278" t="s">
        <v>226</v>
      </c>
      <c r="B24" s="279">
        <v>6508</v>
      </c>
      <c r="C24" s="305">
        <v>4278</v>
      </c>
      <c r="D24" s="279">
        <v>6104</v>
      </c>
      <c r="E24" s="280">
        <v>4072</v>
      </c>
      <c r="F24" s="279">
        <f t="shared" si="8"/>
        <v>-404</v>
      </c>
      <c r="G24" s="280">
        <f t="shared" si="8"/>
        <v>-206</v>
      </c>
      <c r="H24" s="281">
        <f t="shared" si="9"/>
        <v>93.792255685310394</v>
      </c>
      <c r="I24" s="282">
        <f t="shared" si="9"/>
        <v>95.184665731650313</v>
      </c>
      <c r="J24" s="283">
        <f>B24/$B$28*100</f>
        <v>39.799412915851271</v>
      </c>
      <c r="K24" s="87">
        <f t="shared" si="10"/>
        <v>40.638358506697067</v>
      </c>
      <c r="L24" s="283">
        <f t="shared" si="11"/>
        <v>38.356164383561641</v>
      </c>
      <c r="M24" s="284">
        <f>E24/$E$28*100</f>
        <v>39.769508741087996</v>
      </c>
    </row>
    <row r="25" spans="1:19">
      <c r="A25" s="278" t="s">
        <v>227</v>
      </c>
      <c r="B25" s="279">
        <v>1044</v>
      </c>
      <c r="C25" s="305">
        <v>662</v>
      </c>
      <c r="D25" s="279">
        <v>938</v>
      </c>
      <c r="E25" s="280">
        <v>590</v>
      </c>
      <c r="F25" s="279">
        <f t="shared" si="8"/>
        <v>-106</v>
      </c>
      <c r="G25" s="280">
        <f t="shared" si="8"/>
        <v>-72</v>
      </c>
      <c r="H25" s="281">
        <f t="shared" si="9"/>
        <v>89.846743295019166</v>
      </c>
      <c r="I25" s="282">
        <f t="shared" si="9"/>
        <v>89.123867069486408</v>
      </c>
      <c r="J25" s="283">
        <f>B25/$B$28*100</f>
        <v>6.3845401174168304</v>
      </c>
      <c r="K25" s="87">
        <f t="shared" si="10"/>
        <v>6.2885912415692982</v>
      </c>
      <c r="L25" s="283">
        <f t="shared" si="11"/>
        <v>5.8941812240794267</v>
      </c>
      <c r="M25" s="284">
        <f>E25/$E$28*100</f>
        <v>5.762281472800078</v>
      </c>
    </row>
    <row r="26" spans="1:19">
      <c r="A26" s="285" t="s">
        <v>228</v>
      </c>
      <c r="B26" s="286">
        <v>25</v>
      </c>
      <c r="C26" s="306">
        <v>8</v>
      </c>
      <c r="D26" s="286">
        <v>21</v>
      </c>
      <c r="E26" s="287">
        <v>9</v>
      </c>
      <c r="F26" s="279">
        <f t="shared" si="8"/>
        <v>-4</v>
      </c>
      <c r="G26" s="280">
        <f t="shared" si="8"/>
        <v>1</v>
      </c>
      <c r="H26" s="281">
        <f t="shared" si="9"/>
        <v>84</v>
      </c>
      <c r="I26" s="282">
        <f t="shared" si="9"/>
        <v>112.5</v>
      </c>
      <c r="J26" s="283">
        <f>B26/$B$28*100</f>
        <v>0.15288649706457924</v>
      </c>
      <c r="K26" s="87">
        <f t="shared" si="10"/>
        <v>7.5995060321079139E-2</v>
      </c>
      <c r="L26" s="283">
        <f t="shared" si="11"/>
        <v>0.13195928113610655</v>
      </c>
      <c r="M26" s="284">
        <f>E26/$E$28*100</f>
        <v>8.789920890711983E-2</v>
      </c>
    </row>
    <row r="27" spans="1:19" ht="13.8" thickBot="1">
      <c r="A27" s="285" t="s">
        <v>231</v>
      </c>
      <c r="B27" s="286">
        <v>2969</v>
      </c>
      <c r="C27" s="306">
        <v>1889</v>
      </c>
      <c r="D27" s="296">
        <v>3362</v>
      </c>
      <c r="E27" s="301">
        <v>2057</v>
      </c>
      <c r="F27" s="286">
        <f t="shared" si="8"/>
        <v>393</v>
      </c>
      <c r="G27" s="287">
        <f t="shared" si="8"/>
        <v>168</v>
      </c>
      <c r="H27" s="288" t="s">
        <v>217</v>
      </c>
      <c r="I27" s="289" t="s">
        <v>217</v>
      </c>
      <c r="J27" s="283">
        <f>B27/$B$28*100</f>
        <v>18.156800391389432</v>
      </c>
      <c r="K27" s="90">
        <f t="shared" si="10"/>
        <v>17.944333618314808</v>
      </c>
      <c r="L27" s="291">
        <f t="shared" si="11"/>
        <v>21.126052532361442</v>
      </c>
      <c r="M27" s="292">
        <f>E27/$E$28*100</f>
        <v>20.089852524660611</v>
      </c>
      <c r="O27" s="266"/>
      <c r="P27" s="266"/>
      <c r="Q27" s="266"/>
      <c r="R27" s="266"/>
      <c r="S27" s="266"/>
    </row>
    <row r="28" spans="1:19" ht="13.8" thickBot="1">
      <c r="A28" s="339" t="s">
        <v>232</v>
      </c>
      <c r="B28" s="368">
        <v>16352</v>
      </c>
      <c r="C28" s="368">
        <v>10527</v>
      </c>
      <c r="D28" s="368">
        <v>15914</v>
      </c>
      <c r="E28" s="368">
        <v>10239</v>
      </c>
      <c r="F28" s="368">
        <f>$D$28-$B$28</f>
        <v>-438</v>
      </c>
      <c r="G28" s="368">
        <f>$E$28-$C$28</f>
        <v>-288</v>
      </c>
      <c r="H28" s="369">
        <f>$D$28/$B$28*100</f>
        <v>97.321428571428569</v>
      </c>
      <c r="I28" s="369">
        <f>$E$28/$C$28*100</f>
        <v>97.264177828441163</v>
      </c>
      <c r="J28" s="369">
        <f>$B$28/$B$28*100</f>
        <v>100</v>
      </c>
      <c r="K28" s="369">
        <f t="shared" si="10"/>
        <v>100</v>
      </c>
      <c r="L28" s="369">
        <f t="shared" si="11"/>
        <v>100</v>
      </c>
      <c r="M28" s="370">
        <f>$D$28/$D$28*100</f>
        <v>100</v>
      </c>
    </row>
    <row r="29" spans="1:19">
      <c r="A29" s="21" t="s">
        <v>233</v>
      </c>
    </row>
  </sheetData>
  <mergeCells count="13">
    <mergeCell ref="A9:M9"/>
    <mergeCell ref="A16:M16"/>
    <mergeCell ref="A22:M22"/>
    <mergeCell ref="A1:L5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abSelected="1" topLeftCell="A13" zoomScale="90" zoomScaleNormal="90" workbookViewId="0">
      <selection activeCell="G43" sqref="G43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74" t="s">
        <v>166</v>
      </c>
      <c r="B1" s="374"/>
      <c r="C1" s="374"/>
      <c r="D1" s="374"/>
      <c r="E1" s="374"/>
      <c r="F1" s="374"/>
      <c r="G1" s="374"/>
      <c r="H1" s="374"/>
      <c r="I1" s="374"/>
    </row>
    <row r="2" spans="1:14" ht="18" customHeight="1">
      <c r="A2" s="371" t="s">
        <v>240</v>
      </c>
      <c r="B2" s="372"/>
      <c r="C2" s="372"/>
      <c r="D2" s="372"/>
      <c r="E2" s="372"/>
      <c r="F2" s="372"/>
      <c r="G2" s="372"/>
      <c r="H2" s="372"/>
      <c r="I2" s="372"/>
    </row>
    <row r="3" spans="1:14" ht="16.5" customHeight="1">
      <c r="A3" s="372"/>
      <c r="B3" s="372"/>
      <c r="C3" s="372"/>
      <c r="D3" s="372"/>
      <c r="E3" s="372"/>
      <c r="F3" s="372"/>
      <c r="G3" s="372"/>
      <c r="H3" s="372"/>
      <c r="I3" s="372"/>
    </row>
    <row r="4" spans="1:14" ht="13.8" thickBot="1">
      <c r="A4" s="373"/>
      <c r="B4" s="373"/>
      <c r="C4" s="373"/>
      <c r="D4" s="373"/>
      <c r="E4" s="373"/>
      <c r="F4" s="373"/>
      <c r="G4" s="373"/>
      <c r="H4" s="373"/>
      <c r="I4" s="373"/>
      <c r="N4" t="s">
        <v>38</v>
      </c>
    </row>
    <row r="5" spans="1:14" ht="13.8" thickBot="1">
      <c r="A5" s="375" t="s">
        <v>32</v>
      </c>
      <c r="B5" s="378">
        <v>2019</v>
      </c>
      <c r="C5" s="378"/>
      <c r="D5" s="378"/>
      <c r="E5" s="379"/>
      <c r="F5" s="378">
        <v>2020</v>
      </c>
      <c r="G5" s="378"/>
      <c r="H5" s="378"/>
      <c r="I5" s="379"/>
    </row>
    <row r="6" spans="1:14" ht="15.6" customHeight="1">
      <c r="A6" s="376"/>
      <c r="B6" s="380" t="s">
        <v>30</v>
      </c>
      <c r="C6" s="381"/>
      <c r="D6" s="22" t="s">
        <v>175</v>
      </c>
      <c r="E6" s="23" t="s">
        <v>29</v>
      </c>
      <c r="F6" s="380" t="s">
        <v>30</v>
      </c>
      <c r="G6" s="381"/>
      <c r="H6" s="22" t="s">
        <v>175</v>
      </c>
      <c r="I6" s="23" t="s">
        <v>29</v>
      </c>
    </row>
    <row r="7" spans="1:14">
      <c r="A7" s="376"/>
      <c r="B7" s="382"/>
      <c r="C7" s="383"/>
      <c r="D7" s="24" t="s">
        <v>176</v>
      </c>
      <c r="E7" s="23" t="s">
        <v>242</v>
      </c>
      <c r="F7" s="382"/>
      <c r="G7" s="383"/>
      <c r="H7" s="24" t="s">
        <v>176</v>
      </c>
      <c r="I7" s="23" t="s">
        <v>242</v>
      </c>
    </row>
    <row r="8" spans="1:14" ht="9" customHeight="1" thickBot="1">
      <c r="A8" s="376"/>
      <c r="B8" s="382"/>
      <c r="C8" s="383"/>
      <c r="D8" s="24" t="s">
        <v>0</v>
      </c>
      <c r="E8" s="23" t="s">
        <v>174</v>
      </c>
      <c r="F8" s="384"/>
      <c r="G8" s="385"/>
      <c r="H8" s="24" t="s">
        <v>0</v>
      </c>
      <c r="I8" s="23" t="s">
        <v>237</v>
      </c>
    </row>
    <row r="9" spans="1:14" ht="34.799999999999997" thickBot="1">
      <c r="A9" s="377"/>
      <c r="B9" s="25">
        <v>43708</v>
      </c>
      <c r="C9" s="26">
        <v>43738</v>
      </c>
      <c r="D9" s="24" t="s">
        <v>241</v>
      </c>
      <c r="E9" s="23" t="s">
        <v>243</v>
      </c>
      <c r="F9" s="25">
        <v>44074</v>
      </c>
      <c r="G9" s="26">
        <v>44104</v>
      </c>
      <c r="H9" s="24" t="s">
        <v>244</v>
      </c>
      <c r="I9" s="23" t="s">
        <v>245</v>
      </c>
    </row>
    <row r="10" spans="1:14" ht="13.8" thickBot="1">
      <c r="A10" s="308" t="s">
        <v>35</v>
      </c>
      <c r="B10" s="309">
        <v>12296</v>
      </c>
      <c r="C10" s="309">
        <v>12020</v>
      </c>
      <c r="D10" s="310">
        <f>C10-B10</f>
        <v>-276</v>
      </c>
      <c r="E10" s="311">
        <v>0</v>
      </c>
      <c r="F10" s="312">
        <v>14675</v>
      </c>
      <c r="G10" s="309">
        <v>14538</v>
      </c>
      <c r="H10" s="313">
        <f>G10-F10</f>
        <v>-137</v>
      </c>
      <c r="I10" s="314">
        <f t="shared" ref="I10:I32" si="0">G10/F10*100</f>
        <v>99.066439522998294</v>
      </c>
    </row>
    <row r="11" spans="1:14">
      <c r="A11" s="14" t="s">
        <v>14</v>
      </c>
      <c r="B11" s="82">
        <v>1348</v>
      </c>
      <c r="C11" s="82">
        <v>1247</v>
      </c>
      <c r="D11" s="83">
        <f>C11-B11</f>
        <v>-101</v>
      </c>
      <c r="E11" s="84">
        <f t="shared" ref="E11:E45" si="1">C11/B11*100</f>
        <v>92.507418397626111</v>
      </c>
      <c r="F11" s="85">
        <v>1781</v>
      </c>
      <c r="G11" s="82">
        <v>1774</v>
      </c>
      <c r="H11" s="70">
        <f>G11-F11</f>
        <v>-7</v>
      </c>
      <c r="I11" s="84">
        <f t="shared" si="0"/>
        <v>99.606962380685005</v>
      </c>
    </row>
    <row r="12" spans="1:14">
      <c r="A12" s="15" t="s">
        <v>17</v>
      </c>
      <c r="B12" s="86">
        <v>1849</v>
      </c>
      <c r="C12" s="86">
        <v>1760</v>
      </c>
      <c r="D12" s="71">
        <f>C12-B12</f>
        <v>-89</v>
      </c>
      <c r="E12" s="87">
        <f t="shared" si="1"/>
        <v>95.186587344510542</v>
      </c>
      <c r="F12" s="88">
        <v>1856</v>
      </c>
      <c r="G12" s="86">
        <v>1848</v>
      </c>
      <c r="H12" s="71">
        <f>G12-F12</f>
        <v>-8</v>
      </c>
      <c r="I12" s="87">
        <f t="shared" si="0"/>
        <v>99.568965517241381</v>
      </c>
    </row>
    <row r="13" spans="1:14">
      <c r="A13" s="16" t="s">
        <v>2</v>
      </c>
      <c r="B13" s="86">
        <v>1079</v>
      </c>
      <c r="C13" s="86">
        <v>1064</v>
      </c>
      <c r="D13" s="71">
        <f t="shared" ref="D13:D19" si="2">C13-B13</f>
        <v>-15</v>
      </c>
      <c r="E13" s="87">
        <f t="shared" si="1"/>
        <v>98.609823911028727</v>
      </c>
      <c r="F13" s="88">
        <v>1356</v>
      </c>
      <c r="G13" s="86">
        <v>1398</v>
      </c>
      <c r="H13" s="71">
        <f t="shared" ref="H13:H19" si="3">G13-F13</f>
        <v>42</v>
      </c>
      <c r="I13" s="87">
        <f t="shared" si="0"/>
        <v>103.09734513274336</v>
      </c>
    </row>
    <row r="14" spans="1:14">
      <c r="A14" s="16" t="s">
        <v>18</v>
      </c>
      <c r="B14" s="82">
        <v>1568</v>
      </c>
      <c r="C14" s="82">
        <v>1558</v>
      </c>
      <c r="D14" s="71">
        <f t="shared" si="2"/>
        <v>-10</v>
      </c>
      <c r="E14" s="84">
        <f t="shared" si="1"/>
        <v>99.362244897959187</v>
      </c>
      <c r="F14" s="85">
        <v>1751</v>
      </c>
      <c r="G14" s="82">
        <v>1811</v>
      </c>
      <c r="H14" s="70">
        <f t="shared" si="3"/>
        <v>60</v>
      </c>
      <c r="I14" s="84">
        <f t="shared" si="0"/>
        <v>103.42661336379211</v>
      </c>
    </row>
    <row r="15" spans="1:14">
      <c r="A15" s="15" t="s">
        <v>19</v>
      </c>
      <c r="B15" s="86">
        <v>761</v>
      </c>
      <c r="C15" s="86">
        <v>751</v>
      </c>
      <c r="D15" s="71">
        <f t="shared" si="2"/>
        <v>-10</v>
      </c>
      <c r="E15" s="87">
        <f t="shared" si="1"/>
        <v>98.685939553219441</v>
      </c>
      <c r="F15" s="88">
        <v>1026</v>
      </c>
      <c r="G15" s="86">
        <v>1060</v>
      </c>
      <c r="H15" s="71">
        <f t="shared" si="3"/>
        <v>34</v>
      </c>
      <c r="I15" s="87">
        <f t="shared" si="0"/>
        <v>103.31384015594543</v>
      </c>
    </row>
    <row r="16" spans="1:14">
      <c r="A16" s="15" t="s">
        <v>22</v>
      </c>
      <c r="B16" s="86">
        <v>1018</v>
      </c>
      <c r="C16" s="86">
        <v>1010</v>
      </c>
      <c r="D16" s="71">
        <f t="shared" si="2"/>
        <v>-8</v>
      </c>
      <c r="E16" s="87">
        <f t="shared" si="1"/>
        <v>99.214145383104125</v>
      </c>
      <c r="F16" s="88">
        <v>1480</v>
      </c>
      <c r="G16" s="86">
        <v>1474</v>
      </c>
      <c r="H16" s="71">
        <f t="shared" si="3"/>
        <v>-6</v>
      </c>
      <c r="I16" s="87">
        <f t="shared" si="0"/>
        <v>99.594594594594597</v>
      </c>
    </row>
    <row r="17" spans="1:17">
      <c r="A17" s="15" t="s">
        <v>23</v>
      </c>
      <c r="B17" s="86">
        <v>1541</v>
      </c>
      <c r="C17" s="86">
        <v>1478</v>
      </c>
      <c r="D17" s="71">
        <f t="shared" si="2"/>
        <v>-63</v>
      </c>
      <c r="E17" s="87">
        <f t="shared" si="1"/>
        <v>95.911745619727455</v>
      </c>
      <c r="F17" s="88">
        <v>1641</v>
      </c>
      <c r="G17" s="86">
        <v>1544</v>
      </c>
      <c r="H17" s="71">
        <f t="shared" si="3"/>
        <v>-97</v>
      </c>
      <c r="I17" s="87">
        <f t="shared" si="0"/>
        <v>94.088970140158452</v>
      </c>
    </row>
    <row r="18" spans="1:17">
      <c r="A18" s="15" t="s">
        <v>13</v>
      </c>
      <c r="B18" s="86">
        <v>1354</v>
      </c>
      <c r="C18" s="86">
        <v>1418</v>
      </c>
      <c r="D18" s="71">
        <f t="shared" si="2"/>
        <v>64</v>
      </c>
      <c r="E18" s="87">
        <f t="shared" si="1"/>
        <v>104.72673559822748</v>
      </c>
      <c r="F18" s="88">
        <v>1732</v>
      </c>
      <c r="G18" s="86">
        <v>1651</v>
      </c>
      <c r="H18" s="71">
        <f t="shared" si="3"/>
        <v>-81</v>
      </c>
      <c r="I18" s="87">
        <f t="shared" si="0"/>
        <v>95.323325635103927</v>
      </c>
      <c r="Q18" t="s">
        <v>161</v>
      </c>
    </row>
    <row r="19" spans="1:17" ht="13.8" thickBot="1">
      <c r="A19" s="17" t="s">
        <v>28</v>
      </c>
      <c r="B19" s="82">
        <v>1778</v>
      </c>
      <c r="C19" s="82">
        <v>1734</v>
      </c>
      <c r="D19" s="71">
        <f t="shared" si="2"/>
        <v>-44</v>
      </c>
      <c r="E19" s="84">
        <f t="shared" si="1"/>
        <v>97.525309336332953</v>
      </c>
      <c r="F19" s="85">
        <v>2052</v>
      </c>
      <c r="G19" s="82">
        <v>1978</v>
      </c>
      <c r="H19" s="70">
        <f t="shared" si="3"/>
        <v>-74</v>
      </c>
      <c r="I19" s="84">
        <f t="shared" si="0"/>
        <v>96.393762183235864</v>
      </c>
    </row>
    <row r="20" spans="1:17" ht="13.8" thickBot="1">
      <c r="A20" s="315" t="s">
        <v>36</v>
      </c>
      <c r="B20" s="316">
        <v>10941</v>
      </c>
      <c r="C20" s="316">
        <v>10663</v>
      </c>
      <c r="D20" s="313">
        <f t="shared" ref="D20:D29" si="4">C20-B20</f>
        <v>-278</v>
      </c>
      <c r="E20" s="317">
        <f t="shared" si="1"/>
        <v>97.459098802668862</v>
      </c>
      <c r="F20" s="318">
        <v>12272</v>
      </c>
      <c r="G20" s="316">
        <v>12174</v>
      </c>
      <c r="H20" s="319">
        <f t="shared" ref="H20:H29" si="5">G20-F20</f>
        <v>-98</v>
      </c>
      <c r="I20" s="320">
        <f t="shared" si="0"/>
        <v>99.201434159061279</v>
      </c>
    </row>
    <row r="21" spans="1:17">
      <c r="A21" s="14" t="s">
        <v>1</v>
      </c>
      <c r="B21" s="82">
        <v>2280</v>
      </c>
      <c r="C21" s="82">
        <v>2167</v>
      </c>
      <c r="D21" s="70">
        <f t="shared" si="4"/>
        <v>-113</v>
      </c>
      <c r="E21" s="84">
        <f t="shared" si="1"/>
        <v>95.043859649122808</v>
      </c>
      <c r="F21" s="85">
        <v>2237</v>
      </c>
      <c r="G21" s="82">
        <v>2239</v>
      </c>
      <c r="H21" s="70">
        <f t="shared" si="5"/>
        <v>2</v>
      </c>
      <c r="I21" s="84">
        <f t="shared" si="0"/>
        <v>100.08940545373268</v>
      </c>
    </row>
    <row r="22" spans="1:17">
      <c r="A22" s="15" t="s">
        <v>16</v>
      </c>
      <c r="B22" s="86">
        <v>1479</v>
      </c>
      <c r="C22" s="86">
        <v>1464</v>
      </c>
      <c r="D22" s="71">
        <f t="shared" si="4"/>
        <v>-15</v>
      </c>
      <c r="E22" s="87">
        <f t="shared" si="1"/>
        <v>98.985801217038542</v>
      </c>
      <c r="F22" s="88">
        <v>1750</v>
      </c>
      <c r="G22" s="86">
        <v>1704</v>
      </c>
      <c r="H22" s="71">
        <f t="shared" si="5"/>
        <v>-46</v>
      </c>
      <c r="I22" s="87">
        <f t="shared" si="0"/>
        <v>97.371428571428581</v>
      </c>
    </row>
    <row r="23" spans="1:17">
      <c r="A23" s="16" t="s">
        <v>3</v>
      </c>
      <c r="B23" s="86">
        <v>2148</v>
      </c>
      <c r="C23" s="86">
        <v>2116</v>
      </c>
      <c r="D23" s="71">
        <f t="shared" si="4"/>
        <v>-32</v>
      </c>
      <c r="E23" s="87">
        <f t="shared" si="1"/>
        <v>98.510242085661076</v>
      </c>
      <c r="F23" s="88">
        <v>2595</v>
      </c>
      <c r="G23" s="86">
        <v>2677</v>
      </c>
      <c r="H23" s="71">
        <f t="shared" si="5"/>
        <v>82</v>
      </c>
      <c r="I23" s="87">
        <f t="shared" si="0"/>
        <v>103.15992292870905</v>
      </c>
    </row>
    <row r="24" spans="1:17">
      <c r="A24" s="18" t="s">
        <v>21</v>
      </c>
      <c r="B24" s="82">
        <v>1815</v>
      </c>
      <c r="C24" s="82">
        <v>1763</v>
      </c>
      <c r="D24" s="71">
        <f t="shared" si="4"/>
        <v>-52</v>
      </c>
      <c r="E24" s="84">
        <f t="shared" si="1"/>
        <v>97.134986225895318</v>
      </c>
      <c r="F24" s="85">
        <v>1937</v>
      </c>
      <c r="G24" s="82">
        <v>1955</v>
      </c>
      <c r="H24" s="70">
        <f t="shared" si="5"/>
        <v>18</v>
      </c>
      <c r="I24" s="84">
        <f t="shared" si="0"/>
        <v>100.92927207021167</v>
      </c>
    </row>
    <row r="25" spans="1:17">
      <c r="A25" s="15" t="s">
        <v>4</v>
      </c>
      <c r="B25" s="86">
        <v>1625</v>
      </c>
      <c r="C25" s="86">
        <v>1558</v>
      </c>
      <c r="D25" s="71">
        <f t="shared" si="4"/>
        <v>-67</v>
      </c>
      <c r="E25" s="87">
        <f t="shared" si="1"/>
        <v>95.876923076923077</v>
      </c>
      <c r="F25" s="88">
        <v>1906</v>
      </c>
      <c r="G25" s="86">
        <v>1819</v>
      </c>
      <c r="H25" s="71">
        <f t="shared" si="5"/>
        <v>-87</v>
      </c>
      <c r="I25" s="87">
        <f t="shared" si="0"/>
        <v>95.43546694648478</v>
      </c>
    </row>
    <row r="26" spans="1:17" ht="13.8" thickBot="1">
      <c r="A26" s="19" t="s">
        <v>7</v>
      </c>
      <c r="B26" s="89">
        <v>1594</v>
      </c>
      <c r="C26" s="89">
        <v>1595</v>
      </c>
      <c r="D26" s="73">
        <f t="shared" si="4"/>
        <v>1</v>
      </c>
      <c r="E26" s="90">
        <f t="shared" si="1"/>
        <v>100.06273525721457</v>
      </c>
      <c r="F26" s="91">
        <v>1847</v>
      </c>
      <c r="G26" s="89">
        <v>1780</v>
      </c>
      <c r="H26" s="73">
        <f t="shared" si="5"/>
        <v>-67</v>
      </c>
      <c r="I26" s="90">
        <f t="shared" si="0"/>
        <v>96.37249593936113</v>
      </c>
    </row>
    <row r="27" spans="1:17" ht="13.8" thickBot="1">
      <c r="A27" s="321" t="s">
        <v>37</v>
      </c>
      <c r="B27" s="322">
        <v>15135</v>
      </c>
      <c r="C27" s="322">
        <v>15118</v>
      </c>
      <c r="D27" s="319">
        <f t="shared" si="4"/>
        <v>-17</v>
      </c>
      <c r="E27" s="317">
        <f t="shared" si="1"/>
        <v>99.887677568549719</v>
      </c>
      <c r="F27" s="318">
        <v>19150</v>
      </c>
      <c r="G27" s="322">
        <v>18777</v>
      </c>
      <c r="H27" s="319">
        <f t="shared" si="5"/>
        <v>-373</v>
      </c>
      <c r="I27" s="320">
        <f t="shared" si="0"/>
        <v>98.052219321148826</v>
      </c>
    </row>
    <row r="28" spans="1:17">
      <c r="A28" s="15" t="s">
        <v>15</v>
      </c>
      <c r="B28" s="86">
        <v>1434</v>
      </c>
      <c r="C28" s="86">
        <v>1427</v>
      </c>
      <c r="D28" s="71">
        <f t="shared" si="4"/>
        <v>-7</v>
      </c>
      <c r="E28" s="87">
        <f t="shared" si="1"/>
        <v>99.511854951185498</v>
      </c>
      <c r="F28" s="88">
        <v>2136</v>
      </c>
      <c r="G28" s="86">
        <v>2053</v>
      </c>
      <c r="H28" s="71">
        <f t="shared" si="5"/>
        <v>-83</v>
      </c>
      <c r="I28" s="87">
        <f t="shared" si="0"/>
        <v>96.114232209737821</v>
      </c>
    </row>
    <row r="29" spans="1:17">
      <c r="A29" s="15" t="s">
        <v>20</v>
      </c>
      <c r="B29" s="86">
        <v>5244</v>
      </c>
      <c r="C29" s="86">
        <v>5228</v>
      </c>
      <c r="D29" s="71">
        <f t="shared" si="4"/>
        <v>-16</v>
      </c>
      <c r="E29" s="87">
        <f t="shared" si="1"/>
        <v>99.694889397406556</v>
      </c>
      <c r="F29" s="88">
        <v>6279</v>
      </c>
      <c r="G29" s="86">
        <v>6194</v>
      </c>
      <c r="H29" s="71">
        <f t="shared" si="5"/>
        <v>-85</v>
      </c>
      <c r="I29" s="87">
        <f t="shared" si="0"/>
        <v>98.646281254976913</v>
      </c>
    </row>
    <row r="30" spans="1:17">
      <c r="A30" s="14" t="s">
        <v>26</v>
      </c>
      <c r="B30" s="82">
        <v>3041</v>
      </c>
      <c r="C30" s="82">
        <v>3060</v>
      </c>
      <c r="D30" s="70">
        <f t="shared" ref="D30:D36" si="6">C30-B30</f>
        <v>19</v>
      </c>
      <c r="E30" s="84">
        <f t="shared" si="1"/>
        <v>100.62479447550147</v>
      </c>
      <c r="F30" s="85">
        <v>3999</v>
      </c>
      <c r="G30" s="82">
        <v>3934</v>
      </c>
      <c r="H30" s="70">
        <f t="shared" ref="H30:H36" si="7">G30-F30</f>
        <v>-65</v>
      </c>
      <c r="I30" s="84">
        <f t="shared" si="0"/>
        <v>98.374593648412102</v>
      </c>
    </row>
    <row r="31" spans="1:17">
      <c r="A31" s="16" t="s">
        <v>103</v>
      </c>
      <c r="B31" s="86">
        <v>1459</v>
      </c>
      <c r="C31" s="86">
        <v>1483</v>
      </c>
      <c r="D31" s="71">
        <f t="shared" si="6"/>
        <v>24</v>
      </c>
      <c r="E31" s="87">
        <f t="shared" si="1"/>
        <v>101.64496230294722</v>
      </c>
      <c r="F31" s="88">
        <v>1765</v>
      </c>
      <c r="G31" s="86">
        <v>1803</v>
      </c>
      <c r="H31" s="71">
        <f t="shared" si="7"/>
        <v>38</v>
      </c>
      <c r="I31" s="87">
        <f t="shared" si="0"/>
        <v>102.1529745042493</v>
      </c>
    </row>
    <row r="32" spans="1:17">
      <c r="A32" s="16" t="s">
        <v>104</v>
      </c>
      <c r="B32" s="86">
        <v>1927</v>
      </c>
      <c r="C32" s="86">
        <v>1925</v>
      </c>
      <c r="D32" s="71">
        <f t="shared" si="6"/>
        <v>-2</v>
      </c>
      <c r="E32" s="87">
        <f t="shared" si="1"/>
        <v>99.896211728074718</v>
      </c>
      <c r="F32" s="88">
        <v>2518</v>
      </c>
      <c r="G32" s="86">
        <v>2414</v>
      </c>
      <c r="H32" s="71">
        <f t="shared" si="7"/>
        <v>-104</v>
      </c>
      <c r="I32" s="87">
        <f t="shared" si="0"/>
        <v>95.869737887212068</v>
      </c>
    </row>
    <row r="33" spans="1:9" ht="13.8" thickBot="1">
      <c r="A33" s="14" t="s">
        <v>27</v>
      </c>
      <c r="B33" s="82">
        <v>2030</v>
      </c>
      <c r="C33" s="82">
        <v>1995</v>
      </c>
      <c r="D33" s="70">
        <f t="shared" si="6"/>
        <v>-35</v>
      </c>
      <c r="E33" s="84">
        <f t="shared" si="1"/>
        <v>98.275862068965509</v>
      </c>
      <c r="F33" s="85">
        <v>2453</v>
      </c>
      <c r="G33" s="82">
        <v>2379</v>
      </c>
      <c r="H33" s="70">
        <f t="shared" si="7"/>
        <v>-74</v>
      </c>
      <c r="I33" s="84">
        <f t="shared" ref="I33:I45" si="8">G33/F33*100</f>
        <v>96.983285772523445</v>
      </c>
    </row>
    <row r="34" spans="1:9" ht="13.8" thickBot="1">
      <c r="A34" s="315" t="s">
        <v>33</v>
      </c>
      <c r="B34" s="316">
        <v>12057</v>
      </c>
      <c r="C34" s="316">
        <v>11868</v>
      </c>
      <c r="D34" s="319">
        <f t="shared" si="6"/>
        <v>-189</v>
      </c>
      <c r="E34" s="317">
        <f t="shared" si="1"/>
        <v>98.432445882060222</v>
      </c>
      <c r="F34" s="318">
        <v>14133</v>
      </c>
      <c r="G34" s="316">
        <v>13916</v>
      </c>
      <c r="H34" s="319">
        <f t="shared" si="7"/>
        <v>-217</v>
      </c>
      <c r="I34" s="320">
        <f t="shared" si="8"/>
        <v>98.464586428925216</v>
      </c>
    </row>
    <row r="35" spans="1:9">
      <c r="A35" s="14" t="s">
        <v>5</v>
      </c>
      <c r="B35" s="82">
        <v>868</v>
      </c>
      <c r="C35" s="82">
        <v>866</v>
      </c>
      <c r="D35" s="70">
        <f t="shared" si="6"/>
        <v>-2</v>
      </c>
      <c r="E35" s="84">
        <f t="shared" si="1"/>
        <v>99.769585253456214</v>
      </c>
      <c r="F35" s="85">
        <v>942</v>
      </c>
      <c r="G35" s="82">
        <v>883</v>
      </c>
      <c r="H35" s="70">
        <f t="shared" si="7"/>
        <v>-59</v>
      </c>
      <c r="I35" s="84">
        <f t="shared" si="8"/>
        <v>93.736730360934189</v>
      </c>
    </row>
    <row r="36" spans="1:9">
      <c r="A36" s="15" t="s">
        <v>24</v>
      </c>
      <c r="B36" s="86">
        <v>1953</v>
      </c>
      <c r="C36" s="86">
        <v>1947</v>
      </c>
      <c r="D36" s="71">
        <f t="shared" si="6"/>
        <v>-6</v>
      </c>
      <c r="E36" s="87">
        <f t="shared" si="1"/>
        <v>99.692780337941628</v>
      </c>
      <c r="F36" s="88">
        <v>2614</v>
      </c>
      <c r="G36" s="86">
        <v>2674</v>
      </c>
      <c r="H36" s="71">
        <f t="shared" si="7"/>
        <v>60</v>
      </c>
      <c r="I36" s="87">
        <f t="shared" si="8"/>
        <v>102.29533282325937</v>
      </c>
    </row>
    <row r="37" spans="1:9">
      <c r="A37" s="14" t="s">
        <v>6</v>
      </c>
      <c r="B37" s="82">
        <v>1995</v>
      </c>
      <c r="C37" s="82">
        <v>1975</v>
      </c>
      <c r="D37" s="70">
        <f t="shared" ref="D37:D44" si="9">C37-B37</f>
        <v>-20</v>
      </c>
      <c r="E37" s="84">
        <f t="shared" si="1"/>
        <v>98.997493734335833</v>
      </c>
      <c r="F37" s="85">
        <v>2018</v>
      </c>
      <c r="G37" s="82">
        <v>1900</v>
      </c>
      <c r="H37" s="70">
        <f t="shared" ref="H37:H44" si="10">G37-F37</f>
        <v>-118</v>
      </c>
      <c r="I37" s="84">
        <f t="shared" si="8"/>
        <v>94.152626362735376</v>
      </c>
    </row>
    <row r="38" spans="1:9">
      <c r="A38" s="15" t="s">
        <v>25</v>
      </c>
      <c r="B38" s="86">
        <v>1439</v>
      </c>
      <c r="C38" s="86">
        <v>1409</v>
      </c>
      <c r="D38" s="71">
        <f t="shared" si="9"/>
        <v>-30</v>
      </c>
      <c r="E38" s="87">
        <f t="shared" si="1"/>
        <v>97.915218902015283</v>
      </c>
      <c r="F38" s="88">
        <v>1689</v>
      </c>
      <c r="G38" s="86">
        <v>1669</v>
      </c>
      <c r="H38" s="71">
        <f t="shared" si="10"/>
        <v>-20</v>
      </c>
      <c r="I38" s="87">
        <f t="shared" si="8"/>
        <v>98.815867377146233</v>
      </c>
    </row>
    <row r="39" spans="1:9">
      <c r="A39" s="15" t="s">
        <v>8</v>
      </c>
      <c r="B39" s="86">
        <v>1075</v>
      </c>
      <c r="C39" s="86">
        <v>1067</v>
      </c>
      <c r="D39" s="71">
        <f t="shared" si="9"/>
        <v>-8</v>
      </c>
      <c r="E39" s="87">
        <f t="shared" si="1"/>
        <v>99.255813953488371</v>
      </c>
      <c r="F39" s="88">
        <v>1304</v>
      </c>
      <c r="G39" s="86">
        <v>1319</v>
      </c>
      <c r="H39" s="71">
        <f t="shared" si="10"/>
        <v>15</v>
      </c>
      <c r="I39" s="87">
        <f t="shared" si="8"/>
        <v>101.15030674846625</v>
      </c>
    </row>
    <row r="40" spans="1:9">
      <c r="A40" s="15" t="s">
        <v>9</v>
      </c>
      <c r="B40" s="86">
        <v>1600</v>
      </c>
      <c r="C40" s="86">
        <v>1587</v>
      </c>
      <c r="D40" s="71">
        <f t="shared" si="9"/>
        <v>-13</v>
      </c>
      <c r="E40" s="87">
        <f t="shared" si="1"/>
        <v>99.1875</v>
      </c>
      <c r="F40" s="88">
        <v>1767</v>
      </c>
      <c r="G40" s="86">
        <v>1693</v>
      </c>
      <c r="H40" s="71">
        <f t="shared" si="10"/>
        <v>-74</v>
      </c>
      <c r="I40" s="87">
        <f t="shared" si="8"/>
        <v>95.812110922467468</v>
      </c>
    </row>
    <row r="41" spans="1:9">
      <c r="A41" s="15" t="s">
        <v>10</v>
      </c>
      <c r="B41" s="86">
        <v>1861</v>
      </c>
      <c r="C41" s="86">
        <v>1789</v>
      </c>
      <c r="D41" s="71">
        <f t="shared" si="9"/>
        <v>-72</v>
      </c>
      <c r="E41" s="87">
        <f t="shared" si="1"/>
        <v>96.131112305212255</v>
      </c>
      <c r="F41" s="88">
        <v>2032</v>
      </c>
      <c r="G41" s="86">
        <v>2039</v>
      </c>
      <c r="H41" s="71">
        <f t="shared" si="10"/>
        <v>7</v>
      </c>
      <c r="I41" s="87">
        <f t="shared" si="8"/>
        <v>100.34448818897638</v>
      </c>
    </row>
    <row r="42" spans="1:9" ht="13.8" thickBot="1">
      <c r="A42" s="20" t="s">
        <v>12</v>
      </c>
      <c r="B42" s="82">
        <v>1266</v>
      </c>
      <c r="C42" s="82">
        <v>1228</v>
      </c>
      <c r="D42" s="70">
        <f t="shared" si="9"/>
        <v>-38</v>
      </c>
      <c r="E42" s="84">
        <f t="shared" si="1"/>
        <v>96.998420221169042</v>
      </c>
      <c r="F42" s="85">
        <v>1767</v>
      </c>
      <c r="G42" s="82">
        <v>1739</v>
      </c>
      <c r="H42" s="70">
        <f t="shared" si="10"/>
        <v>-28</v>
      </c>
      <c r="I42" s="84">
        <f t="shared" si="8"/>
        <v>98.415393322014708</v>
      </c>
    </row>
    <row r="43" spans="1:9" ht="13.8" thickBot="1">
      <c r="A43" s="315" t="s">
        <v>34</v>
      </c>
      <c r="B43" s="316">
        <v>6611</v>
      </c>
      <c r="C43" s="316">
        <v>6424</v>
      </c>
      <c r="D43" s="319">
        <f t="shared" si="9"/>
        <v>-187</v>
      </c>
      <c r="E43" s="317">
        <f t="shared" si="1"/>
        <v>97.171381031613976</v>
      </c>
      <c r="F43" s="318">
        <v>9441</v>
      </c>
      <c r="G43" s="316">
        <v>9391</v>
      </c>
      <c r="H43" s="319">
        <f t="shared" si="10"/>
        <v>-50</v>
      </c>
      <c r="I43" s="320">
        <f t="shared" si="8"/>
        <v>99.470395085266389</v>
      </c>
    </row>
    <row r="44" spans="1:9" ht="14.25" customHeight="1" thickBot="1">
      <c r="A44" s="20" t="s">
        <v>11</v>
      </c>
      <c r="B44" s="82">
        <v>6611</v>
      </c>
      <c r="C44" s="82">
        <v>6424</v>
      </c>
      <c r="D44" s="70">
        <f t="shared" si="9"/>
        <v>-187</v>
      </c>
      <c r="E44" s="84">
        <f t="shared" si="1"/>
        <v>97.171381031613976</v>
      </c>
      <c r="F44" s="85">
        <v>9441</v>
      </c>
      <c r="G44" s="82">
        <v>9391</v>
      </c>
      <c r="H44" s="70">
        <f t="shared" si="10"/>
        <v>-50</v>
      </c>
      <c r="I44" s="84">
        <f t="shared" si="8"/>
        <v>99.470395085266389</v>
      </c>
    </row>
    <row r="45" spans="1:9" ht="23.4" thickBot="1">
      <c r="A45" s="312" t="s">
        <v>31</v>
      </c>
      <c r="B45" s="312">
        <v>57040</v>
      </c>
      <c r="C45" s="309">
        <v>56093</v>
      </c>
      <c r="D45" s="313">
        <f>D43+D34+D27+D20+D10</f>
        <v>-947</v>
      </c>
      <c r="E45" s="314">
        <f t="shared" si="1"/>
        <v>98.339761570827491</v>
      </c>
      <c r="F45" s="312">
        <v>69671</v>
      </c>
      <c r="G45" s="309">
        <v>68796</v>
      </c>
      <c r="H45" s="313">
        <f>H43+H34+H27+H20+H10</f>
        <v>-875</v>
      </c>
      <c r="I45" s="314">
        <f t="shared" si="8"/>
        <v>98.744097257108407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168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M12" sqref="M12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51"/>
      <c r="B1" s="151"/>
      <c r="C1" s="151"/>
      <c r="D1" s="151"/>
      <c r="E1" s="151"/>
      <c r="F1" s="151"/>
      <c r="G1" s="151"/>
      <c r="H1" s="151"/>
      <c r="I1" s="175"/>
      <c r="J1" s="175" t="s">
        <v>165</v>
      </c>
      <c r="K1" s="175"/>
      <c r="L1" s="175"/>
    </row>
    <row r="2" spans="1:13" ht="18" customHeight="1">
      <c r="A2" s="386" t="s">
        <v>246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</row>
    <row r="3" spans="1:13" ht="16.5" customHeight="1">
      <c r="A3" s="387"/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75" t="s">
        <v>169</v>
      </c>
      <c r="B5" s="378">
        <v>2019</v>
      </c>
      <c r="C5" s="378"/>
      <c r="D5" s="378"/>
      <c r="E5" s="379"/>
      <c r="F5" s="378">
        <v>2020</v>
      </c>
      <c r="G5" s="378"/>
      <c r="H5" s="378"/>
      <c r="I5" s="379"/>
      <c r="J5" s="389" t="s">
        <v>42</v>
      </c>
      <c r="K5" s="389"/>
      <c r="L5" s="390"/>
    </row>
    <row r="6" spans="1:13" ht="12.75" customHeight="1">
      <c r="A6" s="376"/>
      <c r="B6" s="380" t="s">
        <v>30</v>
      </c>
      <c r="C6" s="381"/>
      <c r="D6" s="22" t="s">
        <v>173</v>
      </c>
      <c r="E6" s="23" t="s">
        <v>29</v>
      </c>
      <c r="F6" s="380" t="s">
        <v>30</v>
      </c>
      <c r="G6" s="381"/>
      <c r="H6" s="22" t="s">
        <v>173</v>
      </c>
      <c r="I6" s="23" t="s">
        <v>29</v>
      </c>
      <c r="J6" s="391" t="s">
        <v>41</v>
      </c>
      <c r="K6" s="392"/>
      <c r="L6" s="393"/>
    </row>
    <row r="7" spans="1:13">
      <c r="A7" s="376"/>
      <c r="B7" s="382"/>
      <c r="C7" s="383"/>
      <c r="D7" s="24" t="s">
        <v>177</v>
      </c>
      <c r="E7" s="23" t="s">
        <v>242</v>
      </c>
      <c r="F7" s="382"/>
      <c r="G7" s="383"/>
      <c r="H7" s="24" t="s">
        <v>177</v>
      </c>
      <c r="I7" s="23" t="s">
        <v>242</v>
      </c>
      <c r="J7" s="394"/>
      <c r="K7" s="395"/>
      <c r="L7" s="396"/>
    </row>
    <row r="8" spans="1:13" ht="18" customHeight="1" thickBot="1">
      <c r="A8" s="376"/>
      <c r="B8" s="382"/>
      <c r="C8" s="383"/>
      <c r="D8" s="24" t="s">
        <v>0</v>
      </c>
      <c r="E8" s="23">
        <v>2019</v>
      </c>
      <c r="F8" s="384"/>
      <c r="G8" s="385"/>
      <c r="H8" s="24" t="s">
        <v>0</v>
      </c>
      <c r="I8" s="23">
        <v>2020</v>
      </c>
      <c r="J8" s="397"/>
      <c r="K8" s="398"/>
      <c r="L8" s="399"/>
    </row>
    <row r="9" spans="1:13" ht="36.6" customHeight="1" thickBot="1">
      <c r="A9" s="388"/>
      <c r="B9" s="44">
        <v>43708</v>
      </c>
      <c r="C9" s="45">
        <v>43738</v>
      </c>
      <c r="D9" s="24" t="s">
        <v>247</v>
      </c>
      <c r="E9" s="23" t="s">
        <v>248</v>
      </c>
      <c r="F9" s="44">
        <v>44074</v>
      </c>
      <c r="G9" s="45">
        <v>44104</v>
      </c>
      <c r="H9" s="24" t="s">
        <v>244</v>
      </c>
      <c r="I9" s="23" t="s">
        <v>245</v>
      </c>
      <c r="J9" s="41" t="s">
        <v>249</v>
      </c>
      <c r="K9" s="42" t="s">
        <v>250</v>
      </c>
      <c r="L9" s="43" t="s">
        <v>251</v>
      </c>
    </row>
    <row r="10" spans="1:13" ht="23.25" customHeight="1" thickBot="1">
      <c r="A10" s="312" t="s">
        <v>40</v>
      </c>
      <c r="B10" s="323">
        <v>57040</v>
      </c>
      <c r="C10" s="324">
        <v>56093</v>
      </c>
      <c r="D10" s="325">
        <f t="shared" ref="D10:D33" si="0">C10-B10</f>
        <v>-947</v>
      </c>
      <c r="E10" s="326">
        <f t="shared" ref="E10:E25" si="1">C10/B10*100</f>
        <v>98.339761570827491</v>
      </c>
      <c r="F10" s="327">
        <v>69671</v>
      </c>
      <c r="G10" s="328">
        <v>68796</v>
      </c>
      <c r="H10" s="327">
        <f t="shared" ref="H10:H25" si="2">G10-F10</f>
        <v>-875</v>
      </c>
      <c r="I10" s="329">
        <f t="shared" ref="I10:I25" si="3">G10/F10*100</f>
        <v>98.744097257108407</v>
      </c>
      <c r="J10" s="330">
        <v>100</v>
      </c>
      <c r="K10" s="326">
        <v>100</v>
      </c>
      <c r="L10" s="331">
        <v>100</v>
      </c>
    </row>
    <row r="11" spans="1:13" ht="16.5" customHeight="1">
      <c r="A11" s="27" t="s">
        <v>46</v>
      </c>
      <c r="B11" s="92">
        <v>32192</v>
      </c>
      <c r="C11" s="93">
        <v>31543</v>
      </c>
      <c r="D11" s="94">
        <f t="shared" si="0"/>
        <v>-649</v>
      </c>
      <c r="E11" s="95">
        <f t="shared" si="1"/>
        <v>97.983971172962228</v>
      </c>
      <c r="F11" s="96">
        <v>37220</v>
      </c>
      <c r="G11" s="167">
        <v>36626</v>
      </c>
      <c r="H11" s="97">
        <f t="shared" si="2"/>
        <v>-594</v>
      </c>
      <c r="I11" s="98">
        <f t="shared" si="3"/>
        <v>98.404083825900059</v>
      </c>
      <c r="J11" s="99">
        <f>C11/$C$10*100</f>
        <v>56.23339810671564</v>
      </c>
      <c r="K11" s="100">
        <f t="shared" ref="K11:K25" si="4">F11/$F$10*100</f>
        <v>53.422514389057142</v>
      </c>
      <c r="L11" s="101">
        <f>G11/G10*100</f>
        <v>53.238560381417521</v>
      </c>
      <c r="M11" s="2">
        <f>G11-C11</f>
        <v>5083</v>
      </c>
    </row>
    <row r="12" spans="1:13" ht="16.5" customHeight="1">
      <c r="A12" s="27" t="s">
        <v>106</v>
      </c>
      <c r="B12" s="102">
        <v>24848</v>
      </c>
      <c r="C12" s="103">
        <v>24550</v>
      </c>
      <c r="D12" s="94">
        <f t="shared" si="0"/>
        <v>-298</v>
      </c>
      <c r="E12" s="95">
        <f t="shared" si="1"/>
        <v>98.800708306503537</v>
      </c>
      <c r="F12" s="104">
        <v>32451</v>
      </c>
      <c r="G12" s="168">
        <v>32170</v>
      </c>
      <c r="H12" s="105">
        <f t="shared" si="2"/>
        <v>-281</v>
      </c>
      <c r="I12" s="98">
        <f t="shared" si="3"/>
        <v>99.134079073064001</v>
      </c>
      <c r="J12" s="106">
        <f t="shared" ref="J12:J25" si="5">C12/$C$10*100</f>
        <v>43.766601893284367</v>
      </c>
      <c r="K12" s="107">
        <f t="shared" si="4"/>
        <v>46.577485610942858</v>
      </c>
      <c r="L12" s="108">
        <f t="shared" ref="L12:L25" si="6">G12/$G$10*100</f>
        <v>46.761439618582472</v>
      </c>
      <c r="M12" s="2"/>
    </row>
    <row r="13" spans="1:13" ht="15.75" customHeight="1">
      <c r="A13" s="27" t="s">
        <v>50</v>
      </c>
      <c r="B13" s="92">
        <v>52170</v>
      </c>
      <c r="C13" s="93">
        <v>51082</v>
      </c>
      <c r="D13" s="94">
        <f t="shared" si="0"/>
        <v>-1088</v>
      </c>
      <c r="E13" s="95">
        <f t="shared" si="1"/>
        <v>97.914510254935777</v>
      </c>
      <c r="F13" s="96">
        <v>63943</v>
      </c>
      <c r="G13" s="167">
        <v>62953</v>
      </c>
      <c r="H13" s="105">
        <f t="shared" si="2"/>
        <v>-990</v>
      </c>
      <c r="I13" s="98">
        <f t="shared" si="3"/>
        <v>98.451746086358156</v>
      </c>
      <c r="J13" s="106">
        <f t="shared" si="5"/>
        <v>91.066621503574424</v>
      </c>
      <c r="K13" s="107">
        <f t="shared" si="4"/>
        <v>91.778501815676535</v>
      </c>
      <c r="L13" s="108">
        <f t="shared" si="6"/>
        <v>91.506773649630787</v>
      </c>
      <c r="M13" s="2"/>
    </row>
    <row r="14" spans="1:13" ht="15.75" customHeight="1">
      <c r="A14" s="27" t="s">
        <v>170</v>
      </c>
      <c r="B14" s="92">
        <v>2112</v>
      </c>
      <c r="C14" s="93">
        <v>2077</v>
      </c>
      <c r="D14" s="94">
        <f t="shared" si="0"/>
        <v>-35</v>
      </c>
      <c r="E14" s="95">
        <f t="shared" si="1"/>
        <v>98.342803030303031</v>
      </c>
      <c r="F14" s="96">
        <v>3311</v>
      </c>
      <c r="G14" s="167">
        <v>3381</v>
      </c>
      <c r="H14" s="105">
        <f t="shared" si="2"/>
        <v>70</v>
      </c>
      <c r="I14" s="98">
        <f t="shared" si="3"/>
        <v>102.11416490486258</v>
      </c>
      <c r="J14" s="106">
        <f t="shared" si="5"/>
        <v>3.7027793129267468</v>
      </c>
      <c r="K14" s="107">
        <f t="shared" si="4"/>
        <v>4.7523359791017779</v>
      </c>
      <c r="L14" s="108">
        <f t="shared" si="6"/>
        <v>4.9145299145299148</v>
      </c>
      <c r="M14" s="2"/>
    </row>
    <row r="15" spans="1:13" ht="16.5" customHeight="1">
      <c r="A15" s="27" t="s">
        <v>107</v>
      </c>
      <c r="B15" s="92">
        <v>4870</v>
      </c>
      <c r="C15" s="93">
        <v>5011</v>
      </c>
      <c r="D15" s="94">
        <f t="shared" si="0"/>
        <v>141</v>
      </c>
      <c r="E15" s="95">
        <f t="shared" si="1"/>
        <v>102.8952772073922</v>
      </c>
      <c r="F15" s="96">
        <v>5728</v>
      </c>
      <c r="G15" s="167">
        <v>5843</v>
      </c>
      <c r="H15" s="105">
        <f t="shared" si="2"/>
        <v>115</v>
      </c>
      <c r="I15" s="98">
        <f t="shared" si="3"/>
        <v>102.0076815642458</v>
      </c>
      <c r="J15" s="106">
        <f t="shared" si="5"/>
        <v>8.9333784964255791</v>
      </c>
      <c r="K15" s="107">
        <f t="shared" si="4"/>
        <v>8.2214981843234636</v>
      </c>
      <c r="L15" s="108">
        <f t="shared" si="6"/>
        <v>8.4932263503692074</v>
      </c>
      <c r="M15" s="2"/>
    </row>
    <row r="16" spans="1:13" ht="16.5" customHeight="1">
      <c r="A16" s="28" t="s">
        <v>108</v>
      </c>
      <c r="B16" s="92">
        <v>9717</v>
      </c>
      <c r="C16" s="93">
        <v>9401</v>
      </c>
      <c r="D16" s="94">
        <f t="shared" si="0"/>
        <v>-316</v>
      </c>
      <c r="E16" s="95">
        <f t="shared" si="1"/>
        <v>96.747967479674799</v>
      </c>
      <c r="F16" s="96">
        <v>12812</v>
      </c>
      <c r="G16" s="167">
        <v>12532</v>
      </c>
      <c r="H16" s="105">
        <f t="shared" si="2"/>
        <v>-280</v>
      </c>
      <c r="I16" s="98">
        <f t="shared" si="3"/>
        <v>97.814548860443324</v>
      </c>
      <c r="J16" s="106">
        <f t="shared" si="5"/>
        <v>16.759666981619812</v>
      </c>
      <c r="K16" s="107">
        <f t="shared" si="4"/>
        <v>18.389286790773777</v>
      </c>
      <c r="L16" s="108">
        <f t="shared" si="6"/>
        <v>18.216175359032501</v>
      </c>
      <c r="M16" s="2"/>
    </row>
    <row r="17" spans="1:13" ht="16.5" customHeight="1">
      <c r="A17" s="29" t="s">
        <v>109</v>
      </c>
      <c r="B17" s="92">
        <v>47323</v>
      </c>
      <c r="C17" s="93">
        <v>46692</v>
      </c>
      <c r="D17" s="94">
        <f t="shared" si="0"/>
        <v>-631</v>
      </c>
      <c r="E17" s="95">
        <f t="shared" si="1"/>
        <v>98.666610316336673</v>
      </c>
      <c r="F17" s="96">
        <v>56859</v>
      </c>
      <c r="G17" s="167">
        <v>56264</v>
      </c>
      <c r="H17" s="105">
        <f t="shared" si="2"/>
        <v>-595</v>
      </c>
      <c r="I17" s="98">
        <f t="shared" si="3"/>
        <v>98.953551768409582</v>
      </c>
      <c r="J17" s="106">
        <f t="shared" si="5"/>
        <v>83.240333018380184</v>
      </c>
      <c r="K17" s="107">
        <f t="shared" si="4"/>
        <v>81.610713209226219</v>
      </c>
      <c r="L17" s="108">
        <f t="shared" si="6"/>
        <v>81.783824640967495</v>
      </c>
      <c r="M17" s="2"/>
    </row>
    <row r="18" spans="1:13" ht="15.75" customHeight="1">
      <c r="A18" s="27" t="s">
        <v>110</v>
      </c>
      <c r="B18" s="92">
        <v>22286</v>
      </c>
      <c r="C18" s="93">
        <v>22001</v>
      </c>
      <c r="D18" s="94">
        <f t="shared" si="0"/>
        <v>-285</v>
      </c>
      <c r="E18" s="95">
        <f t="shared" si="1"/>
        <v>98.721170241407165</v>
      </c>
      <c r="F18" s="96">
        <v>26019</v>
      </c>
      <c r="G18" s="167">
        <v>25714</v>
      </c>
      <c r="H18" s="105">
        <f t="shared" si="2"/>
        <v>-305</v>
      </c>
      <c r="I18" s="98">
        <f t="shared" si="3"/>
        <v>98.827779699450403</v>
      </c>
      <c r="J18" s="106">
        <f t="shared" si="5"/>
        <v>39.222362861676146</v>
      </c>
      <c r="K18" s="107">
        <f t="shared" si="4"/>
        <v>37.345523962624334</v>
      </c>
      <c r="L18" s="108">
        <f t="shared" si="6"/>
        <v>37.377173091458801</v>
      </c>
      <c r="M18" s="2"/>
    </row>
    <row r="19" spans="1:13" ht="16.5" customHeight="1">
      <c r="A19" s="30" t="s">
        <v>111</v>
      </c>
      <c r="B19" s="92">
        <v>34754</v>
      </c>
      <c r="C19" s="109">
        <v>34092</v>
      </c>
      <c r="D19" s="94">
        <f t="shared" si="0"/>
        <v>-662</v>
      </c>
      <c r="E19" s="110">
        <f t="shared" si="1"/>
        <v>98.095183288254589</v>
      </c>
      <c r="F19" s="111">
        <v>43652</v>
      </c>
      <c r="G19" s="169">
        <v>43082</v>
      </c>
      <c r="H19" s="105">
        <f t="shared" si="2"/>
        <v>-570</v>
      </c>
      <c r="I19" s="112">
        <f t="shared" si="3"/>
        <v>98.694217905250611</v>
      </c>
      <c r="J19" s="113">
        <f t="shared" si="5"/>
        <v>60.777637138323861</v>
      </c>
      <c r="K19" s="114">
        <f t="shared" si="4"/>
        <v>62.654476037375659</v>
      </c>
      <c r="L19" s="115">
        <f t="shared" si="6"/>
        <v>62.622826908541199</v>
      </c>
      <c r="M19" s="2"/>
    </row>
    <row r="20" spans="1:13" ht="28.5" customHeight="1">
      <c r="A20" s="31" t="s">
        <v>49</v>
      </c>
      <c r="B20" s="92">
        <v>964</v>
      </c>
      <c r="C20" s="103">
        <v>1396</v>
      </c>
      <c r="D20" s="94">
        <f t="shared" si="0"/>
        <v>432</v>
      </c>
      <c r="E20" s="116">
        <f t="shared" si="1"/>
        <v>144.81327800829874</v>
      </c>
      <c r="F20" s="104">
        <v>1100</v>
      </c>
      <c r="G20" s="168">
        <v>1504</v>
      </c>
      <c r="H20" s="105">
        <f t="shared" si="2"/>
        <v>404</v>
      </c>
      <c r="I20" s="117">
        <f t="shared" si="3"/>
        <v>136.72727272727272</v>
      </c>
      <c r="J20" s="106">
        <f t="shared" si="5"/>
        <v>2.4887240832189397</v>
      </c>
      <c r="K20" s="107">
        <f t="shared" si="4"/>
        <v>1.5788491624922851</v>
      </c>
      <c r="L20" s="108">
        <f t="shared" si="6"/>
        <v>2.1861736147450435</v>
      </c>
      <c r="M20" s="2"/>
    </row>
    <row r="21" spans="1:13" ht="15" customHeight="1">
      <c r="A21" s="32" t="s">
        <v>127</v>
      </c>
      <c r="B21" s="118">
        <v>200</v>
      </c>
      <c r="C21" s="119">
        <v>194</v>
      </c>
      <c r="D21" s="94">
        <f t="shared" si="0"/>
        <v>-6</v>
      </c>
      <c r="E21" s="120">
        <f t="shared" si="1"/>
        <v>97</v>
      </c>
      <c r="F21" s="104">
        <v>274</v>
      </c>
      <c r="G21" s="168">
        <v>259</v>
      </c>
      <c r="H21" s="105">
        <f t="shared" si="2"/>
        <v>-15</v>
      </c>
      <c r="I21" s="117">
        <f>G21/F21*100</f>
        <v>94.525547445255469</v>
      </c>
      <c r="J21" s="106">
        <f>C21/$C$10*100</f>
        <v>0.34585420640721659</v>
      </c>
      <c r="K21" s="107">
        <f>F21/$F$10*100</f>
        <v>0.39327697320262373</v>
      </c>
      <c r="L21" s="108">
        <f>G21/$G$10*100</f>
        <v>0.37647537647537649</v>
      </c>
      <c r="M21" s="2"/>
    </row>
    <row r="22" spans="1:13" ht="15" customHeight="1">
      <c r="A22" s="33" t="s">
        <v>126</v>
      </c>
      <c r="B22" s="104">
        <v>18097</v>
      </c>
      <c r="C22" s="119">
        <v>17971</v>
      </c>
      <c r="D22" s="121">
        <f t="shared" si="0"/>
        <v>-126</v>
      </c>
      <c r="E22" s="120">
        <f>C22/B22*100</f>
        <v>99.303752003094431</v>
      </c>
      <c r="F22" s="122">
        <v>22378</v>
      </c>
      <c r="G22" s="170">
        <v>22203</v>
      </c>
      <c r="H22" s="105">
        <f t="shared" si="2"/>
        <v>-175</v>
      </c>
      <c r="I22" s="117">
        <f>G22/F22*100</f>
        <v>99.217981946554659</v>
      </c>
      <c r="J22" s="106">
        <f>C22/$C$10*100</f>
        <v>32.03786568734067</v>
      </c>
      <c r="K22" s="107">
        <f>F22/$F$10*100</f>
        <v>32.11953323477487</v>
      </c>
      <c r="L22" s="108">
        <f>G22/$G$10*100</f>
        <v>32.27367870225013</v>
      </c>
      <c r="M22" s="2"/>
    </row>
    <row r="23" spans="1:13" ht="14.4" customHeight="1">
      <c r="A23" s="34" t="s">
        <v>128</v>
      </c>
      <c r="B23" s="104">
        <v>8078</v>
      </c>
      <c r="C23" s="103">
        <v>8216</v>
      </c>
      <c r="D23" s="123">
        <f t="shared" si="0"/>
        <v>138</v>
      </c>
      <c r="E23" s="124">
        <f>C23/B23*100</f>
        <v>101.70834364941817</v>
      </c>
      <c r="F23" s="104">
        <v>9844</v>
      </c>
      <c r="G23" s="171">
        <v>9819</v>
      </c>
      <c r="H23" s="105">
        <f t="shared" si="2"/>
        <v>-25</v>
      </c>
      <c r="I23" s="117">
        <f>G23/F23*100</f>
        <v>99.746038195855348</v>
      </c>
      <c r="J23" s="106">
        <f>C23/$C$10*100</f>
        <v>14.647103916709749</v>
      </c>
      <c r="K23" s="107">
        <f>F23/$F$10*100</f>
        <v>14.129264686885504</v>
      </c>
      <c r="L23" s="108">
        <f>G23/$G$10*100</f>
        <v>14.272632129774987</v>
      </c>
      <c r="M23" s="2"/>
    </row>
    <row r="24" spans="1:13" ht="28.5" customHeight="1" thickBot="1">
      <c r="A24" s="35" t="s">
        <v>39</v>
      </c>
      <c r="B24" s="122">
        <v>10060</v>
      </c>
      <c r="C24" s="119">
        <v>9862</v>
      </c>
      <c r="D24" s="125">
        <f t="shared" si="0"/>
        <v>-198</v>
      </c>
      <c r="E24" s="126">
        <f>C24/B24*100</f>
        <v>98.031809145129216</v>
      </c>
      <c r="F24" s="122">
        <v>9960</v>
      </c>
      <c r="G24" s="172">
        <v>9859</v>
      </c>
      <c r="H24" s="127">
        <f t="shared" si="2"/>
        <v>-101</v>
      </c>
      <c r="I24" s="128">
        <f>G24/F24*100</f>
        <v>98.985943775100409</v>
      </c>
      <c r="J24" s="113">
        <f>C24/$C$10*100</f>
        <v>17.581516410247268</v>
      </c>
      <c r="K24" s="114">
        <f>F24/$F$10*100</f>
        <v>14.295761507657417</v>
      </c>
      <c r="L24" s="115">
        <f>G24/$G$10*100</f>
        <v>14.33077504506076</v>
      </c>
      <c r="M24" s="2"/>
    </row>
    <row r="25" spans="1:13" ht="24.75" customHeight="1" thickBot="1">
      <c r="A25" s="332" t="s">
        <v>172</v>
      </c>
      <c r="B25" s="327">
        <v>46655</v>
      </c>
      <c r="C25" s="324">
        <v>46118</v>
      </c>
      <c r="D25" s="325">
        <f t="shared" si="0"/>
        <v>-537</v>
      </c>
      <c r="E25" s="333">
        <f t="shared" si="1"/>
        <v>98.848997963776668</v>
      </c>
      <c r="F25" s="327">
        <v>54515</v>
      </c>
      <c r="G25" s="334">
        <v>54054</v>
      </c>
      <c r="H25" s="327">
        <f t="shared" si="2"/>
        <v>-461</v>
      </c>
      <c r="I25" s="331">
        <f t="shared" si="3"/>
        <v>99.154361184994954</v>
      </c>
      <c r="J25" s="330">
        <f t="shared" si="5"/>
        <v>82.217032428288732</v>
      </c>
      <c r="K25" s="335">
        <f t="shared" si="4"/>
        <v>78.246329175697198</v>
      </c>
      <c r="L25" s="331">
        <f t="shared" si="6"/>
        <v>78.571428571428569</v>
      </c>
      <c r="M25" s="2"/>
    </row>
    <row r="26" spans="1:13">
      <c r="A26" s="36" t="s">
        <v>129</v>
      </c>
      <c r="B26" s="129">
        <v>12160</v>
      </c>
      <c r="C26" s="130">
        <v>12399</v>
      </c>
      <c r="D26" s="131">
        <f>C26-B26</f>
        <v>239</v>
      </c>
      <c r="E26" s="132">
        <f t="shared" ref="E26:E33" si="7">C26/B26*100</f>
        <v>101.96546052631578</v>
      </c>
      <c r="F26" s="133">
        <v>16223</v>
      </c>
      <c r="G26" s="173">
        <v>15914</v>
      </c>
      <c r="H26" s="133">
        <f t="shared" ref="H26:H33" si="8">G26-F26</f>
        <v>-309</v>
      </c>
      <c r="I26" s="134">
        <f t="shared" ref="I26:I33" si="9">G26/F26*100</f>
        <v>98.095296800838312</v>
      </c>
      <c r="J26" s="135">
        <f t="shared" ref="J26:J33" si="10">C26/$C$10*100</f>
        <v>22.104362398160198</v>
      </c>
      <c r="K26" s="136">
        <f t="shared" ref="K26:K33" si="11">F26/$F$10*100</f>
        <v>23.285154511920311</v>
      </c>
      <c r="L26" s="137">
        <f t="shared" ref="L26:L33" si="12">G26/$G$10*100</f>
        <v>23.132158846444561</v>
      </c>
      <c r="M26" s="2"/>
    </row>
    <row r="27" spans="1:13" ht="17.25" customHeight="1">
      <c r="A27" s="37" t="s">
        <v>130</v>
      </c>
      <c r="B27" s="92">
        <v>5390</v>
      </c>
      <c r="C27" s="93">
        <v>5735</v>
      </c>
      <c r="D27" s="131">
        <f t="shared" si="0"/>
        <v>345</v>
      </c>
      <c r="E27" s="132">
        <f t="shared" si="7"/>
        <v>106.40074211502784</v>
      </c>
      <c r="F27" s="96">
        <v>7556</v>
      </c>
      <c r="G27" s="167">
        <v>7558</v>
      </c>
      <c r="H27" s="96">
        <f t="shared" si="8"/>
        <v>2</v>
      </c>
      <c r="I27" s="138">
        <f t="shared" si="9"/>
        <v>100.02646903123346</v>
      </c>
      <c r="J27" s="139">
        <f t="shared" si="10"/>
        <v>10.224092132708181</v>
      </c>
      <c r="K27" s="100">
        <f t="shared" si="11"/>
        <v>10.845258428901552</v>
      </c>
      <c r="L27" s="101">
        <f t="shared" si="12"/>
        <v>10.986103843246701</v>
      </c>
      <c r="M27" s="2"/>
    </row>
    <row r="28" spans="1:13" ht="16.5" customHeight="1">
      <c r="A28" s="34" t="s">
        <v>131</v>
      </c>
      <c r="B28" s="102">
        <v>27510</v>
      </c>
      <c r="C28" s="103">
        <v>26910</v>
      </c>
      <c r="D28" s="140">
        <f>C28-B28</f>
        <v>-600</v>
      </c>
      <c r="E28" s="141">
        <f t="shared" si="7"/>
        <v>97.818974918211552</v>
      </c>
      <c r="F28" s="104">
        <v>29980</v>
      </c>
      <c r="G28" s="168">
        <v>30053</v>
      </c>
      <c r="H28" s="96">
        <f t="shared" si="8"/>
        <v>73</v>
      </c>
      <c r="I28" s="138">
        <f t="shared" si="9"/>
        <v>100.24349566377586</v>
      </c>
      <c r="J28" s="139">
        <f t="shared" si="10"/>
        <v>47.973900486691747</v>
      </c>
      <c r="K28" s="100">
        <f t="shared" si="11"/>
        <v>43.030816265017009</v>
      </c>
      <c r="L28" s="101">
        <f t="shared" si="12"/>
        <v>43.684225827082969</v>
      </c>
      <c r="M28" s="2"/>
    </row>
    <row r="29" spans="1:13" ht="15.75" customHeight="1">
      <c r="A29" s="34" t="s">
        <v>132</v>
      </c>
      <c r="B29" s="102">
        <v>17072</v>
      </c>
      <c r="C29" s="103">
        <v>16757</v>
      </c>
      <c r="D29" s="140">
        <f t="shared" si="0"/>
        <v>-315</v>
      </c>
      <c r="E29" s="141">
        <f t="shared" si="7"/>
        <v>98.154873477038436</v>
      </c>
      <c r="F29" s="104">
        <v>19157</v>
      </c>
      <c r="G29" s="168">
        <v>18979</v>
      </c>
      <c r="H29" s="96">
        <f t="shared" si="8"/>
        <v>-178</v>
      </c>
      <c r="I29" s="138">
        <f t="shared" si="9"/>
        <v>99.070835725844347</v>
      </c>
      <c r="J29" s="139">
        <f t="shared" si="10"/>
        <v>29.873602766833653</v>
      </c>
      <c r="K29" s="100">
        <f t="shared" si="11"/>
        <v>27.496375823513368</v>
      </c>
      <c r="L29" s="101">
        <f t="shared" si="12"/>
        <v>27.587359730216871</v>
      </c>
      <c r="M29" s="2"/>
    </row>
    <row r="30" spans="1:13" ht="21.75" customHeight="1">
      <c r="A30" s="37" t="s">
        <v>133</v>
      </c>
      <c r="B30" s="102">
        <v>1938</v>
      </c>
      <c r="C30" s="103">
        <v>1876</v>
      </c>
      <c r="D30" s="140">
        <f t="shared" si="0"/>
        <v>-62</v>
      </c>
      <c r="E30" s="141">
        <f t="shared" si="7"/>
        <v>96.80082559339526</v>
      </c>
      <c r="F30" s="104">
        <v>1635</v>
      </c>
      <c r="G30" s="168">
        <v>1604</v>
      </c>
      <c r="H30" s="104">
        <f t="shared" si="8"/>
        <v>-31</v>
      </c>
      <c r="I30" s="138">
        <f t="shared" si="9"/>
        <v>98.103975535168203</v>
      </c>
      <c r="J30" s="139">
        <f t="shared" si="10"/>
        <v>3.3444458310306096</v>
      </c>
      <c r="K30" s="100">
        <f t="shared" si="11"/>
        <v>2.3467439824317147</v>
      </c>
      <c r="L30" s="101">
        <f t="shared" si="12"/>
        <v>2.3315309029594742</v>
      </c>
      <c r="M30" s="2"/>
    </row>
    <row r="31" spans="1:13" ht="23.25" customHeight="1">
      <c r="A31" s="37" t="s">
        <v>134</v>
      </c>
      <c r="B31" s="102">
        <v>12245</v>
      </c>
      <c r="C31" s="103">
        <v>11942</v>
      </c>
      <c r="D31" s="140">
        <f t="shared" si="0"/>
        <v>-303</v>
      </c>
      <c r="E31" s="141">
        <f t="shared" si="7"/>
        <v>97.525520620661496</v>
      </c>
      <c r="F31" s="104">
        <v>12545</v>
      </c>
      <c r="G31" s="171">
        <v>12323</v>
      </c>
      <c r="H31" s="104">
        <f t="shared" si="8"/>
        <v>-222</v>
      </c>
      <c r="I31" s="138">
        <f t="shared" si="9"/>
        <v>98.230370665603829</v>
      </c>
      <c r="J31" s="139">
        <f t="shared" si="10"/>
        <v>21.289643984097836</v>
      </c>
      <c r="K31" s="100">
        <f t="shared" si="11"/>
        <v>18.006057039514289</v>
      </c>
      <c r="L31" s="101">
        <f t="shared" si="12"/>
        <v>17.912378626664342</v>
      </c>
      <c r="M31" s="2"/>
    </row>
    <row r="32" spans="1:13" ht="27.75" customHeight="1">
      <c r="A32" s="34" t="s">
        <v>135</v>
      </c>
      <c r="B32" s="102">
        <v>185</v>
      </c>
      <c r="C32" s="103">
        <v>183</v>
      </c>
      <c r="D32" s="140">
        <f t="shared" si="0"/>
        <v>-2</v>
      </c>
      <c r="E32" s="141">
        <f t="shared" si="7"/>
        <v>98.918918918918919</v>
      </c>
      <c r="F32" s="104">
        <v>173</v>
      </c>
      <c r="G32" s="171">
        <v>164</v>
      </c>
      <c r="H32" s="104">
        <f t="shared" si="8"/>
        <v>-9</v>
      </c>
      <c r="I32" s="138">
        <f t="shared" si="9"/>
        <v>94.797687861271669</v>
      </c>
      <c r="J32" s="139">
        <f t="shared" si="10"/>
        <v>0.32624391635319916</v>
      </c>
      <c r="K32" s="100">
        <f t="shared" si="11"/>
        <v>0.24830991373742303</v>
      </c>
      <c r="L32" s="101">
        <f t="shared" si="12"/>
        <v>0.23838595267166698</v>
      </c>
      <c r="M32" s="2"/>
    </row>
    <row r="33" spans="1:13" ht="15" customHeight="1" thickBot="1">
      <c r="A33" s="38" t="s">
        <v>136</v>
      </c>
      <c r="B33" s="142">
        <v>4717</v>
      </c>
      <c r="C33" s="143">
        <v>4698</v>
      </c>
      <c r="D33" s="144">
        <f t="shared" si="0"/>
        <v>-19</v>
      </c>
      <c r="E33" s="145">
        <f t="shared" si="7"/>
        <v>99.597201611193555</v>
      </c>
      <c r="F33" s="146">
        <v>4755</v>
      </c>
      <c r="G33" s="174">
        <v>4716</v>
      </c>
      <c r="H33" s="146">
        <f t="shared" si="8"/>
        <v>-39</v>
      </c>
      <c r="I33" s="147">
        <f t="shared" si="9"/>
        <v>99.179810725552059</v>
      </c>
      <c r="J33" s="148">
        <f t="shared" si="10"/>
        <v>8.3753766067067197</v>
      </c>
      <c r="K33" s="149">
        <f t="shared" si="11"/>
        <v>6.824934334228014</v>
      </c>
      <c r="L33" s="150">
        <f t="shared" si="12"/>
        <v>6.8550497121925691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168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topLeftCell="A13" zoomScaleNormal="100" workbookViewId="0">
      <selection activeCell="M6" sqref="M6:M41"/>
    </sheetView>
  </sheetViews>
  <sheetFormatPr defaultRowHeight="13.2"/>
  <cols>
    <col min="1" max="1" width="21.88671875" customWidth="1"/>
    <col min="2" max="2" width="12.44140625" style="231" customWidth="1"/>
    <col min="3" max="3" width="12.44140625" style="192" customWidth="1"/>
    <col min="4" max="4" width="6" style="193" customWidth="1"/>
    <col min="5" max="5" width="12.44140625" style="192" customWidth="1"/>
    <col min="6" max="6" width="5.88671875" style="193" customWidth="1"/>
    <col min="7" max="7" width="12.44140625" style="192" customWidth="1"/>
    <col min="8" max="8" width="6.21875" style="193" customWidth="1"/>
    <col min="9" max="9" width="12.44140625" style="192" customWidth="1"/>
    <col min="10" max="10" width="6.21875" style="193" customWidth="1"/>
    <col min="11" max="11" width="12.44140625" style="192" customWidth="1"/>
    <col min="12" max="12" width="6.33203125" style="193" customWidth="1"/>
    <col min="13" max="13" width="14.44140625" style="192" customWidth="1"/>
    <col min="14" max="14" width="6.44140625" style="193" customWidth="1"/>
  </cols>
  <sheetData>
    <row r="1" spans="1:14">
      <c r="A1" s="374" t="s">
        <v>162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9.95" customHeight="1">
      <c r="A2" s="387" t="s">
        <v>252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</row>
    <row r="3" spans="1:14" ht="9.75" customHeight="1" thickBot="1">
      <c r="A3" s="166"/>
      <c r="B3" s="190"/>
      <c r="C3" s="176"/>
      <c r="D3" s="191"/>
    </row>
    <row r="4" spans="1:14" ht="16.2" customHeight="1" thickBot="1">
      <c r="A4" s="400" t="s">
        <v>167</v>
      </c>
      <c r="B4" s="402" t="s">
        <v>182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3"/>
    </row>
    <row r="5" spans="1:14" ht="52.8" customHeight="1" thickBot="1">
      <c r="A5" s="401"/>
      <c r="B5" s="194" t="s">
        <v>183</v>
      </c>
      <c r="C5" s="195" t="s">
        <v>113</v>
      </c>
      <c r="D5" s="196" t="s">
        <v>184</v>
      </c>
      <c r="E5" s="197" t="s">
        <v>185</v>
      </c>
      <c r="F5" s="198" t="s">
        <v>184</v>
      </c>
      <c r="G5" s="197" t="s">
        <v>186</v>
      </c>
      <c r="H5" s="196" t="s">
        <v>184</v>
      </c>
      <c r="I5" s="197" t="s">
        <v>187</v>
      </c>
      <c r="J5" s="198" t="s">
        <v>184</v>
      </c>
      <c r="K5" s="199" t="s">
        <v>179</v>
      </c>
      <c r="L5" s="196" t="s">
        <v>184</v>
      </c>
      <c r="M5" s="199" t="s">
        <v>178</v>
      </c>
      <c r="N5" s="200" t="s">
        <v>184</v>
      </c>
    </row>
    <row r="6" spans="1:14" ht="13.8" thickBot="1">
      <c r="A6" s="308" t="s">
        <v>35</v>
      </c>
      <c r="B6" s="327">
        <v>14538</v>
      </c>
      <c r="C6" s="336">
        <v>7448</v>
      </c>
      <c r="D6" s="331">
        <f>C6/B6*100</f>
        <v>51.231256018709594</v>
      </c>
      <c r="E6" s="327">
        <v>3488</v>
      </c>
      <c r="F6" s="333">
        <f>E6/B6*100</f>
        <v>23.992296051726512</v>
      </c>
      <c r="G6" s="327">
        <v>6631</v>
      </c>
      <c r="H6" s="331">
        <f>G6/B6*100</f>
        <v>45.611500894208284</v>
      </c>
      <c r="I6" s="327">
        <v>4181</v>
      </c>
      <c r="J6" s="333">
        <f>I6/B6*100</f>
        <v>28.759114045948547</v>
      </c>
      <c r="K6" s="327">
        <v>2957</v>
      </c>
      <c r="L6" s="331">
        <f>K6/B6*100</f>
        <v>20.33979914706287</v>
      </c>
      <c r="M6" s="327">
        <v>1041</v>
      </c>
      <c r="N6" s="331">
        <f>M6/B6*100</f>
        <v>7.1605447791993386</v>
      </c>
    </row>
    <row r="7" spans="1:14">
      <c r="A7" s="162" t="s">
        <v>14</v>
      </c>
      <c r="B7" s="201">
        <v>1774</v>
      </c>
      <c r="C7" s="202">
        <v>983</v>
      </c>
      <c r="D7" s="101">
        <f t="shared" ref="D7:D41" si="0">C7/B7*100</f>
        <v>55.411499436302151</v>
      </c>
      <c r="E7" s="201">
        <v>508</v>
      </c>
      <c r="F7" s="203">
        <f t="shared" ref="F7:F41" si="1">E7/B7*100</f>
        <v>28.635851183765503</v>
      </c>
      <c r="G7" s="204">
        <v>606</v>
      </c>
      <c r="H7" s="205">
        <f t="shared" ref="H7:H41" si="2">G7/B7*100</f>
        <v>34.160090191657275</v>
      </c>
      <c r="I7" s="204">
        <v>421</v>
      </c>
      <c r="J7" s="206">
        <f>I7/B7*100</f>
        <v>23.731679819616687</v>
      </c>
      <c r="K7" s="204">
        <v>473</v>
      </c>
      <c r="L7" s="205">
        <f t="shared" ref="L7:L41" si="3">K7/B7*100</f>
        <v>26.662908680947012</v>
      </c>
      <c r="M7" s="204">
        <v>125</v>
      </c>
      <c r="N7" s="205">
        <f t="shared" ref="N7:N41" si="4">M7/B7*100</f>
        <v>7.0462232243517473</v>
      </c>
    </row>
    <row r="8" spans="1:14">
      <c r="A8" s="15" t="s">
        <v>17</v>
      </c>
      <c r="B8" s="207">
        <v>1848</v>
      </c>
      <c r="C8" s="163">
        <v>986</v>
      </c>
      <c r="D8" s="101">
        <f t="shared" si="0"/>
        <v>53.354978354978357</v>
      </c>
      <c r="E8" s="207">
        <v>482</v>
      </c>
      <c r="F8" s="203">
        <f t="shared" si="1"/>
        <v>26.082251082251084</v>
      </c>
      <c r="G8" s="208">
        <v>1002</v>
      </c>
      <c r="H8" s="209">
        <f t="shared" si="2"/>
        <v>54.220779220779228</v>
      </c>
      <c r="I8" s="208">
        <v>497</v>
      </c>
      <c r="J8" s="210">
        <f t="shared" ref="J8:J15" si="5">I8/B8*100</f>
        <v>26.893939393939391</v>
      </c>
      <c r="K8" s="208">
        <v>397</v>
      </c>
      <c r="L8" s="209">
        <f t="shared" si="3"/>
        <v>21.482683982683984</v>
      </c>
      <c r="M8" s="208">
        <v>91</v>
      </c>
      <c r="N8" s="209">
        <f t="shared" si="4"/>
        <v>4.9242424242424239</v>
      </c>
    </row>
    <row r="9" spans="1:14">
      <c r="A9" s="16" t="s">
        <v>2</v>
      </c>
      <c r="B9" s="207">
        <v>1398</v>
      </c>
      <c r="C9" s="163">
        <v>702</v>
      </c>
      <c r="D9" s="101">
        <f t="shared" si="0"/>
        <v>50.214592274678118</v>
      </c>
      <c r="E9" s="207">
        <v>290</v>
      </c>
      <c r="F9" s="203">
        <f t="shared" si="1"/>
        <v>20.743919885550788</v>
      </c>
      <c r="G9" s="208">
        <v>471</v>
      </c>
      <c r="H9" s="209">
        <f t="shared" si="2"/>
        <v>33.690987124463518</v>
      </c>
      <c r="I9" s="208">
        <v>413</v>
      </c>
      <c r="J9" s="210">
        <f t="shared" si="5"/>
        <v>29.542203147353362</v>
      </c>
      <c r="K9" s="208">
        <v>245</v>
      </c>
      <c r="L9" s="209">
        <f t="shared" si="3"/>
        <v>17.525035765379112</v>
      </c>
      <c r="M9" s="208">
        <v>140</v>
      </c>
      <c r="N9" s="209">
        <f t="shared" si="4"/>
        <v>10.014306151645208</v>
      </c>
    </row>
    <row r="10" spans="1:14">
      <c r="A10" s="16" t="s">
        <v>18</v>
      </c>
      <c r="B10" s="207">
        <v>1811</v>
      </c>
      <c r="C10" s="163">
        <v>887</v>
      </c>
      <c r="D10" s="101">
        <f t="shared" si="0"/>
        <v>48.978464936499172</v>
      </c>
      <c r="E10" s="207">
        <v>334</v>
      </c>
      <c r="F10" s="203">
        <f t="shared" si="1"/>
        <v>18.442849254555494</v>
      </c>
      <c r="G10" s="208">
        <v>957</v>
      </c>
      <c r="H10" s="209">
        <f t="shared" si="2"/>
        <v>52.843732744340144</v>
      </c>
      <c r="I10" s="208">
        <v>564</v>
      </c>
      <c r="J10" s="210">
        <f t="shared" si="5"/>
        <v>31.143014908890116</v>
      </c>
      <c r="K10" s="208">
        <v>307</v>
      </c>
      <c r="L10" s="209">
        <f t="shared" si="3"/>
        <v>16.951960242959689</v>
      </c>
      <c r="M10" s="208">
        <v>89</v>
      </c>
      <c r="N10" s="209">
        <f t="shared" si="4"/>
        <v>4.9144119271120923</v>
      </c>
    </row>
    <row r="11" spans="1:14">
      <c r="A11" s="15" t="s">
        <v>19</v>
      </c>
      <c r="B11" s="104">
        <v>1060</v>
      </c>
      <c r="C11" s="211">
        <v>493</v>
      </c>
      <c r="D11" s="101">
        <f t="shared" si="0"/>
        <v>46.509433962264154</v>
      </c>
      <c r="E11" s="104">
        <v>268</v>
      </c>
      <c r="F11" s="203">
        <f t="shared" si="1"/>
        <v>25.283018867924529</v>
      </c>
      <c r="G11" s="208">
        <v>358</v>
      </c>
      <c r="H11" s="209">
        <f t="shared" si="2"/>
        <v>33.773584905660378</v>
      </c>
      <c r="I11" s="208">
        <v>342</v>
      </c>
      <c r="J11" s="210">
        <f t="shared" si="5"/>
        <v>32.264150943396224</v>
      </c>
      <c r="K11" s="208">
        <v>203</v>
      </c>
      <c r="L11" s="209">
        <f t="shared" si="3"/>
        <v>19.150943396226417</v>
      </c>
      <c r="M11" s="208">
        <v>83</v>
      </c>
      <c r="N11" s="209">
        <f t="shared" si="4"/>
        <v>7.8301886792452828</v>
      </c>
    </row>
    <row r="12" spans="1:14">
      <c r="A12" s="15" t="s">
        <v>22</v>
      </c>
      <c r="B12" s="104">
        <v>1474</v>
      </c>
      <c r="C12" s="211">
        <v>729</v>
      </c>
      <c r="D12" s="101">
        <f t="shared" si="0"/>
        <v>49.457259158751697</v>
      </c>
      <c r="E12" s="104">
        <v>405</v>
      </c>
      <c r="F12" s="203">
        <f t="shared" si="1"/>
        <v>27.476255088195391</v>
      </c>
      <c r="G12" s="208">
        <v>597</v>
      </c>
      <c r="H12" s="209">
        <f t="shared" si="2"/>
        <v>40.502035278154679</v>
      </c>
      <c r="I12" s="208">
        <v>408</v>
      </c>
      <c r="J12" s="210">
        <f t="shared" si="5"/>
        <v>27.679782903663501</v>
      </c>
      <c r="K12" s="208">
        <v>291</v>
      </c>
      <c r="L12" s="209">
        <f t="shared" si="3"/>
        <v>19.742198100407055</v>
      </c>
      <c r="M12" s="208">
        <v>122</v>
      </c>
      <c r="N12" s="209">
        <f t="shared" si="4"/>
        <v>8.2767978290366351</v>
      </c>
    </row>
    <row r="13" spans="1:14">
      <c r="A13" s="15" t="s">
        <v>23</v>
      </c>
      <c r="B13" s="207">
        <v>1544</v>
      </c>
      <c r="C13" s="163">
        <v>800</v>
      </c>
      <c r="D13" s="101">
        <f t="shared" si="0"/>
        <v>51.813471502590666</v>
      </c>
      <c r="E13" s="207">
        <v>357</v>
      </c>
      <c r="F13" s="203">
        <f t="shared" si="1"/>
        <v>23.121761658031087</v>
      </c>
      <c r="G13" s="208">
        <v>791</v>
      </c>
      <c r="H13" s="209">
        <f t="shared" si="2"/>
        <v>51.230569948186535</v>
      </c>
      <c r="I13" s="208">
        <v>440</v>
      </c>
      <c r="J13" s="210">
        <f t="shared" si="5"/>
        <v>28.497409326424872</v>
      </c>
      <c r="K13" s="208">
        <v>248</v>
      </c>
      <c r="L13" s="209">
        <f t="shared" si="3"/>
        <v>16.062176165803109</v>
      </c>
      <c r="M13" s="208">
        <v>88</v>
      </c>
      <c r="N13" s="209">
        <f t="shared" si="4"/>
        <v>5.6994818652849739</v>
      </c>
    </row>
    <row r="14" spans="1:14">
      <c r="A14" s="15" t="s">
        <v>13</v>
      </c>
      <c r="B14" s="207">
        <v>1651</v>
      </c>
      <c r="C14" s="163">
        <v>846</v>
      </c>
      <c r="D14" s="101">
        <f t="shared" si="0"/>
        <v>51.241671714112655</v>
      </c>
      <c r="E14" s="207">
        <v>343</v>
      </c>
      <c r="F14" s="203">
        <f t="shared" si="1"/>
        <v>20.775287704421565</v>
      </c>
      <c r="G14" s="208">
        <v>764</v>
      </c>
      <c r="H14" s="209">
        <f t="shared" si="2"/>
        <v>46.27498485766202</v>
      </c>
      <c r="I14" s="208">
        <v>585</v>
      </c>
      <c r="J14" s="210">
        <f t="shared" si="5"/>
        <v>35.433070866141733</v>
      </c>
      <c r="K14" s="208">
        <v>368</v>
      </c>
      <c r="L14" s="209">
        <f t="shared" si="3"/>
        <v>22.289521502119928</v>
      </c>
      <c r="M14" s="208">
        <v>184</v>
      </c>
      <c r="N14" s="209">
        <f t="shared" si="4"/>
        <v>11.144760751059964</v>
      </c>
    </row>
    <row r="15" spans="1:14" ht="13.8" thickBot="1">
      <c r="A15" s="17" t="s">
        <v>28</v>
      </c>
      <c r="B15" s="122">
        <v>1978</v>
      </c>
      <c r="C15" s="212">
        <v>1022</v>
      </c>
      <c r="D15" s="213">
        <f t="shared" si="0"/>
        <v>51.668351870576338</v>
      </c>
      <c r="E15" s="122">
        <v>501</v>
      </c>
      <c r="F15" s="214">
        <f t="shared" si="1"/>
        <v>25.328614762386248</v>
      </c>
      <c r="G15" s="215">
        <v>1085</v>
      </c>
      <c r="H15" s="216">
        <f t="shared" si="2"/>
        <v>54.853387259858444</v>
      </c>
      <c r="I15" s="215">
        <v>511</v>
      </c>
      <c r="J15" s="217">
        <f t="shared" si="5"/>
        <v>25.834175935288169</v>
      </c>
      <c r="K15" s="215">
        <v>425</v>
      </c>
      <c r="L15" s="216">
        <f t="shared" si="3"/>
        <v>21.486349848331649</v>
      </c>
      <c r="M15" s="215">
        <v>119</v>
      </c>
      <c r="N15" s="216">
        <f t="shared" si="4"/>
        <v>6.0161779575328618</v>
      </c>
    </row>
    <row r="16" spans="1:14" ht="13.8" thickBot="1">
      <c r="A16" s="337" t="s">
        <v>36</v>
      </c>
      <c r="B16" s="336">
        <v>12174</v>
      </c>
      <c r="C16" s="336">
        <v>7144</v>
      </c>
      <c r="D16" s="335">
        <f t="shared" si="0"/>
        <v>58.682437982585832</v>
      </c>
      <c r="E16" s="336">
        <v>3156</v>
      </c>
      <c r="F16" s="333">
        <f t="shared" si="1"/>
        <v>25.924100542138984</v>
      </c>
      <c r="G16" s="327">
        <v>5737</v>
      </c>
      <c r="H16" s="331">
        <f t="shared" si="2"/>
        <v>47.1250205355676</v>
      </c>
      <c r="I16" s="327">
        <v>2967</v>
      </c>
      <c r="J16" s="333">
        <f t="shared" ref="J16:J31" si="6">I16/B16*100</f>
        <v>24.371611631345491</v>
      </c>
      <c r="K16" s="327">
        <v>2691</v>
      </c>
      <c r="L16" s="331">
        <f t="shared" si="3"/>
        <v>22.104484967964513</v>
      </c>
      <c r="M16" s="327">
        <v>856</v>
      </c>
      <c r="N16" s="331">
        <f t="shared" si="4"/>
        <v>7.0313783472975189</v>
      </c>
    </row>
    <row r="17" spans="1:14">
      <c r="A17" s="162" t="s">
        <v>1</v>
      </c>
      <c r="B17" s="201">
        <v>2239</v>
      </c>
      <c r="C17" s="202">
        <v>1454</v>
      </c>
      <c r="D17" s="101">
        <f t="shared" si="0"/>
        <v>64.939705225547115</v>
      </c>
      <c r="E17" s="201">
        <v>565</v>
      </c>
      <c r="F17" s="203">
        <f t="shared" si="1"/>
        <v>25.234479678427867</v>
      </c>
      <c r="G17" s="204">
        <v>1160</v>
      </c>
      <c r="H17" s="205">
        <f t="shared" si="2"/>
        <v>51.808843233586423</v>
      </c>
      <c r="I17" s="204">
        <v>499</v>
      </c>
      <c r="J17" s="206">
        <f t="shared" si="6"/>
        <v>22.286735149620366</v>
      </c>
      <c r="K17" s="204">
        <v>509</v>
      </c>
      <c r="L17" s="205">
        <f t="shared" si="3"/>
        <v>22.733363108530593</v>
      </c>
      <c r="M17" s="204">
        <v>162</v>
      </c>
      <c r="N17" s="205">
        <f t="shared" si="4"/>
        <v>7.2353729343456905</v>
      </c>
    </row>
    <row r="18" spans="1:14">
      <c r="A18" s="15" t="s">
        <v>16</v>
      </c>
      <c r="B18" s="207">
        <v>1704</v>
      </c>
      <c r="C18" s="163">
        <v>967</v>
      </c>
      <c r="D18" s="101">
        <f t="shared" si="0"/>
        <v>56.748826291079816</v>
      </c>
      <c r="E18" s="207">
        <v>537</v>
      </c>
      <c r="F18" s="203">
        <f t="shared" si="1"/>
        <v>31.514084507042256</v>
      </c>
      <c r="G18" s="208">
        <v>944</v>
      </c>
      <c r="H18" s="209">
        <f t="shared" si="2"/>
        <v>55.399061032863848</v>
      </c>
      <c r="I18" s="208">
        <v>367</v>
      </c>
      <c r="J18" s="210">
        <f t="shared" si="6"/>
        <v>21.537558685446008</v>
      </c>
      <c r="K18" s="208">
        <v>374</v>
      </c>
      <c r="L18" s="209">
        <f t="shared" si="3"/>
        <v>21.948356807511736</v>
      </c>
      <c r="M18" s="208">
        <v>114</v>
      </c>
      <c r="N18" s="209">
        <f t="shared" si="4"/>
        <v>6.6901408450704221</v>
      </c>
    </row>
    <row r="19" spans="1:14">
      <c r="A19" s="16" t="s">
        <v>3</v>
      </c>
      <c r="B19" s="207">
        <v>2677</v>
      </c>
      <c r="C19" s="163">
        <v>1412</v>
      </c>
      <c r="D19" s="101">
        <f t="shared" si="0"/>
        <v>52.745610758311543</v>
      </c>
      <c r="E19" s="207">
        <v>579</v>
      </c>
      <c r="F19" s="203">
        <f t="shared" si="1"/>
        <v>21.628688830780725</v>
      </c>
      <c r="G19" s="208">
        <v>1153</v>
      </c>
      <c r="H19" s="209">
        <f t="shared" si="2"/>
        <v>43.07060141949944</v>
      </c>
      <c r="I19" s="208">
        <v>702</v>
      </c>
      <c r="J19" s="210">
        <f t="shared" si="6"/>
        <v>26.223384385506165</v>
      </c>
      <c r="K19" s="208">
        <v>537</v>
      </c>
      <c r="L19" s="209">
        <f t="shared" si="3"/>
        <v>20.059768397459841</v>
      </c>
      <c r="M19" s="208">
        <v>252</v>
      </c>
      <c r="N19" s="209">
        <f t="shared" si="4"/>
        <v>9.4135225999252885</v>
      </c>
    </row>
    <row r="20" spans="1:14">
      <c r="A20" s="16" t="s">
        <v>21</v>
      </c>
      <c r="B20" s="207">
        <v>1955</v>
      </c>
      <c r="C20" s="163">
        <v>1064</v>
      </c>
      <c r="D20" s="101">
        <f t="shared" si="0"/>
        <v>54.424552429667514</v>
      </c>
      <c r="E20" s="207">
        <v>496</v>
      </c>
      <c r="F20" s="203">
        <f t="shared" si="1"/>
        <v>25.370843989769821</v>
      </c>
      <c r="G20" s="208">
        <v>1001</v>
      </c>
      <c r="H20" s="209">
        <f t="shared" si="2"/>
        <v>51.202046035805623</v>
      </c>
      <c r="I20" s="208">
        <v>508</v>
      </c>
      <c r="J20" s="210">
        <f t="shared" si="6"/>
        <v>25.984654731457802</v>
      </c>
      <c r="K20" s="208">
        <v>439</v>
      </c>
      <c r="L20" s="209">
        <f t="shared" si="3"/>
        <v>22.455242966751918</v>
      </c>
      <c r="M20" s="208">
        <v>86</v>
      </c>
      <c r="N20" s="209">
        <f t="shared" si="4"/>
        <v>4.3989769820971869</v>
      </c>
    </row>
    <row r="21" spans="1:14">
      <c r="A21" s="15" t="s">
        <v>4</v>
      </c>
      <c r="B21" s="207">
        <v>1819</v>
      </c>
      <c r="C21" s="163">
        <v>1196</v>
      </c>
      <c r="D21" s="101">
        <f t="shared" si="0"/>
        <v>65.750412314458501</v>
      </c>
      <c r="E21" s="207">
        <v>469</v>
      </c>
      <c r="F21" s="203">
        <f t="shared" si="1"/>
        <v>25.783397471137988</v>
      </c>
      <c r="G21" s="208">
        <v>634</v>
      </c>
      <c r="H21" s="209">
        <f t="shared" si="2"/>
        <v>34.854315557998902</v>
      </c>
      <c r="I21" s="208">
        <v>419</v>
      </c>
      <c r="J21" s="210">
        <f t="shared" si="6"/>
        <v>23.034634414513469</v>
      </c>
      <c r="K21" s="208">
        <v>392</v>
      </c>
      <c r="L21" s="209">
        <f t="shared" si="3"/>
        <v>21.550302363936229</v>
      </c>
      <c r="M21" s="208">
        <v>153</v>
      </c>
      <c r="N21" s="209">
        <f t="shared" si="4"/>
        <v>8.4112149532710276</v>
      </c>
    </row>
    <row r="22" spans="1:14" ht="13.8" thickBot="1">
      <c r="A22" s="17" t="s">
        <v>7</v>
      </c>
      <c r="B22" s="218">
        <v>1780</v>
      </c>
      <c r="C22" s="219">
        <v>1051</v>
      </c>
      <c r="D22" s="213">
        <f t="shared" si="0"/>
        <v>59.044943820224717</v>
      </c>
      <c r="E22" s="218">
        <v>510</v>
      </c>
      <c r="F22" s="214">
        <f t="shared" si="1"/>
        <v>28.651685393258425</v>
      </c>
      <c r="G22" s="215">
        <v>845</v>
      </c>
      <c r="H22" s="216">
        <f t="shared" si="2"/>
        <v>47.471910112359552</v>
      </c>
      <c r="I22" s="215">
        <v>472</v>
      </c>
      <c r="J22" s="217">
        <f t="shared" si="6"/>
        <v>26.516853932584272</v>
      </c>
      <c r="K22" s="215">
        <v>440</v>
      </c>
      <c r="L22" s="216">
        <f t="shared" si="3"/>
        <v>24.719101123595504</v>
      </c>
      <c r="M22" s="215">
        <v>89</v>
      </c>
      <c r="N22" s="216">
        <f t="shared" si="4"/>
        <v>5</v>
      </c>
    </row>
    <row r="23" spans="1:14" ht="13.8" thickBot="1">
      <c r="A23" s="337" t="s">
        <v>37</v>
      </c>
      <c r="B23" s="336">
        <v>18777</v>
      </c>
      <c r="C23" s="336">
        <v>9816</v>
      </c>
      <c r="D23" s="335">
        <f t="shared" si="0"/>
        <v>52.276721521009748</v>
      </c>
      <c r="E23" s="336">
        <v>4209</v>
      </c>
      <c r="F23" s="333">
        <f t="shared" si="1"/>
        <v>22.415721361239815</v>
      </c>
      <c r="G23" s="327">
        <v>8034</v>
      </c>
      <c r="H23" s="331">
        <f t="shared" si="2"/>
        <v>42.786387601853335</v>
      </c>
      <c r="I23" s="327">
        <v>5240</v>
      </c>
      <c r="J23" s="333">
        <f t="shared" si="6"/>
        <v>27.906481333546363</v>
      </c>
      <c r="K23" s="327">
        <v>3518</v>
      </c>
      <c r="L23" s="331">
        <f t="shared" si="3"/>
        <v>18.735687276987804</v>
      </c>
      <c r="M23" s="327">
        <v>1340</v>
      </c>
      <c r="N23" s="331">
        <f t="shared" si="4"/>
        <v>7.1363902646855202</v>
      </c>
    </row>
    <row r="24" spans="1:14">
      <c r="A24" s="162" t="s">
        <v>15</v>
      </c>
      <c r="B24" s="201">
        <v>2053</v>
      </c>
      <c r="C24" s="202">
        <v>1073</v>
      </c>
      <c r="D24" s="101">
        <f t="shared" si="0"/>
        <v>52.264978080857283</v>
      </c>
      <c r="E24" s="201">
        <v>436</v>
      </c>
      <c r="F24" s="203">
        <f t="shared" si="1"/>
        <v>21.237213833414515</v>
      </c>
      <c r="G24" s="204">
        <v>646</v>
      </c>
      <c r="H24" s="205">
        <f t="shared" si="2"/>
        <v>31.466147101802239</v>
      </c>
      <c r="I24" s="204">
        <v>649</v>
      </c>
      <c r="J24" s="206">
        <f t="shared" si="6"/>
        <v>31.612274719922066</v>
      </c>
      <c r="K24" s="204">
        <v>353</v>
      </c>
      <c r="L24" s="205">
        <f t="shared" si="3"/>
        <v>17.194349732099369</v>
      </c>
      <c r="M24" s="204">
        <v>203</v>
      </c>
      <c r="N24" s="205">
        <f t="shared" si="4"/>
        <v>9.8879688261081338</v>
      </c>
    </row>
    <row r="25" spans="1:14">
      <c r="A25" s="15" t="s">
        <v>20</v>
      </c>
      <c r="B25" s="207">
        <v>6194</v>
      </c>
      <c r="C25" s="163">
        <v>3154</v>
      </c>
      <c r="D25" s="101">
        <f t="shared" si="0"/>
        <v>50.920245398772998</v>
      </c>
      <c r="E25" s="207">
        <v>1441</v>
      </c>
      <c r="F25" s="124">
        <f t="shared" si="1"/>
        <v>23.264449467226349</v>
      </c>
      <c r="G25" s="208">
        <v>3062</v>
      </c>
      <c r="H25" s="209">
        <f t="shared" si="2"/>
        <v>49.434937035841138</v>
      </c>
      <c r="I25" s="208">
        <v>1644</v>
      </c>
      <c r="J25" s="210">
        <f t="shared" si="6"/>
        <v>26.541814659347757</v>
      </c>
      <c r="K25" s="208">
        <v>1038</v>
      </c>
      <c r="L25" s="209">
        <f t="shared" si="3"/>
        <v>16.758153051340006</v>
      </c>
      <c r="M25" s="208">
        <v>338</v>
      </c>
      <c r="N25" s="209">
        <f t="shared" si="4"/>
        <v>5.4568937681627387</v>
      </c>
    </row>
    <row r="26" spans="1:14">
      <c r="A26" s="15" t="s">
        <v>26</v>
      </c>
      <c r="B26" s="207">
        <v>3934</v>
      </c>
      <c r="C26" s="163">
        <v>2024</v>
      </c>
      <c r="D26" s="101">
        <f t="shared" si="0"/>
        <v>51.448906964921207</v>
      </c>
      <c r="E26" s="207">
        <v>869</v>
      </c>
      <c r="F26" s="124">
        <f t="shared" si="1"/>
        <v>22.089476359938992</v>
      </c>
      <c r="G26" s="208">
        <v>1615</v>
      </c>
      <c r="H26" s="209">
        <f t="shared" si="2"/>
        <v>41.05236400610066</v>
      </c>
      <c r="I26" s="208">
        <v>1197</v>
      </c>
      <c r="J26" s="210">
        <f t="shared" si="6"/>
        <v>30.427046263345197</v>
      </c>
      <c r="K26" s="208">
        <v>761</v>
      </c>
      <c r="L26" s="209">
        <f t="shared" si="3"/>
        <v>19.344178952719879</v>
      </c>
      <c r="M26" s="208">
        <v>280</v>
      </c>
      <c r="N26" s="209">
        <f t="shared" si="4"/>
        <v>7.1174377224199299</v>
      </c>
    </row>
    <row r="27" spans="1:14">
      <c r="A27" s="16" t="s">
        <v>103</v>
      </c>
      <c r="B27" s="207">
        <v>1803</v>
      </c>
      <c r="C27" s="163">
        <v>1020</v>
      </c>
      <c r="D27" s="101">
        <f t="shared" si="0"/>
        <v>56.572379367720472</v>
      </c>
      <c r="E27" s="207">
        <v>397</v>
      </c>
      <c r="F27" s="124">
        <f t="shared" si="1"/>
        <v>22.018857459789238</v>
      </c>
      <c r="G27" s="208">
        <v>796</v>
      </c>
      <c r="H27" s="209">
        <f t="shared" si="2"/>
        <v>44.14864115363283</v>
      </c>
      <c r="I27" s="208">
        <v>490</v>
      </c>
      <c r="J27" s="210">
        <f t="shared" si="6"/>
        <v>27.176927343316692</v>
      </c>
      <c r="K27" s="208">
        <v>382</v>
      </c>
      <c r="L27" s="209">
        <f t="shared" si="3"/>
        <v>21.186910704381585</v>
      </c>
      <c r="M27" s="208">
        <v>131</v>
      </c>
      <c r="N27" s="209">
        <f t="shared" si="4"/>
        <v>7.2656683305601781</v>
      </c>
    </row>
    <row r="28" spans="1:14">
      <c r="A28" s="16" t="s">
        <v>104</v>
      </c>
      <c r="B28" s="104">
        <v>2414</v>
      </c>
      <c r="C28" s="211">
        <v>1366</v>
      </c>
      <c r="D28" s="101">
        <f t="shared" si="0"/>
        <v>56.586578293289151</v>
      </c>
      <c r="E28" s="104">
        <v>476</v>
      </c>
      <c r="F28" s="124">
        <f t="shared" si="1"/>
        <v>19.718309859154928</v>
      </c>
      <c r="G28" s="208">
        <v>840</v>
      </c>
      <c r="H28" s="209">
        <f t="shared" si="2"/>
        <v>34.7970173985087</v>
      </c>
      <c r="I28" s="208">
        <v>653</v>
      </c>
      <c r="J28" s="210">
        <f t="shared" si="6"/>
        <v>27.050538525269264</v>
      </c>
      <c r="K28" s="208">
        <v>585</v>
      </c>
      <c r="L28" s="209">
        <f t="shared" si="3"/>
        <v>24.233637116818556</v>
      </c>
      <c r="M28" s="208">
        <v>208</v>
      </c>
      <c r="N28" s="209">
        <f t="shared" si="4"/>
        <v>8.6164043082021546</v>
      </c>
    </row>
    <row r="29" spans="1:14" ht="13.8" thickBot="1">
      <c r="A29" s="17" t="s">
        <v>27</v>
      </c>
      <c r="B29" s="122">
        <v>2379</v>
      </c>
      <c r="C29" s="212">
        <v>1179</v>
      </c>
      <c r="D29" s="213">
        <f t="shared" si="0"/>
        <v>49.558638083228246</v>
      </c>
      <c r="E29" s="122">
        <v>590</v>
      </c>
      <c r="F29" s="126">
        <f t="shared" si="1"/>
        <v>24.800336275746112</v>
      </c>
      <c r="G29" s="215">
        <v>1075</v>
      </c>
      <c r="H29" s="216">
        <f t="shared" si="2"/>
        <v>45.187053383774696</v>
      </c>
      <c r="I29" s="215">
        <v>607</v>
      </c>
      <c r="J29" s="217">
        <f t="shared" si="6"/>
        <v>25.514922236233712</v>
      </c>
      <c r="K29" s="215">
        <v>399</v>
      </c>
      <c r="L29" s="216">
        <f t="shared" si="3"/>
        <v>16.771752837326609</v>
      </c>
      <c r="M29" s="215">
        <v>180</v>
      </c>
      <c r="N29" s="216">
        <f t="shared" si="4"/>
        <v>7.5662042875157622</v>
      </c>
    </row>
    <row r="30" spans="1:14" ht="13.8" thickBot="1">
      <c r="A30" s="337" t="s">
        <v>33</v>
      </c>
      <c r="B30" s="336">
        <v>13916</v>
      </c>
      <c r="C30" s="336">
        <v>7561</v>
      </c>
      <c r="D30" s="335">
        <f t="shared" si="0"/>
        <v>54.333141707387178</v>
      </c>
      <c r="E30" s="336">
        <v>3482</v>
      </c>
      <c r="F30" s="335">
        <f t="shared" si="1"/>
        <v>25.021557918942221</v>
      </c>
      <c r="G30" s="336">
        <v>6271</v>
      </c>
      <c r="H30" s="335">
        <f t="shared" si="2"/>
        <v>45.063236562230522</v>
      </c>
      <c r="I30" s="336">
        <v>3743</v>
      </c>
      <c r="J30" s="335">
        <f t="shared" si="6"/>
        <v>26.897096866915781</v>
      </c>
      <c r="K30" s="336">
        <v>2117</v>
      </c>
      <c r="L30" s="335">
        <f t="shared" si="3"/>
        <v>15.21270480022995</v>
      </c>
      <c r="M30" s="336">
        <v>903</v>
      </c>
      <c r="N30" s="331">
        <f t="shared" si="4"/>
        <v>6.4889336016096575</v>
      </c>
    </row>
    <row r="31" spans="1:14">
      <c r="A31" s="220" t="s">
        <v>5</v>
      </c>
      <c r="B31" s="204">
        <v>883</v>
      </c>
      <c r="C31" s="221">
        <v>513</v>
      </c>
      <c r="D31" s="205">
        <f t="shared" si="0"/>
        <v>58.097395243488101</v>
      </c>
      <c r="E31" s="204">
        <v>235</v>
      </c>
      <c r="F31" s="206">
        <f t="shared" si="1"/>
        <v>26.613816534541336</v>
      </c>
      <c r="G31" s="204">
        <v>446</v>
      </c>
      <c r="H31" s="205">
        <f t="shared" si="2"/>
        <v>50.509626274065688</v>
      </c>
      <c r="I31" s="204">
        <v>251</v>
      </c>
      <c r="J31" s="206">
        <f t="shared" si="6"/>
        <v>28.425821064552657</v>
      </c>
      <c r="K31" s="204">
        <v>131</v>
      </c>
      <c r="L31" s="205">
        <f t="shared" si="3"/>
        <v>14.835787089467722</v>
      </c>
      <c r="M31" s="204">
        <v>96</v>
      </c>
      <c r="N31" s="205">
        <f t="shared" si="4"/>
        <v>10.872027180067951</v>
      </c>
    </row>
    <row r="32" spans="1:14">
      <c r="A32" s="222" t="s">
        <v>24</v>
      </c>
      <c r="B32" s="208">
        <v>2674</v>
      </c>
      <c r="C32" s="223">
        <v>1465</v>
      </c>
      <c r="D32" s="205">
        <f t="shared" si="0"/>
        <v>54.786836200448761</v>
      </c>
      <c r="E32" s="208">
        <v>671</v>
      </c>
      <c r="F32" s="210">
        <f t="shared" si="1"/>
        <v>25.093492894540013</v>
      </c>
      <c r="G32" s="208">
        <v>1008</v>
      </c>
      <c r="H32" s="209">
        <f t="shared" si="2"/>
        <v>37.696335078534034</v>
      </c>
      <c r="I32" s="208">
        <v>695</v>
      </c>
      <c r="J32" s="210">
        <f t="shared" ref="J32:J38" si="7">I32/B32*100</f>
        <v>25.991024682124159</v>
      </c>
      <c r="K32" s="208">
        <v>335</v>
      </c>
      <c r="L32" s="209">
        <f t="shared" si="3"/>
        <v>12.528047868362005</v>
      </c>
      <c r="M32" s="208">
        <v>232</v>
      </c>
      <c r="N32" s="209">
        <f t="shared" si="4"/>
        <v>8.6761406133133878</v>
      </c>
    </row>
    <row r="33" spans="1:14">
      <c r="A33" s="222" t="s">
        <v>6</v>
      </c>
      <c r="B33" s="208">
        <v>1900</v>
      </c>
      <c r="C33" s="223">
        <v>967</v>
      </c>
      <c r="D33" s="205">
        <f t="shared" si="0"/>
        <v>50.89473684210526</v>
      </c>
      <c r="E33" s="208">
        <v>442</v>
      </c>
      <c r="F33" s="210">
        <f t="shared" si="1"/>
        <v>23.263157894736842</v>
      </c>
      <c r="G33" s="208">
        <v>833</v>
      </c>
      <c r="H33" s="209">
        <f t="shared" si="2"/>
        <v>43.84210526315789</v>
      </c>
      <c r="I33" s="208">
        <v>536</v>
      </c>
      <c r="J33" s="210">
        <f t="shared" si="7"/>
        <v>28.210526315789476</v>
      </c>
      <c r="K33" s="208">
        <v>242</v>
      </c>
      <c r="L33" s="209">
        <f t="shared" si="3"/>
        <v>12.736842105263158</v>
      </c>
      <c r="M33" s="208">
        <v>132</v>
      </c>
      <c r="N33" s="209">
        <f t="shared" si="4"/>
        <v>6.947368421052631</v>
      </c>
    </row>
    <row r="34" spans="1:14">
      <c r="A34" s="222" t="s">
        <v>25</v>
      </c>
      <c r="B34" s="208">
        <v>1669</v>
      </c>
      <c r="C34" s="223">
        <v>867</v>
      </c>
      <c r="D34" s="205">
        <f t="shared" si="0"/>
        <v>51.947273816656683</v>
      </c>
      <c r="E34" s="208">
        <v>430</v>
      </c>
      <c r="F34" s="210">
        <f t="shared" si="1"/>
        <v>25.763930497303779</v>
      </c>
      <c r="G34" s="208">
        <v>869</v>
      </c>
      <c r="H34" s="209">
        <f t="shared" si="2"/>
        <v>52.067106051527858</v>
      </c>
      <c r="I34" s="208">
        <v>442</v>
      </c>
      <c r="J34" s="210">
        <f t="shared" si="7"/>
        <v>26.482923906530857</v>
      </c>
      <c r="K34" s="208">
        <v>322</v>
      </c>
      <c r="L34" s="209">
        <f t="shared" si="3"/>
        <v>19.292989814260036</v>
      </c>
      <c r="M34" s="208">
        <v>87</v>
      </c>
      <c r="N34" s="209">
        <f t="shared" si="4"/>
        <v>5.2127022168963446</v>
      </c>
    </row>
    <row r="35" spans="1:14">
      <c r="A35" s="222" t="s">
        <v>8</v>
      </c>
      <c r="B35" s="208">
        <v>1319</v>
      </c>
      <c r="C35" s="223">
        <v>678</v>
      </c>
      <c r="D35" s="205">
        <f t="shared" si="0"/>
        <v>51.402577710386652</v>
      </c>
      <c r="E35" s="208">
        <v>341</v>
      </c>
      <c r="F35" s="210">
        <f t="shared" si="1"/>
        <v>25.852918877937832</v>
      </c>
      <c r="G35" s="208">
        <v>569</v>
      </c>
      <c r="H35" s="209">
        <f t="shared" si="2"/>
        <v>43.138741470811219</v>
      </c>
      <c r="I35" s="208">
        <v>383</v>
      </c>
      <c r="J35" s="210">
        <f t="shared" si="7"/>
        <v>29.037149355572407</v>
      </c>
      <c r="K35" s="208">
        <v>239</v>
      </c>
      <c r="L35" s="209">
        <f t="shared" si="3"/>
        <v>18.119787717968158</v>
      </c>
      <c r="M35" s="208">
        <v>103</v>
      </c>
      <c r="N35" s="209">
        <f t="shared" si="4"/>
        <v>7.8089461713419253</v>
      </c>
    </row>
    <row r="36" spans="1:14">
      <c r="A36" s="222" t="s">
        <v>9</v>
      </c>
      <c r="B36" s="208">
        <v>1693</v>
      </c>
      <c r="C36" s="224">
        <v>999</v>
      </c>
      <c r="D36" s="205">
        <f t="shared" si="0"/>
        <v>59.007678676904909</v>
      </c>
      <c r="E36" s="225">
        <v>435</v>
      </c>
      <c r="F36" s="210">
        <f t="shared" si="1"/>
        <v>25.694034258712346</v>
      </c>
      <c r="G36" s="208">
        <v>791</v>
      </c>
      <c r="H36" s="209">
        <f t="shared" si="2"/>
        <v>46.721795629060836</v>
      </c>
      <c r="I36" s="208">
        <v>439</v>
      </c>
      <c r="J36" s="210">
        <f t="shared" si="7"/>
        <v>25.930301240401654</v>
      </c>
      <c r="K36" s="208">
        <v>272</v>
      </c>
      <c r="L36" s="209">
        <f t="shared" si="3"/>
        <v>16.066154754873008</v>
      </c>
      <c r="M36" s="208">
        <v>112</v>
      </c>
      <c r="N36" s="209">
        <f t="shared" si="4"/>
        <v>6.6154754873006496</v>
      </c>
    </row>
    <row r="37" spans="1:14" ht="13.8" customHeight="1">
      <c r="A37" s="222" t="s">
        <v>10</v>
      </c>
      <c r="B37" s="208">
        <v>2039</v>
      </c>
      <c r="C37" s="224">
        <v>1113</v>
      </c>
      <c r="D37" s="205">
        <f t="shared" si="0"/>
        <v>54.585581167238843</v>
      </c>
      <c r="E37" s="208">
        <v>540</v>
      </c>
      <c r="F37" s="210">
        <f t="shared" si="1"/>
        <v>26.483570377636095</v>
      </c>
      <c r="G37" s="208">
        <v>1185</v>
      </c>
      <c r="H37" s="209">
        <f t="shared" si="2"/>
        <v>58.116723884256992</v>
      </c>
      <c r="I37" s="208">
        <v>544</v>
      </c>
      <c r="J37" s="210">
        <f t="shared" si="7"/>
        <v>26.679744973025993</v>
      </c>
      <c r="K37" s="208">
        <v>284</v>
      </c>
      <c r="L37" s="209">
        <f t="shared" si="3"/>
        <v>13.928396272682688</v>
      </c>
      <c r="M37" s="208">
        <v>68</v>
      </c>
      <c r="N37" s="209">
        <f t="shared" si="4"/>
        <v>3.3349681216282492</v>
      </c>
    </row>
    <row r="38" spans="1:14" ht="13.8" thickBot="1">
      <c r="A38" s="226" t="s">
        <v>12</v>
      </c>
      <c r="B38" s="215">
        <v>1739</v>
      </c>
      <c r="C38" s="227">
        <v>959</v>
      </c>
      <c r="D38" s="228">
        <f t="shared" si="0"/>
        <v>55.146635997699825</v>
      </c>
      <c r="E38" s="215">
        <v>388</v>
      </c>
      <c r="F38" s="217">
        <f t="shared" si="1"/>
        <v>22.311673375503162</v>
      </c>
      <c r="G38" s="215">
        <v>570</v>
      </c>
      <c r="H38" s="216">
        <f t="shared" si="2"/>
        <v>32.777458309373202</v>
      </c>
      <c r="I38" s="215">
        <v>453</v>
      </c>
      <c r="J38" s="217">
        <f t="shared" si="7"/>
        <v>26.049453709028175</v>
      </c>
      <c r="K38" s="215">
        <v>292</v>
      </c>
      <c r="L38" s="216">
        <f t="shared" si="3"/>
        <v>16.791259344450836</v>
      </c>
      <c r="M38" s="215">
        <v>73</v>
      </c>
      <c r="N38" s="216">
        <f t="shared" si="4"/>
        <v>4.197814836112709</v>
      </c>
    </row>
    <row r="39" spans="1:14" ht="13.8" thickBot="1">
      <c r="A39" s="315" t="s">
        <v>34</v>
      </c>
      <c r="B39" s="327">
        <v>9391</v>
      </c>
      <c r="C39" s="336">
        <v>4657</v>
      </c>
      <c r="D39" s="331">
        <f t="shared" si="0"/>
        <v>49.590033010329037</v>
      </c>
      <c r="E39" s="327">
        <v>1579</v>
      </c>
      <c r="F39" s="338">
        <f t="shared" si="1"/>
        <v>16.813970823128528</v>
      </c>
      <c r="G39" s="327">
        <v>3380</v>
      </c>
      <c r="H39" s="331">
        <f t="shared" si="2"/>
        <v>35.99190714513896</v>
      </c>
      <c r="I39" s="327">
        <v>2848</v>
      </c>
      <c r="J39" s="333">
        <f>I39/B39*100</f>
        <v>30.32690874241295</v>
      </c>
      <c r="K39" s="327">
        <v>1040</v>
      </c>
      <c r="L39" s="331">
        <f t="shared" si="3"/>
        <v>11.074432967735065</v>
      </c>
      <c r="M39" s="327">
        <v>576</v>
      </c>
      <c r="N39" s="331">
        <f t="shared" si="4"/>
        <v>6.133532105207113</v>
      </c>
    </row>
    <row r="40" spans="1:14" ht="13.8" thickBot="1">
      <c r="A40" s="20" t="s">
        <v>11</v>
      </c>
      <c r="B40" s="229">
        <v>9391</v>
      </c>
      <c r="C40" s="230">
        <v>4657</v>
      </c>
      <c r="D40" s="213">
        <f t="shared" si="0"/>
        <v>49.590033010329037</v>
      </c>
      <c r="E40" s="229">
        <v>1579</v>
      </c>
      <c r="F40" s="214">
        <f t="shared" si="1"/>
        <v>16.813970823128528</v>
      </c>
      <c r="G40" s="229">
        <v>3380</v>
      </c>
      <c r="H40" s="228">
        <f t="shared" si="2"/>
        <v>35.99190714513896</v>
      </c>
      <c r="I40" s="229">
        <v>2848</v>
      </c>
      <c r="J40" s="214">
        <f>I40/B40*100</f>
        <v>30.32690874241295</v>
      </c>
      <c r="K40" s="201">
        <v>1040</v>
      </c>
      <c r="L40" s="205">
        <f t="shared" si="3"/>
        <v>11.074432967735065</v>
      </c>
      <c r="M40" s="229">
        <v>576</v>
      </c>
      <c r="N40" s="228">
        <f t="shared" si="4"/>
        <v>6.133532105207113</v>
      </c>
    </row>
    <row r="41" spans="1:14" ht="23.4" thickBot="1">
      <c r="A41" s="339" t="s">
        <v>31</v>
      </c>
      <c r="B41" s="336">
        <v>68796</v>
      </c>
      <c r="C41" s="336">
        <v>36626</v>
      </c>
      <c r="D41" s="335">
        <f t="shared" si="0"/>
        <v>53.238560381417521</v>
      </c>
      <c r="E41" s="336">
        <v>15914</v>
      </c>
      <c r="F41" s="333">
        <f t="shared" si="1"/>
        <v>23.132158846444561</v>
      </c>
      <c r="G41" s="327">
        <v>30053</v>
      </c>
      <c r="H41" s="331">
        <f t="shared" si="2"/>
        <v>43.684225827082969</v>
      </c>
      <c r="I41" s="327">
        <v>18979</v>
      </c>
      <c r="J41" s="333">
        <f>I41/B41*100</f>
        <v>27.587359730216871</v>
      </c>
      <c r="K41" s="340">
        <v>12323</v>
      </c>
      <c r="L41" s="341">
        <f t="shared" si="3"/>
        <v>17.912378626664342</v>
      </c>
      <c r="M41" s="327">
        <v>4716</v>
      </c>
      <c r="N41" s="331">
        <f t="shared" si="4"/>
        <v>6.8550497121925691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5" sqref="G5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8" customWidth="1"/>
    <col min="8" max="8" width="13.5546875" customWidth="1"/>
  </cols>
  <sheetData>
    <row r="1" spans="1:8" ht="18.600000000000001" customHeight="1">
      <c r="A1" s="374" t="s">
        <v>180</v>
      </c>
      <c r="B1" s="374"/>
      <c r="C1" s="374"/>
      <c r="D1" s="374"/>
      <c r="E1" s="374"/>
      <c r="F1" s="374"/>
      <c r="G1" s="374"/>
      <c r="H1" s="374"/>
    </row>
    <row r="2" spans="1:8" s="12" customFormat="1" ht="25.8" customHeight="1">
      <c r="A2" s="413" t="s">
        <v>253</v>
      </c>
      <c r="B2" s="413"/>
      <c r="C2" s="413"/>
      <c r="D2" s="413"/>
      <c r="E2" s="413"/>
      <c r="F2" s="413"/>
      <c r="G2" s="413"/>
      <c r="H2" s="413"/>
    </row>
    <row r="3" spans="1:8" ht="5.4" customHeight="1" thickBot="1">
      <c r="A3" s="421"/>
      <c r="B3" s="421"/>
      <c r="C3" s="421"/>
      <c r="D3" s="421"/>
      <c r="E3" s="421"/>
      <c r="F3" s="13"/>
      <c r="G3" s="177"/>
      <c r="H3" s="13"/>
    </row>
    <row r="4" spans="1:8" ht="57" customHeight="1" thickBot="1">
      <c r="A4" s="404" t="s">
        <v>43</v>
      </c>
      <c r="B4" s="380"/>
      <c r="C4" s="380"/>
      <c r="D4" s="381"/>
      <c r="E4" s="56" t="s">
        <v>238</v>
      </c>
      <c r="F4" s="56" t="s">
        <v>254</v>
      </c>
      <c r="G4" s="248" t="s">
        <v>255</v>
      </c>
      <c r="H4" s="56" t="s">
        <v>256</v>
      </c>
    </row>
    <row r="5" spans="1:8" ht="13.8" thickBot="1">
      <c r="A5" s="414" t="s">
        <v>44</v>
      </c>
      <c r="B5" s="415"/>
      <c r="C5" s="415"/>
      <c r="D5" s="416"/>
      <c r="E5" s="307">
        <v>8062</v>
      </c>
      <c r="F5" s="307">
        <v>9536</v>
      </c>
      <c r="G5" s="307">
        <v>74383</v>
      </c>
      <c r="H5" s="307">
        <f>F5-E5</f>
        <v>1474</v>
      </c>
    </row>
    <row r="6" spans="1:8" ht="12.75" customHeight="1">
      <c r="A6" s="422" t="s">
        <v>45</v>
      </c>
      <c r="B6" s="47" t="s">
        <v>46</v>
      </c>
      <c r="C6" s="48"/>
      <c r="D6" s="48"/>
      <c r="E6" s="57">
        <v>3809</v>
      </c>
      <c r="F6" s="57">
        <v>5189</v>
      </c>
      <c r="G6" s="76">
        <v>37852</v>
      </c>
      <c r="H6" s="57">
        <f>F6-E6</f>
        <v>1380</v>
      </c>
    </row>
    <row r="7" spans="1:8" ht="12.75" customHeight="1">
      <c r="A7" s="423"/>
      <c r="B7" s="49" t="s">
        <v>47</v>
      </c>
      <c r="C7" s="50"/>
      <c r="D7" s="50"/>
      <c r="E7" s="58">
        <v>1018</v>
      </c>
      <c r="F7" s="58">
        <v>2347</v>
      </c>
      <c r="G7" s="75">
        <v>15450</v>
      </c>
      <c r="H7" s="57">
        <f t="shared" ref="H7:H17" si="0">F7-E7</f>
        <v>1329</v>
      </c>
    </row>
    <row r="8" spans="1:8" ht="12.75" customHeight="1">
      <c r="A8" s="423"/>
      <c r="B8" s="49" t="s">
        <v>48</v>
      </c>
      <c r="C8" s="50"/>
      <c r="D8" s="50"/>
      <c r="E8" s="58">
        <v>7044</v>
      </c>
      <c r="F8" s="58">
        <v>7189</v>
      </c>
      <c r="G8" s="75">
        <v>58933</v>
      </c>
      <c r="H8" s="57">
        <f t="shared" si="0"/>
        <v>145</v>
      </c>
    </row>
    <row r="9" spans="1:8" ht="12.75" customHeight="1">
      <c r="A9" s="423"/>
      <c r="B9" s="49" t="s">
        <v>49</v>
      </c>
      <c r="C9" s="50"/>
      <c r="D9" s="50"/>
      <c r="E9" s="58">
        <v>468</v>
      </c>
      <c r="F9" s="58">
        <v>913</v>
      </c>
      <c r="G9" s="75">
        <v>4465</v>
      </c>
      <c r="H9" s="57">
        <f t="shared" si="0"/>
        <v>445</v>
      </c>
    </row>
    <row r="10" spans="1:8" ht="12.75" customHeight="1">
      <c r="A10" s="423"/>
      <c r="B10" s="49" t="s">
        <v>50</v>
      </c>
      <c r="C10" s="50"/>
      <c r="D10" s="50"/>
      <c r="E10" s="58">
        <v>7365</v>
      </c>
      <c r="F10" s="58">
        <v>8473</v>
      </c>
      <c r="G10" s="75">
        <v>68391</v>
      </c>
      <c r="H10" s="57">
        <f t="shared" si="0"/>
        <v>1108</v>
      </c>
    </row>
    <row r="11" spans="1:8" ht="12.75" customHeight="1">
      <c r="A11" s="423"/>
      <c r="B11" s="49" t="s">
        <v>51</v>
      </c>
      <c r="C11" s="50"/>
      <c r="D11" s="50"/>
      <c r="E11" s="58">
        <v>241</v>
      </c>
      <c r="F11" s="58">
        <v>693</v>
      </c>
      <c r="G11" s="75">
        <v>4429</v>
      </c>
      <c r="H11" s="57">
        <f t="shared" si="0"/>
        <v>452</v>
      </c>
    </row>
    <row r="12" spans="1:8" ht="12.75" customHeight="1">
      <c r="A12" s="423"/>
      <c r="B12" s="49" t="s">
        <v>52</v>
      </c>
      <c r="C12" s="50"/>
      <c r="D12" s="50"/>
      <c r="E12" s="58">
        <v>7</v>
      </c>
      <c r="F12" s="58">
        <v>6</v>
      </c>
      <c r="G12" s="75">
        <v>32</v>
      </c>
      <c r="H12" s="57">
        <f t="shared" si="0"/>
        <v>-1</v>
      </c>
    </row>
    <row r="13" spans="1:8" ht="12.75" customHeight="1">
      <c r="A13" s="423"/>
      <c r="B13" s="49" t="s">
        <v>53</v>
      </c>
      <c r="C13" s="50"/>
      <c r="D13" s="50"/>
      <c r="E13" s="58">
        <v>22</v>
      </c>
      <c r="F13" s="58">
        <v>12</v>
      </c>
      <c r="G13" s="75">
        <v>47</v>
      </c>
      <c r="H13" s="57">
        <f t="shared" si="0"/>
        <v>-10</v>
      </c>
    </row>
    <row r="14" spans="1:8" ht="12.75" customHeight="1">
      <c r="A14" s="423"/>
      <c r="B14" s="49" t="s">
        <v>54</v>
      </c>
      <c r="C14" s="50"/>
      <c r="D14" s="50"/>
      <c r="E14" s="58">
        <v>995</v>
      </c>
      <c r="F14" s="58">
        <v>524</v>
      </c>
      <c r="G14" s="75">
        <v>2021</v>
      </c>
      <c r="H14" s="57">
        <f t="shared" si="0"/>
        <v>-471</v>
      </c>
    </row>
    <row r="15" spans="1:8" ht="12.75" customHeight="1">
      <c r="A15" s="423"/>
      <c r="B15" s="49" t="s">
        <v>55</v>
      </c>
      <c r="C15" s="50"/>
      <c r="D15" s="50"/>
      <c r="E15" s="58">
        <v>0</v>
      </c>
      <c r="F15" s="58">
        <v>0</v>
      </c>
      <c r="G15" s="75">
        <v>1</v>
      </c>
      <c r="H15" s="57">
        <f t="shared" si="0"/>
        <v>0</v>
      </c>
    </row>
    <row r="16" spans="1:8" ht="12.75" customHeight="1">
      <c r="A16" s="423"/>
      <c r="B16" s="49" t="s">
        <v>56</v>
      </c>
      <c r="C16" s="50"/>
      <c r="D16" s="50"/>
      <c r="E16" s="58">
        <v>102</v>
      </c>
      <c r="F16" s="58">
        <v>95</v>
      </c>
      <c r="G16" s="75">
        <v>620</v>
      </c>
      <c r="H16" s="57">
        <f t="shared" si="0"/>
        <v>-7</v>
      </c>
    </row>
    <row r="17" spans="1:8" ht="12.75" customHeight="1" thickBot="1">
      <c r="A17" s="424"/>
      <c r="B17" s="51" t="s">
        <v>57</v>
      </c>
      <c r="C17" s="52"/>
      <c r="D17" s="52"/>
      <c r="E17" s="59">
        <v>467</v>
      </c>
      <c r="F17" s="59">
        <v>30</v>
      </c>
      <c r="G17" s="81">
        <v>321</v>
      </c>
      <c r="H17" s="57">
        <f t="shared" si="0"/>
        <v>-437</v>
      </c>
    </row>
    <row r="18" spans="1:8" ht="15.75" customHeight="1" thickBot="1">
      <c r="A18" s="414" t="s">
        <v>58</v>
      </c>
      <c r="B18" s="415"/>
      <c r="C18" s="415"/>
      <c r="D18" s="416"/>
      <c r="E18" s="307">
        <v>7487</v>
      </c>
      <c r="F18" s="307">
        <v>10411</v>
      </c>
      <c r="G18" s="307">
        <v>61609</v>
      </c>
      <c r="H18" s="307">
        <f>F18-E18</f>
        <v>2924</v>
      </c>
    </row>
    <row r="19" spans="1:8" ht="16.5" customHeight="1">
      <c r="A19" s="425" t="s">
        <v>124</v>
      </c>
      <c r="B19" s="428" t="s">
        <v>125</v>
      </c>
      <c r="C19" s="429"/>
      <c r="D19" s="429"/>
      <c r="E19" s="57">
        <v>4089</v>
      </c>
      <c r="F19" s="57">
        <v>6740</v>
      </c>
      <c r="G19" s="76">
        <v>36575</v>
      </c>
      <c r="H19" s="57">
        <f>F19-E19</f>
        <v>2651</v>
      </c>
    </row>
    <row r="20" spans="1:8" ht="13.5" customHeight="1">
      <c r="A20" s="426"/>
      <c r="B20" s="405" t="s">
        <v>59</v>
      </c>
      <c r="C20" s="412" t="s">
        <v>60</v>
      </c>
      <c r="D20" s="412"/>
      <c r="E20" s="58">
        <v>3636</v>
      </c>
      <c r="F20" s="58">
        <v>6079</v>
      </c>
      <c r="G20" s="75">
        <v>32350</v>
      </c>
      <c r="H20" s="57">
        <f t="shared" ref="H20:H52" si="1">F20-E20</f>
        <v>2443</v>
      </c>
    </row>
    <row r="21" spans="1:8" ht="12.75" customHeight="1">
      <c r="A21" s="426"/>
      <c r="B21" s="406"/>
      <c r="C21" s="430" t="s">
        <v>59</v>
      </c>
      <c r="D21" s="53" t="s">
        <v>137</v>
      </c>
      <c r="E21" s="58">
        <v>95</v>
      </c>
      <c r="F21" s="58">
        <v>204</v>
      </c>
      <c r="G21" s="75">
        <v>1365</v>
      </c>
      <c r="H21" s="57">
        <f t="shared" si="1"/>
        <v>109</v>
      </c>
    </row>
    <row r="22" spans="1:8">
      <c r="A22" s="426"/>
      <c r="B22" s="406"/>
      <c r="C22" s="431"/>
      <c r="D22" s="53" t="s">
        <v>138</v>
      </c>
      <c r="E22" s="58">
        <v>426</v>
      </c>
      <c r="F22" s="58">
        <v>776</v>
      </c>
      <c r="G22" s="75">
        <v>4224</v>
      </c>
      <c r="H22" s="57">
        <f t="shared" si="1"/>
        <v>350</v>
      </c>
    </row>
    <row r="23" spans="1:8">
      <c r="A23" s="426"/>
      <c r="B23" s="406"/>
      <c r="C23" s="432" t="s">
        <v>61</v>
      </c>
      <c r="D23" s="432"/>
      <c r="E23" s="75">
        <v>453</v>
      </c>
      <c r="F23" s="75">
        <v>661</v>
      </c>
      <c r="G23" s="75">
        <v>4225</v>
      </c>
      <c r="H23" s="57">
        <f t="shared" si="1"/>
        <v>208</v>
      </c>
    </row>
    <row r="24" spans="1:8" ht="12.75" customHeight="1">
      <c r="A24" s="426"/>
      <c r="B24" s="406"/>
      <c r="C24" s="417" t="s">
        <v>59</v>
      </c>
      <c r="D24" s="53" t="s">
        <v>62</v>
      </c>
      <c r="E24" s="58">
        <v>40</v>
      </c>
      <c r="F24" s="58">
        <v>181</v>
      </c>
      <c r="G24" s="75">
        <v>1049</v>
      </c>
      <c r="H24" s="57">
        <f t="shared" si="1"/>
        <v>141</v>
      </c>
    </row>
    <row r="25" spans="1:8" ht="12.75" customHeight="1">
      <c r="A25" s="426"/>
      <c r="B25" s="406"/>
      <c r="C25" s="418"/>
      <c r="D25" s="53" t="s">
        <v>63</v>
      </c>
      <c r="E25" s="58">
        <v>7</v>
      </c>
      <c r="F25" s="58">
        <v>71</v>
      </c>
      <c r="G25" s="75">
        <v>646</v>
      </c>
      <c r="H25" s="57">
        <f t="shared" si="1"/>
        <v>64</v>
      </c>
    </row>
    <row r="26" spans="1:8" ht="15" customHeight="1">
      <c r="A26" s="426"/>
      <c r="B26" s="406"/>
      <c r="C26" s="418"/>
      <c r="D26" s="54" t="s">
        <v>139</v>
      </c>
      <c r="E26" s="58">
        <v>172</v>
      </c>
      <c r="F26" s="58">
        <v>204</v>
      </c>
      <c r="G26" s="75">
        <v>1289</v>
      </c>
      <c r="H26" s="57">
        <f t="shared" si="1"/>
        <v>32</v>
      </c>
    </row>
    <row r="27" spans="1:8" ht="15" customHeight="1">
      <c r="A27" s="426"/>
      <c r="B27" s="406"/>
      <c r="C27" s="418"/>
      <c r="D27" s="54" t="s">
        <v>140</v>
      </c>
      <c r="E27" s="58">
        <v>4</v>
      </c>
      <c r="F27" s="58">
        <v>1</v>
      </c>
      <c r="G27" s="75">
        <v>7</v>
      </c>
      <c r="H27" s="57">
        <f t="shared" si="1"/>
        <v>-3</v>
      </c>
    </row>
    <row r="28" spans="1:8" ht="24.75" customHeight="1">
      <c r="A28" s="426"/>
      <c r="B28" s="406"/>
      <c r="C28" s="418"/>
      <c r="D28" s="54" t="s">
        <v>64</v>
      </c>
      <c r="E28" s="58">
        <v>152</v>
      </c>
      <c r="F28" s="58">
        <v>136</v>
      </c>
      <c r="G28" s="75">
        <v>713</v>
      </c>
      <c r="H28" s="57">
        <f t="shared" si="1"/>
        <v>-16</v>
      </c>
    </row>
    <row r="29" spans="1:8" ht="24.75" customHeight="1">
      <c r="A29" s="426"/>
      <c r="B29" s="406"/>
      <c r="C29" s="418"/>
      <c r="D29" s="54" t="s">
        <v>141</v>
      </c>
      <c r="E29" s="58">
        <v>60</v>
      </c>
      <c r="F29" s="58">
        <v>55</v>
      </c>
      <c r="G29" s="75">
        <v>338</v>
      </c>
      <c r="H29" s="57">
        <f t="shared" si="1"/>
        <v>-5</v>
      </c>
    </row>
    <row r="30" spans="1:8" ht="12.75" customHeight="1">
      <c r="A30" s="426"/>
      <c r="B30" s="406"/>
      <c r="C30" s="419"/>
      <c r="D30" s="54" t="s">
        <v>142</v>
      </c>
      <c r="E30" s="58">
        <v>0</v>
      </c>
      <c r="F30" s="58">
        <v>0</v>
      </c>
      <c r="G30" s="75">
        <v>11</v>
      </c>
      <c r="H30" s="57">
        <f t="shared" si="1"/>
        <v>0</v>
      </c>
    </row>
    <row r="31" spans="1:8" ht="21" customHeight="1">
      <c r="A31" s="426"/>
      <c r="B31" s="406"/>
      <c r="C31" s="419"/>
      <c r="D31" s="54" t="s">
        <v>143</v>
      </c>
      <c r="E31" s="58">
        <v>0</v>
      </c>
      <c r="F31" s="58">
        <v>0</v>
      </c>
      <c r="G31" s="75">
        <v>0</v>
      </c>
      <c r="H31" s="57">
        <f t="shared" si="1"/>
        <v>0</v>
      </c>
    </row>
    <row r="32" spans="1:8" ht="12.75" customHeight="1">
      <c r="A32" s="426"/>
      <c r="B32" s="406"/>
      <c r="C32" s="419"/>
      <c r="D32" s="54" t="s">
        <v>144</v>
      </c>
      <c r="E32" s="58">
        <v>0</v>
      </c>
      <c r="F32" s="58">
        <v>0</v>
      </c>
      <c r="G32" s="75">
        <v>0</v>
      </c>
      <c r="H32" s="57">
        <f t="shared" si="1"/>
        <v>0</v>
      </c>
    </row>
    <row r="33" spans="1:8" ht="27.75" customHeight="1">
      <c r="A33" s="426"/>
      <c r="B33" s="406"/>
      <c r="C33" s="419"/>
      <c r="D33" s="54" t="s">
        <v>145</v>
      </c>
      <c r="E33" s="58">
        <v>0</v>
      </c>
      <c r="F33" s="58">
        <v>0</v>
      </c>
      <c r="G33" s="75">
        <v>0</v>
      </c>
      <c r="H33" s="57">
        <f t="shared" si="1"/>
        <v>0</v>
      </c>
    </row>
    <row r="34" spans="1:8" ht="49.2" customHeight="1">
      <c r="A34" s="426"/>
      <c r="B34" s="406"/>
      <c r="C34" s="419"/>
      <c r="D34" s="54" t="s">
        <v>146</v>
      </c>
      <c r="E34" s="58">
        <v>5</v>
      </c>
      <c r="F34" s="58">
        <v>3</v>
      </c>
      <c r="G34" s="75">
        <v>63</v>
      </c>
      <c r="H34" s="57">
        <f t="shared" si="1"/>
        <v>-2</v>
      </c>
    </row>
    <row r="35" spans="1:8" ht="12.75" customHeight="1">
      <c r="A35" s="426"/>
      <c r="B35" s="407"/>
      <c r="C35" s="420"/>
      <c r="D35" s="54" t="s">
        <v>73</v>
      </c>
      <c r="E35" s="58">
        <v>17</v>
      </c>
      <c r="F35" s="58">
        <v>11</v>
      </c>
      <c r="G35" s="75">
        <v>116</v>
      </c>
      <c r="H35" s="57">
        <f t="shared" si="1"/>
        <v>-6</v>
      </c>
    </row>
    <row r="36" spans="1:8" ht="12.75" customHeight="1">
      <c r="A36" s="426"/>
      <c r="B36" s="411" t="s">
        <v>65</v>
      </c>
      <c r="C36" s="412"/>
      <c r="D36" s="412"/>
      <c r="E36" s="58">
        <v>27</v>
      </c>
      <c r="F36" s="58">
        <v>120</v>
      </c>
      <c r="G36" s="75">
        <v>678</v>
      </c>
      <c r="H36" s="57">
        <f t="shared" si="1"/>
        <v>93</v>
      </c>
    </row>
    <row r="37" spans="1:8" ht="12.75" customHeight="1">
      <c r="A37" s="426"/>
      <c r="B37" s="411" t="s">
        <v>147</v>
      </c>
      <c r="C37" s="412"/>
      <c r="D37" s="412"/>
      <c r="E37" s="58">
        <v>2</v>
      </c>
      <c r="F37" s="58">
        <v>17</v>
      </c>
      <c r="G37" s="75">
        <v>58</v>
      </c>
      <c r="H37" s="57">
        <f t="shared" si="1"/>
        <v>15</v>
      </c>
    </row>
    <row r="38" spans="1:8" ht="12.75" customHeight="1">
      <c r="A38" s="426"/>
      <c r="B38" s="411" t="s">
        <v>66</v>
      </c>
      <c r="C38" s="412"/>
      <c r="D38" s="412"/>
      <c r="E38" s="58">
        <v>59</v>
      </c>
      <c r="F38" s="58">
        <v>557</v>
      </c>
      <c r="G38" s="75">
        <v>3793</v>
      </c>
      <c r="H38" s="57">
        <f t="shared" si="1"/>
        <v>498</v>
      </c>
    </row>
    <row r="39" spans="1:8" ht="13.5" customHeight="1">
      <c r="A39" s="426"/>
      <c r="B39" s="411" t="s">
        <v>148</v>
      </c>
      <c r="C39" s="412"/>
      <c r="D39" s="412"/>
      <c r="E39" s="58">
        <v>0</v>
      </c>
      <c r="F39" s="58">
        <v>0</v>
      </c>
      <c r="G39" s="75">
        <v>5</v>
      </c>
      <c r="H39" s="57">
        <f t="shared" si="1"/>
        <v>0</v>
      </c>
    </row>
    <row r="40" spans="1:8" ht="13.5" customHeight="1">
      <c r="A40" s="426"/>
      <c r="B40" s="411" t="s">
        <v>67</v>
      </c>
      <c r="C40" s="412"/>
      <c r="D40" s="412"/>
      <c r="E40" s="58">
        <v>0</v>
      </c>
      <c r="F40" s="58">
        <v>1</v>
      </c>
      <c r="G40" s="75">
        <v>1</v>
      </c>
      <c r="H40" s="57">
        <f t="shared" si="1"/>
        <v>1</v>
      </c>
    </row>
    <row r="41" spans="1:8" ht="15.75" customHeight="1">
      <c r="A41" s="426"/>
      <c r="B41" s="411" t="s">
        <v>68</v>
      </c>
      <c r="C41" s="412"/>
      <c r="D41" s="412"/>
      <c r="E41" s="58">
        <v>2</v>
      </c>
      <c r="F41" s="58">
        <v>124</v>
      </c>
      <c r="G41" s="75">
        <v>1052</v>
      </c>
      <c r="H41" s="57">
        <f t="shared" si="1"/>
        <v>122</v>
      </c>
    </row>
    <row r="42" spans="1:8" ht="13.5" customHeight="1">
      <c r="A42" s="426"/>
      <c r="B42" s="443" t="s">
        <v>149</v>
      </c>
      <c r="C42" s="444"/>
      <c r="D42" s="444"/>
      <c r="E42" s="58">
        <v>0</v>
      </c>
      <c r="F42" s="58">
        <v>0</v>
      </c>
      <c r="G42" s="75">
        <v>0</v>
      </c>
      <c r="H42" s="57">
        <f t="shared" si="1"/>
        <v>0</v>
      </c>
    </row>
    <row r="43" spans="1:8" ht="24.75" customHeight="1">
      <c r="A43" s="426"/>
      <c r="B43" s="439" t="s">
        <v>150</v>
      </c>
      <c r="C43" s="440"/>
      <c r="D43" s="440"/>
      <c r="E43" s="58">
        <v>0</v>
      </c>
      <c r="F43" s="58">
        <v>0</v>
      </c>
      <c r="G43" s="75">
        <v>0</v>
      </c>
      <c r="H43" s="57">
        <f t="shared" si="1"/>
        <v>0</v>
      </c>
    </row>
    <row r="44" spans="1:8" ht="36" customHeight="1">
      <c r="A44" s="426"/>
      <c r="B44" s="439" t="s">
        <v>159</v>
      </c>
      <c r="C44" s="440"/>
      <c r="D44" s="440"/>
      <c r="E44" s="58">
        <v>179</v>
      </c>
      <c r="F44" s="58">
        <v>129</v>
      </c>
      <c r="G44" s="75">
        <v>651</v>
      </c>
      <c r="H44" s="57">
        <f t="shared" si="1"/>
        <v>-50</v>
      </c>
    </row>
    <row r="45" spans="1:8">
      <c r="A45" s="426"/>
      <c r="B45" s="411" t="s">
        <v>151</v>
      </c>
      <c r="C45" s="412"/>
      <c r="D45" s="412"/>
      <c r="E45" s="58">
        <v>0</v>
      </c>
      <c r="F45" s="58">
        <v>0</v>
      </c>
      <c r="G45" s="75">
        <v>0</v>
      </c>
      <c r="H45" s="57">
        <f t="shared" si="1"/>
        <v>0</v>
      </c>
    </row>
    <row r="46" spans="1:8">
      <c r="A46" s="426"/>
      <c r="B46" s="411" t="s">
        <v>152</v>
      </c>
      <c r="C46" s="412"/>
      <c r="D46" s="412"/>
      <c r="E46" s="58">
        <v>1758</v>
      </c>
      <c r="F46" s="58">
        <v>1391</v>
      </c>
      <c r="G46" s="75">
        <v>8090</v>
      </c>
      <c r="H46" s="57">
        <f t="shared" si="1"/>
        <v>-367</v>
      </c>
    </row>
    <row r="47" spans="1:8">
      <c r="A47" s="426"/>
      <c r="B47" s="411" t="s">
        <v>69</v>
      </c>
      <c r="C47" s="412"/>
      <c r="D47" s="412"/>
      <c r="E47" s="58">
        <v>482</v>
      </c>
      <c r="F47" s="58">
        <v>502</v>
      </c>
      <c r="G47" s="75">
        <v>3577</v>
      </c>
      <c r="H47" s="57">
        <f t="shared" si="1"/>
        <v>20</v>
      </c>
    </row>
    <row r="48" spans="1:8">
      <c r="A48" s="426"/>
      <c r="B48" s="411" t="s">
        <v>70</v>
      </c>
      <c r="C48" s="412"/>
      <c r="D48" s="412"/>
      <c r="E48" s="58">
        <v>2</v>
      </c>
      <c r="F48" s="58">
        <v>8</v>
      </c>
      <c r="G48" s="75">
        <v>25</v>
      </c>
      <c r="H48" s="57">
        <f t="shared" si="1"/>
        <v>6</v>
      </c>
    </row>
    <row r="49" spans="1:8">
      <c r="A49" s="426"/>
      <c r="B49" s="411" t="s">
        <v>153</v>
      </c>
      <c r="C49" s="412"/>
      <c r="D49" s="412"/>
      <c r="E49" s="58">
        <v>124</v>
      </c>
      <c r="F49" s="58">
        <v>162</v>
      </c>
      <c r="G49" s="75">
        <v>1535</v>
      </c>
      <c r="H49" s="57">
        <f t="shared" si="1"/>
        <v>38</v>
      </c>
    </row>
    <row r="50" spans="1:8">
      <c r="A50" s="426"/>
      <c r="B50" s="411" t="s">
        <v>71</v>
      </c>
      <c r="C50" s="412"/>
      <c r="D50" s="412"/>
      <c r="E50" s="58">
        <v>28</v>
      </c>
      <c r="F50" s="58">
        <v>28</v>
      </c>
      <c r="G50" s="75">
        <v>299</v>
      </c>
      <c r="H50" s="57">
        <f t="shared" si="1"/>
        <v>0</v>
      </c>
    </row>
    <row r="51" spans="1:8">
      <c r="A51" s="426"/>
      <c r="B51" s="411" t="s">
        <v>72</v>
      </c>
      <c r="C51" s="412"/>
      <c r="D51" s="412"/>
      <c r="E51" s="58">
        <v>65</v>
      </c>
      <c r="F51" s="58">
        <v>81</v>
      </c>
      <c r="G51" s="75">
        <v>644</v>
      </c>
      <c r="H51" s="57">
        <f t="shared" si="1"/>
        <v>16</v>
      </c>
    </row>
    <row r="52" spans="1:8" ht="13.8" thickBot="1">
      <c r="A52" s="427"/>
      <c r="B52" s="441" t="s">
        <v>73</v>
      </c>
      <c r="C52" s="442"/>
      <c r="D52" s="442"/>
      <c r="E52" s="59">
        <v>672</v>
      </c>
      <c r="F52" s="59">
        <v>568</v>
      </c>
      <c r="G52" s="81">
        <v>4689</v>
      </c>
      <c r="H52" s="57">
        <f t="shared" si="1"/>
        <v>-104</v>
      </c>
    </row>
    <row r="53" spans="1:8" ht="13.8" thickBot="1">
      <c r="A53" s="436" t="s">
        <v>74</v>
      </c>
      <c r="B53" s="437"/>
      <c r="C53" s="437"/>
      <c r="D53" s="438"/>
      <c r="E53" s="182">
        <v>56022</v>
      </c>
      <c r="F53" s="182">
        <v>68796</v>
      </c>
      <c r="G53" s="182">
        <v>68796</v>
      </c>
      <c r="H53" s="182">
        <f>F53-E53</f>
        <v>12774</v>
      </c>
    </row>
    <row r="54" spans="1:8" ht="25.95" customHeight="1">
      <c r="A54" s="408" t="s">
        <v>75</v>
      </c>
      <c r="B54" s="409"/>
      <c r="C54" s="409"/>
      <c r="D54" s="410"/>
      <c r="E54" s="57">
        <v>10495</v>
      </c>
      <c r="F54" s="57">
        <v>12587</v>
      </c>
      <c r="G54" s="76">
        <v>95790</v>
      </c>
      <c r="H54" s="57">
        <f>F54-E54</f>
        <v>2092</v>
      </c>
    </row>
    <row r="55" spans="1:8" ht="13.8" thickBot="1">
      <c r="A55" s="433" t="s">
        <v>154</v>
      </c>
      <c r="B55" s="434"/>
      <c r="C55" s="434"/>
      <c r="D55" s="435"/>
      <c r="E55" s="60">
        <v>190</v>
      </c>
      <c r="F55" s="60">
        <v>980</v>
      </c>
      <c r="G55" s="80">
        <v>9486</v>
      </c>
      <c r="H55" s="60">
        <f>F55-E55</f>
        <v>790</v>
      </c>
    </row>
    <row r="56" spans="1:8">
      <c r="A56" s="21" t="s">
        <v>168</v>
      </c>
      <c r="B56" s="55"/>
      <c r="C56" s="55"/>
      <c r="D56" s="55"/>
      <c r="E56" s="13"/>
      <c r="F56" s="13"/>
      <c r="G56" s="177"/>
      <c r="H56" s="13"/>
    </row>
    <row r="57" spans="1:8">
      <c r="A57" s="13"/>
      <c r="B57" s="13"/>
      <c r="C57" s="13"/>
      <c r="D57" s="13"/>
      <c r="E57" s="13"/>
      <c r="F57" s="13"/>
      <c r="G57" s="177"/>
      <c r="H57" s="13"/>
    </row>
  </sheetData>
  <mergeCells count="34"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  <mergeCell ref="C20:D20"/>
    <mergeCell ref="C21:C22"/>
    <mergeCell ref="B37:D37"/>
    <mergeCell ref="B38:D38"/>
    <mergeCell ref="C23:D23"/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6" zoomScaleNormal="100" workbookViewId="0">
      <selection activeCell="C7" sqref="C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57" t="s">
        <v>163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</row>
    <row r="2" spans="1:12" ht="36.75" customHeight="1" thickBot="1">
      <c r="A2" s="447" t="s">
        <v>257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</row>
    <row r="3" spans="1:12" ht="13.5" customHeight="1">
      <c r="A3" s="400" t="s">
        <v>43</v>
      </c>
      <c r="B3" s="458"/>
      <c r="C3" s="458" t="s">
        <v>155</v>
      </c>
      <c r="D3" s="458"/>
      <c r="E3" s="458"/>
      <c r="F3" s="458"/>
      <c r="G3" s="458"/>
      <c r="H3" s="458"/>
      <c r="I3" s="458"/>
      <c r="J3" s="458"/>
      <c r="K3" s="458"/>
      <c r="L3" s="462"/>
    </row>
    <row r="4" spans="1:12">
      <c r="A4" s="459"/>
      <c r="B4" s="450"/>
      <c r="C4" s="450" t="s">
        <v>76</v>
      </c>
      <c r="D4" s="450" t="s">
        <v>113</v>
      </c>
      <c r="E4" s="463" t="s">
        <v>258</v>
      </c>
      <c r="F4" s="463"/>
      <c r="G4" s="463"/>
      <c r="H4" s="463"/>
      <c r="I4" s="463"/>
      <c r="J4" s="463"/>
      <c r="K4" s="463"/>
      <c r="L4" s="464"/>
    </row>
    <row r="5" spans="1:12" ht="30" customHeight="1">
      <c r="A5" s="459"/>
      <c r="B5" s="450"/>
      <c r="C5" s="450"/>
      <c r="D5" s="450"/>
      <c r="E5" s="450" t="s">
        <v>110</v>
      </c>
      <c r="F5" s="450"/>
      <c r="G5" s="450" t="s">
        <v>160</v>
      </c>
      <c r="H5" s="450"/>
      <c r="I5" s="450" t="s">
        <v>77</v>
      </c>
      <c r="J5" s="450"/>
      <c r="K5" s="450" t="s">
        <v>78</v>
      </c>
      <c r="L5" s="451"/>
    </row>
    <row r="6" spans="1:12" ht="22.8" customHeight="1" thickBot="1">
      <c r="A6" s="460"/>
      <c r="B6" s="461"/>
      <c r="C6" s="461"/>
      <c r="D6" s="461"/>
      <c r="E6" s="232" t="s">
        <v>76</v>
      </c>
      <c r="F6" s="232" t="s">
        <v>113</v>
      </c>
      <c r="G6" s="232" t="s">
        <v>76</v>
      </c>
      <c r="H6" s="232" t="s">
        <v>113</v>
      </c>
      <c r="I6" s="232" t="s">
        <v>76</v>
      </c>
      <c r="J6" s="232" t="s">
        <v>113</v>
      </c>
      <c r="K6" s="232" t="s">
        <v>76</v>
      </c>
      <c r="L6" s="233" t="s">
        <v>113</v>
      </c>
    </row>
    <row r="7" spans="1:12" ht="13.8" thickBot="1">
      <c r="A7" s="452" t="s">
        <v>114</v>
      </c>
      <c r="B7" s="453"/>
      <c r="C7" s="342">
        <v>661</v>
      </c>
      <c r="D7" s="342">
        <v>364</v>
      </c>
      <c r="E7" s="342">
        <v>254</v>
      </c>
      <c r="F7" s="342">
        <v>137</v>
      </c>
      <c r="G7" s="342">
        <v>288</v>
      </c>
      <c r="H7" s="342">
        <v>156</v>
      </c>
      <c r="I7" s="342">
        <v>78</v>
      </c>
      <c r="J7" s="342">
        <v>33</v>
      </c>
      <c r="K7" s="342">
        <v>81</v>
      </c>
      <c r="L7" s="343">
        <v>48</v>
      </c>
    </row>
    <row r="8" spans="1:12">
      <c r="A8" s="454" t="s">
        <v>59</v>
      </c>
      <c r="B8" s="237" t="s">
        <v>115</v>
      </c>
      <c r="C8" s="238">
        <v>181</v>
      </c>
      <c r="D8" s="238">
        <v>121</v>
      </c>
      <c r="E8" s="238">
        <v>75</v>
      </c>
      <c r="F8" s="238">
        <v>52</v>
      </c>
      <c r="G8" s="238">
        <v>56</v>
      </c>
      <c r="H8" s="238">
        <v>37</v>
      </c>
      <c r="I8" s="238">
        <v>26</v>
      </c>
      <c r="J8" s="238">
        <v>13</v>
      </c>
      <c r="K8" s="238">
        <v>27</v>
      </c>
      <c r="L8" s="239">
        <v>20</v>
      </c>
    </row>
    <row r="9" spans="1:12">
      <c r="A9" s="455"/>
      <c r="B9" s="178" t="s">
        <v>116</v>
      </c>
      <c r="C9" s="179">
        <v>71</v>
      </c>
      <c r="D9" s="179">
        <v>47</v>
      </c>
      <c r="E9" s="179">
        <v>32</v>
      </c>
      <c r="F9" s="179">
        <v>17</v>
      </c>
      <c r="G9" s="179">
        <v>18</v>
      </c>
      <c r="H9" s="179">
        <v>12</v>
      </c>
      <c r="I9" s="179">
        <v>17</v>
      </c>
      <c r="J9" s="179">
        <v>10</v>
      </c>
      <c r="K9" s="179">
        <v>15</v>
      </c>
      <c r="L9" s="77">
        <v>9</v>
      </c>
    </row>
    <row r="10" spans="1:12">
      <c r="A10" s="455"/>
      <c r="B10" s="178" t="s">
        <v>137</v>
      </c>
      <c r="C10" s="179">
        <v>204</v>
      </c>
      <c r="D10" s="179">
        <v>98</v>
      </c>
      <c r="E10" s="179">
        <v>76</v>
      </c>
      <c r="F10" s="179">
        <v>25</v>
      </c>
      <c r="G10" s="179">
        <v>82</v>
      </c>
      <c r="H10" s="179">
        <v>39</v>
      </c>
      <c r="I10" s="179">
        <v>17</v>
      </c>
      <c r="J10" s="179">
        <v>4</v>
      </c>
      <c r="K10" s="179">
        <v>25</v>
      </c>
      <c r="L10" s="77">
        <v>13</v>
      </c>
    </row>
    <row r="11" spans="1:12">
      <c r="A11" s="455"/>
      <c r="B11" s="178" t="s">
        <v>140</v>
      </c>
      <c r="C11" s="179">
        <v>1</v>
      </c>
      <c r="D11" s="179">
        <v>1</v>
      </c>
      <c r="E11" s="179">
        <v>0</v>
      </c>
      <c r="F11" s="179">
        <v>0</v>
      </c>
      <c r="G11" s="179">
        <v>1</v>
      </c>
      <c r="H11" s="179">
        <v>1</v>
      </c>
      <c r="I11" s="179">
        <v>0</v>
      </c>
      <c r="J11" s="179">
        <v>0</v>
      </c>
      <c r="K11" s="179">
        <v>0</v>
      </c>
      <c r="L11" s="77">
        <v>0</v>
      </c>
    </row>
    <row r="12" spans="1:12" ht="22.8">
      <c r="A12" s="455"/>
      <c r="B12" s="180" t="s">
        <v>156</v>
      </c>
      <c r="C12" s="179">
        <v>136</v>
      </c>
      <c r="D12" s="179">
        <v>54</v>
      </c>
      <c r="E12" s="179">
        <v>43</v>
      </c>
      <c r="F12" s="179">
        <v>19</v>
      </c>
      <c r="G12" s="179">
        <v>72</v>
      </c>
      <c r="H12" s="179">
        <v>28</v>
      </c>
      <c r="I12" s="179">
        <v>12</v>
      </c>
      <c r="J12" s="179">
        <v>4</v>
      </c>
      <c r="K12" s="179">
        <v>10</v>
      </c>
      <c r="L12" s="77">
        <v>5</v>
      </c>
    </row>
    <row r="13" spans="1:12" ht="22.8">
      <c r="A13" s="455"/>
      <c r="B13" s="181" t="s">
        <v>141</v>
      </c>
      <c r="C13" s="179">
        <v>55</v>
      </c>
      <c r="D13" s="179">
        <v>38</v>
      </c>
      <c r="E13" s="179">
        <v>24</v>
      </c>
      <c r="F13" s="179">
        <v>21</v>
      </c>
      <c r="G13" s="179">
        <v>55</v>
      </c>
      <c r="H13" s="179">
        <v>38</v>
      </c>
      <c r="I13" s="179">
        <v>0</v>
      </c>
      <c r="J13" s="179">
        <v>0</v>
      </c>
      <c r="K13" s="179">
        <v>0</v>
      </c>
      <c r="L13" s="77">
        <v>0</v>
      </c>
    </row>
    <row r="14" spans="1:12">
      <c r="A14" s="455"/>
      <c r="B14" s="181" t="s">
        <v>142</v>
      </c>
      <c r="C14" s="179">
        <v>0</v>
      </c>
      <c r="D14" s="179">
        <v>0</v>
      </c>
      <c r="E14" s="179">
        <v>0</v>
      </c>
      <c r="F14" s="179">
        <v>0</v>
      </c>
      <c r="G14" s="179">
        <v>0</v>
      </c>
      <c r="H14" s="179">
        <v>0</v>
      </c>
      <c r="I14" s="179">
        <v>0</v>
      </c>
      <c r="J14" s="179">
        <v>0</v>
      </c>
      <c r="K14" s="179">
        <v>0</v>
      </c>
      <c r="L14" s="77">
        <v>0</v>
      </c>
    </row>
    <row r="15" spans="1:12">
      <c r="A15" s="455"/>
      <c r="B15" s="181" t="s">
        <v>143</v>
      </c>
      <c r="C15" s="179">
        <v>0</v>
      </c>
      <c r="D15" s="179">
        <v>0</v>
      </c>
      <c r="E15" s="179">
        <v>0</v>
      </c>
      <c r="F15" s="179">
        <v>0</v>
      </c>
      <c r="G15" s="179">
        <v>0</v>
      </c>
      <c r="H15" s="179">
        <v>0</v>
      </c>
      <c r="I15" s="179">
        <v>0</v>
      </c>
      <c r="J15" s="179">
        <v>0</v>
      </c>
      <c r="K15" s="179">
        <v>0</v>
      </c>
      <c r="L15" s="77">
        <v>0</v>
      </c>
    </row>
    <row r="16" spans="1:12">
      <c r="A16" s="455"/>
      <c r="B16" s="181" t="s">
        <v>144</v>
      </c>
      <c r="C16" s="179">
        <v>0</v>
      </c>
      <c r="D16" s="179">
        <v>0</v>
      </c>
      <c r="E16" s="179">
        <v>0</v>
      </c>
      <c r="F16" s="179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77">
        <v>0</v>
      </c>
    </row>
    <row r="17" spans="1:12" ht="22.8">
      <c r="A17" s="455"/>
      <c r="B17" s="181" t="s">
        <v>145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9">
        <v>0</v>
      </c>
      <c r="K17" s="179">
        <v>0</v>
      </c>
      <c r="L17" s="77">
        <v>0</v>
      </c>
    </row>
    <row r="18" spans="1:12" ht="36" customHeight="1">
      <c r="A18" s="455"/>
      <c r="B18" s="181" t="s">
        <v>146</v>
      </c>
      <c r="C18" s="179">
        <v>3</v>
      </c>
      <c r="D18" s="179">
        <v>0</v>
      </c>
      <c r="E18" s="179">
        <v>0</v>
      </c>
      <c r="F18" s="179">
        <v>0</v>
      </c>
      <c r="G18" s="179">
        <v>0</v>
      </c>
      <c r="H18" s="179">
        <v>0</v>
      </c>
      <c r="I18" s="179">
        <v>3</v>
      </c>
      <c r="J18" s="179">
        <v>0</v>
      </c>
      <c r="K18" s="179">
        <v>1</v>
      </c>
      <c r="L18" s="77">
        <v>0</v>
      </c>
    </row>
    <row r="19" spans="1:12" ht="13.8" thickBot="1">
      <c r="A19" s="456"/>
      <c r="B19" s="234" t="s">
        <v>117</v>
      </c>
      <c r="C19" s="235">
        <v>11</v>
      </c>
      <c r="D19" s="235">
        <v>6</v>
      </c>
      <c r="E19" s="235">
        <v>4</v>
      </c>
      <c r="F19" s="235">
        <v>3</v>
      </c>
      <c r="G19" s="235">
        <v>5</v>
      </c>
      <c r="H19" s="235">
        <v>2</v>
      </c>
      <c r="I19" s="235">
        <v>3</v>
      </c>
      <c r="J19" s="235">
        <v>2</v>
      </c>
      <c r="K19" s="235">
        <v>3</v>
      </c>
      <c r="L19" s="236">
        <v>1</v>
      </c>
    </row>
    <row r="20" spans="1:12" ht="13.8" thickBot="1">
      <c r="A20" s="445" t="s">
        <v>118</v>
      </c>
      <c r="B20" s="446"/>
      <c r="C20" s="342">
        <v>120</v>
      </c>
      <c r="D20" s="342">
        <v>39</v>
      </c>
      <c r="E20" s="342">
        <v>53</v>
      </c>
      <c r="F20" s="342">
        <v>15</v>
      </c>
      <c r="G20" s="342">
        <v>39</v>
      </c>
      <c r="H20" s="342">
        <v>12</v>
      </c>
      <c r="I20" s="342">
        <v>15</v>
      </c>
      <c r="J20" s="342">
        <v>5</v>
      </c>
      <c r="K20" s="342">
        <v>18</v>
      </c>
      <c r="L20" s="343">
        <v>9</v>
      </c>
    </row>
    <row r="21" spans="1:12" ht="13.8" thickBot="1">
      <c r="A21" s="448" t="s">
        <v>147</v>
      </c>
      <c r="B21" s="449"/>
      <c r="C21" s="240">
        <v>17</v>
      </c>
      <c r="D21" s="240">
        <v>6</v>
      </c>
      <c r="E21" s="240">
        <v>9</v>
      </c>
      <c r="F21" s="240">
        <v>3</v>
      </c>
      <c r="G21" s="240">
        <v>17</v>
      </c>
      <c r="H21" s="240">
        <v>6</v>
      </c>
      <c r="I21" s="240">
        <v>0</v>
      </c>
      <c r="J21" s="240">
        <v>0</v>
      </c>
      <c r="K21" s="240">
        <v>1</v>
      </c>
      <c r="L21" s="79">
        <v>0</v>
      </c>
    </row>
    <row r="22" spans="1:12" ht="13.8" thickBot="1">
      <c r="A22" s="445" t="s">
        <v>119</v>
      </c>
      <c r="B22" s="446"/>
      <c r="C22" s="342">
        <v>557</v>
      </c>
      <c r="D22" s="342">
        <v>418</v>
      </c>
      <c r="E22" s="342">
        <v>235</v>
      </c>
      <c r="F22" s="342">
        <v>181</v>
      </c>
      <c r="G22" s="342">
        <v>291</v>
      </c>
      <c r="H22" s="342">
        <v>205</v>
      </c>
      <c r="I22" s="342">
        <v>33</v>
      </c>
      <c r="J22" s="342">
        <v>24</v>
      </c>
      <c r="K22" s="342">
        <v>108</v>
      </c>
      <c r="L22" s="343">
        <v>95</v>
      </c>
    </row>
    <row r="23" spans="1:12" ht="13.8" thickBot="1">
      <c r="A23" s="448" t="s">
        <v>157</v>
      </c>
      <c r="B23" s="449"/>
      <c r="C23" s="240">
        <v>0</v>
      </c>
      <c r="D23" s="240">
        <v>0</v>
      </c>
      <c r="E23" s="240">
        <v>0</v>
      </c>
      <c r="F23" s="240">
        <v>0</v>
      </c>
      <c r="G23" s="240">
        <v>0</v>
      </c>
      <c r="H23" s="240">
        <v>0</v>
      </c>
      <c r="I23" s="240">
        <v>0</v>
      </c>
      <c r="J23" s="240">
        <v>0</v>
      </c>
      <c r="K23" s="240">
        <v>0</v>
      </c>
      <c r="L23" s="79">
        <v>0</v>
      </c>
    </row>
    <row r="24" spans="1:12" ht="25.5" customHeight="1" thickBot="1">
      <c r="A24" s="445" t="s">
        <v>120</v>
      </c>
      <c r="B24" s="446"/>
      <c r="C24" s="342">
        <v>1</v>
      </c>
      <c r="D24" s="342">
        <v>0</v>
      </c>
      <c r="E24" s="342">
        <v>1</v>
      </c>
      <c r="F24" s="342">
        <v>0</v>
      </c>
      <c r="G24" s="342">
        <v>1</v>
      </c>
      <c r="H24" s="342">
        <v>0</v>
      </c>
      <c r="I24" s="342">
        <v>0</v>
      </c>
      <c r="J24" s="342">
        <v>0</v>
      </c>
      <c r="K24" s="342">
        <v>0</v>
      </c>
      <c r="L24" s="343">
        <v>0</v>
      </c>
    </row>
    <row r="25" spans="1:12" ht="25.95" customHeight="1" thickBot="1">
      <c r="A25" s="445" t="s">
        <v>121</v>
      </c>
      <c r="B25" s="446"/>
      <c r="C25" s="342">
        <v>124</v>
      </c>
      <c r="D25" s="342">
        <v>52</v>
      </c>
      <c r="E25" s="342">
        <v>25</v>
      </c>
      <c r="F25" s="342">
        <v>14</v>
      </c>
      <c r="G25" s="342">
        <v>5</v>
      </c>
      <c r="H25" s="342">
        <v>2</v>
      </c>
      <c r="I25" s="342">
        <v>54</v>
      </c>
      <c r="J25" s="342">
        <v>13</v>
      </c>
      <c r="K25" s="342">
        <v>63</v>
      </c>
      <c r="L25" s="343">
        <v>26</v>
      </c>
    </row>
    <row r="26" spans="1:12" ht="13.8" thickBot="1">
      <c r="A26" s="448" t="s">
        <v>149</v>
      </c>
      <c r="B26" s="449"/>
      <c r="C26" s="240">
        <v>0</v>
      </c>
      <c r="D26" s="240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79">
        <v>0</v>
      </c>
    </row>
    <row r="27" spans="1:12" ht="26.25" customHeight="1" thickBot="1">
      <c r="A27" s="445" t="s">
        <v>158</v>
      </c>
      <c r="B27" s="446"/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>
        <v>0</v>
      </c>
    </row>
    <row r="28" spans="1:12" ht="13.8" thickBot="1">
      <c r="A28" s="414" t="s">
        <v>122</v>
      </c>
      <c r="B28" s="415"/>
      <c r="C28" s="344">
        <v>1463</v>
      </c>
      <c r="D28" s="344">
        <v>873</v>
      </c>
      <c r="E28" s="344">
        <v>568</v>
      </c>
      <c r="F28" s="344">
        <v>347</v>
      </c>
      <c r="G28" s="344">
        <v>624</v>
      </c>
      <c r="H28" s="344">
        <v>375</v>
      </c>
      <c r="I28" s="344">
        <v>180</v>
      </c>
      <c r="J28" s="342">
        <v>75</v>
      </c>
      <c r="K28" s="344">
        <v>270</v>
      </c>
      <c r="L28" s="345">
        <v>178</v>
      </c>
    </row>
    <row r="29" spans="1:12" ht="13.8" thickBot="1">
      <c r="A29" s="414" t="s">
        <v>123</v>
      </c>
      <c r="B29" s="415"/>
      <c r="C29" s="335">
        <v>100</v>
      </c>
      <c r="D29" s="335">
        <v>59.671907040328101</v>
      </c>
      <c r="E29" s="335">
        <v>38.824333561175663</v>
      </c>
      <c r="F29" s="335">
        <v>39.747995418098512</v>
      </c>
      <c r="G29" s="335">
        <v>42.652084757347914</v>
      </c>
      <c r="H29" s="335">
        <v>25.632262474367739</v>
      </c>
      <c r="I29" s="335">
        <v>12.303485987696513</v>
      </c>
      <c r="J29" s="346">
        <v>8.5910652920962196</v>
      </c>
      <c r="K29" s="335">
        <v>18.455228981544771</v>
      </c>
      <c r="L29" s="331">
        <v>20.389461626575027</v>
      </c>
    </row>
    <row r="30" spans="1:12">
      <c r="A30" s="21" t="s">
        <v>171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C7" sqref="C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57" t="s">
        <v>164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</row>
    <row r="2" spans="1:12" ht="36.75" customHeight="1" thickBot="1">
      <c r="A2" s="447" t="s">
        <v>259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</row>
    <row r="3" spans="1:12" ht="13.5" customHeight="1">
      <c r="A3" s="400" t="s">
        <v>43</v>
      </c>
      <c r="B3" s="458"/>
      <c r="C3" s="458" t="s">
        <v>155</v>
      </c>
      <c r="D3" s="458"/>
      <c r="E3" s="458"/>
      <c r="F3" s="458"/>
      <c r="G3" s="458"/>
      <c r="H3" s="458"/>
      <c r="I3" s="458"/>
      <c r="J3" s="458"/>
      <c r="K3" s="458"/>
      <c r="L3" s="462"/>
    </row>
    <row r="4" spans="1:12">
      <c r="A4" s="459"/>
      <c r="B4" s="450"/>
      <c r="C4" s="450" t="s">
        <v>76</v>
      </c>
      <c r="D4" s="450" t="s">
        <v>113</v>
      </c>
      <c r="E4" s="463" t="s">
        <v>260</v>
      </c>
      <c r="F4" s="463"/>
      <c r="G4" s="463"/>
      <c r="H4" s="463"/>
      <c r="I4" s="463"/>
      <c r="J4" s="463"/>
      <c r="K4" s="463"/>
      <c r="L4" s="464"/>
    </row>
    <row r="5" spans="1:12" ht="44.4" customHeight="1">
      <c r="A5" s="459"/>
      <c r="B5" s="450"/>
      <c r="C5" s="450"/>
      <c r="D5" s="450"/>
      <c r="E5" s="450" t="s">
        <v>110</v>
      </c>
      <c r="F5" s="450"/>
      <c r="G5" s="450" t="s">
        <v>160</v>
      </c>
      <c r="H5" s="450"/>
      <c r="I5" s="450" t="s">
        <v>77</v>
      </c>
      <c r="J5" s="450"/>
      <c r="K5" s="450" t="s">
        <v>78</v>
      </c>
      <c r="L5" s="451"/>
    </row>
    <row r="6" spans="1:12" ht="22.8" customHeight="1" thickBot="1">
      <c r="A6" s="460"/>
      <c r="B6" s="461"/>
      <c r="C6" s="461"/>
      <c r="D6" s="461"/>
      <c r="E6" s="232" t="s">
        <v>76</v>
      </c>
      <c r="F6" s="232" t="s">
        <v>113</v>
      </c>
      <c r="G6" s="232" t="s">
        <v>76</v>
      </c>
      <c r="H6" s="232" t="s">
        <v>113</v>
      </c>
      <c r="I6" s="232" t="s">
        <v>76</v>
      </c>
      <c r="J6" s="232" t="s">
        <v>113</v>
      </c>
      <c r="K6" s="232" t="s">
        <v>76</v>
      </c>
      <c r="L6" s="233" t="s">
        <v>113</v>
      </c>
    </row>
    <row r="7" spans="1:12" ht="13.8" thickBot="1">
      <c r="A7" s="452" t="s">
        <v>114</v>
      </c>
      <c r="B7" s="453"/>
      <c r="C7" s="342">
        <v>4225</v>
      </c>
      <c r="D7" s="342">
        <v>2099</v>
      </c>
      <c r="E7" s="342">
        <v>1691</v>
      </c>
      <c r="F7" s="342">
        <v>792</v>
      </c>
      <c r="G7" s="342">
        <v>1661</v>
      </c>
      <c r="H7" s="342">
        <v>846</v>
      </c>
      <c r="I7" s="342">
        <v>715</v>
      </c>
      <c r="J7" s="342">
        <v>244</v>
      </c>
      <c r="K7" s="342">
        <v>634</v>
      </c>
      <c r="L7" s="343">
        <v>316</v>
      </c>
    </row>
    <row r="8" spans="1:12">
      <c r="A8" s="454" t="s">
        <v>59</v>
      </c>
      <c r="B8" s="237" t="s">
        <v>115</v>
      </c>
      <c r="C8" s="238">
        <v>1049</v>
      </c>
      <c r="D8" s="238">
        <v>642</v>
      </c>
      <c r="E8" s="238">
        <v>454</v>
      </c>
      <c r="F8" s="238">
        <v>271</v>
      </c>
      <c r="G8" s="238">
        <v>371</v>
      </c>
      <c r="H8" s="238">
        <v>212</v>
      </c>
      <c r="I8" s="238">
        <v>162</v>
      </c>
      <c r="J8" s="238">
        <v>66</v>
      </c>
      <c r="K8" s="238">
        <v>163</v>
      </c>
      <c r="L8" s="239">
        <v>110</v>
      </c>
    </row>
    <row r="9" spans="1:12">
      <c r="A9" s="455"/>
      <c r="B9" s="178" t="s">
        <v>116</v>
      </c>
      <c r="C9" s="179">
        <v>646</v>
      </c>
      <c r="D9" s="179">
        <v>295</v>
      </c>
      <c r="E9" s="179">
        <v>283</v>
      </c>
      <c r="F9" s="179">
        <v>106</v>
      </c>
      <c r="G9" s="179">
        <v>98</v>
      </c>
      <c r="H9" s="179">
        <v>67</v>
      </c>
      <c r="I9" s="179">
        <v>298</v>
      </c>
      <c r="J9" s="179">
        <v>87</v>
      </c>
      <c r="K9" s="179">
        <v>179</v>
      </c>
      <c r="L9" s="77">
        <v>64</v>
      </c>
    </row>
    <row r="10" spans="1:12">
      <c r="A10" s="455"/>
      <c r="B10" s="178" t="s">
        <v>137</v>
      </c>
      <c r="C10" s="179">
        <v>1289</v>
      </c>
      <c r="D10" s="179">
        <v>601</v>
      </c>
      <c r="E10" s="179">
        <v>504</v>
      </c>
      <c r="F10" s="179">
        <v>205</v>
      </c>
      <c r="G10" s="179">
        <v>489</v>
      </c>
      <c r="H10" s="179">
        <v>238</v>
      </c>
      <c r="I10" s="179">
        <v>85</v>
      </c>
      <c r="J10" s="179">
        <v>29</v>
      </c>
      <c r="K10" s="179">
        <v>173</v>
      </c>
      <c r="L10" s="77">
        <v>88</v>
      </c>
    </row>
    <row r="11" spans="1:12">
      <c r="A11" s="455"/>
      <c r="B11" s="178" t="s">
        <v>140</v>
      </c>
      <c r="C11" s="179">
        <v>7</v>
      </c>
      <c r="D11" s="179">
        <v>3</v>
      </c>
      <c r="E11" s="179">
        <v>2</v>
      </c>
      <c r="F11" s="179">
        <v>0</v>
      </c>
      <c r="G11" s="179">
        <v>7</v>
      </c>
      <c r="H11" s="179">
        <v>3</v>
      </c>
      <c r="I11" s="179">
        <v>0</v>
      </c>
      <c r="J11" s="179">
        <v>0</v>
      </c>
      <c r="K11" s="179">
        <v>0</v>
      </c>
      <c r="L11" s="77">
        <v>0</v>
      </c>
    </row>
    <row r="12" spans="1:12" ht="22.8">
      <c r="A12" s="455"/>
      <c r="B12" s="180" t="s">
        <v>156</v>
      </c>
      <c r="C12" s="179">
        <v>713</v>
      </c>
      <c r="D12" s="179">
        <v>297</v>
      </c>
      <c r="E12" s="179">
        <v>232</v>
      </c>
      <c r="F12" s="179">
        <v>85</v>
      </c>
      <c r="G12" s="179">
        <v>306</v>
      </c>
      <c r="H12" s="179">
        <v>129</v>
      </c>
      <c r="I12" s="179">
        <v>80</v>
      </c>
      <c r="J12" s="179">
        <v>25</v>
      </c>
      <c r="K12" s="179">
        <v>79</v>
      </c>
      <c r="L12" s="77">
        <v>37</v>
      </c>
    </row>
    <row r="13" spans="1:12" ht="22.8">
      <c r="A13" s="455"/>
      <c r="B13" s="181" t="s">
        <v>141</v>
      </c>
      <c r="C13" s="179">
        <v>338</v>
      </c>
      <c r="D13" s="179">
        <v>174</v>
      </c>
      <c r="E13" s="179">
        <v>137</v>
      </c>
      <c r="F13" s="179">
        <v>86</v>
      </c>
      <c r="G13" s="179">
        <v>336</v>
      </c>
      <c r="H13" s="179">
        <v>172</v>
      </c>
      <c r="I13" s="179">
        <v>0</v>
      </c>
      <c r="J13" s="179">
        <v>0</v>
      </c>
      <c r="K13" s="179">
        <v>3</v>
      </c>
      <c r="L13" s="77">
        <v>2</v>
      </c>
    </row>
    <row r="14" spans="1:12">
      <c r="A14" s="455"/>
      <c r="B14" s="181" t="s">
        <v>142</v>
      </c>
      <c r="C14" s="179">
        <v>11</v>
      </c>
      <c r="D14" s="179">
        <v>8</v>
      </c>
      <c r="E14" s="179">
        <v>5</v>
      </c>
      <c r="F14" s="179">
        <v>4</v>
      </c>
      <c r="G14" s="179">
        <v>11</v>
      </c>
      <c r="H14" s="179">
        <v>8</v>
      </c>
      <c r="I14" s="179">
        <v>0</v>
      </c>
      <c r="J14" s="179">
        <v>0</v>
      </c>
      <c r="K14" s="179">
        <v>0</v>
      </c>
      <c r="L14" s="77">
        <v>0</v>
      </c>
    </row>
    <row r="15" spans="1:12">
      <c r="A15" s="455"/>
      <c r="B15" s="181" t="s">
        <v>143</v>
      </c>
      <c r="C15" s="179">
        <v>0</v>
      </c>
      <c r="D15" s="179">
        <v>0</v>
      </c>
      <c r="E15" s="179">
        <v>0</v>
      </c>
      <c r="F15" s="179">
        <v>0</v>
      </c>
      <c r="G15" s="179">
        <v>0</v>
      </c>
      <c r="H15" s="179">
        <v>0</v>
      </c>
      <c r="I15" s="179">
        <v>0</v>
      </c>
      <c r="J15" s="179">
        <v>0</v>
      </c>
      <c r="K15" s="179">
        <v>0</v>
      </c>
      <c r="L15" s="77">
        <v>0</v>
      </c>
    </row>
    <row r="16" spans="1:12">
      <c r="A16" s="455"/>
      <c r="B16" s="181" t="s">
        <v>144</v>
      </c>
      <c r="C16" s="179">
        <v>0</v>
      </c>
      <c r="D16" s="179">
        <v>0</v>
      </c>
      <c r="E16" s="179">
        <v>0</v>
      </c>
      <c r="F16" s="179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77">
        <v>0</v>
      </c>
    </row>
    <row r="17" spans="1:12" ht="22.8">
      <c r="A17" s="455"/>
      <c r="B17" s="181" t="s">
        <v>145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9">
        <v>0</v>
      </c>
      <c r="K17" s="179">
        <v>0</v>
      </c>
      <c r="L17" s="77">
        <v>0</v>
      </c>
    </row>
    <row r="18" spans="1:12" ht="36" customHeight="1">
      <c r="A18" s="455"/>
      <c r="B18" s="181" t="s">
        <v>146</v>
      </c>
      <c r="C18" s="179">
        <v>63</v>
      </c>
      <c r="D18" s="179">
        <v>27</v>
      </c>
      <c r="E18" s="179">
        <v>21</v>
      </c>
      <c r="F18" s="179">
        <v>7</v>
      </c>
      <c r="G18" s="179">
        <v>0</v>
      </c>
      <c r="H18" s="179">
        <v>0</v>
      </c>
      <c r="I18" s="179">
        <v>63</v>
      </c>
      <c r="J18" s="179">
        <v>27</v>
      </c>
      <c r="K18" s="179">
        <v>20</v>
      </c>
      <c r="L18" s="77">
        <v>7</v>
      </c>
    </row>
    <row r="19" spans="1:12" ht="13.8" thickBot="1">
      <c r="A19" s="456"/>
      <c r="B19" s="234" t="s">
        <v>117</v>
      </c>
      <c r="C19" s="235">
        <v>116</v>
      </c>
      <c r="D19" s="235">
        <v>55</v>
      </c>
      <c r="E19" s="235">
        <v>55</v>
      </c>
      <c r="F19" s="235">
        <v>28</v>
      </c>
      <c r="G19" s="235">
        <v>50</v>
      </c>
      <c r="H19" s="235">
        <v>20</v>
      </c>
      <c r="I19" s="235">
        <v>27</v>
      </c>
      <c r="J19" s="235">
        <v>10</v>
      </c>
      <c r="K19" s="235">
        <v>17</v>
      </c>
      <c r="L19" s="236">
        <v>8</v>
      </c>
    </row>
    <row r="20" spans="1:12" ht="13.8" thickBot="1">
      <c r="A20" s="445" t="s">
        <v>118</v>
      </c>
      <c r="B20" s="446"/>
      <c r="C20" s="342">
        <v>678</v>
      </c>
      <c r="D20" s="342">
        <v>199</v>
      </c>
      <c r="E20" s="342">
        <v>297</v>
      </c>
      <c r="F20" s="342">
        <v>86</v>
      </c>
      <c r="G20" s="342">
        <v>259</v>
      </c>
      <c r="H20" s="342">
        <v>64</v>
      </c>
      <c r="I20" s="342">
        <v>64</v>
      </c>
      <c r="J20" s="342">
        <v>17</v>
      </c>
      <c r="K20" s="342">
        <v>94</v>
      </c>
      <c r="L20" s="343">
        <v>35</v>
      </c>
    </row>
    <row r="21" spans="1:12" ht="13.8" thickBot="1">
      <c r="A21" s="448" t="s">
        <v>147</v>
      </c>
      <c r="B21" s="449"/>
      <c r="C21" s="240">
        <v>58</v>
      </c>
      <c r="D21" s="240">
        <v>18</v>
      </c>
      <c r="E21" s="240">
        <v>28</v>
      </c>
      <c r="F21" s="240">
        <v>7</v>
      </c>
      <c r="G21" s="240">
        <v>58</v>
      </c>
      <c r="H21" s="240">
        <v>18</v>
      </c>
      <c r="I21" s="240">
        <v>0</v>
      </c>
      <c r="J21" s="240">
        <v>0</v>
      </c>
      <c r="K21" s="240">
        <v>2</v>
      </c>
      <c r="L21" s="79">
        <v>0</v>
      </c>
    </row>
    <row r="22" spans="1:12" ht="13.8" thickBot="1">
      <c r="A22" s="445" t="s">
        <v>119</v>
      </c>
      <c r="B22" s="446"/>
      <c r="C22" s="342">
        <v>3793</v>
      </c>
      <c r="D22" s="342">
        <v>2778</v>
      </c>
      <c r="E22" s="342">
        <v>1455</v>
      </c>
      <c r="F22" s="342">
        <v>1072</v>
      </c>
      <c r="G22" s="342">
        <v>2111</v>
      </c>
      <c r="H22" s="342">
        <v>1503</v>
      </c>
      <c r="I22" s="342">
        <v>277</v>
      </c>
      <c r="J22" s="342">
        <v>156</v>
      </c>
      <c r="K22" s="342">
        <v>779</v>
      </c>
      <c r="L22" s="343">
        <v>637</v>
      </c>
    </row>
    <row r="23" spans="1:12" ht="13.8" thickBot="1">
      <c r="A23" s="448" t="s">
        <v>157</v>
      </c>
      <c r="B23" s="449"/>
      <c r="C23" s="240">
        <v>5</v>
      </c>
      <c r="D23" s="240">
        <v>4</v>
      </c>
      <c r="E23" s="240">
        <v>1</v>
      </c>
      <c r="F23" s="240">
        <v>1</v>
      </c>
      <c r="G23" s="240">
        <v>5</v>
      </c>
      <c r="H23" s="240">
        <v>4</v>
      </c>
      <c r="I23" s="240">
        <v>0</v>
      </c>
      <c r="J23" s="240">
        <v>0</v>
      </c>
      <c r="K23" s="240">
        <v>0</v>
      </c>
      <c r="L23" s="79">
        <v>0</v>
      </c>
    </row>
    <row r="24" spans="1:12" ht="25.5" customHeight="1" thickBot="1">
      <c r="A24" s="445" t="s">
        <v>120</v>
      </c>
      <c r="B24" s="446"/>
      <c r="C24" s="342">
        <v>1</v>
      </c>
      <c r="D24" s="342">
        <v>0</v>
      </c>
      <c r="E24" s="342">
        <v>1</v>
      </c>
      <c r="F24" s="342">
        <v>0</v>
      </c>
      <c r="G24" s="342">
        <v>1</v>
      </c>
      <c r="H24" s="342">
        <v>0</v>
      </c>
      <c r="I24" s="342">
        <v>0</v>
      </c>
      <c r="J24" s="342">
        <v>0</v>
      </c>
      <c r="K24" s="342">
        <v>0</v>
      </c>
      <c r="L24" s="343">
        <v>0</v>
      </c>
    </row>
    <row r="25" spans="1:12" ht="25.95" customHeight="1" thickBot="1">
      <c r="A25" s="445" t="s">
        <v>121</v>
      </c>
      <c r="B25" s="446"/>
      <c r="C25" s="342">
        <v>1052</v>
      </c>
      <c r="D25" s="342">
        <v>434</v>
      </c>
      <c r="E25" s="342">
        <v>411</v>
      </c>
      <c r="F25" s="342">
        <v>204</v>
      </c>
      <c r="G25" s="342">
        <v>36</v>
      </c>
      <c r="H25" s="342">
        <v>27</v>
      </c>
      <c r="I25" s="342">
        <v>581</v>
      </c>
      <c r="J25" s="342">
        <v>143</v>
      </c>
      <c r="K25" s="342">
        <v>797</v>
      </c>
      <c r="L25" s="343">
        <v>327</v>
      </c>
    </row>
    <row r="26" spans="1:12" ht="13.8" thickBot="1">
      <c r="A26" s="448" t="s">
        <v>149</v>
      </c>
      <c r="B26" s="449"/>
      <c r="C26" s="240">
        <v>0</v>
      </c>
      <c r="D26" s="240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79">
        <v>0</v>
      </c>
    </row>
    <row r="27" spans="1:12" ht="26.25" customHeight="1" thickBot="1">
      <c r="A27" s="445" t="s">
        <v>158</v>
      </c>
      <c r="B27" s="446"/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>
        <v>0</v>
      </c>
    </row>
    <row r="28" spans="1:12" ht="13.8" thickBot="1">
      <c r="A28" s="414" t="s">
        <v>122</v>
      </c>
      <c r="B28" s="415"/>
      <c r="C28" s="344">
        <v>9749</v>
      </c>
      <c r="D28" s="344">
        <v>5510</v>
      </c>
      <c r="E28" s="344">
        <v>3855</v>
      </c>
      <c r="F28" s="344">
        <v>2154</v>
      </c>
      <c r="G28" s="344">
        <v>4068</v>
      </c>
      <c r="H28" s="344">
        <v>2440</v>
      </c>
      <c r="I28" s="344">
        <v>1637</v>
      </c>
      <c r="J28" s="342">
        <v>560</v>
      </c>
      <c r="K28" s="344">
        <v>2304</v>
      </c>
      <c r="L28" s="345">
        <v>1315</v>
      </c>
    </row>
    <row r="29" spans="1:12" ht="13.8" thickBot="1">
      <c r="A29" s="465" t="s">
        <v>123</v>
      </c>
      <c r="B29" s="466"/>
      <c r="C29" s="347">
        <v>100</v>
      </c>
      <c r="D29" s="347">
        <v>56.518617294081444</v>
      </c>
      <c r="E29" s="347">
        <v>39.542517181249359</v>
      </c>
      <c r="F29" s="347">
        <v>39.092558983666059</v>
      </c>
      <c r="G29" s="347">
        <v>41.727356651964307</v>
      </c>
      <c r="H29" s="347">
        <v>25.028208021335523</v>
      </c>
      <c r="I29" s="347">
        <v>16.791465791363215</v>
      </c>
      <c r="J29" s="348">
        <v>10.163339382940109</v>
      </c>
      <c r="K29" s="347">
        <v>23.633193148015181</v>
      </c>
      <c r="L29" s="349">
        <v>23.865698729582576</v>
      </c>
    </row>
    <row r="30" spans="1:12">
      <c r="A30" s="21" t="s">
        <v>171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K5:L5"/>
    <mergeCell ref="C3:L3"/>
    <mergeCell ref="E4:L4"/>
    <mergeCell ref="A1:L1"/>
    <mergeCell ref="A3:B6"/>
    <mergeCell ref="I5:J5"/>
    <mergeCell ref="G5:H5"/>
    <mergeCell ref="A2:L2"/>
    <mergeCell ref="E5:F5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A8:A19"/>
    <mergeCell ref="A21:B21"/>
    <mergeCell ref="A7:B7"/>
    <mergeCell ref="C4:C6"/>
    <mergeCell ref="D4:D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zoomScale="120" zoomScaleNormal="120" workbookViewId="0">
      <selection activeCell="G8" sqref="G8:H25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467" t="s">
        <v>181</v>
      </c>
      <c r="B1" s="467"/>
      <c r="C1" s="467"/>
      <c r="D1" s="467"/>
      <c r="E1" s="467"/>
    </row>
    <row r="2" spans="1:9" s="4" customFormat="1" ht="32.4" customHeight="1" thickBot="1">
      <c r="A2" s="371" t="s">
        <v>262</v>
      </c>
      <c r="B2" s="371"/>
      <c r="C2" s="371"/>
      <c r="D2" s="371"/>
      <c r="E2" s="371"/>
    </row>
    <row r="3" spans="1:9" ht="17.25" customHeight="1">
      <c r="A3" s="474" t="s">
        <v>79</v>
      </c>
      <c r="B3" s="458" t="s">
        <v>112</v>
      </c>
      <c r="C3" s="458"/>
      <c r="D3" s="458"/>
      <c r="E3" s="462"/>
    </row>
    <row r="4" spans="1:9" ht="15.75" customHeight="1">
      <c r="A4" s="475"/>
      <c r="B4" s="468" t="s">
        <v>261</v>
      </c>
      <c r="C4" s="468"/>
      <c r="D4" s="468" t="s">
        <v>258</v>
      </c>
      <c r="E4" s="471"/>
    </row>
    <row r="5" spans="1:9" ht="16.5" customHeight="1">
      <c r="A5" s="475"/>
      <c r="B5" s="468" t="s">
        <v>80</v>
      </c>
      <c r="C5" s="468" t="s">
        <v>81</v>
      </c>
      <c r="D5" s="468" t="s">
        <v>82</v>
      </c>
      <c r="E5" s="471" t="s">
        <v>81</v>
      </c>
      <c r="G5" s="5"/>
    </row>
    <row r="6" spans="1:9">
      <c r="A6" s="475"/>
      <c r="B6" s="469"/>
      <c r="C6" s="469"/>
      <c r="D6" s="469"/>
      <c r="E6" s="472"/>
    </row>
    <row r="7" spans="1:9" ht="8.25" customHeight="1" thickBot="1">
      <c r="A7" s="476"/>
      <c r="B7" s="470"/>
      <c r="C7" s="470"/>
      <c r="D7" s="470"/>
      <c r="E7" s="473"/>
    </row>
    <row r="8" spans="1:9" ht="16.5" customHeight="1" thickBot="1">
      <c r="A8" s="350" t="s">
        <v>83</v>
      </c>
      <c r="B8" s="351">
        <v>5.7</v>
      </c>
      <c r="C8" s="351">
        <f t="shared" ref="C8:C24" si="0">B8/$B$24*100</f>
        <v>93.442622950819683</v>
      </c>
      <c r="D8" s="351">
        <v>5.6</v>
      </c>
      <c r="E8" s="352">
        <f>D8/$D$24*100</f>
        <v>91.803278688524586</v>
      </c>
      <c r="I8" t="s">
        <v>38</v>
      </c>
    </row>
    <row r="9" spans="1:9" ht="16.5" customHeight="1">
      <c r="A9" s="183" t="s">
        <v>84</v>
      </c>
      <c r="B9" s="184">
        <v>8.6999999999999993</v>
      </c>
      <c r="C9" s="184">
        <f t="shared" si="0"/>
        <v>142.62295081967213</v>
      </c>
      <c r="D9" s="184">
        <v>8.6999999999999993</v>
      </c>
      <c r="E9" s="249">
        <f t="shared" ref="E9:E24" si="1">D9/$D$24*100</f>
        <v>142.62295081967213</v>
      </c>
    </row>
    <row r="10" spans="1:9">
      <c r="A10" s="185" t="s">
        <v>85</v>
      </c>
      <c r="B10" s="186">
        <v>8.1</v>
      </c>
      <c r="C10" s="186">
        <f t="shared" si="0"/>
        <v>132.78688524590163</v>
      </c>
      <c r="D10" s="186">
        <v>7.9</v>
      </c>
      <c r="E10" s="250">
        <f t="shared" si="1"/>
        <v>129.50819672131149</v>
      </c>
    </row>
    <row r="11" spans="1:9">
      <c r="A11" s="185" t="s">
        <v>86</v>
      </c>
      <c r="B11" s="186">
        <v>6.1</v>
      </c>
      <c r="C11" s="186">
        <f t="shared" si="0"/>
        <v>100</v>
      </c>
      <c r="D11" s="186">
        <v>6.1</v>
      </c>
      <c r="E11" s="250">
        <f t="shared" si="1"/>
        <v>100</v>
      </c>
    </row>
    <row r="12" spans="1:9">
      <c r="A12" s="185" t="s">
        <v>87</v>
      </c>
      <c r="B12" s="186">
        <v>6.2</v>
      </c>
      <c r="C12" s="186">
        <f t="shared" si="0"/>
        <v>101.63934426229508</v>
      </c>
      <c r="D12" s="186">
        <v>6.2</v>
      </c>
      <c r="E12" s="250">
        <f t="shared" si="1"/>
        <v>101.63934426229508</v>
      </c>
    </row>
    <row r="13" spans="1:9">
      <c r="A13" s="187" t="s">
        <v>88</v>
      </c>
      <c r="B13" s="186">
        <v>5.2</v>
      </c>
      <c r="C13" s="186">
        <f t="shared" si="0"/>
        <v>85.245901639344268</v>
      </c>
      <c r="D13" s="186">
        <v>5.2</v>
      </c>
      <c r="E13" s="250">
        <f t="shared" si="1"/>
        <v>85.245901639344268</v>
      </c>
    </row>
    <row r="14" spans="1:9">
      <c r="A14" s="187" t="s">
        <v>89</v>
      </c>
      <c r="B14" s="186">
        <v>5.0999999999999996</v>
      </c>
      <c r="C14" s="186">
        <f t="shared" si="0"/>
        <v>83.606557377049185</v>
      </c>
      <c r="D14" s="186">
        <v>5.0999999999999996</v>
      </c>
      <c r="E14" s="250">
        <f t="shared" si="1"/>
        <v>83.606557377049185</v>
      </c>
    </row>
    <row r="15" spans="1:9">
      <c r="A15" s="185" t="s">
        <v>90</v>
      </c>
      <c r="B15" s="186">
        <v>6.9</v>
      </c>
      <c r="C15" s="186">
        <f t="shared" si="0"/>
        <v>113.11475409836066</v>
      </c>
      <c r="D15" s="186">
        <v>6.8</v>
      </c>
      <c r="E15" s="250">
        <f t="shared" si="1"/>
        <v>111.47540983606558</v>
      </c>
    </row>
    <row r="16" spans="1:9">
      <c r="A16" s="185" t="s">
        <v>91</v>
      </c>
      <c r="B16" s="186">
        <v>9</v>
      </c>
      <c r="C16" s="186">
        <f t="shared" si="0"/>
        <v>147.54098360655738</v>
      </c>
      <c r="D16" s="186">
        <v>8.9</v>
      </c>
      <c r="E16" s="250">
        <f t="shared" si="1"/>
        <v>145.90163934426229</v>
      </c>
    </row>
    <row r="17" spans="1:5">
      <c r="A17" s="187" t="s">
        <v>92</v>
      </c>
      <c r="B17" s="186">
        <v>7.7</v>
      </c>
      <c r="C17" s="186">
        <f t="shared" si="0"/>
        <v>126.22950819672131</v>
      </c>
      <c r="D17" s="186">
        <v>7.6</v>
      </c>
      <c r="E17" s="250">
        <f t="shared" si="1"/>
        <v>124.59016393442623</v>
      </c>
    </row>
    <row r="18" spans="1:5">
      <c r="A18" s="187" t="s">
        <v>93</v>
      </c>
      <c r="B18" s="186">
        <v>5.6</v>
      </c>
      <c r="C18" s="186">
        <f t="shared" si="0"/>
        <v>91.803278688524586</v>
      </c>
      <c r="D18" s="186">
        <v>5.7</v>
      </c>
      <c r="E18" s="250">
        <f t="shared" si="1"/>
        <v>93.442622950819683</v>
      </c>
    </row>
    <row r="19" spans="1:5">
      <c r="A19" s="185" t="s">
        <v>94</v>
      </c>
      <c r="B19" s="186">
        <v>4.8</v>
      </c>
      <c r="C19" s="186">
        <f t="shared" si="0"/>
        <v>78.688524590163937</v>
      </c>
      <c r="D19" s="186">
        <v>4.8</v>
      </c>
      <c r="E19" s="250">
        <f t="shared" si="1"/>
        <v>78.688524590163937</v>
      </c>
    </row>
    <row r="20" spans="1:5">
      <c r="A20" s="185" t="s">
        <v>95</v>
      </c>
      <c r="B20" s="186">
        <v>8.6</v>
      </c>
      <c r="C20" s="186">
        <f t="shared" si="0"/>
        <v>140.98360655737704</v>
      </c>
      <c r="D20" s="186">
        <v>8.5</v>
      </c>
      <c r="E20" s="250">
        <f t="shared" si="1"/>
        <v>139.34426229508196</v>
      </c>
    </row>
    <row r="21" spans="1:5">
      <c r="A21" s="185" t="s">
        <v>96</v>
      </c>
      <c r="B21" s="186">
        <v>10</v>
      </c>
      <c r="C21" s="186">
        <f t="shared" si="0"/>
        <v>163.9344262295082</v>
      </c>
      <c r="D21" s="186">
        <v>9.9</v>
      </c>
      <c r="E21" s="250">
        <f t="shared" si="1"/>
        <v>162.29508196721315</v>
      </c>
    </row>
    <row r="22" spans="1:5">
      <c r="A22" s="185" t="s">
        <v>97</v>
      </c>
      <c r="B22" s="186">
        <v>3.7</v>
      </c>
      <c r="C22" s="186">
        <f t="shared" si="0"/>
        <v>60.655737704918046</v>
      </c>
      <c r="D22" s="186">
        <v>3.7</v>
      </c>
      <c r="E22" s="250">
        <f t="shared" si="1"/>
        <v>60.655737704918046</v>
      </c>
    </row>
    <row r="23" spans="1:5" ht="13.8" thickBot="1">
      <c r="A23" s="188" t="s">
        <v>98</v>
      </c>
      <c r="B23" s="189">
        <v>7.9</v>
      </c>
      <c r="C23" s="189">
        <f t="shared" si="0"/>
        <v>129.50819672131149</v>
      </c>
      <c r="D23" s="189">
        <v>7.9</v>
      </c>
      <c r="E23" s="251">
        <f t="shared" si="1"/>
        <v>129.50819672131149</v>
      </c>
    </row>
    <row r="24" spans="1:5" ht="13.8" thickBot="1">
      <c r="A24" s="353" t="s">
        <v>99</v>
      </c>
      <c r="B24" s="354">
        <v>6.1</v>
      </c>
      <c r="C24" s="354">
        <f t="shared" si="0"/>
        <v>100</v>
      </c>
      <c r="D24" s="354">
        <v>6.1</v>
      </c>
      <c r="E24" s="355">
        <f t="shared" si="1"/>
        <v>100</v>
      </c>
    </row>
    <row r="25" spans="1:5" ht="9" customHeight="1">
      <c r="A25" s="63"/>
      <c r="B25" s="64"/>
      <c r="C25" s="65"/>
      <c r="D25" s="65"/>
      <c r="E25" s="65"/>
    </row>
    <row r="26" spans="1:5" ht="13.5" customHeight="1">
      <c r="A26" s="21" t="s">
        <v>270</v>
      </c>
      <c r="B26" s="39"/>
      <c r="C26" s="61"/>
      <c r="D26" s="66"/>
      <c r="E26" s="66"/>
    </row>
    <row r="27" spans="1:5">
      <c r="A27" s="67"/>
      <c r="B27" s="40"/>
      <c r="C27" s="68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H3" sqref="H3:J39"/>
    </sheetView>
  </sheetViews>
  <sheetFormatPr defaultRowHeight="11.4"/>
  <cols>
    <col min="1" max="1" width="8.88671875" style="241"/>
    <col min="2" max="2" width="29.21875" style="241" customWidth="1"/>
    <col min="3" max="5" width="15.6640625" style="241" customWidth="1"/>
    <col min="6" max="232" width="8.88671875" style="241"/>
    <col min="233" max="233" width="23.44140625" style="241" customWidth="1"/>
    <col min="234" max="234" width="13.5546875" style="241" customWidth="1"/>
    <col min="235" max="235" width="14.44140625" style="241" customWidth="1"/>
    <col min="236" max="236" width="8.88671875" style="241"/>
    <col min="237" max="237" width="26.6640625" style="241" customWidth="1"/>
    <col min="238" max="240" width="8.88671875" style="241"/>
    <col min="241" max="241" width="22.88671875" style="241" customWidth="1"/>
    <col min="242" max="242" width="8.88671875" style="241"/>
    <col min="243" max="243" width="13.6640625" style="241" customWidth="1"/>
    <col min="244" max="244" width="9.109375" style="241" customWidth="1"/>
    <col min="245" max="488" width="8.88671875" style="241"/>
    <col min="489" max="489" width="23.44140625" style="241" customWidth="1"/>
    <col min="490" max="490" width="13.5546875" style="241" customWidth="1"/>
    <col min="491" max="491" width="14.44140625" style="241" customWidth="1"/>
    <col min="492" max="492" width="8.88671875" style="241"/>
    <col min="493" max="493" width="26.6640625" style="241" customWidth="1"/>
    <col min="494" max="496" width="8.88671875" style="241"/>
    <col min="497" max="497" width="22.88671875" style="241" customWidth="1"/>
    <col min="498" max="498" width="8.88671875" style="241"/>
    <col min="499" max="499" width="13.6640625" style="241" customWidth="1"/>
    <col min="500" max="500" width="9.109375" style="241" customWidth="1"/>
    <col min="501" max="744" width="8.88671875" style="241"/>
    <col min="745" max="745" width="23.44140625" style="241" customWidth="1"/>
    <col min="746" max="746" width="13.5546875" style="241" customWidth="1"/>
    <col min="747" max="747" width="14.44140625" style="241" customWidth="1"/>
    <col min="748" max="748" width="8.88671875" style="241"/>
    <col min="749" max="749" width="26.6640625" style="241" customWidth="1"/>
    <col min="750" max="752" width="8.88671875" style="241"/>
    <col min="753" max="753" width="22.88671875" style="241" customWidth="1"/>
    <col min="754" max="754" width="8.88671875" style="241"/>
    <col min="755" max="755" width="13.6640625" style="241" customWidth="1"/>
    <col min="756" max="756" width="9.109375" style="241" customWidth="1"/>
    <col min="757" max="1000" width="8.88671875" style="241"/>
    <col min="1001" max="1001" width="23.44140625" style="241" customWidth="1"/>
    <col min="1002" max="1002" width="13.5546875" style="241" customWidth="1"/>
    <col min="1003" max="1003" width="14.44140625" style="241" customWidth="1"/>
    <col min="1004" max="1004" width="8.88671875" style="241"/>
    <col min="1005" max="1005" width="26.6640625" style="241" customWidth="1"/>
    <col min="1006" max="1008" width="8.88671875" style="241"/>
    <col min="1009" max="1009" width="22.88671875" style="241" customWidth="1"/>
    <col min="1010" max="1010" width="8.88671875" style="241"/>
    <col min="1011" max="1011" width="13.6640625" style="241" customWidth="1"/>
    <col min="1012" max="1012" width="9.109375" style="241" customWidth="1"/>
    <col min="1013" max="1256" width="8.88671875" style="241"/>
    <col min="1257" max="1257" width="23.44140625" style="241" customWidth="1"/>
    <col min="1258" max="1258" width="13.5546875" style="241" customWidth="1"/>
    <col min="1259" max="1259" width="14.44140625" style="241" customWidth="1"/>
    <col min="1260" max="1260" width="8.88671875" style="241"/>
    <col min="1261" max="1261" width="26.6640625" style="241" customWidth="1"/>
    <col min="1262" max="1264" width="8.88671875" style="241"/>
    <col min="1265" max="1265" width="22.88671875" style="241" customWidth="1"/>
    <col min="1266" max="1266" width="8.88671875" style="241"/>
    <col min="1267" max="1267" width="13.6640625" style="241" customWidth="1"/>
    <col min="1268" max="1268" width="9.109375" style="241" customWidth="1"/>
    <col min="1269" max="1512" width="8.88671875" style="241"/>
    <col min="1513" max="1513" width="23.44140625" style="241" customWidth="1"/>
    <col min="1514" max="1514" width="13.5546875" style="241" customWidth="1"/>
    <col min="1515" max="1515" width="14.44140625" style="241" customWidth="1"/>
    <col min="1516" max="1516" width="8.88671875" style="241"/>
    <col min="1517" max="1517" width="26.6640625" style="241" customWidth="1"/>
    <col min="1518" max="1520" width="8.88671875" style="241"/>
    <col min="1521" max="1521" width="22.88671875" style="241" customWidth="1"/>
    <col min="1522" max="1522" width="8.88671875" style="241"/>
    <col min="1523" max="1523" width="13.6640625" style="241" customWidth="1"/>
    <col min="1524" max="1524" width="9.109375" style="241" customWidth="1"/>
    <col min="1525" max="1768" width="8.88671875" style="241"/>
    <col min="1769" max="1769" width="23.44140625" style="241" customWidth="1"/>
    <col min="1770" max="1770" width="13.5546875" style="241" customWidth="1"/>
    <col min="1771" max="1771" width="14.44140625" style="241" customWidth="1"/>
    <col min="1772" max="1772" width="8.88671875" style="241"/>
    <col min="1773" max="1773" width="26.6640625" style="241" customWidth="1"/>
    <col min="1774" max="1776" width="8.88671875" style="241"/>
    <col min="1777" max="1777" width="22.88671875" style="241" customWidth="1"/>
    <col min="1778" max="1778" width="8.88671875" style="241"/>
    <col min="1779" max="1779" width="13.6640625" style="241" customWidth="1"/>
    <col min="1780" max="1780" width="9.109375" style="241" customWidth="1"/>
    <col min="1781" max="2024" width="8.88671875" style="241"/>
    <col min="2025" max="2025" width="23.44140625" style="241" customWidth="1"/>
    <col min="2026" max="2026" width="13.5546875" style="241" customWidth="1"/>
    <col min="2027" max="2027" width="14.44140625" style="241" customWidth="1"/>
    <col min="2028" max="2028" width="8.88671875" style="241"/>
    <col min="2029" max="2029" width="26.6640625" style="241" customWidth="1"/>
    <col min="2030" max="2032" width="8.88671875" style="241"/>
    <col min="2033" max="2033" width="22.88671875" style="241" customWidth="1"/>
    <col min="2034" max="2034" width="8.88671875" style="241"/>
    <col min="2035" max="2035" width="13.6640625" style="241" customWidth="1"/>
    <col min="2036" max="2036" width="9.109375" style="241" customWidth="1"/>
    <col min="2037" max="2280" width="8.88671875" style="241"/>
    <col min="2281" max="2281" width="23.44140625" style="241" customWidth="1"/>
    <col min="2282" max="2282" width="13.5546875" style="241" customWidth="1"/>
    <col min="2283" max="2283" width="14.44140625" style="241" customWidth="1"/>
    <col min="2284" max="2284" width="8.88671875" style="241"/>
    <col min="2285" max="2285" width="26.6640625" style="241" customWidth="1"/>
    <col min="2286" max="2288" width="8.88671875" style="241"/>
    <col min="2289" max="2289" width="22.88671875" style="241" customWidth="1"/>
    <col min="2290" max="2290" width="8.88671875" style="241"/>
    <col min="2291" max="2291" width="13.6640625" style="241" customWidth="1"/>
    <col min="2292" max="2292" width="9.109375" style="241" customWidth="1"/>
    <col min="2293" max="2536" width="8.88671875" style="241"/>
    <col min="2537" max="2537" width="23.44140625" style="241" customWidth="1"/>
    <col min="2538" max="2538" width="13.5546875" style="241" customWidth="1"/>
    <col min="2539" max="2539" width="14.44140625" style="241" customWidth="1"/>
    <col min="2540" max="2540" width="8.88671875" style="241"/>
    <col min="2541" max="2541" width="26.6640625" style="241" customWidth="1"/>
    <col min="2542" max="2544" width="8.88671875" style="241"/>
    <col min="2545" max="2545" width="22.88671875" style="241" customWidth="1"/>
    <col min="2546" max="2546" width="8.88671875" style="241"/>
    <col min="2547" max="2547" width="13.6640625" style="241" customWidth="1"/>
    <col min="2548" max="2548" width="9.109375" style="241" customWidth="1"/>
    <col min="2549" max="2792" width="8.88671875" style="241"/>
    <col min="2793" max="2793" width="23.44140625" style="241" customWidth="1"/>
    <col min="2794" max="2794" width="13.5546875" style="241" customWidth="1"/>
    <col min="2795" max="2795" width="14.44140625" style="241" customWidth="1"/>
    <col min="2796" max="2796" width="8.88671875" style="241"/>
    <col min="2797" max="2797" width="26.6640625" style="241" customWidth="1"/>
    <col min="2798" max="2800" width="8.88671875" style="241"/>
    <col min="2801" max="2801" width="22.88671875" style="241" customWidth="1"/>
    <col min="2802" max="2802" width="8.88671875" style="241"/>
    <col min="2803" max="2803" width="13.6640625" style="241" customWidth="1"/>
    <col min="2804" max="2804" width="9.109375" style="241" customWidth="1"/>
    <col min="2805" max="3048" width="8.88671875" style="241"/>
    <col min="3049" max="3049" width="23.44140625" style="241" customWidth="1"/>
    <col min="3050" max="3050" width="13.5546875" style="241" customWidth="1"/>
    <col min="3051" max="3051" width="14.44140625" style="241" customWidth="1"/>
    <col min="3052" max="3052" width="8.88671875" style="241"/>
    <col min="3053" max="3053" width="26.6640625" style="241" customWidth="1"/>
    <col min="3054" max="3056" width="8.88671875" style="241"/>
    <col min="3057" max="3057" width="22.88671875" style="241" customWidth="1"/>
    <col min="3058" max="3058" width="8.88671875" style="241"/>
    <col min="3059" max="3059" width="13.6640625" style="241" customWidth="1"/>
    <col min="3060" max="3060" width="9.109375" style="241" customWidth="1"/>
    <col min="3061" max="3304" width="8.88671875" style="241"/>
    <col min="3305" max="3305" width="23.44140625" style="241" customWidth="1"/>
    <col min="3306" max="3306" width="13.5546875" style="241" customWidth="1"/>
    <col min="3307" max="3307" width="14.44140625" style="241" customWidth="1"/>
    <col min="3308" max="3308" width="8.88671875" style="241"/>
    <col min="3309" max="3309" width="26.6640625" style="241" customWidth="1"/>
    <col min="3310" max="3312" width="8.88671875" style="241"/>
    <col min="3313" max="3313" width="22.88671875" style="241" customWidth="1"/>
    <col min="3314" max="3314" width="8.88671875" style="241"/>
    <col min="3315" max="3315" width="13.6640625" style="241" customWidth="1"/>
    <col min="3316" max="3316" width="9.109375" style="241" customWidth="1"/>
    <col min="3317" max="3560" width="8.88671875" style="241"/>
    <col min="3561" max="3561" width="23.44140625" style="241" customWidth="1"/>
    <col min="3562" max="3562" width="13.5546875" style="241" customWidth="1"/>
    <col min="3563" max="3563" width="14.44140625" style="241" customWidth="1"/>
    <col min="3564" max="3564" width="8.88671875" style="241"/>
    <col min="3565" max="3565" width="26.6640625" style="241" customWidth="1"/>
    <col min="3566" max="3568" width="8.88671875" style="241"/>
    <col min="3569" max="3569" width="22.88671875" style="241" customWidth="1"/>
    <col min="3570" max="3570" width="8.88671875" style="241"/>
    <col min="3571" max="3571" width="13.6640625" style="241" customWidth="1"/>
    <col min="3572" max="3572" width="9.109375" style="241" customWidth="1"/>
    <col min="3573" max="3816" width="8.88671875" style="241"/>
    <col min="3817" max="3817" width="23.44140625" style="241" customWidth="1"/>
    <col min="3818" max="3818" width="13.5546875" style="241" customWidth="1"/>
    <col min="3819" max="3819" width="14.44140625" style="241" customWidth="1"/>
    <col min="3820" max="3820" width="8.88671875" style="241"/>
    <col min="3821" max="3821" width="26.6640625" style="241" customWidth="1"/>
    <col min="3822" max="3824" width="8.88671875" style="241"/>
    <col min="3825" max="3825" width="22.88671875" style="241" customWidth="1"/>
    <col min="3826" max="3826" width="8.88671875" style="241"/>
    <col min="3827" max="3827" width="13.6640625" style="241" customWidth="1"/>
    <col min="3828" max="3828" width="9.109375" style="241" customWidth="1"/>
    <col min="3829" max="4072" width="8.88671875" style="241"/>
    <col min="4073" max="4073" width="23.44140625" style="241" customWidth="1"/>
    <col min="4074" max="4074" width="13.5546875" style="241" customWidth="1"/>
    <col min="4075" max="4075" width="14.44140625" style="241" customWidth="1"/>
    <col min="4076" max="4076" width="8.88671875" style="241"/>
    <col min="4077" max="4077" width="26.6640625" style="241" customWidth="1"/>
    <col min="4078" max="4080" width="8.88671875" style="241"/>
    <col min="4081" max="4081" width="22.88671875" style="241" customWidth="1"/>
    <col min="4082" max="4082" width="8.88671875" style="241"/>
    <col min="4083" max="4083" width="13.6640625" style="241" customWidth="1"/>
    <col min="4084" max="4084" width="9.109375" style="241" customWidth="1"/>
    <col min="4085" max="4328" width="8.88671875" style="241"/>
    <col min="4329" max="4329" width="23.44140625" style="241" customWidth="1"/>
    <col min="4330" max="4330" width="13.5546875" style="241" customWidth="1"/>
    <col min="4331" max="4331" width="14.44140625" style="241" customWidth="1"/>
    <col min="4332" max="4332" width="8.88671875" style="241"/>
    <col min="4333" max="4333" width="26.6640625" style="241" customWidth="1"/>
    <col min="4334" max="4336" width="8.88671875" style="241"/>
    <col min="4337" max="4337" width="22.88671875" style="241" customWidth="1"/>
    <col min="4338" max="4338" width="8.88671875" style="241"/>
    <col min="4339" max="4339" width="13.6640625" style="241" customWidth="1"/>
    <col min="4340" max="4340" width="9.109375" style="241" customWidth="1"/>
    <col min="4341" max="4584" width="8.88671875" style="241"/>
    <col min="4585" max="4585" width="23.44140625" style="241" customWidth="1"/>
    <col min="4586" max="4586" width="13.5546875" style="241" customWidth="1"/>
    <col min="4587" max="4587" width="14.44140625" style="241" customWidth="1"/>
    <col min="4588" max="4588" width="8.88671875" style="241"/>
    <col min="4589" max="4589" width="26.6640625" style="241" customWidth="1"/>
    <col min="4590" max="4592" width="8.88671875" style="241"/>
    <col min="4593" max="4593" width="22.88671875" style="241" customWidth="1"/>
    <col min="4594" max="4594" width="8.88671875" style="241"/>
    <col min="4595" max="4595" width="13.6640625" style="241" customWidth="1"/>
    <col min="4596" max="4596" width="9.109375" style="241" customWidth="1"/>
    <col min="4597" max="4840" width="8.88671875" style="241"/>
    <col min="4841" max="4841" width="23.44140625" style="241" customWidth="1"/>
    <col min="4842" max="4842" width="13.5546875" style="241" customWidth="1"/>
    <col min="4843" max="4843" width="14.44140625" style="241" customWidth="1"/>
    <col min="4844" max="4844" width="8.88671875" style="241"/>
    <col min="4845" max="4845" width="26.6640625" style="241" customWidth="1"/>
    <col min="4846" max="4848" width="8.88671875" style="241"/>
    <col min="4849" max="4849" width="22.88671875" style="241" customWidth="1"/>
    <col min="4850" max="4850" width="8.88671875" style="241"/>
    <col min="4851" max="4851" width="13.6640625" style="241" customWidth="1"/>
    <col min="4852" max="4852" width="9.109375" style="241" customWidth="1"/>
    <col min="4853" max="5096" width="8.88671875" style="241"/>
    <col min="5097" max="5097" width="23.44140625" style="241" customWidth="1"/>
    <col min="5098" max="5098" width="13.5546875" style="241" customWidth="1"/>
    <col min="5099" max="5099" width="14.44140625" style="241" customWidth="1"/>
    <col min="5100" max="5100" width="8.88671875" style="241"/>
    <col min="5101" max="5101" width="26.6640625" style="241" customWidth="1"/>
    <col min="5102" max="5104" width="8.88671875" style="241"/>
    <col min="5105" max="5105" width="22.88671875" style="241" customWidth="1"/>
    <col min="5106" max="5106" width="8.88671875" style="241"/>
    <col min="5107" max="5107" width="13.6640625" style="241" customWidth="1"/>
    <col min="5108" max="5108" width="9.109375" style="241" customWidth="1"/>
    <col min="5109" max="5352" width="8.88671875" style="241"/>
    <col min="5353" max="5353" width="23.44140625" style="241" customWidth="1"/>
    <col min="5354" max="5354" width="13.5546875" style="241" customWidth="1"/>
    <col min="5355" max="5355" width="14.44140625" style="241" customWidth="1"/>
    <col min="5356" max="5356" width="8.88671875" style="241"/>
    <col min="5357" max="5357" width="26.6640625" style="241" customWidth="1"/>
    <col min="5358" max="5360" width="8.88671875" style="241"/>
    <col min="5361" max="5361" width="22.88671875" style="241" customWidth="1"/>
    <col min="5362" max="5362" width="8.88671875" style="241"/>
    <col min="5363" max="5363" width="13.6640625" style="241" customWidth="1"/>
    <col min="5364" max="5364" width="9.109375" style="241" customWidth="1"/>
    <col min="5365" max="5608" width="8.88671875" style="241"/>
    <col min="5609" max="5609" width="23.44140625" style="241" customWidth="1"/>
    <col min="5610" max="5610" width="13.5546875" style="241" customWidth="1"/>
    <col min="5611" max="5611" width="14.44140625" style="241" customWidth="1"/>
    <col min="5612" max="5612" width="8.88671875" style="241"/>
    <col min="5613" max="5613" width="26.6640625" style="241" customWidth="1"/>
    <col min="5614" max="5616" width="8.88671875" style="241"/>
    <col min="5617" max="5617" width="22.88671875" style="241" customWidth="1"/>
    <col min="5618" max="5618" width="8.88671875" style="241"/>
    <col min="5619" max="5619" width="13.6640625" style="241" customWidth="1"/>
    <col min="5620" max="5620" width="9.109375" style="241" customWidth="1"/>
    <col min="5621" max="5864" width="8.88671875" style="241"/>
    <col min="5865" max="5865" width="23.44140625" style="241" customWidth="1"/>
    <col min="5866" max="5866" width="13.5546875" style="241" customWidth="1"/>
    <col min="5867" max="5867" width="14.44140625" style="241" customWidth="1"/>
    <col min="5868" max="5868" width="8.88671875" style="241"/>
    <col min="5869" max="5869" width="26.6640625" style="241" customWidth="1"/>
    <col min="5870" max="5872" width="8.88671875" style="241"/>
    <col min="5873" max="5873" width="22.88671875" style="241" customWidth="1"/>
    <col min="5874" max="5874" width="8.88671875" style="241"/>
    <col min="5875" max="5875" width="13.6640625" style="241" customWidth="1"/>
    <col min="5876" max="5876" width="9.109375" style="241" customWidth="1"/>
    <col min="5877" max="6120" width="8.88671875" style="241"/>
    <col min="6121" max="6121" width="23.44140625" style="241" customWidth="1"/>
    <col min="6122" max="6122" width="13.5546875" style="241" customWidth="1"/>
    <col min="6123" max="6123" width="14.44140625" style="241" customWidth="1"/>
    <col min="6124" max="6124" width="8.88671875" style="241"/>
    <col min="6125" max="6125" width="26.6640625" style="241" customWidth="1"/>
    <col min="6126" max="6128" width="8.88671875" style="241"/>
    <col min="6129" max="6129" width="22.88671875" style="241" customWidth="1"/>
    <col min="6130" max="6130" width="8.88671875" style="241"/>
    <col min="6131" max="6131" width="13.6640625" style="241" customWidth="1"/>
    <col min="6132" max="6132" width="9.109375" style="241" customWidth="1"/>
    <col min="6133" max="6376" width="8.88671875" style="241"/>
    <col min="6377" max="6377" width="23.44140625" style="241" customWidth="1"/>
    <col min="6378" max="6378" width="13.5546875" style="241" customWidth="1"/>
    <col min="6379" max="6379" width="14.44140625" style="241" customWidth="1"/>
    <col min="6380" max="6380" width="8.88671875" style="241"/>
    <col min="6381" max="6381" width="26.6640625" style="241" customWidth="1"/>
    <col min="6382" max="6384" width="8.88671875" style="241"/>
    <col min="6385" max="6385" width="22.88671875" style="241" customWidth="1"/>
    <col min="6386" max="6386" width="8.88671875" style="241"/>
    <col min="6387" max="6387" width="13.6640625" style="241" customWidth="1"/>
    <col min="6388" max="6388" width="9.109375" style="241" customWidth="1"/>
    <col min="6389" max="6632" width="8.88671875" style="241"/>
    <col min="6633" max="6633" width="23.44140625" style="241" customWidth="1"/>
    <col min="6634" max="6634" width="13.5546875" style="241" customWidth="1"/>
    <col min="6635" max="6635" width="14.44140625" style="241" customWidth="1"/>
    <col min="6636" max="6636" width="8.88671875" style="241"/>
    <col min="6637" max="6637" width="26.6640625" style="241" customWidth="1"/>
    <col min="6638" max="6640" width="8.88671875" style="241"/>
    <col min="6641" max="6641" width="22.88671875" style="241" customWidth="1"/>
    <col min="6642" max="6642" width="8.88671875" style="241"/>
    <col min="6643" max="6643" width="13.6640625" style="241" customWidth="1"/>
    <col min="6644" max="6644" width="9.109375" style="241" customWidth="1"/>
    <col min="6645" max="6888" width="8.88671875" style="241"/>
    <col min="6889" max="6889" width="23.44140625" style="241" customWidth="1"/>
    <col min="6890" max="6890" width="13.5546875" style="241" customWidth="1"/>
    <col min="6891" max="6891" width="14.44140625" style="241" customWidth="1"/>
    <col min="6892" max="6892" width="8.88671875" style="241"/>
    <col min="6893" max="6893" width="26.6640625" style="241" customWidth="1"/>
    <col min="6894" max="6896" width="8.88671875" style="241"/>
    <col min="6897" max="6897" width="22.88671875" style="241" customWidth="1"/>
    <col min="6898" max="6898" width="8.88671875" style="241"/>
    <col min="6899" max="6899" width="13.6640625" style="241" customWidth="1"/>
    <col min="6900" max="6900" width="9.109375" style="241" customWidth="1"/>
    <col min="6901" max="7144" width="8.88671875" style="241"/>
    <col min="7145" max="7145" width="23.44140625" style="241" customWidth="1"/>
    <col min="7146" max="7146" width="13.5546875" style="241" customWidth="1"/>
    <col min="7147" max="7147" width="14.44140625" style="241" customWidth="1"/>
    <col min="7148" max="7148" width="8.88671875" style="241"/>
    <col min="7149" max="7149" width="26.6640625" style="241" customWidth="1"/>
    <col min="7150" max="7152" width="8.88671875" style="241"/>
    <col min="7153" max="7153" width="22.88671875" style="241" customWidth="1"/>
    <col min="7154" max="7154" width="8.88671875" style="241"/>
    <col min="7155" max="7155" width="13.6640625" style="241" customWidth="1"/>
    <col min="7156" max="7156" width="9.109375" style="241" customWidth="1"/>
    <col min="7157" max="7400" width="8.88671875" style="241"/>
    <col min="7401" max="7401" width="23.44140625" style="241" customWidth="1"/>
    <col min="7402" max="7402" width="13.5546875" style="241" customWidth="1"/>
    <col min="7403" max="7403" width="14.44140625" style="241" customWidth="1"/>
    <col min="7404" max="7404" width="8.88671875" style="241"/>
    <col min="7405" max="7405" width="26.6640625" style="241" customWidth="1"/>
    <col min="7406" max="7408" width="8.88671875" style="241"/>
    <col min="7409" max="7409" width="22.88671875" style="241" customWidth="1"/>
    <col min="7410" max="7410" width="8.88671875" style="241"/>
    <col min="7411" max="7411" width="13.6640625" style="241" customWidth="1"/>
    <col min="7412" max="7412" width="9.109375" style="241" customWidth="1"/>
    <col min="7413" max="7656" width="8.88671875" style="241"/>
    <col min="7657" max="7657" width="23.44140625" style="241" customWidth="1"/>
    <col min="7658" max="7658" width="13.5546875" style="241" customWidth="1"/>
    <col min="7659" max="7659" width="14.44140625" style="241" customWidth="1"/>
    <col min="7660" max="7660" width="8.88671875" style="241"/>
    <col min="7661" max="7661" width="26.6640625" style="241" customWidth="1"/>
    <col min="7662" max="7664" width="8.88671875" style="241"/>
    <col min="7665" max="7665" width="22.88671875" style="241" customWidth="1"/>
    <col min="7666" max="7666" width="8.88671875" style="241"/>
    <col min="7667" max="7667" width="13.6640625" style="241" customWidth="1"/>
    <col min="7668" max="7668" width="9.109375" style="241" customWidth="1"/>
    <col min="7669" max="7912" width="8.88671875" style="241"/>
    <col min="7913" max="7913" width="23.44140625" style="241" customWidth="1"/>
    <col min="7914" max="7914" width="13.5546875" style="241" customWidth="1"/>
    <col min="7915" max="7915" width="14.44140625" style="241" customWidth="1"/>
    <col min="7916" max="7916" width="8.88671875" style="241"/>
    <col min="7917" max="7917" width="26.6640625" style="241" customWidth="1"/>
    <col min="7918" max="7920" width="8.88671875" style="241"/>
    <col min="7921" max="7921" width="22.88671875" style="241" customWidth="1"/>
    <col min="7922" max="7922" width="8.88671875" style="241"/>
    <col min="7923" max="7923" width="13.6640625" style="241" customWidth="1"/>
    <col min="7924" max="7924" width="9.109375" style="241" customWidth="1"/>
    <col min="7925" max="8168" width="8.88671875" style="241"/>
    <col min="8169" max="8169" width="23.44140625" style="241" customWidth="1"/>
    <col min="8170" max="8170" width="13.5546875" style="241" customWidth="1"/>
    <col min="8171" max="8171" width="14.44140625" style="241" customWidth="1"/>
    <col min="8172" max="8172" width="8.88671875" style="241"/>
    <col min="8173" max="8173" width="26.6640625" style="241" customWidth="1"/>
    <col min="8174" max="8176" width="8.88671875" style="241"/>
    <col min="8177" max="8177" width="22.88671875" style="241" customWidth="1"/>
    <col min="8178" max="8178" width="8.88671875" style="241"/>
    <col min="8179" max="8179" width="13.6640625" style="241" customWidth="1"/>
    <col min="8180" max="8180" width="9.109375" style="241" customWidth="1"/>
    <col min="8181" max="8424" width="8.88671875" style="241"/>
    <col min="8425" max="8425" width="23.44140625" style="241" customWidth="1"/>
    <col min="8426" max="8426" width="13.5546875" style="241" customWidth="1"/>
    <col min="8427" max="8427" width="14.44140625" style="241" customWidth="1"/>
    <col min="8428" max="8428" width="8.88671875" style="241"/>
    <col min="8429" max="8429" width="26.6640625" style="241" customWidth="1"/>
    <col min="8430" max="8432" width="8.88671875" style="241"/>
    <col min="8433" max="8433" width="22.88671875" style="241" customWidth="1"/>
    <col min="8434" max="8434" width="8.88671875" style="241"/>
    <col min="8435" max="8435" width="13.6640625" style="241" customWidth="1"/>
    <col min="8436" max="8436" width="9.109375" style="241" customWidth="1"/>
    <col min="8437" max="8680" width="8.88671875" style="241"/>
    <col min="8681" max="8681" width="23.44140625" style="241" customWidth="1"/>
    <col min="8682" max="8682" width="13.5546875" style="241" customWidth="1"/>
    <col min="8683" max="8683" width="14.44140625" style="241" customWidth="1"/>
    <col min="8684" max="8684" width="8.88671875" style="241"/>
    <col min="8685" max="8685" width="26.6640625" style="241" customWidth="1"/>
    <col min="8686" max="8688" width="8.88671875" style="241"/>
    <col min="8689" max="8689" width="22.88671875" style="241" customWidth="1"/>
    <col min="8690" max="8690" width="8.88671875" style="241"/>
    <col min="8691" max="8691" width="13.6640625" style="241" customWidth="1"/>
    <col min="8692" max="8692" width="9.109375" style="241" customWidth="1"/>
    <col min="8693" max="8936" width="8.88671875" style="241"/>
    <col min="8937" max="8937" width="23.44140625" style="241" customWidth="1"/>
    <col min="8938" max="8938" width="13.5546875" style="241" customWidth="1"/>
    <col min="8939" max="8939" width="14.44140625" style="241" customWidth="1"/>
    <col min="8940" max="8940" width="8.88671875" style="241"/>
    <col min="8941" max="8941" width="26.6640625" style="241" customWidth="1"/>
    <col min="8942" max="8944" width="8.88671875" style="241"/>
    <col min="8945" max="8945" width="22.88671875" style="241" customWidth="1"/>
    <col min="8946" max="8946" width="8.88671875" style="241"/>
    <col min="8947" max="8947" width="13.6640625" style="241" customWidth="1"/>
    <col min="8948" max="8948" width="9.109375" style="241" customWidth="1"/>
    <col min="8949" max="9192" width="8.88671875" style="241"/>
    <col min="9193" max="9193" width="23.44140625" style="241" customWidth="1"/>
    <col min="9194" max="9194" width="13.5546875" style="241" customWidth="1"/>
    <col min="9195" max="9195" width="14.44140625" style="241" customWidth="1"/>
    <col min="9196" max="9196" width="8.88671875" style="241"/>
    <col min="9197" max="9197" width="26.6640625" style="241" customWidth="1"/>
    <col min="9198" max="9200" width="8.88671875" style="241"/>
    <col min="9201" max="9201" width="22.88671875" style="241" customWidth="1"/>
    <col min="9202" max="9202" width="8.88671875" style="241"/>
    <col min="9203" max="9203" width="13.6640625" style="241" customWidth="1"/>
    <col min="9204" max="9204" width="9.109375" style="241" customWidth="1"/>
    <col min="9205" max="9448" width="8.88671875" style="241"/>
    <col min="9449" max="9449" width="23.44140625" style="241" customWidth="1"/>
    <col min="9450" max="9450" width="13.5546875" style="241" customWidth="1"/>
    <col min="9451" max="9451" width="14.44140625" style="241" customWidth="1"/>
    <col min="9452" max="9452" width="8.88671875" style="241"/>
    <col min="9453" max="9453" width="26.6640625" style="241" customWidth="1"/>
    <col min="9454" max="9456" width="8.88671875" style="241"/>
    <col min="9457" max="9457" width="22.88671875" style="241" customWidth="1"/>
    <col min="9458" max="9458" width="8.88671875" style="241"/>
    <col min="9459" max="9459" width="13.6640625" style="241" customWidth="1"/>
    <col min="9460" max="9460" width="9.109375" style="241" customWidth="1"/>
    <col min="9461" max="9704" width="8.88671875" style="241"/>
    <col min="9705" max="9705" width="23.44140625" style="241" customWidth="1"/>
    <col min="9706" max="9706" width="13.5546875" style="241" customWidth="1"/>
    <col min="9707" max="9707" width="14.44140625" style="241" customWidth="1"/>
    <col min="9708" max="9708" width="8.88671875" style="241"/>
    <col min="9709" max="9709" width="26.6640625" style="241" customWidth="1"/>
    <col min="9710" max="9712" width="8.88671875" style="241"/>
    <col min="9713" max="9713" width="22.88671875" style="241" customWidth="1"/>
    <col min="9714" max="9714" width="8.88671875" style="241"/>
    <col min="9715" max="9715" width="13.6640625" style="241" customWidth="1"/>
    <col min="9716" max="9716" width="9.109375" style="241" customWidth="1"/>
    <col min="9717" max="9960" width="8.88671875" style="241"/>
    <col min="9961" max="9961" width="23.44140625" style="241" customWidth="1"/>
    <col min="9962" max="9962" width="13.5546875" style="241" customWidth="1"/>
    <col min="9963" max="9963" width="14.44140625" style="241" customWidth="1"/>
    <col min="9964" max="9964" width="8.88671875" style="241"/>
    <col min="9965" max="9965" width="26.6640625" style="241" customWidth="1"/>
    <col min="9966" max="9968" width="8.88671875" style="241"/>
    <col min="9969" max="9969" width="22.88671875" style="241" customWidth="1"/>
    <col min="9970" max="9970" width="8.88671875" style="241"/>
    <col min="9971" max="9971" width="13.6640625" style="241" customWidth="1"/>
    <col min="9972" max="9972" width="9.109375" style="241" customWidth="1"/>
    <col min="9973" max="10216" width="8.88671875" style="241"/>
    <col min="10217" max="10217" width="23.44140625" style="241" customWidth="1"/>
    <col min="10218" max="10218" width="13.5546875" style="241" customWidth="1"/>
    <col min="10219" max="10219" width="14.44140625" style="241" customWidth="1"/>
    <col min="10220" max="10220" width="8.88671875" style="241"/>
    <col min="10221" max="10221" width="26.6640625" style="241" customWidth="1"/>
    <col min="10222" max="10224" width="8.88671875" style="241"/>
    <col min="10225" max="10225" width="22.88671875" style="241" customWidth="1"/>
    <col min="10226" max="10226" width="8.88671875" style="241"/>
    <col min="10227" max="10227" width="13.6640625" style="241" customWidth="1"/>
    <col min="10228" max="10228" width="9.109375" style="241" customWidth="1"/>
    <col min="10229" max="10472" width="8.88671875" style="241"/>
    <col min="10473" max="10473" width="23.44140625" style="241" customWidth="1"/>
    <col min="10474" max="10474" width="13.5546875" style="241" customWidth="1"/>
    <col min="10475" max="10475" width="14.44140625" style="241" customWidth="1"/>
    <col min="10476" max="10476" width="8.88671875" style="241"/>
    <col min="10477" max="10477" width="26.6640625" style="241" customWidth="1"/>
    <col min="10478" max="10480" width="8.88671875" style="241"/>
    <col min="10481" max="10481" width="22.88671875" style="241" customWidth="1"/>
    <col min="10482" max="10482" width="8.88671875" style="241"/>
    <col min="10483" max="10483" width="13.6640625" style="241" customWidth="1"/>
    <col min="10484" max="10484" width="9.109375" style="241" customWidth="1"/>
    <col min="10485" max="10728" width="8.88671875" style="241"/>
    <col min="10729" max="10729" width="23.44140625" style="241" customWidth="1"/>
    <col min="10730" max="10730" width="13.5546875" style="241" customWidth="1"/>
    <col min="10731" max="10731" width="14.44140625" style="241" customWidth="1"/>
    <col min="10732" max="10732" width="8.88671875" style="241"/>
    <col min="10733" max="10733" width="26.6640625" style="241" customWidth="1"/>
    <col min="10734" max="10736" width="8.88671875" style="241"/>
    <col min="10737" max="10737" width="22.88671875" style="241" customWidth="1"/>
    <col min="10738" max="10738" width="8.88671875" style="241"/>
    <col min="10739" max="10739" width="13.6640625" style="241" customWidth="1"/>
    <col min="10740" max="10740" width="9.109375" style="241" customWidth="1"/>
    <col min="10741" max="10984" width="8.88671875" style="241"/>
    <col min="10985" max="10985" width="23.44140625" style="241" customWidth="1"/>
    <col min="10986" max="10986" width="13.5546875" style="241" customWidth="1"/>
    <col min="10987" max="10987" width="14.44140625" style="241" customWidth="1"/>
    <col min="10988" max="10988" width="8.88671875" style="241"/>
    <col min="10989" max="10989" width="26.6640625" style="241" customWidth="1"/>
    <col min="10990" max="10992" width="8.88671875" style="241"/>
    <col min="10993" max="10993" width="22.88671875" style="241" customWidth="1"/>
    <col min="10994" max="10994" width="8.88671875" style="241"/>
    <col min="10995" max="10995" width="13.6640625" style="241" customWidth="1"/>
    <col min="10996" max="10996" width="9.109375" style="241" customWidth="1"/>
    <col min="10997" max="11240" width="8.88671875" style="241"/>
    <col min="11241" max="11241" width="23.44140625" style="241" customWidth="1"/>
    <col min="11242" max="11242" width="13.5546875" style="241" customWidth="1"/>
    <col min="11243" max="11243" width="14.44140625" style="241" customWidth="1"/>
    <col min="11244" max="11244" width="8.88671875" style="241"/>
    <col min="11245" max="11245" width="26.6640625" style="241" customWidth="1"/>
    <col min="11246" max="11248" width="8.88671875" style="241"/>
    <col min="11249" max="11249" width="22.88671875" style="241" customWidth="1"/>
    <col min="11250" max="11250" width="8.88671875" style="241"/>
    <col min="11251" max="11251" width="13.6640625" style="241" customWidth="1"/>
    <col min="11252" max="11252" width="9.109375" style="241" customWidth="1"/>
    <col min="11253" max="11496" width="8.88671875" style="241"/>
    <col min="11497" max="11497" width="23.44140625" style="241" customWidth="1"/>
    <col min="11498" max="11498" width="13.5546875" style="241" customWidth="1"/>
    <col min="11499" max="11499" width="14.44140625" style="241" customWidth="1"/>
    <col min="11500" max="11500" width="8.88671875" style="241"/>
    <col min="11501" max="11501" width="26.6640625" style="241" customWidth="1"/>
    <col min="11502" max="11504" width="8.88671875" style="241"/>
    <col min="11505" max="11505" width="22.88671875" style="241" customWidth="1"/>
    <col min="11506" max="11506" width="8.88671875" style="241"/>
    <col min="11507" max="11507" width="13.6640625" style="241" customWidth="1"/>
    <col min="11508" max="11508" width="9.109375" style="241" customWidth="1"/>
    <col min="11509" max="11752" width="8.88671875" style="241"/>
    <col min="11753" max="11753" width="23.44140625" style="241" customWidth="1"/>
    <col min="11754" max="11754" width="13.5546875" style="241" customWidth="1"/>
    <col min="11755" max="11755" width="14.44140625" style="241" customWidth="1"/>
    <col min="11756" max="11756" width="8.88671875" style="241"/>
    <col min="11757" max="11757" width="26.6640625" style="241" customWidth="1"/>
    <col min="11758" max="11760" width="8.88671875" style="241"/>
    <col min="11761" max="11761" width="22.88671875" style="241" customWidth="1"/>
    <col min="11762" max="11762" width="8.88671875" style="241"/>
    <col min="11763" max="11763" width="13.6640625" style="241" customWidth="1"/>
    <col min="11764" max="11764" width="9.109375" style="241" customWidth="1"/>
    <col min="11765" max="12008" width="8.88671875" style="241"/>
    <col min="12009" max="12009" width="23.44140625" style="241" customWidth="1"/>
    <col min="12010" max="12010" width="13.5546875" style="241" customWidth="1"/>
    <col min="12011" max="12011" width="14.44140625" style="241" customWidth="1"/>
    <col min="12012" max="12012" width="8.88671875" style="241"/>
    <col min="12013" max="12013" width="26.6640625" style="241" customWidth="1"/>
    <col min="12014" max="12016" width="8.88671875" style="241"/>
    <col min="12017" max="12017" width="22.88671875" style="241" customWidth="1"/>
    <col min="12018" max="12018" width="8.88671875" style="241"/>
    <col min="12019" max="12019" width="13.6640625" style="241" customWidth="1"/>
    <col min="12020" max="12020" width="9.109375" style="241" customWidth="1"/>
    <col min="12021" max="12264" width="8.88671875" style="241"/>
    <col min="12265" max="12265" width="23.44140625" style="241" customWidth="1"/>
    <col min="12266" max="12266" width="13.5546875" style="241" customWidth="1"/>
    <col min="12267" max="12267" width="14.44140625" style="241" customWidth="1"/>
    <col min="12268" max="12268" width="8.88671875" style="241"/>
    <col min="12269" max="12269" width="26.6640625" style="241" customWidth="1"/>
    <col min="12270" max="12272" width="8.88671875" style="241"/>
    <col min="12273" max="12273" width="22.88671875" style="241" customWidth="1"/>
    <col min="12274" max="12274" width="8.88671875" style="241"/>
    <col min="12275" max="12275" width="13.6640625" style="241" customWidth="1"/>
    <col min="12276" max="12276" width="9.109375" style="241" customWidth="1"/>
    <col min="12277" max="12520" width="8.88671875" style="241"/>
    <col min="12521" max="12521" width="23.44140625" style="241" customWidth="1"/>
    <col min="12522" max="12522" width="13.5546875" style="241" customWidth="1"/>
    <col min="12523" max="12523" width="14.44140625" style="241" customWidth="1"/>
    <col min="12524" max="12524" width="8.88671875" style="241"/>
    <col min="12525" max="12525" width="26.6640625" style="241" customWidth="1"/>
    <col min="12526" max="12528" width="8.88671875" style="241"/>
    <col min="12529" max="12529" width="22.88671875" style="241" customWidth="1"/>
    <col min="12530" max="12530" width="8.88671875" style="241"/>
    <col min="12531" max="12531" width="13.6640625" style="241" customWidth="1"/>
    <col min="12532" max="12532" width="9.109375" style="241" customWidth="1"/>
    <col min="12533" max="12776" width="8.88671875" style="241"/>
    <col min="12777" max="12777" width="23.44140625" style="241" customWidth="1"/>
    <col min="12778" max="12778" width="13.5546875" style="241" customWidth="1"/>
    <col min="12779" max="12779" width="14.44140625" style="241" customWidth="1"/>
    <col min="12780" max="12780" width="8.88671875" style="241"/>
    <col min="12781" max="12781" width="26.6640625" style="241" customWidth="1"/>
    <col min="12782" max="12784" width="8.88671875" style="241"/>
    <col min="12785" max="12785" width="22.88671875" style="241" customWidth="1"/>
    <col min="12786" max="12786" width="8.88671875" style="241"/>
    <col min="12787" max="12787" width="13.6640625" style="241" customWidth="1"/>
    <col min="12788" max="12788" width="9.109375" style="241" customWidth="1"/>
    <col min="12789" max="13032" width="8.88671875" style="241"/>
    <col min="13033" max="13033" width="23.44140625" style="241" customWidth="1"/>
    <col min="13034" max="13034" width="13.5546875" style="241" customWidth="1"/>
    <col min="13035" max="13035" width="14.44140625" style="241" customWidth="1"/>
    <col min="13036" max="13036" width="8.88671875" style="241"/>
    <col min="13037" max="13037" width="26.6640625" style="241" customWidth="1"/>
    <col min="13038" max="13040" width="8.88671875" style="241"/>
    <col min="13041" max="13041" width="22.88671875" style="241" customWidth="1"/>
    <col min="13042" max="13042" width="8.88671875" style="241"/>
    <col min="13043" max="13043" width="13.6640625" style="241" customWidth="1"/>
    <col min="13044" max="13044" width="9.109375" style="241" customWidth="1"/>
    <col min="13045" max="13288" width="8.88671875" style="241"/>
    <col min="13289" max="13289" width="23.44140625" style="241" customWidth="1"/>
    <col min="13290" max="13290" width="13.5546875" style="241" customWidth="1"/>
    <col min="13291" max="13291" width="14.44140625" style="241" customWidth="1"/>
    <col min="13292" max="13292" width="8.88671875" style="241"/>
    <col min="13293" max="13293" width="26.6640625" style="241" customWidth="1"/>
    <col min="13294" max="13296" width="8.88671875" style="241"/>
    <col min="13297" max="13297" width="22.88671875" style="241" customWidth="1"/>
    <col min="13298" max="13298" width="8.88671875" style="241"/>
    <col min="13299" max="13299" width="13.6640625" style="241" customWidth="1"/>
    <col min="13300" max="13300" width="9.109375" style="241" customWidth="1"/>
    <col min="13301" max="13544" width="8.88671875" style="241"/>
    <col min="13545" max="13545" width="23.44140625" style="241" customWidth="1"/>
    <col min="13546" max="13546" width="13.5546875" style="241" customWidth="1"/>
    <col min="13547" max="13547" width="14.44140625" style="241" customWidth="1"/>
    <col min="13548" max="13548" width="8.88671875" style="241"/>
    <col min="13549" max="13549" width="26.6640625" style="241" customWidth="1"/>
    <col min="13550" max="13552" width="8.88671875" style="241"/>
    <col min="13553" max="13553" width="22.88671875" style="241" customWidth="1"/>
    <col min="13554" max="13554" width="8.88671875" style="241"/>
    <col min="13555" max="13555" width="13.6640625" style="241" customWidth="1"/>
    <col min="13556" max="13556" width="9.109375" style="241" customWidth="1"/>
    <col min="13557" max="13800" width="8.88671875" style="241"/>
    <col min="13801" max="13801" width="23.44140625" style="241" customWidth="1"/>
    <col min="13802" max="13802" width="13.5546875" style="241" customWidth="1"/>
    <col min="13803" max="13803" width="14.44140625" style="241" customWidth="1"/>
    <col min="13804" max="13804" width="8.88671875" style="241"/>
    <col min="13805" max="13805" width="26.6640625" style="241" customWidth="1"/>
    <col min="13806" max="13808" width="8.88671875" style="241"/>
    <col min="13809" max="13809" width="22.88671875" style="241" customWidth="1"/>
    <col min="13810" max="13810" width="8.88671875" style="241"/>
    <col min="13811" max="13811" width="13.6640625" style="241" customWidth="1"/>
    <col min="13812" max="13812" width="9.109375" style="241" customWidth="1"/>
    <col min="13813" max="14056" width="8.88671875" style="241"/>
    <col min="14057" max="14057" width="23.44140625" style="241" customWidth="1"/>
    <col min="14058" max="14058" width="13.5546875" style="241" customWidth="1"/>
    <col min="14059" max="14059" width="14.44140625" style="241" customWidth="1"/>
    <col min="14060" max="14060" width="8.88671875" style="241"/>
    <col min="14061" max="14061" width="26.6640625" style="241" customWidth="1"/>
    <col min="14062" max="14064" width="8.88671875" style="241"/>
    <col min="14065" max="14065" width="22.88671875" style="241" customWidth="1"/>
    <col min="14066" max="14066" width="8.88671875" style="241"/>
    <col min="14067" max="14067" width="13.6640625" style="241" customWidth="1"/>
    <col min="14068" max="14068" width="9.109375" style="241" customWidth="1"/>
    <col min="14069" max="14312" width="8.88671875" style="241"/>
    <col min="14313" max="14313" width="23.44140625" style="241" customWidth="1"/>
    <col min="14314" max="14314" width="13.5546875" style="241" customWidth="1"/>
    <col min="14315" max="14315" width="14.44140625" style="241" customWidth="1"/>
    <col min="14316" max="14316" width="8.88671875" style="241"/>
    <col min="14317" max="14317" width="26.6640625" style="241" customWidth="1"/>
    <col min="14318" max="14320" width="8.88671875" style="241"/>
    <col min="14321" max="14321" width="22.88671875" style="241" customWidth="1"/>
    <col min="14322" max="14322" width="8.88671875" style="241"/>
    <col min="14323" max="14323" width="13.6640625" style="241" customWidth="1"/>
    <col min="14324" max="14324" width="9.109375" style="241" customWidth="1"/>
    <col min="14325" max="14568" width="8.88671875" style="241"/>
    <col min="14569" max="14569" width="23.44140625" style="241" customWidth="1"/>
    <col min="14570" max="14570" width="13.5546875" style="241" customWidth="1"/>
    <col min="14571" max="14571" width="14.44140625" style="241" customWidth="1"/>
    <col min="14572" max="14572" width="8.88671875" style="241"/>
    <col min="14573" max="14573" width="26.6640625" style="241" customWidth="1"/>
    <col min="14574" max="14576" width="8.88671875" style="241"/>
    <col min="14577" max="14577" width="22.88671875" style="241" customWidth="1"/>
    <col min="14578" max="14578" width="8.88671875" style="241"/>
    <col min="14579" max="14579" width="13.6640625" style="241" customWidth="1"/>
    <col min="14580" max="14580" width="9.109375" style="241" customWidth="1"/>
    <col min="14581" max="14824" width="8.88671875" style="241"/>
    <col min="14825" max="14825" width="23.44140625" style="241" customWidth="1"/>
    <col min="14826" max="14826" width="13.5546875" style="241" customWidth="1"/>
    <col min="14827" max="14827" width="14.44140625" style="241" customWidth="1"/>
    <col min="14828" max="14828" width="8.88671875" style="241"/>
    <col min="14829" max="14829" width="26.6640625" style="241" customWidth="1"/>
    <col min="14830" max="14832" width="8.88671875" style="241"/>
    <col min="14833" max="14833" width="22.88671875" style="241" customWidth="1"/>
    <col min="14834" max="14834" width="8.88671875" style="241"/>
    <col min="14835" max="14835" width="13.6640625" style="241" customWidth="1"/>
    <col min="14836" max="14836" width="9.109375" style="241" customWidth="1"/>
    <col min="14837" max="15080" width="8.88671875" style="241"/>
    <col min="15081" max="15081" width="23.44140625" style="241" customWidth="1"/>
    <col min="15082" max="15082" width="13.5546875" style="241" customWidth="1"/>
    <col min="15083" max="15083" width="14.44140625" style="241" customWidth="1"/>
    <col min="15084" max="15084" width="8.88671875" style="241"/>
    <col min="15085" max="15085" width="26.6640625" style="241" customWidth="1"/>
    <col min="15086" max="15088" width="8.88671875" style="241"/>
    <col min="15089" max="15089" width="22.88671875" style="241" customWidth="1"/>
    <col min="15090" max="15090" width="8.88671875" style="241"/>
    <col min="15091" max="15091" width="13.6640625" style="241" customWidth="1"/>
    <col min="15092" max="15092" width="9.109375" style="241" customWidth="1"/>
    <col min="15093" max="15336" width="8.88671875" style="241"/>
    <col min="15337" max="15337" width="23.44140625" style="241" customWidth="1"/>
    <col min="15338" max="15338" width="13.5546875" style="241" customWidth="1"/>
    <col min="15339" max="15339" width="14.44140625" style="241" customWidth="1"/>
    <col min="15340" max="15340" width="8.88671875" style="241"/>
    <col min="15341" max="15341" width="26.6640625" style="241" customWidth="1"/>
    <col min="15342" max="15344" width="8.88671875" style="241"/>
    <col min="15345" max="15345" width="22.88671875" style="241" customWidth="1"/>
    <col min="15346" max="15346" width="8.88671875" style="241"/>
    <col min="15347" max="15347" width="13.6640625" style="241" customWidth="1"/>
    <col min="15348" max="15348" width="9.109375" style="241" customWidth="1"/>
    <col min="15349" max="15592" width="8.88671875" style="241"/>
    <col min="15593" max="15593" width="23.44140625" style="241" customWidth="1"/>
    <col min="15594" max="15594" width="13.5546875" style="241" customWidth="1"/>
    <col min="15595" max="15595" width="14.44140625" style="241" customWidth="1"/>
    <col min="15596" max="15596" width="8.88671875" style="241"/>
    <col min="15597" max="15597" width="26.6640625" style="241" customWidth="1"/>
    <col min="15598" max="15600" width="8.88671875" style="241"/>
    <col min="15601" max="15601" width="22.88671875" style="241" customWidth="1"/>
    <col min="15602" max="15602" width="8.88671875" style="241"/>
    <col min="15603" max="15603" width="13.6640625" style="241" customWidth="1"/>
    <col min="15604" max="15604" width="9.109375" style="241" customWidth="1"/>
    <col min="15605" max="15848" width="8.88671875" style="241"/>
    <col min="15849" max="15849" width="23.44140625" style="241" customWidth="1"/>
    <col min="15850" max="15850" width="13.5546875" style="241" customWidth="1"/>
    <col min="15851" max="15851" width="14.44140625" style="241" customWidth="1"/>
    <col min="15852" max="15852" width="8.88671875" style="241"/>
    <col min="15853" max="15853" width="26.6640625" style="241" customWidth="1"/>
    <col min="15854" max="15856" width="8.88671875" style="241"/>
    <col min="15857" max="15857" width="22.88671875" style="241" customWidth="1"/>
    <col min="15858" max="15858" width="8.88671875" style="241"/>
    <col min="15859" max="15859" width="13.6640625" style="241" customWidth="1"/>
    <col min="15860" max="15860" width="9.109375" style="241" customWidth="1"/>
    <col min="15861" max="16104" width="8.88671875" style="241"/>
    <col min="16105" max="16105" width="23.44140625" style="241" customWidth="1"/>
    <col min="16106" max="16106" width="13.5546875" style="241" customWidth="1"/>
    <col min="16107" max="16107" width="14.44140625" style="241" customWidth="1"/>
    <col min="16108" max="16108" width="8.88671875" style="241"/>
    <col min="16109" max="16109" width="26.6640625" style="241" customWidth="1"/>
    <col min="16110" max="16112" width="8.88671875" style="241"/>
    <col min="16113" max="16113" width="22.88671875" style="241" customWidth="1"/>
    <col min="16114" max="16114" width="8.88671875" style="241"/>
    <col min="16115" max="16115" width="13.6640625" style="241" customWidth="1"/>
    <col min="16116" max="16116" width="9.109375" style="241" customWidth="1"/>
    <col min="16117" max="16384" width="8.88671875" style="241"/>
  </cols>
  <sheetData>
    <row r="1" spans="2:5" ht="16.8" customHeight="1">
      <c r="B1" s="477" t="s">
        <v>190</v>
      </c>
      <c r="C1" s="477"/>
      <c r="D1" s="477"/>
      <c r="E1" s="477"/>
    </row>
    <row r="2" spans="2:5" ht="29.4" customHeight="1" thickBot="1">
      <c r="B2" s="478" t="s">
        <v>269</v>
      </c>
      <c r="C2" s="478"/>
      <c r="D2" s="478"/>
      <c r="E2" s="478"/>
    </row>
    <row r="3" spans="2:5" ht="11.4" customHeight="1">
      <c r="B3" s="479" t="s">
        <v>191</v>
      </c>
      <c r="C3" s="481" t="s">
        <v>112</v>
      </c>
      <c r="D3" s="482"/>
      <c r="E3" s="483"/>
    </row>
    <row r="4" spans="2:5" ht="16.8" customHeight="1" thickBot="1">
      <c r="B4" s="480"/>
      <c r="C4" s="242" t="s">
        <v>239</v>
      </c>
      <c r="D4" s="244" t="s">
        <v>261</v>
      </c>
      <c r="E4" s="256" t="s">
        <v>258</v>
      </c>
    </row>
    <row r="5" spans="2:5" ht="12" thickBot="1">
      <c r="B5" s="356" t="s">
        <v>35</v>
      </c>
      <c r="C5" s="357">
        <v>6.5</v>
      </c>
      <c r="D5" s="358">
        <v>7.7</v>
      </c>
      <c r="E5" s="359">
        <v>7.6</v>
      </c>
    </row>
    <row r="6" spans="2:5">
      <c r="B6" s="245" t="s">
        <v>14</v>
      </c>
      <c r="C6" s="257">
        <v>3.8</v>
      </c>
      <c r="D6" s="258">
        <v>5.2</v>
      </c>
      <c r="E6" s="252">
        <v>5.2</v>
      </c>
    </row>
    <row r="7" spans="2:5">
      <c r="B7" s="243" t="s">
        <v>17</v>
      </c>
      <c r="C7" s="259">
        <v>10.6</v>
      </c>
      <c r="D7" s="260">
        <v>11.5</v>
      </c>
      <c r="E7" s="253">
        <v>11.5</v>
      </c>
    </row>
    <row r="8" spans="2:5">
      <c r="B8" s="243" t="s">
        <v>192</v>
      </c>
      <c r="C8" s="259">
        <v>3.2</v>
      </c>
      <c r="D8" s="260">
        <v>4</v>
      </c>
      <c r="E8" s="253">
        <v>4.0999999999999996</v>
      </c>
    </row>
    <row r="9" spans="2:5">
      <c r="B9" s="243" t="s">
        <v>193</v>
      </c>
      <c r="C9" s="259">
        <v>8.1999999999999993</v>
      </c>
      <c r="D9" s="260">
        <v>9</v>
      </c>
      <c r="E9" s="253">
        <v>9.3000000000000007</v>
      </c>
    </row>
    <row r="10" spans="2:5">
      <c r="B10" s="243" t="s">
        <v>19</v>
      </c>
      <c r="C10" s="259">
        <v>5.8</v>
      </c>
      <c r="D10" s="260">
        <v>7.6</v>
      </c>
      <c r="E10" s="253">
        <v>7.9</v>
      </c>
    </row>
    <row r="11" spans="2:5">
      <c r="B11" s="243" t="s">
        <v>22</v>
      </c>
      <c r="C11" s="259">
        <v>6.9</v>
      </c>
      <c r="D11" s="260">
        <v>8.6</v>
      </c>
      <c r="E11" s="253">
        <v>8.6</v>
      </c>
    </row>
    <row r="12" spans="2:5">
      <c r="B12" s="243" t="s">
        <v>23</v>
      </c>
      <c r="C12" s="259">
        <v>11.2</v>
      </c>
      <c r="D12" s="260">
        <v>12.3</v>
      </c>
      <c r="E12" s="253">
        <v>11.7</v>
      </c>
    </row>
    <row r="13" spans="2:5">
      <c r="B13" s="243" t="s">
        <v>13</v>
      </c>
      <c r="C13" s="259">
        <v>4.9000000000000004</v>
      </c>
      <c r="D13" s="260">
        <v>6.1</v>
      </c>
      <c r="E13" s="253">
        <v>5.8</v>
      </c>
    </row>
    <row r="14" spans="2:5" ht="12" thickBot="1">
      <c r="B14" s="246" t="s">
        <v>28</v>
      </c>
      <c r="C14" s="261">
        <v>13.1</v>
      </c>
      <c r="D14" s="262">
        <v>14.7</v>
      </c>
      <c r="E14" s="254">
        <v>14.3</v>
      </c>
    </row>
    <row r="15" spans="2:5" ht="12" thickBot="1">
      <c r="B15" s="360" t="s">
        <v>36</v>
      </c>
      <c r="C15" s="361">
        <v>5.7</v>
      </c>
      <c r="D15" s="362">
        <v>6.8</v>
      </c>
      <c r="E15" s="359">
        <v>6.8</v>
      </c>
    </row>
    <row r="16" spans="2:5">
      <c r="B16" s="245" t="s">
        <v>1</v>
      </c>
      <c r="C16" s="257">
        <v>7.1</v>
      </c>
      <c r="D16" s="258">
        <v>7.8</v>
      </c>
      <c r="E16" s="252">
        <v>7.8</v>
      </c>
    </row>
    <row r="17" spans="2:5">
      <c r="B17" s="243" t="s">
        <v>16</v>
      </c>
      <c r="C17" s="259">
        <v>14.2</v>
      </c>
      <c r="D17" s="260">
        <v>16</v>
      </c>
      <c r="E17" s="253">
        <v>15.7</v>
      </c>
    </row>
    <row r="18" spans="2:5">
      <c r="B18" s="243" t="s">
        <v>194</v>
      </c>
      <c r="C18" s="259">
        <v>4.2</v>
      </c>
      <c r="D18" s="260">
        <v>5.6</v>
      </c>
      <c r="E18" s="253">
        <v>5.8</v>
      </c>
    </row>
    <row r="19" spans="2:5">
      <c r="B19" s="243" t="s">
        <v>195</v>
      </c>
      <c r="C19" s="259">
        <v>8.1</v>
      </c>
      <c r="D19" s="260">
        <v>9.4</v>
      </c>
      <c r="E19" s="253">
        <v>9.5</v>
      </c>
    </row>
    <row r="20" spans="2:5">
      <c r="B20" s="243" t="s">
        <v>4</v>
      </c>
      <c r="C20" s="259">
        <v>4.0999999999999996</v>
      </c>
      <c r="D20" s="260">
        <v>5.2</v>
      </c>
      <c r="E20" s="253">
        <v>5</v>
      </c>
    </row>
    <row r="21" spans="2:5" ht="12" thickBot="1">
      <c r="B21" s="246" t="s">
        <v>7</v>
      </c>
      <c r="C21" s="261">
        <v>4.4000000000000004</v>
      </c>
      <c r="D21" s="262">
        <v>5</v>
      </c>
      <c r="E21" s="254">
        <v>4.8</v>
      </c>
    </row>
    <row r="22" spans="2:5" ht="12" thickBot="1">
      <c r="B22" s="363" t="s">
        <v>37</v>
      </c>
      <c r="C22" s="361">
        <v>7.5</v>
      </c>
      <c r="D22" s="362">
        <v>9</v>
      </c>
      <c r="E22" s="359">
        <v>8.9</v>
      </c>
    </row>
    <row r="23" spans="2:5">
      <c r="B23" s="245" t="s">
        <v>15</v>
      </c>
      <c r="C23" s="257">
        <v>5.2</v>
      </c>
      <c r="D23" s="258">
        <v>7.4</v>
      </c>
      <c r="E23" s="252">
        <v>7.1</v>
      </c>
    </row>
    <row r="24" spans="2:5">
      <c r="B24" s="243" t="s">
        <v>20</v>
      </c>
      <c r="C24" s="259">
        <v>11.1</v>
      </c>
      <c r="D24" s="260">
        <v>12.9</v>
      </c>
      <c r="E24" s="253">
        <v>12.7</v>
      </c>
    </row>
    <row r="25" spans="2:5">
      <c r="B25" s="243" t="s">
        <v>26</v>
      </c>
      <c r="C25" s="259">
        <v>5.6</v>
      </c>
      <c r="D25" s="260">
        <v>6.8</v>
      </c>
      <c r="E25" s="253">
        <v>6.7</v>
      </c>
    </row>
    <row r="26" spans="2:5">
      <c r="B26" s="243" t="s">
        <v>103</v>
      </c>
      <c r="C26" s="259">
        <v>12.8</v>
      </c>
      <c r="D26" s="260">
        <v>14.4</v>
      </c>
      <c r="E26" s="253">
        <v>14.6</v>
      </c>
    </row>
    <row r="27" spans="2:5">
      <c r="B27" s="243" t="s">
        <v>104</v>
      </c>
      <c r="C27" s="259">
        <v>4.9000000000000004</v>
      </c>
      <c r="D27" s="260">
        <v>6.2</v>
      </c>
      <c r="E27" s="253">
        <v>5.9</v>
      </c>
    </row>
    <row r="28" spans="2:5" ht="12" thickBot="1">
      <c r="B28" s="246" t="s">
        <v>27</v>
      </c>
      <c r="C28" s="261">
        <v>9.4</v>
      </c>
      <c r="D28" s="262">
        <v>11.1</v>
      </c>
      <c r="E28" s="254">
        <v>10.8</v>
      </c>
    </row>
    <row r="29" spans="2:5" ht="12" thickBot="1">
      <c r="B29" s="360" t="s">
        <v>33</v>
      </c>
      <c r="C29" s="361">
        <v>4.5999999999999996</v>
      </c>
      <c r="D29" s="362">
        <v>5.7</v>
      </c>
      <c r="E29" s="359">
        <v>5.6</v>
      </c>
    </row>
    <row r="30" spans="2:5">
      <c r="B30" s="245" t="s">
        <v>5</v>
      </c>
      <c r="C30" s="257">
        <v>6.4</v>
      </c>
      <c r="D30" s="258">
        <v>7</v>
      </c>
      <c r="E30" s="252">
        <v>6.6</v>
      </c>
    </row>
    <row r="31" spans="2:5">
      <c r="B31" s="243" t="s">
        <v>24</v>
      </c>
      <c r="C31" s="259">
        <v>5.2</v>
      </c>
      <c r="D31" s="260">
        <v>6.8</v>
      </c>
      <c r="E31" s="253">
        <v>6.9</v>
      </c>
    </row>
    <row r="32" spans="2:5">
      <c r="B32" s="243" t="s">
        <v>6</v>
      </c>
      <c r="C32" s="259">
        <v>4.4000000000000004</v>
      </c>
      <c r="D32" s="260">
        <v>5.4</v>
      </c>
      <c r="E32" s="253">
        <v>5.0999999999999996</v>
      </c>
    </row>
    <row r="33" spans="2:5">
      <c r="B33" s="243" t="s">
        <v>25</v>
      </c>
      <c r="C33" s="259">
        <v>9.6999999999999993</v>
      </c>
      <c r="D33" s="260">
        <v>11.4</v>
      </c>
      <c r="E33" s="253">
        <v>11.3</v>
      </c>
    </row>
    <row r="34" spans="2:5">
      <c r="B34" s="243" t="s">
        <v>8</v>
      </c>
      <c r="C34" s="259">
        <v>4.8</v>
      </c>
      <c r="D34" s="260">
        <v>5.8</v>
      </c>
      <c r="E34" s="253">
        <v>5.9</v>
      </c>
    </row>
    <row r="35" spans="2:5">
      <c r="B35" s="243" t="s">
        <v>9</v>
      </c>
      <c r="C35" s="259">
        <v>5.0999999999999996</v>
      </c>
      <c r="D35" s="260">
        <v>5.9</v>
      </c>
      <c r="E35" s="253">
        <v>5.7</v>
      </c>
    </row>
    <row r="36" spans="2:5">
      <c r="B36" s="243" t="s">
        <v>10</v>
      </c>
      <c r="C36" s="259">
        <v>10.6</v>
      </c>
      <c r="D36" s="260">
        <v>11.9</v>
      </c>
      <c r="E36" s="253">
        <v>11.9</v>
      </c>
    </row>
    <row r="37" spans="2:5" ht="12" thickBot="1">
      <c r="B37" s="246" t="s">
        <v>196</v>
      </c>
      <c r="C37" s="261">
        <v>1.6</v>
      </c>
      <c r="D37" s="262">
        <v>2.2999999999999998</v>
      </c>
      <c r="E37" s="254">
        <v>2.2999999999999998</v>
      </c>
    </row>
    <row r="38" spans="2:5" ht="12" thickBot="1">
      <c r="B38" s="360" t="s">
        <v>34</v>
      </c>
      <c r="C38" s="361">
        <v>1.6</v>
      </c>
      <c r="D38" s="362">
        <v>2.4</v>
      </c>
      <c r="E38" s="359">
        <v>2.4</v>
      </c>
    </row>
    <row r="39" spans="2:5" ht="12" thickBot="1">
      <c r="B39" s="247" t="s">
        <v>197</v>
      </c>
      <c r="C39" s="263">
        <v>1.6</v>
      </c>
      <c r="D39" s="264">
        <v>2.4</v>
      </c>
      <c r="E39" s="255">
        <v>2.4</v>
      </c>
    </row>
    <row r="41" spans="2:5">
      <c r="B41" s="21" t="s">
        <v>270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2020-07-28T11:50:56Z</cp:lastPrinted>
  <dcterms:created xsi:type="dcterms:W3CDTF">1999-08-03T15:46:10Z</dcterms:created>
  <dcterms:modified xsi:type="dcterms:W3CDTF">2020-11-02T09:41:15Z</dcterms:modified>
</cp:coreProperties>
</file>