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1_Wydział Analiz i Statystyki\A_INFORMACJE MIESIĘCZNE\Informacje miesięczne_2020\06-2020\Tabele inf_06_2020\"/>
    </mc:Choice>
  </mc:AlternateContent>
  <bookViews>
    <workbookView xWindow="41424" yWindow="108" windowWidth="9720" windowHeight="6756" firstSheet="5" activeTab="13"/>
  </bookViews>
  <sheets>
    <sheet name="      " sheetId="1" state="veryHidden" r:id="rId1"/>
    <sheet name="Tabela 1 " sheetId="76" r:id="rId2"/>
    <sheet name="Tabela 2" sheetId="41" r:id="rId3"/>
    <sheet name="Tabela 3" sheetId="98" r:id="rId4"/>
    <sheet name="Tabela 4" sheetId="43" r:id="rId5"/>
    <sheet name="Tabela 5" sheetId="97" r:id="rId6"/>
    <sheet name="Tabela 5a " sheetId="96" r:id="rId7"/>
    <sheet name="Tabela 6" sheetId="45" r:id="rId8"/>
    <sheet name="Tabela 7" sheetId="99" r:id="rId9"/>
    <sheet name="Tabela 8" sheetId="50" r:id="rId10"/>
    <sheet name="Tabela 9" sheetId="100" r:id="rId11"/>
    <sheet name="Tabela 9a" sheetId="101" r:id="rId12"/>
    <sheet name="Tabela 10" sheetId="102" r:id="rId13"/>
    <sheet name="Tabela 11" sheetId="103" r:id="rId14"/>
  </sheets>
  <definedNames>
    <definedName name="_xlnm.Print_Area" localSheetId="1">'Tabela 1 '!$A$1:$I$47</definedName>
    <definedName name="_xlnm.Print_Area" localSheetId="12">'Tabela 10'!$A$1:$K$32</definedName>
    <definedName name="_xlnm.Print_Area" localSheetId="2">'Tabela 2'!$A$1:$L$35</definedName>
    <definedName name="_xlnm.Print_Area" localSheetId="3">'Tabela 3'!$A$1:$N$41</definedName>
    <definedName name="_xlnm.Print_Area" localSheetId="4">'Tabela 4'!$A$1:$H$56</definedName>
    <definedName name="_xlnm.Print_Area" localSheetId="5">'Tabela 5'!$A$1:$L$30</definedName>
    <definedName name="_xlnm.Print_Area" localSheetId="6">'Tabela 5a '!$A$1:$L$30</definedName>
    <definedName name="_xlnm.Print_Area" localSheetId="7">'Tabela 6'!$A$1:$E$26</definedName>
    <definedName name="_xlnm.Print_Area" localSheetId="9">'Tabela 8'!$A$1:$D$45</definedName>
    <definedName name="_xlnm.Print_Area" localSheetId="10">'Tabela 9'!$A$1:$M$38</definedName>
    <definedName name="_xlnm.Print_Area" localSheetId="11">'Tabela 9a'!$A$1:$M$30</definedName>
  </definedNames>
  <calcPr calcId="162913"/>
</workbook>
</file>

<file path=xl/calcChain.xml><?xml version="1.0" encoding="utf-8"?>
<calcChain xmlns="http://schemas.openxmlformats.org/spreadsheetml/2006/main">
  <c r="D10" i="76" l="1"/>
  <c r="I18" i="103" l="1"/>
  <c r="I17" i="103"/>
  <c r="I16" i="103"/>
  <c r="I15" i="103"/>
  <c r="I14" i="103"/>
  <c r="I13" i="103"/>
  <c r="I12" i="103"/>
  <c r="I11" i="103"/>
  <c r="I10" i="103"/>
  <c r="I9" i="103"/>
  <c r="I8" i="103"/>
  <c r="I7" i="103"/>
  <c r="F8" i="103"/>
  <c r="C8" i="103"/>
  <c r="O18" i="103" l="1"/>
  <c r="N18" i="103"/>
  <c r="M18" i="103"/>
  <c r="J18" i="103"/>
  <c r="H18" i="103"/>
  <c r="E18" i="103"/>
  <c r="O17" i="103"/>
  <c r="N17" i="103"/>
  <c r="M17" i="103"/>
  <c r="J17" i="103"/>
  <c r="H17" i="103"/>
  <c r="E17" i="103"/>
  <c r="O16" i="103"/>
  <c r="N16" i="103"/>
  <c r="M16" i="103"/>
  <c r="J16" i="103"/>
  <c r="H16" i="103"/>
  <c r="E16" i="103"/>
  <c r="O15" i="103"/>
  <c r="N15" i="103"/>
  <c r="M15" i="103"/>
  <c r="J15" i="103"/>
  <c r="H15" i="103"/>
  <c r="E15" i="103"/>
  <c r="O14" i="103"/>
  <c r="N14" i="103"/>
  <c r="M14" i="103"/>
  <c r="J14" i="103"/>
  <c r="H14" i="103"/>
  <c r="E14" i="103"/>
  <c r="O13" i="103"/>
  <c r="N13" i="103"/>
  <c r="M13" i="103"/>
  <c r="J13" i="103"/>
  <c r="H13" i="103"/>
  <c r="E13" i="103"/>
  <c r="O12" i="103"/>
  <c r="N12" i="103"/>
  <c r="M12" i="103"/>
  <c r="J12" i="103"/>
  <c r="H12" i="103"/>
  <c r="E12" i="103"/>
  <c r="O11" i="103"/>
  <c r="N11" i="103"/>
  <c r="M11" i="103"/>
  <c r="J11" i="103"/>
  <c r="H11" i="103"/>
  <c r="E11" i="103"/>
  <c r="O10" i="103"/>
  <c r="N10" i="103"/>
  <c r="M10" i="103"/>
  <c r="J10" i="103"/>
  <c r="H10" i="103"/>
  <c r="E10" i="103"/>
  <c r="O9" i="103"/>
  <c r="N9" i="103"/>
  <c r="M9" i="103"/>
  <c r="J9" i="103"/>
  <c r="H9" i="103"/>
  <c r="E9" i="103"/>
  <c r="O8" i="103"/>
  <c r="N8" i="103"/>
  <c r="M8" i="103"/>
  <c r="G8" i="103"/>
  <c r="J8" i="103" s="1"/>
  <c r="D8" i="103"/>
  <c r="E8" i="103" s="1"/>
  <c r="O7" i="103"/>
  <c r="N7" i="103"/>
  <c r="M7" i="103"/>
  <c r="J7" i="103"/>
  <c r="H7" i="103"/>
  <c r="E7" i="103"/>
  <c r="O6" i="103"/>
  <c r="N6" i="103"/>
  <c r="M6" i="103"/>
  <c r="J6" i="103"/>
  <c r="I6" i="103"/>
  <c r="H6" i="103"/>
  <c r="E6" i="103"/>
  <c r="K31" i="102"/>
  <c r="H31" i="102"/>
  <c r="E31" i="102"/>
  <c r="K30" i="102"/>
  <c r="H30" i="102"/>
  <c r="E30" i="102"/>
  <c r="K29" i="102"/>
  <c r="H29" i="102"/>
  <c r="E29" i="102"/>
  <c r="K28" i="102"/>
  <c r="H28" i="102"/>
  <c r="E28" i="102"/>
  <c r="K27" i="102"/>
  <c r="H27" i="102"/>
  <c r="E27" i="102"/>
  <c r="K26" i="102"/>
  <c r="H26" i="102"/>
  <c r="E26" i="102"/>
  <c r="K25" i="102"/>
  <c r="H25" i="102"/>
  <c r="E25" i="102"/>
  <c r="K24" i="102"/>
  <c r="H24" i="102"/>
  <c r="E24" i="102"/>
  <c r="K23" i="102"/>
  <c r="H23" i="102"/>
  <c r="E23" i="102"/>
  <c r="K22" i="102"/>
  <c r="H22" i="102"/>
  <c r="E22" i="102"/>
  <c r="K21" i="102"/>
  <c r="H21" i="102"/>
  <c r="E21" i="102"/>
  <c r="K20" i="102"/>
  <c r="H20" i="102"/>
  <c r="E20" i="102"/>
  <c r="K19" i="102"/>
  <c r="H19" i="102"/>
  <c r="E19" i="102"/>
  <c r="K18" i="102"/>
  <c r="H18" i="102"/>
  <c r="E18" i="102"/>
  <c r="K17" i="102"/>
  <c r="H17" i="102"/>
  <c r="E17" i="102"/>
  <c r="K16" i="102"/>
  <c r="H16" i="102"/>
  <c r="E16" i="102"/>
  <c r="K15" i="102"/>
  <c r="H15" i="102"/>
  <c r="E15" i="102"/>
  <c r="K14" i="102"/>
  <c r="H14" i="102"/>
  <c r="E14" i="102"/>
  <c r="K13" i="102"/>
  <c r="H13" i="102"/>
  <c r="E13" i="102"/>
  <c r="K12" i="102"/>
  <c r="H12" i="102"/>
  <c r="E12" i="102"/>
  <c r="K11" i="102"/>
  <c r="H11" i="102"/>
  <c r="E11" i="102"/>
  <c r="K10" i="102"/>
  <c r="H10" i="102"/>
  <c r="E10" i="102"/>
  <c r="K9" i="102"/>
  <c r="H9" i="102"/>
  <c r="E9" i="102"/>
  <c r="K8" i="102"/>
  <c r="H8" i="102"/>
  <c r="E8" i="102"/>
  <c r="K7" i="102"/>
  <c r="H7" i="102"/>
  <c r="E7" i="102"/>
  <c r="H8" i="103" l="1"/>
  <c r="M28" i="101" l="1"/>
  <c r="L28" i="101"/>
  <c r="K28" i="101"/>
  <c r="J28" i="101"/>
  <c r="I28" i="101"/>
  <c r="H28" i="101"/>
  <c r="G28" i="101"/>
  <c r="F28" i="101"/>
  <c r="M27" i="101"/>
  <c r="L27" i="101"/>
  <c r="K27" i="101"/>
  <c r="J27" i="101"/>
  <c r="G27" i="101"/>
  <c r="F27" i="101"/>
  <c r="M26" i="101"/>
  <c r="L26" i="101"/>
  <c r="K26" i="101"/>
  <c r="J26" i="101"/>
  <c r="I26" i="101"/>
  <c r="H26" i="101"/>
  <c r="G26" i="101"/>
  <c r="F26" i="101"/>
  <c r="M25" i="101"/>
  <c r="L25" i="101"/>
  <c r="K25" i="101"/>
  <c r="J25" i="101"/>
  <c r="I25" i="101"/>
  <c r="H25" i="101"/>
  <c r="G25" i="101"/>
  <c r="F25" i="101"/>
  <c r="M24" i="101"/>
  <c r="L24" i="101"/>
  <c r="K24" i="101"/>
  <c r="J24" i="101"/>
  <c r="I24" i="101"/>
  <c r="H24" i="101"/>
  <c r="G24" i="101"/>
  <c r="F24" i="101"/>
  <c r="M23" i="101"/>
  <c r="L23" i="101"/>
  <c r="K23" i="101"/>
  <c r="J23" i="101"/>
  <c r="I23" i="101"/>
  <c r="H23" i="101"/>
  <c r="G23" i="101"/>
  <c r="F23" i="101"/>
  <c r="M21" i="101"/>
  <c r="L21" i="101"/>
  <c r="K21" i="101"/>
  <c r="J21" i="101"/>
  <c r="I21" i="101"/>
  <c r="H21" i="101"/>
  <c r="G21" i="101"/>
  <c r="F21" i="101"/>
  <c r="M20" i="101"/>
  <c r="L20" i="101"/>
  <c r="K20" i="101"/>
  <c r="J20" i="101"/>
  <c r="I20" i="101"/>
  <c r="H20" i="101"/>
  <c r="G20" i="101"/>
  <c r="F20" i="101"/>
  <c r="M19" i="101"/>
  <c r="L19" i="101"/>
  <c r="K19" i="101"/>
  <c r="J19" i="101"/>
  <c r="I19" i="101"/>
  <c r="H19" i="101"/>
  <c r="G19" i="101"/>
  <c r="F19" i="101"/>
  <c r="M18" i="101"/>
  <c r="L18" i="101"/>
  <c r="K18" i="101"/>
  <c r="J18" i="101"/>
  <c r="I18" i="101"/>
  <c r="H18" i="101"/>
  <c r="G18" i="101"/>
  <c r="F18" i="101"/>
  <c r="M17" i="101"/>
  <c r="L17" i="101"/>
  <c r="K17" i="101"/>
  <c r="J17" i="101"/>
  <c r="I17" i="101"/>
  <c r="H17" i="101"/>
  <c r="G17" i="101"/>
  <c r="F17" i="101"/>
  <c r="M15" i="101"/>
  <c r="L15" i="101"/>
  <c r="K15" i="101"/>
  <c r="J15" i="101"/>
  <c r="I15" i="101"/>
  <c r="H15" i="101"/>
  <c r="G15" i="101"/>
  <c r="F15" i="101"/>
  <c r="M14" i="101"/>
  <c r="L14" i="101"/>
  <c r="K14" i="101"/>
  <c r="J14" i="101"/>
  <c r="I14" i="101"/>
  <c r="H14" i="101"/>
  <c r="G14" i="101"/>
  <c r="F14" i="101"/>
  <c r="M13" i="101"/>
  <c r="L13" i="101"/>
  <c r="K13" i="101"/>
  <c r="J13" i="101"/>
  <c r="I13" i="101"/>
  <c r="H13" i="101"/>
  <c r="G13" i="101"/>
  <c r="F13" i="101"/>
  <c r="M12" i="101"/>
  <c r="L12" i="101"/>
  <c r="K12" i="101"/>
  <c r="J12" i="101"/>
  <c r="I12" i="101"/>
  <c r="H12" i="101"/>
  <c r="G12" i="101"/>
  <c r="F12" i="101"/>
  <c r="M11" i="101"/>
  <c r="L11" i="101"/>
  <c r="K11" i="101"/>
  <c r="J11" i="101"/>
  <c r="I11" i="101"/>
  <c r="H11" i="101"/>
  <c r="G11" i="101"/>
  <c r="F11" i="101"/>
  <c r="M10" i="101"/>
  <c r="L10" i="101"/>
  <c r="K10" i="101"/>
  <c r="J10" i="101"/>
  <c r="I10" i="101"/>
  <c r="H10" i="101"/>
  <c r="G10" i="101"/>
  <c r="F10" i="101"/>
  <c r="M37" i="100"/>
  <c r="C37" i="100"/>
  <c r="K37" i="100" s="1"/>
  <c r="B37" i="100"/>
  <c r="L36" i="100"/>
  <c r="K36" i="100"/>
  <c r="I36" i="100"/>
  <c r="H36" i="100"/>
  <c r="G36" i="100"/>
  <c r="F36" i="100"/>
  <c r="K35" i="100"/>
  <c r="I35" i="100"/>
  <c r="H35" i="100"/>
  <c r="G35" i="100"/>
  <c r="F35" i="100"/>
  <c r="I34" i="100"/>
  <c r="H34" i="100"/>
  <c r="G34" i="100"/>
  <c r="F34" i="100"/>
  <c r="M33" i="100"/>
  <c r="K33" i="100"/>
  <c r="I33" i="100"/>
  <c r="H33" i="100"/>
  <c r="G33" i="100"/>
  <c r="F33" i="100"/>
  <c r="M32" i="100"/>
  <c r="L32" i="100"/>
  <c r="K32" i="100"/>
  <c r="J32" i="100"/>
  <c r="I32" i="100"/>
  <c r="H32" i="100"/>
  <c r="G32" i="100"/>
  <c r="F32" i="100"/>
  <c r="M31" i="100"/>
  <c r="L31" i="100"/>
  <c r="K31" i="100"/>
  <c r="J31" i="100"/>
  <c r="I31" i="100"/>
  <c r="H31" i="100"/>
  <c r="G31" i="100"/>
  <c r="F31" i="100"/>
  <c r="M30" i="100"/>
  <c r="L30" i="100"/>
  <c r="K30" i="100"/>
  <c r="J30" i="100"/>
  <c r="I30" i="100"/>
  <c r="H30" i="100"/>
  <c r="G30" i="100"/>
  <c r="F30" i="100"/>
  <c r="M28" i="100"/>
  <c r="L28" i="100"/>
  <c r="K28" i="100"/>
  <c r="J28" i="100"/>
  <c r="I28" i="100"/>
  <c r="H28" i="100"/>
  <c r="G28" i="100"/>
  <c r="F28" i="100"/>
  <c r="M27" i="100"/>
  <c r="L27" i="100"/>
  <c r="K27" i="100"/>
  <c r="J27" i="100"/>
  <c r="I27" i="100"/>
  <c r="H27" i="100"/>
  <c r="G27" i="100"/>
  <c r="F27" i="100"/>
  <c r="M26" i="100"/>
  <c r="L26" i="100"/>
  <c r="K26" i="100"/>
  <c r="J26" i="100"/>
  <c r="I26" i="100"/>
  <c r="H26" i="100"/>
  <c r="G26" i="100"/>
  <c r="F26" i="100"/>
  <c r="M25" i="100"/>
  <c r="L25" i="100"/>
  <c r="K25" i="100"/>
  <c r="J25" i="100"/>
  <c r="I25" i="100"/>
  <c r="H25" i="100"/>
  <c r="G25" i="100"/>
  <c r="F25" i="100"/>
  <c r="M24" i="100"/>
  <c r="L24" i="100"/>
  <c r="K24" i="100"/>
  <c r="J24" i="100"/>
  <c r="I24" i="100"/>
  <c r="H24" i="100"/>
  <c r="G24" i="100"/>
  <c r="F24" i="100"/>
  <c r="M22" i="100"/>
  <c r="L22" i="100"/>
  <c r="K22" i="100"/>
  <c r="J22" i="100"/>
  <c r="H22" i="100"/>
  <c r="G22" i="100"/>
  <c r="F22" i="100"/>
  <c r="K21" i="100"/>
  <c r="I21" i="100"/>
  <c r="H21" i="100"/>
  <c r="G21" i="100"/>
  <c r="F21" i="100"/>
  <c r="K20" i="100"/>
  <c r="I20" i="100"/>
  <c r="H20" i="100"/>
  <c r="G20" i="100"/>
  <c r="F20" i="100"/>
  <c r="M19" i="100"/>
  <c r="K19" i="100"/>
  <c r="I19" i="100"/>
  <c r="H19" i="100"/>
  <c r="G19" i="100"/>
  <c r="F19" i="100"/>
  <c r="M18" i="100"/>
  <c r="L18" i="100"/>
  <c r="K18" i="100"/>
  <c r="I18" i="100"/>
  <c r="H18" i="100"/>
  <c r="G18" i="100"/>
  <c r="F18" i="100"/>
  <c r="K17" i="100"/>
  <c r="I17" i="100"/>
  <c r="H17" i="100"/>
  <c r="G17" i="100"/>
  <c r="F17" i="100"/>
  <c r="K15" i="100"/>
  <c r="I15" i="100"/>
  <c r="H15" i="100"/>
  <c r="G15" i="100"/>
  <c r="F15" i="100"/>
  <c r="M14" i="100"/>
  <c r="K14" i="100"/>
  <c r="I14" i="100"/>
  <c r="H14" i="100"/>
  <c r="G14" i="100"/>
  <c r="F14" i="100"/>
  <c r="M13" i="100"/>
  <c r="L13" i="100"/>
  <c r="K13" i="100"/>
  <c r="I13" i="100"/>
  <c r="H13" i="100"/>
  <c r="G13" i="100"/>
  <c r="F13" i="100"/>
  <c r="K12" i="100"/>
  <c r="I12" i="100"/>
  <c r="H12" i="100"/>
  <c r="G12" i="100"/>
  <c r="F12" i="100"/>
  <c r="K11" i="100"/>
  <c r="I11" i="100"/>
  <c r="H11" i="100"/>
  <c r="G11" i="100"/>
  <c r="F11" i="100"/>
  <c r="M10" i="100"/>
  <c r="K10" i="100"/>
  <c r="I10" i="100"/>
  <c r="H10" i="100"/>
  <c r="G10" i="100"/>
  <c r="F10" i="100"/>
  <c r="K34" i="100" l="1"/>
  <c r="L37" i="100"/>
  <c r="L10" i="100"/>
  <c r="L12" i="100"/>
  <c r="L17" i="100"/>
  <c r="L11" i="100"/>
  <c r="M12" i="100"/>
  <c r="L15" i="100"/>
  <c r="M17" i="100"/>
  <c r="L20" i="100"/>
  <c r="M21" i="100"/>
  <c r="L34" i="100"/>
  <c r="M35" i="100"/>
  <c r="L21" i="100"/>
  <c r="L35" i="100"/>
  <c r="M36" i="100"/>
  <c r="M11" i="100"/>
  <c r="L14" i="100"/>
  <c r="M15" i="100"/>
  <c r="L19" i="100"/>
  <c r="M20" i="100"/>
  <c r="L33" i="100"/>
  <c r="M34" i="100"/>
  <c r="F37" i="100"/>
  <c r="J33" i="100"/>
  <c r="J34" i="100"/>
  <c r="J35" i="100"/>
  <c r="J36" i="100"/>
  <c r="J37" i="100"/>
  <c r="J10" i="100"/>
  <c r="J11" i="100"/>
  <c r="J12" i="100"/>
  <c r="J13" i="100"/>
  <c r="J14" i="100"/>
  <c r="J15" i="100"/>
  <c r="J17" i="100"/>
  <c r="J18" i="100"/>
  <c r="J19" i="100"/>
  <c r="J20" i="100"/>
  <c r="J21" i="100"/>
  <c r="G37" i="100"/>
  <c r="H37" i="100"/>
  <c r="I37" i="100"/>
  <c r="E8" i="45" l="1"/>
  <c r="N40" i="98" l="1"/>
  <c r="L40" i="98"/>
  <c r="J40" i="98"/>
  <c r="H40" i="98"/>
  <c r="F40" i="98"/>
  <c r="D40" i="98"/>
  <c r="N39" i="98"/>
  <c r="L39" i="98"/>
  <c r="J39" i="98"/>
  <c r="H39" i="98"/>
  <c r="F39" i="98"/>
  <c r="D39" i="98"/>
  <c r="N38" i="98"/>
  <c r="L38" i="98"/>
  <c r="J38" i="98"/>
  <c r="H38" i="98"/>
  <c r="F38" i="98"/>
  <c r="D38" i="98"/>
  <c r="N37" i="98"/>
  <c r="L37" i="98"/>
  <c r="J37" i="98"/>
  <c r="H37" i="98"/>
  <c r="F37" i="98"/>
  <c r="D37" i="98"/>
  <c r="N36" i="98"/>
  <c r="L36" i="98"/>
  <c r="J36" i="98"/>
  <c r="H36" i="98"/>
  <c r="F36" i="98"/>
  <c r="D36" i="98"/>
  <c r="N35" i="98"/>
  <c r="L35" i="98"/>
  <c r="J35" i="98"/>
  <c r="H35" i="98"/>
  <c r="F35" i="98"/>
  <c r="D35" i="98"/>
  <c r="N34" i="98"/>
  <c r="L34" i="98"/>
  <c r="J34" i="98"/>
  <c r="H34" i="98"/>
  <c r="F34" i="98"/>
  <c r="D34" i="98"/>
  <c r="N33" i="98"/>
  <c r="L33" i="98"/>
  <c r="J33" i="98"/>
  <c r="H33" i="98"/>
  <c r="F33" i="98"/>
  <c r="D33" i="98"/>
  <c r="N32" i="98"/>
  <c r="L32" i="98"/>
  <c r="J32" i="98"/>
  <c r="H32" i="98"/>
  <c r="F32" i="98"/>
  <c r="D32" i="98"/>
  <c r="N31" i="98"/>
  <c r="L31" i="98"/>
  <c r="J31" i="98"/>
  <c r="H31" i="98"/>
  <c r="F31" i="98"/>
  <c r="D31" i="98"/>
  <c r="L30" i="98"/>
  <c r="H30" i="98"/>
  <c r="D30" i="98"/>
  <c r="N30" i="98"/>
  <c r="N29" i="98"/>
  <c r="L29" i="98"/>
  <c r="J29" i="98"/>
  <c r="H29" i="98"/>
  <c r="F29" i="98"/>
  <c r="D29" i="98"/>
  <c r="N28" i="98"/>
  <c r="L28" i="98"/>
  <c r="J28" i="98"/>
  <c r="H28" i="98"/>
  <c r="F28" i="98"/>
  <c r="D28" i="98"/>
  <c r="N27" i="98"/>
  <c r="L27" i="98"/>
  <c r="J27" i="98"/>
  <c r="H27" i="98"/>
  <c r="F27" i="98"/>
  <c r="D27" i="98"/>
  <c r="N26" i="98"/>
  <c r="L26" i="98"/>
  <c r="J26" i="98"/>
  <c r="H26" i="98"/>
  <c r="F26" i="98"/>
  <c r="D26" i="98"/>
  <c r="N25" i="98"/>
  <c r="L25" i="98"/>
  <c r="J25" i="98"/>
  <c r="H25" i="98"/>
  <c r="F25" i="98"/>
  <c r="D25" i="98"/>
  <c r="N24" i="98"/>
  <c r="L24" i="98"/>
  <c r="J24" i="98"/>
  <c r="H24" i="98"/>
  <c r="F24" i="98"/>
  <c r="D24" i="98"/>
  <c r="L23" i="98"/>
  <c r="H23" i="98"/>
  <c r="D23" i="98"/>
  <c r="N23" i="98"/>
  <c r="N22" i="98"/>
  <c r="L22" i="98"/>
  <c r="J22" i="98"/>
  <c r="H22" i="98"/>
  <c r="F22" i="98"/>
  <c r="D22" i="98"/>
  <c r="N21" i="98"/>
  <c r="L21" i="98"/>
  <c r="J21" i="98"/>
  <c r="H21" i="98"/>
  <c r="F21" i="98"/>
  <c r="D21" i="98"/>
  <c r="N20" i="98"/>
  <c r="L20" i="98"/>
  <c r="J20" i="98"/>
  <c r="H20" i="98"/>
  <c r="F20" i="98"/>
  <c r="D20" i="98"/>
  <c r="N19" i="98"/>
  <c r="L19" i="98"/>
  <c r="J19" i="98"/>
  <c r="H19" i="98"/>
  <c r="F19" i="98"/>
  <c r="D19" i="98"/>
  <c r="N18" i="98"/>
  <c r="L18" i="98"/>
  <c r="J18" i="98"/>
  <c r="H18" i="98"/>
  <c r="F18" i="98"/>
  <c r="D18" i="98"/>
  <c r="N17" i="98"/>
  <c r="L17" i="98"/>
  <c r="J17" i="98"/>
  <c r="H17" i="98"/>
  <c r="F17" i="98"/>
  <c r="D17" i="98"/>
  <c r="N16" i="98"/>
  <c r="L16" i="98"/>
  <c r="J16" i="98"/>
  <c r="H16" i="98"/>
  <c r="F16" i="98"/>
  <c r="D16" i="98"/>
  <c r="N15" i="98"/>
  <c r="L15" i="98"/>
  <c r="J15" i="98"/>
  <c r="H15" i="98"/>
  <c r="F15" i="98"/>
  <c r="D15" i="98"/>
  <c r="N14" i="98"/>
  <c r="L14" i="98"/>
  <c r="J14" i="98"/>
  <c r="H14" i="98"/>
  <c r="F14" i="98"/>
  <c r="D14" i="98"/>
  <c r="N13" i="98"/>
  <c r="L13" i="98"/>
  <c r="J13" i="98"/>
  <c r="H13" i="98"/>
  <c r="F13" i="98"/>
  <c r="D13" i="98"/>
  <c r="N12" i="98"/>
  <c r="L12" i="98"/>
  <c r="J12" i="98"/>
  <c r="H12" i="98"/>
  <c r="F12" i="98"/>
  <c r="D12" i="98"/>
  <c r="N11" i="98"/>
  <c r="L11" i="98"/>
  <c r="J11" i="98"/>
  <c r="H11" i="98"/>
  <c r="F11" i="98"/>
  <c r="D11" i="98"/>
  <c r="N10" i="98"/>
  <c r="L10" i="98"/>
  <c r="J10" i="98"/>
  <c r="H10" i="98"/>
  <c r="F10" i="98"/>
  <c r="D10" i="98"/>
  <c r="N9" i="98"/>
  <c r="L9" i="98"/>
  <c r="J9" i="98"/>
  <c r="H9" i="98"/>
  <c r="F9" i="98"/>
  <c r="D9" i="98"/>
  <c r="N8" i="98"/>
  <c r="L8" i="98"/>
  <c r="J8" i="98"/>
  <c r="H8" i="98"/>
  <c r="F8" i="98"/>
  <c r="D8" i="98"/>
  <c r="N7" i="98"/>
  <c r="L7" i="98"/>
  <c r="J7" i="98"/>
  <c r="H7" i="98"/>
  <c r="F7" i="98"/>
  <c r="D7" i="98"/>
  <c r="L6" i="98"/>
  <c r="H6" i="98"/>
  <c r="D6" i="98"/>
  <c r="N6" i="98"/>
  <c r="D41" i="98" l="1"/>
  <c r="J30" i="98"/>
  <c r="F41" i="98"/>
  <c r="F30" i="98"/>
  <c r="F6" i="98"/>
  <c r="J6" i="98"/>
  <c r="F23" i="98"/>
  <c r="J23" i="98"/>
  <c r="N41" i="98" l="1"/>
  <c r="L41" i="98"/>
  <c r="J41" i="98"/>
  <c r="H41" i="98"/>
  <c r="E24" i="45" l="1"/>
  <c r="C24" i="45"/>
  <c r="E23" i="45"/>
  <c r="C23" i="45"/>
  <c r="E22" i="45"/>
  <c r="C22" i="45"/>
  <c r="E21" i="45"/>
  <c r="C21" i="45"/>
  <c r="E20" i="45"/>
  <c r="C20" i="45"/>
  <c r="E19" i="45"/>
  <c r="C19" i="45"/>
  <c r="E18" i="45"/>
  <c r="C18" i="45"/>
  <c r="E17" i="45"/>
  <c r="C17" i="45"/>
  <c r="E16" i="45"/>
  <c r="C16" i="45"/>
  <c r="E15" i="45"/>
  <c r="C15" i="45"/>
  <c r="E14" i="45"/>
  <c r="C14" i="45"/>
  <c r="E13" i="45"/>
  <c r="C13" i="45"/>
  <c r="E12" i="45"/>
  <c r="C12" i="45"/>
  <c r="E11" i="45"/>
  <c r="C11" i="45"/>
  <c r="E10" i="45"/>
  <c r="C10" i="45"/>
  <c r="E9" i="45"/>
  <c r="C9" i="45"/>
  <c r="C8" i="45"/>
  <c r="H55" i="43" l="1"/>
  <c r="H54" i="43"/>
  <c r="H53" i="43"/>
  <c r="H20" i="43"/>
  <c r="H21" i="43"/>
  <c r="H22" i="43"/>
  <c r="H23" i="43"/>
  <c r="H24" i="43"/>
  <c r="H25" i="43"/>
  <c r="H26" i="43"/>
  <c r="H27" i="43"/>
  <c r="H28" i="43"/>
  <c r="H29" i="43"/>
  <c r="H30" i="43"/>
  <c r="H31" i="43"/>
  <c r="H32" i="43"/>
  <c r="H33" i="43"/>
  <c r="H34" i="43"/>
  <c r="H35" i="43"/>
  <c r="H36" i="43"/>
  <c r="H37" i="43"/>
  <c r="H38" i="43"/>
  <c r="H39" i="43"/>
  <c r="H40" i="43"/>
  <c r="H41" i="43"/>
  <c r="H42" i="43"/>
  <c r="H43" i="43"/>
  <c r="H44" i="43"/>
  <c r="H45" i="43"/>
  <c r="H46" i="43"/>
  <c r="H47" i="43"/>
  <c r="H48" i="43"/>
  <c r="H49" i="43"/>
  <c r="H50" i="43"/>
  <c r="H51" i="43"/>
  <c r="H52" i="43"/>
  <c r="H19" i="43"/>
  <c r="H18" i="43"/>
  <c r="H7" i="43"/>
  <c r="H8" i="43"/>
  <c r="H9" i="43"/>
  <c r="H10" i="43"/>
  <c r="H11" i="43"/>
  <c r="H12" i="43"/>
  <c r="H13" i="43"/>
  <c r="H14" i="43"/>
  <c r="H15" i="43"/>
  <c r="H16" i="43"/>
  <c r="H17" i="43"/>
  <c r="H6" i="43"/>
  <c r="H5" i="43"/>
  <c r="D10" i="41" l="1"/>
  <c r="D11" i="41"/>
  <c r="D12" i="41"/>
  <c r="D13" i="41"/>
  <c r="D14" i="41"/>
  <c r="D15" i="41"/>
  <c r="D16" i="41"/>
  <c r="D17" i="41"/>
  <c r="D18" i="41"/>
  <c r="D19" i="41"/>
  <c r="D20" i="41"/>
  <c r="D21" i="41"/>
  <c r="D22" i="41"/>
  <c r="D23" i="41"/>
  <c r="D24" i="41"/>
  <c r="D25" i="41"/>
  <c r="D26" i="41"/>
  <c r="D27" i="41"/>
  <c r="D28" i="41"/>
  <c r="D29" i="41"/>
  <c r="D30" i="41"/>
  <c r="D31" i="41"/>
  <c r="D32" i="41"/>
  <c r="D33" i="41"/>
  <c r="H10" i="76"/>
  <c r="E44" i="76" l="1"/>
  <c r="E43" i="76"/>
  <c r="E42" i="76"/>
  <c r="E41" i="76"/>
  <c r="E40" i="76"/>
  <c r="E39" i="76"/>
  <c r="E38" i="76"/>
  <c r="E37" i="76"/>
  <c r="E36" i="76"/>
  <c r="E35" i="76"/>
  <c r="E34" i="76"/>
  <c r="E33" i="76"/>
  <c r="E32" i="76"/>
  <c r="E31" i="76"/>
  <c r="E30" i="76"/>
  <c r="E29" i="76"/>
  <c r="E28" i="76"/>
  <c r="E27" i="76"/>
  <c r="E26" i="76"/>
  <c r="E25" i="76"/>
  <c r="E24" i="76"/>
  <c r="E23" i="76"/>
  <c r="E22" i="76"/>
  <c r="E21" i="76"/>
  <c r="E20" i="76"/>
  <c r="E19" i="76"/>
  <c r="E18" i="76"/>
  <c r="E17" i="76"/>
  <c r="E16" i="76"/>
  <c r="E15" i="76"/>
  <c r="E14" i="76"/>
  <c r="E13" i="76"/>
  <c r="E12" i="76"/>
  <c r="E11" i="76"/>
  <c r="H44" i="76"/>
  <c r="H43" i="76"/>
  <c r="H42" i="76"/>
  <c r="H41" i="76"/>
  <c r="H40" i="76"/>
  <c r="H39" i="76"/>
  <c r="H38" i="76"/>
  <c r="H37" i="76"/>
  <c r="H36" i="76"/>
  <c r="H35" i="76"/>
  <c r="H34" i="76"/>
  <c r="H33" i="76"/>
  <c r="H32" i="76"/>
  <c r="H31" i="76"/>
  <c r="H30" i="76"/>
  <c r="H29" i="76"/>
  <c r="H28" i="76"/>
  <c r="H27" i="76"/>
  <c r="H26" i="76"/>
  <c r="H25" i="76"/>
  <c r="H24" i="76"/>
  <c r="H23" i="76"/>
  <c r="H22" i="76"/>
  <c r="H21" i="76"/>
  <c r="H20" i="76"/>
  <c r="H19" i="76"/>
  <c r="H18" i="76"/>
  <c r="H17" i="76"/>
  <c r="H16" i="76"/>
  <c r="H15" i="76"/>
  <c r="H14" i="76"/>
  <c r="H13" i="76"/>
  <c r="H12" i="76"/>
  <c r="H11" i="76"/>
  <c r="D44" i="76"/>
  <c r="D43" i="76"/>
  <c r="D42" i="76"/>
  <c r="D41" i="76"/>
  <c r="D40" i="76"/>
  <c r="D39" i="76"/>
  <c r="D38" i="76"/>
  <c r="D37" i="76"/>
  <c r="D36" i="76"/>
  <c r="D35" i="76"/>
  <c r="D34" i="76"/>
  <c r="D33" i="76"/>
  <c r="D32" i="76"/>
  <c r="D31" i="76"/>
  <c r="D30" i="76"/>
  <c r="D29" i="76"/>
  <c r="D28" i="76"/>
  <c r="D27" i="76"/>
  <c r="D26" i="76"/>
  <c r="D25" i="76"/>
  <c r="D24" i="76"/>
  <c r="D23" i="76"/>
  <c r="D22" i="76"/>
  <c r="D21" i="76"/>
  <c r="D20" i="76"/>
  <c r="D13" i="76"/>
  <c r="D14" i="76"/>
  <c r="D15" i="76"/>
  <c r="D16" i="76"/>
  <c r="D17" i="76"/>
  <c r="D18" i="76"/>
  <c r="D19" i="76"/>
  <c r="D12" i="76"/>
  <c r="D11" i="76"/>
  <c r="D45" i="76" l="1"/>
  <c r="D9" i="50" l="1"/>
  <c r="D10" i="50"/>
  <c r="D11" i="50"/>
  <c r="D12" i="50"/>
  <c r="D13" i="50"/>
  <c r="D14" i="50"/>
  <c r="D15" i="50"/>
  <c r="D16" i="50"/>
  <c r="D17" i="50"/>
  <c r="D18" i="50"/>
  <c r="D19" i="50"/>
  <c r="D20" i="50"/>
  <c r="D21" i="50"/>
  <c r="D22" i="50"/>
  <c r="D23" i="50"/>
  <c r="D24" i="50"/>
  <c r="D25" i="50"/>
  <c r="D26" i="50"/>
  <c r="D27" i="50"/>
  <c r="D28" i="50"/>
  <c r="D29" i="50"/>
  <c r="D30" i="50"/>
  <c r="D31" i="50"/>
  <c r="D32" i="50"/>
  <c r="D33" i="50"/>
  <c r="D34" i="50"/>
  <c r="D35" i="50"/>
  <c r="D36" i="50"/>
  <c r="D37" i="50"/>
  <c r="D38" i="50"/>
  <c r="D39" i="50"/>
  <c r="D40" i="50"/>
  <c r="D41" i="50"/>
  <c r="D42" i="50"/>
  <c r="D43" i="50"/>
  <c r="E45" i="76" l="1"/>
  <c r="E26" i="41" l="1"/>
  <c r="E30" i="41" l="1"/>
  <c r="E31" i="41"/>
  <c r="E32" i="41"/>
  <c r="J30" i="41" l="1"/>
  <c r="J31" i="41"/>
  <c r="J32" i="41"/>
  <c r="I45" i="76" l="1"/>
  <c r="I27" i="41" l="1"/>
  <c r="I28" i="41"/>
  <c r="I29" i="41"/>
  <c r="I30" i="41"/>
  <c r="I31" i="41"/>
  <c r="I32" i="41"/>
  <c r="I33" i="41"/>
  <c r="I26" i="41"/>
  <c r="L27" i="41" l="1"/>
  <c r="L28" i="41"/>
  <c r="L29" i="41"/>
  <c r="L30" i="41"/>
  <c r="L31" i="41"/>
  <c r="L32" i="41"/>
  <c r="L33" i="41"/>
  <c r="L26" i="41"/>
  <c r="K27" i="41"/>
  <c r="K28" i="41"/>
  <c r="K29" i="41"/>
  <c r="K30" i="41"/>
  <c r="K31" i="41"/>
  <c r="K32" i="41"/>
  <c r="K33" i="41"/>
  <c r="K26" i="41"/>
  <c r="J27" i="41"/>
  <c r="J28" i="41"/>
  <c r="J29" i="41"/>
  <c r="J26" i="41"/>
  <c r="H32" i="41"/>
  <c r="H31" i="41"/>
  <c r="H30" i="41"/>
  <c r="H27" i="41" l="1"/>
  <c r="H28" i="41"/>
  <c r="H29" i="41"/>
  <c r="H26" i="41"/>
  <c r="H12" i="41"/>
  <c r="H13" i="41"/>
  <c r="H14" i="41"/>
  <c r="H15" i="41"/>
  <c r="H16" i="41"/>
  <c r="H17" i="41"/>
  <c r="H18" i="41"/>
  <c r="H19" i="41"/>
  <c r="H20" i="41"/>
  <c r="H21" i="41"/>
  <c r="H22" i="41"/>
  <c r="H23" i="41"/>
  <c r="H24" i="41"/>
  <c r="I21" i="41" l="1"/>
  <c r="J21" i="41"/>
  <c r="K21" i="41"/>
  <c r="L21" i="41"/>
  <c r="I22" i="41"/>
  <c r="J22" i="41"/>
  <c r="K22" i="41"/>
  <c r="L22" i="41"/>
  <c r="I23" i="41"/>
  <c r="J23" i="41"/>
  <c r="K23" i="41"/>
  <c r="L23" i="41"/>
  <c r="I24" i="41"/>
  <c r="J24" i="41"/>
  <c r="K24" i="41"/>
  <c r="L24" i="41"/>
  <c r="E24" i="41" l="1"/>
  <c r="E23" i="41"/>
  <c r="E21" i="41"/>
  <c r="H45" i="76" l="1"/>
  <c r="I20" i="41" l="1"/>
  <c r="L20" i="41"/>
  <c r="K20" i="41"/>
  <c r="E20" i="41"/>
  <c r="J20" i="41"/>
  <c r="I32" i="76" l="1"/>
  <c r="D44" i="50"/>
  <c r="I44" i="76" l="1"/>
  <c r="I43" i="76"/>
  <c r="I42" i="76"/>
  <c r="I41" i="76"/>
  <c r="I40" i="76"/>
  <c r="I39" i="76"/>
  <c r="I38" i="76"/>
  <c r="I37" i="76"/>
  <c r="I36" i="76"/>
  <c r="I35" i="76"/>
  <c r="I34" i="76"/>
  <c r="I33" i="76"/>
  <c r="I31" i="76"/>
  <c r="I30" i="76"/>
  <c r="I29" i="76"/>
  <c r="I28" i="76"/>
  <c r="I27" i="76"/>
  <c r="I26" i="76"/>
  <c r="I25" i="76"/>
  <c r="I24" i="76"/>
  <c r="I23" i="76"/>
  <c r="I22" i="76"/>
  <c r="I21" i="76"/>
  <c r="I20" i="76"/>
  <c r="I19" i="76"/>
  <c r="I18" i="76"/>
  <c r="I17" i="76"/>
  <c r="I16" i="76"/>
  <c r="I15" i="76"/>
  <c r="I14" i="76"/>
  <c r="I13" i="76"/>
  <c r="I12" i="76"/>
  <c r="I11" i="76"/>
  <c r="I10" i="76"/>
  <c r="H33" i="41"/>
  <c r="I25" i="41"/>
  <c r="H25" i="41"/>
  <c r="I19" i="41"/>
  <c r="I18" i="41"/>
  <c r="I17" i="41"/>
  <c r="I16" i="41"/>
  <c r="I15" i="41"/>
  <c r="I14" i="41"/>
  <c r="I13" i="41"/>
  <c r="I12" i="41"/>
  <c r="I11" i="41"/>
  <c r="H11" i="41"/>
  <c r="I10" i="41"/>
  <c r="H10" i="41"/>
  <c r="J33" i="41"/>
  <c r="E33" i="41"/>
  <c r="E29" i="41"/>
  <c r="E28" i="41"/>
  <c r="E22" i="41"/>
  <c r="E27" i="41"/>
  <c r="L25" i="41"/>
  <c r="K25" i="41"/>
  <c r="J25" i="41"/>
  <c r="E25" i="41"/>
  <c r="L19" i="41"/>
  <c r="K19" i="41"/>
  <c r="J19" i="41"/>
  <c r="E19" i="41"/>
  <c r="L18" i="41"/>
  <c r="K18" i="41"/>
  <c r="J18" i="41"/>
  <c r="E18" i="41"/>
  <c r="L17" i="41"/>
  <c r="K17" i="41"/>
  <c r="J17" i="41"/>
  <c r="E17" i="41"/>
  <c r="L16" i="41"/>
  <c r="K16" i="41"/>
  <c r="J16" i="41"/>
  <c r="E16" i="41"/>
  <c r="L15" i="41"/>
  <c r="K15" i="41"/>
  <c r="J15" i="41"/>
  <c r="E15" i="41"/>
  <c r="L14" i="41"/>
  <c r="K14" i="41"/>
  <c r="J14" i="41"/>
  <c r="E14" i="41"/>
  <c r="L13" i="41"/>
  <c r="K13" i="41"/>
  <c r="J13" i="41"/>
  <c r="E13" i="41"/>
  <c r="L12" i="41"/>
  <c r="K12" i="41"/>
  <c r="J12" i="41"/>
  <c r="E12" i="41"/>
  <c r="L11" i="41"/>
  <c r="K11" i="41"/>
  <c r="J11" i="41"/>
  <c r="E11" i="41"/>
  <c r="E10" i="41"/>
</calcChain>
</file>

<file path=xl/sharedStrings.xml><?xml version="1.0" encoding="utf-8"?>
<sst xmlns="http://schemas.openxmlformats.org/spreadsheetml/2006/main" count="624" uniqueCount="364">
  <si>
    <t>bezrobocia</t>
  </si>
  <si>
    <t>Głogowski</t>
  </si>
  <si>
    <t>Jeleniogórski - grodzki</t>
  </si>
  <si>
    <t>Legnicki - grodzki</t>
  </si>
  <si>
    <t>Lubiński</t>
  </si>
  <si>
    <t>Milicki</t>
  </si>
  <si>
    <t>Oławski</t>
  </si>
  <si>
    <t>Polkowicki</t>
  </si>
  <si>
    <t>Średzki</t>
  </si>
  <si>
    <t>Trzebnicki</t>
  </si>
  <si>
    <t>Wołowski</t>
  </si>
  <si>
    <t>Wrocławski - grodzki</t>
  </si>
  <si>
    <t>Wrocławski - ziemski</t>
  </si>
  <si>
    <t>Zgorzelecki</t>
  </si>
  <si>
    <t xml:space="preserve">Bolesławiecki                   </t>
  </si>
  <si>
    <t xml:space="preserve">Dzierżoniowski  </t>
  </si>
  <si>
    <t xml:space="preserve">Górowski  </t>
  </si>
  <si>
    <t xml:space="preserve">Jaworski  </t>
  </si>
  <si>
    <t xml:space="preserve">Jeleniogórski - ziemski  </t>
  </si>
  <si>
    <t xml:space="preserve">Kamiennogórski  </t>
  </si>
  <si>
    <t xml:space="preserve">Kłodzki  </t>
  </si>
  <si>
    <t xml:space="preserve">Legnicki - ziemski  </t>
  </si>
  <si>
    <t xml:space="preserve">Lubański  </t>
  </si>
  <si>
    <t xml:space="preserve">Lwówecki  </t>
  </si>
  <si>
    <t xml:space="preserve">Oleśnicki  </t>
  </si>
  <si>
    <t xml:space="preserve">Strzeliński  </t>
  </si>
  <si>
    <t xml:space="preserve">Świdnicki  </t>
  </si>
  <si>
    <t xml:space="preserve">Ząbkowicki  </t>
  </si>
  <si>
    <t xml:space="preserve">Złotoryjski  </t>
  </si>
  <si>
    <t xml:space="preserve">Dynamika </t>
  </si>
  <si>
    <t>Liczba zarejestrowanych                                               bezrobotnych                                                 /stan na dzień/</t>
  </si>
  <si>
    <t>WOJ.  DOLNOŚLĄSKIE                        ogółem</t>
  </si>
  <si>
    <t>Podregiony i powiaty</t>
  </si>
  <si>
    <t>Podregion wrocławski</t>
  </si>
  <si>
    <t>Podregion m. Wrocław</t>
  </si>
  <si>
    <t>Podregion jeleniogórski</t>
  </si>
  <si>
    <t>Podregion legnicko-głogowski</t>
  </si>
  <si>
    <t>Podregion wałbrzyski</t>
  </si>
  <si>
    <t xml:space="preserve"> </t>
  </si>
  <si>
    <t>kobiety, które nie podjęły zatrudnienia po urodzeniu dziecka</t>
  </si>
  <si>
    <t>Zarejestrowani bezrobotni  -  ogółem</t>
  </si>
  <si>
    <t xml:space="preserve"> /stan na dzień/</t>
  </si>
  <si>
    <t>Struktura bezrobotnych</t>
  </si>
  <si>
    <t>Wyszczególnienie</t>
  </si>
  <si>
    <t>Napływ bezrobotnych - ogółem</t>
  </si>
  <si>
    <t>z tego</t>
  </si>
  <si>
    <t>kobiety</t>
  </si>
  <si>
    <t>zarejestrowani po raz pierwszy</t>
  </si>
  <si>
    <t>zarejestrowani po raz kolejny</t>
  </si>
  <si>
    <t>osoby w okresie do 12 miesięcy od dnia ukończenia nauki</t>
  </si>
  <si>
    <t>poprzednio pracujący</t>
  </si>
  <si>
    <t>zwolnieni z przyczyn dotyczących zakładu pracy</t>
  </si>
  <si>
    <t>po pracach interwencyjnych</t>
  </si>
  <si>
    <t>po robotach publicznych</t>
  </si>
  <si>
    <t>po stażu</t>
  </si>
  <si>
    <t>po odbyciu przygotowania zawodowego dorosłych</t>
  </si>
  <si>
    <t>po szkoleniu</t>
  </si>
  <si>
    <t>po pracach społecznie użytecznych</t>
  </si>
  <si>
    <t>Odpływ bezrobotnych - ogółem</t>
  </si>
  <si>
    <t>w tym</t>
  </si>
  <si>
    <t>podjęcia pracy niesubsydiowanej</t>
  </si>
  <si>
    <t>podjęcia pracy subsydiowanej</t>
  </si>
  <si>
    <t>podjęcia prac interwencyjnych</t>
  </si>
  <si>
    <t>podjęcia robót publicznych</t>
  </si>
  <si>
    <t xml:space="preserve">podjęcia pracy w ramach refundacji kosztów zatrudnienia bezrobotnego  </t>
  </si>
  <si>
    <t>rozpoczęcia szkolenia</t>
  </si>
  <si>
    <t xml:space="preserve">rozpoczęcia stażu </t>
  </si>
  <si>
    <t>rozpoczęcia przygotowania zawodowego dorosłych</t>
  </si>
  <si>
    <t>rozpoczęcia pracy społecznie użytecznej</t>
  </si>
  <si>
    <t>dobrowolnej rezygnacji ze statusu bezrobotnego</t>
  </si>
  <si>
    <t>podjęcia nauki</t>
  </si>
  <si>
    <t xml:space="preserve">nabycia praw emerytalnych lub rentowych </t>
  </si>
  <si>
    <t>nabycia uprawnień do świadczeń przedemerytalnych</t>
  </si>
  <si>
    <t>innych</t>
  </si>
  <si>
    <t xml:space="preserve">Bezrobotni w końcu okresu sprawozdawczego                                          </t>
  </si>
  <si>
    <t>Liczba zgłoszonych wolnych miejsc pracy i miejsc aktywizacji zawodowej - ogółem</t>
  </si>
  <si>
    <t>Ogółem</t>
  </si>
  <si>
    <t>bezrobotni powyżej 50 roku życia</t>
  </si>
  <si>
    <t>długotrwale bezrobotni</t>
  </si>
  <si>
    <t>Województwa</t>
  </si>
  <si>
    <t>stopa                                  bezrobocia</t>
  </si>
  <si>
    <t xml:space="preserve">%                                średniej           krajowej   </t>
  </si>
  <si>
    <t>stopa
bezrobocia</t>
  </si>
  <si>
    <t xml:space="preserve"> DOLNOŚLĄSKIE</t>
  </si>
  <si>
    <t xml:space="preserve"> KUJAWSKO-POMORSKIE</t>
  </si>
  <si>
    <t xml:space="preserve"> LUBELSKIE</t>
  </si>
  <si>
    <t xml:space="preserve"> LUBUSKIE</t>
  </si>
  <si>
    <t xml:space="preserve"> ŁÓDZKIE</t>
  </si>
  <si>
    <t xml:space="preserve"> MAŁOPOLSKIE</t>
  </si>
  <si>
    <t xml:space="preserve"> MAZOWIECKIE</t>
  </si>
  <si>
    <t xml:space="preserve"> OPOLSKIE</t>
  </si>
  <si>
    <t xml:space="preserve"> PODKARPACKIE</t>
  </si>
  <si>
    <t xml:space="preserve"> PODLASKIE</t>
  </si>
  <si>
    <t xml:space="preserve"> POMORSKIE</t>
  </si>
  <si>
    <t xml:space="preserve"> ŚLĄSKIE</t>
  </si>
  <si>
    <t xml:space="preserve"> ŚWIĘTOKRZYSKIE</t>
  </si>
  <si>
    <t xml:space="preserve"> WARMIŃSKO-MAZURSKIE</t>
  </si>
  <si>
    <t xml:space="preserve"> WIELKOPOLSKIE</t>
  </si>
  <si>
    <t xml:space="preserve"> ZACHODNIOPOMORSKIE</t>
  </si>
  <si>
    <t xml:space="preserve"> P O L S K A</t>
  </si>
  <si>
    <t xml:space="preserve">     Źródło:  Dane Departamentu Statystyki Społecznej  GUS</t>
  </si>
  <si>
    <t>WOJ.  DOLNOŚLĄSKIE - OGÓŁEM</t>
  </si>
  <si>
    <t xml:space="preserve">Napływ bezrobotnych                                                               </t>
  </si>
  <si>
    <t>Napływ bezrobotnych na 
1 zgłoszone wolne miejsce pracy</t>
  </si>
  <si>
    <t>Wałbrzyski ziemski</t>
  </si>
  <si>
    <t>Wałbrzyski grodzki</t>
  </si>
  <si>
    <t>Liczba zgłoszonych wolnych miejsc pracy
i miejsc aktywizacji zawodowej</t>
  </si>
  <si>
    <t>mężczyźni</t>
  </si>
  <si>
    <t>dotychczas nie pracujacy</t>
  </si>
  <si>
    <t>z prawem do zasiłku</t>
  </si>
  <si>
    <t>bez prawa do zasiłku</t>
  </si>
  <si>
    <t>zamieszkali na wsi</t>
  </si>
  <si>
    <t>zamieszkali w mieście</t>
  </si>
  <si>
    <t>(stan na koniec miesiąca)</t>
  </si>
  <si>
    <t>Kobiety</t>
  </si>
  <si>
    <t>1. Liczba bezrobotnych, którzy podjęli pracę subsydiowaną</t>
  </si>
  <si>
    <t>bezrobotni skierowani do prac interwencyjnych</t>
  </si>
  <si>
    <t>bezrobotni skierowani do robót publicznych</t>
  </si>
  <si>
    <t>inne formy</t>
  </si>
  <si>
    <t>2. Liczba bezrobotnych, którzy rozpoczęli szkolenie</t>
  </si>
  <si>
    <t>3. Liczba bezrobotnych, którzy rozpoczęli staż</t>
  </si>
  <si>
    <t xml:space="preserve">4. Liczba bezrobotnych, którzy rozpoczęli przygotowanie zawodowe przygotowanie zawodowe dorosłych </t>
  </si>
  <si>
    <t xml:space="preserve">5. Liczba bezrobotnych, którzy rozpoczęli prace społecznie użyteczne </t>
  </si>
  <si>
    <t>Razem aktywne formy</t>
  </si>
  <si>
    <t>w procentach</t>
  </si>
  <si>
    <t xml:space="preserve">w  tym                z powodu </t>
  </si>
  <si>
    <t xml:space="preserve">podjęcia pracy - ogółem  </t>
  </si>
  <si>
    <t>Bez kwalifikacji zawodowych</t>
  </si>
  <si>
    <t>Cudzoziemcy</t>
  </si>
  <si>
    <t>Bez doswiadczenia zawodowego</t>
  </si>
  <si>
    <t>do 30 roku życia</t>
  </si>
  <si>
    <t xml:space="preserve">w tym do 25 roku życia </t>
  </si>
  <si>
    <t xml:space="preserve">długotrwale bezrobotne </t>
  </si>
  <si>
    <t xml:space="preserve">powyżej 50 roku życia </t>
  </si>
  <si>
    <t>korzystające ze świadczeń z pomocy społecznej</t>
  </si>
  <si>
    <t>posiadające co najmniej jedno dziecko do 6 roku życia</t>
  </si>
  <si>
    <t>posiadające co najmniej jedno dziecko niepełnosprawne do 18 roku życia</t>
  </si>
  <si>
    <t xml:space="preserve">niepełnosprawni </t>
  </si>
  <si>
    <t>podjęcie działalności gospodarczej</t>
  </si>
  <si>
    <t xml:space="preserve"> pracy sezonowej</t>
  </si>
  <si>
    <t>podjęcia działalności gospodarczej</t>
  </si>
  <si>
    <t>w tym w ramach bonu na zasiedlenie</t>
  </si>
  <si>
    <t>podjęcia pracy poza miejscem zamieszkania w ramach bonu na zasiedlenie</t>
  </si>
  <si>
    <t>podjęcia pracy w ramach bonu zatrudnieniowego</t>
  </si>
  <si>
    <t xml:space="preserve">podjęcia pracy w ramach świadczenia aktywizacyjnego </t>
  </si>
  <si>
    <t>podjęcia pracy w ramach grantu na telepracę</t>
  </si>
  <si>
    <t>podjęcia pracy w ramach refundacji składek
na ubezpieczenia społeczne</t>
  </si>
  <si>
    <t>podjęcia pracy w ramach dofinansowania wynagrodzenia za zatrudnienie skierowanego bezrobotnego powyżej
50 roku życia</t>
  </si>
  <si>
    <t>w tym w ramach bonu szkoleniowego</t>
  </si>
  <si>
    <t xml:space="preserve">w tym w ramach bonu stażowego </t>
  </si>
  <si>
    <t>w tym w ramach PAI</t>
  </si>
  <si>
    <t>skierowania do agencji zatrudnienia w ramach zlecania działań aktywizacyjnych</t>
  </si>
  <si>
    <t>odmowy ustalenia profilu pomocy</t>
  </si>
  <si>
    <t>niepotwierdzenia  gotowości do pracy</t>
  </si>
  <si>
    <t>osiągnięcia wieku emerytalnego</t>
  </si>
  <si>
    <t>w tym sybsydiowanej</t>
  </si>
  <si>
    <t xml:space="preserve">Liczba bezrobotnych objętych aktywnymi programami rynku pracy </t>
  </si>
  <si>
    <t>podjęcie pracy w ramach efundacji kosztów zatrudnienia bezrobotnego</t>
  </si>
  <si>
    <t>w tym w ramach bonu stażowego</t>
  </si>
  <si>
    <t>6 Liczba bezrobotnych skierowanych do agencji zatrudnienia w ramach zlecania działań aktywizacyjnych</t>
  </si>
  <si>
    <t>odmowy bez uzasadnionej przyczyny przyjęcia propozycji odpowiedniej pracy lub innej formy pomocy, w tym w ramach PAI</t>
  </si>
  <si>
    <t>bezrobotni do 30 roku życia</t>
  </si>
  <si>
    <t xml:space="preserve">  </t>
  </si>
  <si>
    <t>Tabela 3.</t>
  </si>
  <si>
    <t>Tabela  5.</t>
  </si>
  <si>
    <t>Tabela  5a.</t>
  </si>
  <si>
    <t>Tabela  2.</t>
  </si>
  <si>
    <t>Tabela 1.</t>
  </si>
  <si>
    <t>Powiaty</t>
  </si>
  <si>
    <t xml:space="preserve"> Źródło:   Sprawozdanie o rynku pracy MRPiPS-01</t>
  </si>
  <si>
    <t>Grupy                                         
  bezrobotnych</t>
  </si>
  <si>
    <t>zwolnieni z przyczyn zakładu pracy</t>
  </si>
  <si>
    <t xml:space="preserve"> Źródło:  Sprawozdanie o rynku pracy MRPiPS-01</t>
  </si>
  <si>
    <t>Ogółem osoby w szczególnej sytuacji na rynku pracy</t>
  </si>
  <si>
    <t>Wzrost/spadek</t>
  </si>
  <si>
    <t>2019 roku</t>
  </si>
  <si>
    <t xml:space="preserve">Wzrost/spadek </t>
  </si>
  <si>
    <t xml:space="preserve"> [+/-]</t>
  </si>
  <si>
    <t>[+/-]</t>
  </si>
  <si>
    <t>Niepełnosprawni</t>
  </si>
  <si>
    <t>Posiadający co najmniej jedno dziecko do 6 roku życia</t>
  </si>
  <si>
    <t>Tabela 4.</t>
  </si>
  <si>
    <t>Tabela 6.</t>
  </si>
  <si>
    <r>
      <t>Liczba zarejestrowanych bezrobotnych w podziale   [</t>
    </r>
    <r>
      <rPr>
        <b/>
        <i/>
        <sz val="9"/>
        <rFont val="Cambria"/>
        <family val="1"/>
        <charset val="238"/>
        <scheme val="major"/>
      </rPr>
      <t>stan na koniec m-ca</t>
    </r>
    <r>
      <rPr>
        <b/>
        <sz val="9"/>
        <rFont val="Cambria"/>
        <family val="1"/>
        <charset val="238"/>
        <scheme val="major"/>
      </rPr>
      <t>]</t>
    </r>
  </si>
  <si>
    <t>Bezrobotni ogółem</t>
  </si>
  <si>
    <t>Udział %</t>
  </si>
  <si>
    <t>Do 30 roku życia</t>
  </si>
  <si>
    <t>Długotrwale bezrobotni</t>
  </si>
  <si>
    <t>Powyżej 50 roku życia</t>
  </si>
  <si>
    <t xml:space="preserve"> Podregion m. Wrocław</t>
  </si>
  <si>
    <t>Tabela  8.</t>
  </si>
  <si>
    <t>Tabela 7.</t>
  </si>
  <si>
    <t>Podregiony - powiaty</t>
  </si>
  <si>
    <t>Jeleniogórski grodzki</t>
  </si>
  <si>
    <t xml:space="preserve">Jeleniogórski ziemski  </t>
  </si>
  <si>
    <t>Legnicki grodzki</t>
  </si>
  <si>
    <t xml:space="preserve">Legnicki ziemski  </t>
  </si>
  <si>
    <t>Wrocławski ziemski</t>
  </si>
  <si>
    <t>Wrocławski grodzki</t>
  </si>
  <si>
    <t>w marcu</t>
  </si>
  <si>
    <t xml:space="preserve">Zmiany struktury bezrobotnych według wieku, czasu pozostawania bez pracy, poziomu wykształcenia </t>
  </si>
  <si>
    <t xml:space="preserve">Liczba zarejestrowanych bezrobotnych
 (stan na dzień) </t>
  </si>
  <si>
    <t>Struktura w % (stan na dzień)</t>
  </si>
  <si>
    <t>ogółem</t>
  </si>
  <si>
    <t xml:space="preserve"> w tym kobiety</t>
  </si>
  <si>
    <t>Czas pozostawania bez pracy</t>
  </si>
  <si>
    <t>do 1 m-ca</t>
  </si>
  <si>
    <t>1 - 3</t>
  </si>
  <si>
    <t>3 - 6</t>
  </si>
  <si>
    <t>6 - 12</t>
  </si>
  <si>
    <t>12 - 24</t>
  </si>
  <si>
    <t>powyżej  24 m-cy</t>
  </si>
  <si>
    <t>Wiek w latach</t>
  </si>
  <si>
    <t>18 - 24</t>
  </si>
  <si>
    <t>25 - 34</t>
  </si>
  <si>
    <t>35 - 44</t>
  </si>
  <si>
    <t>45 - 54</t>
  </si>
  <si>
    <t>55 - 59</t>
  </si>
  <si>
    <t>60 i więcej</t>
  </si>
  <si>
    <t>n/d</t>
  </si>
  <si>
    <t>Wykształcenie</t>
  </si>
  <si>
    <t>wyższe</t>
  </si>
  <si>
    <t>policealne i średnie zawodowe</t>
  </si>
  <si>
    <t>średnie ogólnokształcące</t>
  </si>
  <si>
    <t>zasadnicze zawodowe</t>
  </si>
  <si>
    <t>gimnazjalne i poniżej</t>
  </si>
  <si>
    <t>Staż pracy w latach</t>
  </si>
  <si>
    <t>do 1 roku</t>
  </si>
  <si>
    <t>1 - 5</t>
  </si>
  <si>
    <t>5 - 10</t>
  </si>
  <si>
    <t>10 - 20</t>
  </si>
  <si>
    <t>20 - 30</t>
  </si>
  <si>
    <t>30 i więcej</t>
  </si>
  <si>
    <t xml:space="preserve"> bez stażu</t>
  </si>
  <si>
    <t>Zarejestrowani bezrobotni ogółem</t>
  </si>
  <si>
    <t xml:space="preserve"> Źródło:   Załącznik 1 do sprawozdania o rynku pracy MRPiPS-01</t>
  </si>
  <si>
    <t xml:space="preserve">Liczba zarejestrowanych bezrobotnych  /stan na dzień/ </t>
  </si>
  <si>
    <t>Tabela  9.</t>
  </si>
  <si>
    <t>Tabela  9 a.</t>
  </si>
  <si>
    <t>2020 roku</t>
  </si>
  <si>
    <t>grudzień
2019</t>
  </si>
  <si>
    <t>grudzień 2019</t>
  </si>
  <si>
    <t>maj 2020</t>
  </si>
  <si>
    <t>czerwiec 2020</t>
  </si>
  <si>
    <t>Zestawienie porównawcze stopy bezrobocia w województwie dolnośląskim
 w grudniu 2019 r. oraz maju i czerwcu 2020 r.</t>
  </si>
  <si>
    <t xml:space="preserve">
Zestawienie porównawcze stopy bezrobocia według województw w  maju i czerwcu 2020
w odniesieniu do średniej stopy bezrobocia w kraju
</t>
  </si>
  <si>
    <t>Liczba zarejestrowanych bezrobotnych w województwie dolnośląskim 
w czerwcu 2019 i 2020 w porównaniu z miesiącem poprzednim</t>
  </si>
  <si>
    <t xml:space="preserve">w czerwcu 2019 </t>
  </si>
  <si>
    <t>w czerwcu</t>
  </si>
  <si>
    <t>/stan na 
31.05.2019 = 100/</t>
  </si>
  <si>
    <t>w czerwcu
2020</t>
  </si>
  <si>
    <t>/stan na
31.05.2020 = 100/</t>
  </si>
  <si>
    <t>Zestawienie porównawcze zmian poziomu bezrobocia w województwie dolnośląskim
w czerwcu 2019 i 2020 w porównaniu z miesiącem poprzednim</t>
  </si>
  <si>
    <t>w czerwcu
2019</t>
  </si>
  <si>
    <t>/stan na 
30.06.2019= 100/</t>
  </si>
  <si>
    <t>30.06.
2019</t>
  </si>
  <si>
    <t>31.05. 
2020</t>
  </si>
  <si>
    <t>30.06. 
2020</t>
  </si>
  <si>
    <t>Udział % wybranych grup bezrobotnych w ogólnej liczbie bezrobotnych w województwie dolnośląskim w czerwcu 2020 r.</t>
  </si>
  <si>
    <t>Zestawienie porównawcze napływu i odpływu bezrobotnych w województwie dolnośląskim 
w grudniu 2019, czerwcu 2020 oraz narastająco w roku 2020</t>
  </si>
  <si>
    <t>czerwiec
2020</t>
  </si>
  <si>
    <t>styczeń -czerwiec
2020</t>
  </si>
  <si>
    <t>czerwcu 2020</t>
  </si>
  <si>
    <t>Zestawienie liczby bezrobotnych objętych subsydiowanymi programami rynku pracy w województwie dolnośląskim w czerwcu 2020 roku
z uwzględnieniem wybranych grup znajdujących się w szczególnej sytuacji na rynku pracy.</t>
  </si>
  <si>
    <t>Zestawienie liczby bezrobotnych objętych subsydiowanymi programami rynku pracy w województwie dolnośląskim w okresie styczeń-czerwiec 2020 roku
z uwzględnieniem wybranych grup znajdujących się w szczególnej sytuacji na rynku pracy.</t>
  </si>
  <si>
    <t>styczeń-czerwiec 2020</t>
  </si>
  <si>
    <t>Napływ bezrobotnych w woj. dolnośląskim według podregionów i powiatów
przypadający na 1 zgłoszone wolne miejsce pracy w czerwcu 2020 roku</t>
  </si>
  <si>
    <t>oraz stażu pracy w województwie dolnośląskim na koniec I oraz II kwartału 2020 r.</t>
  </si>
  <si>
    <t>Wzrost, spadek [-] 
w II kwartale 
2020 roku</t>
  </si>
  <si>
    <t>Dynamika 
stan na 
31.03.2020 = 100</t>
  </si>
  <si>
    <t xml:space="preserve">Zmiany struktury bezrobotnych do 30 roku życia wg czasu pozostawania bez pracy, poziomu wykształcenia 
oraz stażu pracy w województwie dolnośląskim na koniec I i II kwartału 2020 r. </t>
  </si>
  <si>
    <t>Wzrost, spadek [-] 
w porównaniu do końca II kwartału 
2020</t>
  </si>
  <si>
    <t>Tabela 10.</t>
  </si>
  <si>
    <t>Sekcje PKD</t>
  </si>
  <si>
    <t>Zarejestrowani bezrobotni</t>
  </si>
  <si>
    <t>Wzrost/
spadek [+/-] 
liczby bezrobotnych</t>
  </si>
  <si>
    <t>Napływ bezrobotnych</t>
  </si>
  <si>
    <t>Wzrost / spadek [+/-] napływu bezrobotnych</t>
  </si>
  <si>
    <t>Napływ ofert zatrudnienia</t>
  </si>
  <si>
    <t>Wzrost / spadek [+/-] napływu ofert</t>
  </si>
  <si>
    <t xml:space="preserve">                      </t>
  </si>
  <si>
    <t>Nazwa</t>
  </si>
  <si>
    <t>Symbol</t>
  </si>
  <si>
    <t>stan na 30.06.2019</t>
  </si>
  <si>
    <t>w I połowie 2019</t>
  </si>
  <si>
    <t>Rolnictwo, leśnictwo, łowiectwo i rybactwo</t>
  </si>
  <si>
    <t>A</t>
  </si>
  <si>
    <t>Górnictwo i wydobywanie</t>
  </si>
  <si>
    <t>B</t>
  </si>
  <si>
    <t>Przetwórstwo przemysłowe</t>
  </si>
  <si>
    <t>C</t>
  </si>
  <si>
    <t>Wytwarzanie i zaopatrywanie w energię elektryczną, gaz, parę wodną, gorącą wodę i powietrze do układów klimatyzacyjnych</t>
  </si>
  <si>
    <t>D</t>
  </si>
  <si>
    <t>Dostawa wody, gospodarowanie ściekami i odpadami oraz działalność związana z rekultywacją</t>
  </si>
  <si>
    <t>E</t>
  </si>
  <si>
    <t>Budownictwo</t>
  </si>
  <si>
    <t>F</t>
  </si>
  <si>
    <t>Handel hurtowy i detaliczny; naprawa pojazdów samochodowych, włączając motocykle</t>
  </si>
  <si>
    <t>G</t>
  </si>
  <si>
    <t>Działalność związana z zakwaterowaniem i usługami gastronomicznymi</t>
  </si>
  <si>
    <t>I</t>
  </si>
  <si>
    <t>Transport i gospodarka magazynowa</t>
  </si>
  <si>
    <t>H</t>
  </si>
  <si>
    <t>Informacja i komunikacja</t>
  </si>
  <si>
    <t>J</t>
  </si>
  <si>
    <t>Działalność finansowa i ubazpieczeniowa</t>
  </si>
  <si>
    <t>K</t>
  </si>
  <si>
    <t>Działalność związana z obsługą rynku nieruchomości</t>
  </si>
  <si>
    <t>L</t>
  </si>
  <si>
    <t>Działalność profesjonalna, naukowa i techniczna</t>
  </si>
  <si>
    <t>M</t>
  </si>
  <si>
    <t>Działalność w zakresie usług administrowania i działalność wspierająca</t>
  </si>
  <si>
    <t>N</t>
  </si>
  <si>
    <t>Administracja publiczna i obrona narodowa; obowiązkowe zabezpieczenia społeczne</t>
  </si>
  <si>
    <t>O</t>
  </si>
  <si>
    <t>Edukacja</t>
  </si>
  <si>
    <t>P</t>
  </si>
  <si>
    <t>Opieka zdrowotna i pomoc społeczna</t>
  </si>
  <si>
    <t>Q</t>
  </si>
  <si>
    <t>Działalność związana z kulturą, rozrywką i rekreacją</t>
  </si>
  <si>
    <t>R</t>
  </si>
  <si>
    <t>Pozostała działalność usługowa</t>
  </si>
  <si>
    <t>S</t>
  </si>
  <si>
    <t>Gospodarstwa domowe zatrudniające pracowników; gospodarstwa domowe produkujące wyroby i świadczące usługi na własne potrzeby</t>
  </si>
  <si>
    <t>T</t>
  </si>
  <si>
    <t>Organizacje i zespoły eksterytorialne</t>
  </si>
  <si>
    <t>U</t>
  </si>
  <si>
    <t>Działalność niezidentyfikowana</t>
  </si>
  <si>
    <t>Razem  (w. Od 01 do 18)</t>
  </si>
  <si>
    <t>Dotychczas niepracujący</t>
  </si>
  <si>
    <t>Ogółem  (w. 19 + 20)</t>
  </si>
  <si>
    <t xml:space="preserve"> Źródło:   Załącznik 2 do sprawozdania o rynku pracy MRPiPS-01</t>
  </si>
  <si>
    <t>Tabela 11.</t>
  </si>
  <si>
    <t>GRUPA ZAWODÓW</t>
  </si>
  <si>
    <t xml:space="preserve">Liczba zarejestrowanych bezrobotnych </t>
  </si>
  <si>
    <t>Napływ bezrobotnych w okresie</t>
  </si>
  <si>
    <t>Struktura napływu bezrobotnych w %</t>
  </si>
  <si>
    <t>Napływ ofert w okresie</t>
  </si>
  <si>
    <t>Struktura napływu 
ofert w %</t>
  </si>
  <si>
    <t>wg stanu na dzień 30.06.2019</t>
  </si>
  <si>
    <t>I półrocze
2019</t>
  </si>
  <si>
    <t>OGÓŁEM</t>
  </si>
  <si>
    <t>Bez zawodu</t>
  </si>
  <si>
    <t>Posiadający zawód</t>
  </si>
  <si>
    <t>Przedst.władz publicznych, wyżsi urzędnicy</t>
  </si>
  <si>
    <t>Specjaliści</t>
  </si>
  <si>
    <t>Technicy i inny średni personel</t>
  </si>
  <si>
    <t>Pracownicy biurowi</t>
  </si>
  <si>
    <t>Pracownicy usług osobistych 
i sprzedawcy</t>
  </si>
  <si>
    <t>Rolnicy, ogrodnicy, leśnicy 
i rybacy</t>
  </si>
  <si>
    <t>Robotnicy przemysłowi 
i rzemieślnicy</t>
  </si>
  <si>
    <t>Operatorzy i monterzy maszyn 
i urządzeń</t>
  </si>
  <si>
    <t>Pracownicy przy pracach prostych</t>
  </si>
  <si>
    <t>Siły zbrojne</t>
  </si>
  <si>
    <t>Żródło: Załącznik 3 do Sprawozdania MRPiPS-01</t>
  </si>
  <si>
    <t xml:space="preserve"> Porównanie liczby bezrobotnych,  napływu bezrobotnych i  ofert pracy wg sekcji PKD
w I połowie 2019 i 2020 </t>
  </si>
  <si>
    <t>stan na 30.06.2020</t>
  </si>
  <si>
    <t>w I połowie 2020</t>
  </si>
  <si>
    <t>Porównanie liczby bezrobotnch,  napływu bezrobotnych i  ofert pracy wg wielkich grup zawodowych w I półroczu 2019 i 2020 roku</t>
  </si>
  <si>
    <t>wg stanu na dzień 30.06.2020</t>
  </si>
  <si>
    <t>Wzrost/spadek liczby bezrobotnych [+/-] w porównaniu do I półrocza 2019</t>
  </si>
  <si>
    <t>I półrocze
2020</t>
  </si>
  <si>
    <t>Wzrost/spadek [+/-] w porównaniu
do I półrocza 2019</t>
  </si>
  <si>
    <t>wzrost/spadek
w czerwcu [+/-]  
w porównaniu do grudnia 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</si>
</sst>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8">
    <numFmt numFmtId="44" formatCode="_-* #,##0.00\ &quot;zł&quot;_-;\-* #,##0.00\ &quot;zł&quot;_-;_-* &quot;-&quot;??\ &quot;zł&quot;_-;_-@_-"/>
    <numFmt numFmtId="164" formatCode="_-* #,##0\ _z_ł_-;\-* #,##0\ _z_ł_-;_-* &quot;-&quot;\ _z_ł_-;_-@_-"/>
    <numFmt numFmtId="165" formatCode="0.0"/>
    <numFmt numFmtId="166" formatCode="#,##0&quot; F&quot;_);[Red]\(#,##0&quot; F&quot;\)"/>
    <numFmt numFmtId="167" formatCode="#,##0.00&quot; F&quot;_);[Red]\(#,##0.00&quot; F&quot;\)"/>
    <numFmt numFmtId="168" formatCode="#,##0_ ;\-#,##0\ "/>
    <numFmt numFmtId="169" formatCode="#,##0.0_ ;\-#,##0.0\ "/>
    <numFmt numFmtId="170" formatCode="#,##0.0\ _z_ł"/>
  </numFmts>
  <fonts count="40">
    <font>
      <sz val="10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10"/>
      <name val="Helv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b/>
      <sz val="8"/>
      <name val="Univers (WN)"/>
      <charset val="238"/>
    </font>
    <font>
      <b/>
      <i/>
      <sz val="9"/>
      <name val="Arial CE"/>
      <family val="2"/>
      <charset val="238"/>
    </font>
    <font>
      <sz val="11"/>
      <name val="Arial CE"/>
      <family val="2"/>
      <charset val="238"/>
    </font>
    <font>
      <sz val="10"/>
      <name val="Arial CE"/>
      <family val="2"/>
      <charset val="238"/>
    </font>
    <font>
      <b/>
      <i/>
      <sz val="10"/>
      <name val="Arial CE"/>
      <family val="2"/>
      <charset val="238"/>
    </font>
    <font>
      <sz val="8"/>
      <name val="Arial CE"/>
      <family val="2"/>
      <charset val="238"/>
    </font>
    <font>
      <b/>
      <sz val="8"/>
      <color indexed="12"/>
      <name val="Arial"/>
      <family val="2"/>
    </font>
    <font>
      <sz val="10"/>
      <color indexed="8"/>
      <name val="Arial"/>
      <family val="2"/>
    </font>
    <font>
      <b/>
      <sz val="8"/>
      <color indexed="8"/>
      <name val="MS Sans Serif"/>
      <family val="2"/>
      <charset val="238"/>
    </font>
    <font>
      <sz val="8"/>
      <name val="Arial"/>
      <family val="2"/>
    </font>
    <font>
      <b/>
      <sz val="8"/>
      <name val="Arial"/>
      <family val="2"/>
    </font>
    <font>
      <i/>
      <sz val="9"/>
      <name val="Arial CE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8"/>
      <name val="Calibri"/>
      <family val="2"/>
      <charset val="238"/>
    </font>
    <font>
      <sz val="8"/>
      <name val="Arial CE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</font>
    <font>
      <sz val="11"/>
      <color theme="1"/>
      <name val="Calibri"/>
      <family val="2"/>
      <charset val="238"/>
      <scheme val="minor"/>
    </font>
    <font>
      <sz val="10"/>
      <name val="Cambria"/>
      <family val="1"/>
      <charset val="238"/>
      <scheme val="major"/>
    </font>
    <font>
      <b/>
      <sz val="11"/>
      <name val="Cambria"/>
      <family val="1"/>
      <charset val="238"/>
      <scheme val="major"/>
    </font>
    <font>
      <b/>
      <sz val="9"/>
      <name val="Cambria"/>
      <family val="1"/>
      <charset val="238"/>
      <scheme val="major"/>
    </font>
    <font>
      <b/>
      <sz val="10"/>
      <name val="Cambria"/>
      <family val="1"/>
      <charset val="238"/>
      <scheme val="major"/>
    </font>
    <font>
      <b/>
      <i/>
      <sz val="8"/>
      <name val="Cambria"/>
      <family val="1"/>
      <charset val="238"/>
      <scheme val="major"/>
    </font>
    <font>
      <sz val="8"/>
      <name val="Cambria"/>
      <family val="1"/>
      <charset val="238"/>
      <scheme val="major"/>
    </font>
    <font>
      <sz val="9"/>
      <name val="Cambria"/>
      <family val="1"/>
      <charset val="238"/>
      <scheme val="major"/>
    </font>
    <font>
      <i/>
      <sz val="9"/>
      <name val="Cambria"/>
      <family val="1"/>
      <charset val="238"/>
      <scheme val="major"/>
    </font>
    <font>
      <b/>
      <i/>
      <sz val="9"/>
      <name val="Cambria"/>
      <family val="1"/>
      <charset val="238"/>
      <scheme val="major"/>
    </font>
    <font>
      <b/>
      <i/>
      <sz val="10"/>
      <name val="Cambria"/>
      <family val="1"/>
      <charset val="238"/>
      <scheme val="major"/>
    </font>
    <font>
      <b/>
      <i/>
      <sz val="8"/>
      <color indexed="10"/>
      <name val="Cambria"/>
      <family val="1"/>
      <charset val="238"/>
      <scheme val="major"/>
    </font>
    <font>
      <sz val="10"/>
      <color theme="1"/>
      <name val="Cambria"/>
      <family val="1"/>
      <charset val="238"/>
      <scheme val="major"/>
    </font>
    <font>
      <b/>
      <sz val="10"/>
      <color theme="1"/>
      <name val="Cambria"/>
      <family val="1"/>
      <charset val="238"/>
      <scheme val="major"/>
    </font>
    <font>
      <b/>
      <sz val="9"/>
      <color theme="1"/>
      <name val="Cambria"/>
      <family val="1"/>
      <charset val="238"/>
      <scheme val="major"/>
    </font>
    <font>
      <sz val="11"/>
      <name val="Czcionka tekstu podstawowego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</borders>
  <cellStyleXfs count="26">
    <xf numFmtId="0" fontId="0" fillId="0" borderId="0"/>
    <xf numFmtId="0" fontId="3" fillId="0" borderId="0"/>
    <xf numFmtId="0" fontId="13" fillId="2" borderId="0">
      <alignment horizontal="center"/>
    </xf>
    <xf numFmtId="164" fontId="5" fillId="0" borderId="0" applyFont="0" applyFill="0" applyBorder="0" applyAlignment="0" applyProtection="0"/>
    <xf numFmtId="40" fontId="6" fillId="0" borderId="0" applyFont="0" applyFill="0" applyBorder="0" applyAlignment="0" applyProtection="0"/>
    <xf numFmtId="166" fontId="6" fillId="0" borderId="0" applyFont="0" applyFill="0" applyBorder="0" applyAlignment="0" applyProtection="0"/>
    <xf numFmtId="167" fontId="6" fillId="0" borderId="0" applyFont="0" applyFill="0" applyBorder="0" applyAlignment="0" applyProtection="0"/>
    <xf numFmtId="0" fontId="14" fillId="2" borderId="0">
      <alignment horizontal="left"/>
    </xf>
    <xf numFmtId="0" fontId="15" fillId="3" borderId="0">
      <alignment horizontal="right" vertical="top" textRotation="90" wrapText="1"/>
    </xf>
    <xf numFmtId="1" fontId="7" fillId="0" borderId="0" applyFont="0"/>
    <xf numFmtId="0" fontId="4" fillId="0" borderId="0"/>
    <xf numFmtId="0" fontId="3" fillId="0" borderId="0"/>
    <xf numFmtId="0" fontId="23" fillId="0" borderId="0"/>
    <xf numFmtId="0" fontId="24" fillId="0" borderId="0"/>
    <xf numFmtId="0" fontId="23" fillId="0" borderId="0"/>
    <xf numFmtId="0" fontId="22" fillId="0" borderId="0"/>
    <xf numFmtId="9" fontId="19" fillId="0" borderId="0" applyFont="0" applyFill="0" applyBorder="0" applyAlignment="0" applyProtection="0"/>
    <xf numFmtId="9" fontId="20" fillId="0" borderId="0" applyFont="0" applyFill="0" applyBorder="0" applyAlignment="0" applyProtection="0"/>
    <xf numFmtId="0" fontId="16" fillId="2" borderId="1"/>
    <xf numFmtId="0" fontId="4" fillId="0" borderId="0"/>
    <xf numFmtId="0" fontId="17" fillId="2" borderId="0"/>
    <xf numFmtId="44" fontId="3" fillId="0" borderId="0" applyFont="0" applyFill="0" applyBorder="0" applyAlignment="0" applyProtection="0"/>
    <xf numFmtId="0" fontId="2" fillId="0" borderId="0"/>
    <xf numFmtId="0" fontId="1" fillId="0" borderId="0"/>
    <xf numFmtId="0" fontId="1" fillId="0" borderId="0"/>
    <xf numFmtId="0" fontId="5" fillId="0" borderId="0"/>
  </cellStyleXfs>
  <cellXfs count="623">
    <xf numFmtId="0" fontId="0" fillId="0" borderId="0" xfId="0"/>
    <xf numFmtId="0" fontId="8" fillId="0" borderId="0" xfId="0" applyFont="1"/>
    <xf numFmtId="165" fontId="0" fillId="0" borderId="0" xfId="0" applyNumberFormat="1"/>
    <xf numFmtId="0" fontId="11" fillId="0" borderId="0" xfId="0" applyFont="1"/>
    <xf numFmtId="0" fontId="10" fillId="0" borderId="0" xfId="0" applyFont="1"/>
    <xf numFmtId="0" fontId="0" fillId="0" borderId="0" xfId="0" applyBorder="1"/>
    <xf numFmtId="0" fontId="12" fillId="0" borderId="0" xfId="0" applyFont="1"/>
    <xf numFmtId="0" fontId="18" fillId="0" borderId="0" xfId="0" applyFont="1"/>
    <xf numFmtId="0" fontId="11" fillId="0" borderId="0" xfId="0" applyFont="1" applyBorder="1"/>
    <xf numFmtId="0" fontId="0" fillId="0" borderId="0" xfId="0" applyFill="1"/>
    <xf numFmtId="0" fontId="11" fillId="0" borderId="0" xfId="0" applyFont="1" applyFill="1"/>
    <xf numFmtId="168" fontId="0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25" fillId="0" borderId="0" xfId="0" applyFont="1"/>
    <xf numFmtId="0" fontId="27" fillId="0" borderId="8" xfId="0" applyFont="1" applyBorder="1"/>
    <xf numFmtId="0" fontId="27" fillId="0" borderId="9" xfId="0" applyFont="1" applyBorder="1"/>
    <xf numFmtId="0" fontId="27" fillId="0" borderId="9" xfId="0" applyFont="1" applyFill="1" applyBorder="1"/>
    <xf numFmtId="0" fontId="27" fillId="0" borderId="10" xfId="0" applyFont="1" applyBorder="1"/>
    <xf numFmtId="0" fontId="27" fillId="0" borderId="10" xfId="0" applyFont="1" applyFill="1" applyBorder="1"/>
    <xf numFmtId="0" fontId="27" fillId="0" borderId="11" xfId="0" applyFont="1" applyBorder="1"/>
    <xf numFmtId="0" fontId="27" fillId="0" borderId="8" xfId="0" applyFont="1" applyFill="1" applyBorder="1"/>
    <xf numFmtId="0" fontId="29" fillId="0" borderId="0" xfId="0" applyFont="1"/>
    <xf numFmtId="0" fontId="27" fillId="0" borderId="2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14" fontId="27" fillId="0" borderId="7" xfId="0" applyNumberFormat="1" applyFont="1" applyBorder="1" applyAlignment="1">
      <alignment horizontal="center" vertical="center" wrapText="1"/>
    </xf>
    <xf numFmtId="14" fontId="27" fillId="0" borderId="58" xfId="0" applyNumberFormat="1" applyFont="1" applyBorder="1" applyAlignment="1">
      <alignment horizontal="center" vertical="center" wrapText="1"/>
    </xf>
    <xf numFmtId="0" fontId="27" fillId="0" borderId="39" xfId="0" applyFont="1" applyBorder="1" applyAlignment="1">
      <alignment vertical="center" wrapText="1"/>
    </xf>
    <xf numFmtId="0" fontId="27" fillId="0" borderId="8" xfId="0" applyFont="1" applyBorder="1" applyAlignment="1">
      <alignment vertical="center" wrapText="1"/>
    </xf>
    <xf numFmtId="0" fontId="27" fillId="0" borderId="9" xfId="0" applyFont="1" applyBorder="1" applyAlignment="1">
      <alignment vertical="center" wrapText="1"/>
    </xf>
    <xf numFmtId="0" fontId="27" fillId="0" borderId="10" xfId="0" applyFont="1" applyBorder="1" applyAlignment="1">
      <alignment vertical="center" wrapText="1"/>
    </xf>
    <xf numFmtId="0" fontId="27" fillId="0" borderId="9" xfId="11" applyFont="1" applyBorder="1" applyAlignment="1">
      <alignment vertical="center" wrapText="1"/>
    </xf>
    <xf numFmtId="0" fontId="27" fillId="0" borderId="39" xfId="11" applyFont="1" applyBorder="1" applyAlignment="1">
      <alignment vertical="center" wrapText="1"/>
    </xf>
    <xf numFmtId="0" fontId="27" fillId="0" borderId="8" xfId="0" applyFont="1" applyBorder="1" applyAlignment="1">
      <alignment horizontal="left" vertical="center" wrapText="1"/>
    </xf>
    <xf numFmtId="0" fontId="27" fillId="0" borderId="9" xfId="0" applyFont="1" applyBorder="1" applyAlignment="1">
      <alignment horizontal="left" vertical="center" wrapText="1"/>
    </xf>
    <xf numFmtId="0" fontId="27" fillId="0" borderId="10" xfId="0" applyFont="1" applyBorder="1" applyAlignment="1">
      <alignment horizontal="left" vertical="center" wrapText="1"/>
    </xf>
    <xf numFmtId="0" fontId="27" fillId="0" borderId="50" xfId="0" applyFont="1" applyBorder="1" applyAlignment="1">
      <alignment horizontal="left" vertical="center" wrapText="1"/>
    </xf>
    <xf numFmtId="0" fontId="27" fillId="0" borderId="39" xfId="0" applyFont="1" applyBorder="1" applyAlignment="1">
      <alignment horizontal="left" vertical="center" wrapText="1"/>
    </xf>
    <xf numFmtId="0" fontId="27" fillId="0" borderId="11" xfId="0" applyFont="1" applyBorder="1" applyAlignment="1">
      <alignment horizontal="left" vertical="center" wrapText="1"/>
    </xf>
    <xf numFmtId="0" fontId="25" fillId="0" borderId="0" xfId="0" applyFont="1" applyBorder="1"/>
    <xf numFmtId="0" fontId="29" fillId="0" borderId="0" xfId="0" applyFont="1" applyBorder="1"/>
    <xf numFmtId="165" fontId="27" fillId="0" borderId="48" xfId="0" applyNumberFormat="1" applyFont="1" applyBorder="1" applyAlignment="1">
      <alignment horizontal="center" vertical="center" wrapText="1"/>
    </xf>
    <xf numFmtId="0" fontId="27" fillId="0" borderId="56" xfId="0" applyFont="1" applyBorder="1" applyAlignment="1">
      <alignment horizontal="center" vertical="center" wrapText="1"/>
    </xf>
    <xf numFmtId="0" fontId="27" fillId="0" borderId="73" xfId="0" applyFont="1" applyBorder="1" applyAlignment="1">
      <alignment horizontal="center" vertical="center" wrapText="1"/>
    </xf>
    <xf numFmtId="14" fontId="27" fillId="0" borderId="45" xfId="0" applyNumberFormat="1" applyFont="1" applyBorder="1" applyAlignment="1">
      <alignment horizontal="center" vertical="center" wrapText="1"/>
    </xf>
    <xf numFmtId="14" fontId="27" fillId="0" borderId="5" xfId="0" applyNumberFormat="1" applyFont="1" applyBorder="1" applyAlignment="1">
      <alignment horizontal="center" vertical="center" wrapText="1"/>
    </xf>
    <xf numFmtId="0" fontId="31" fillId="0" borderId="0" xfId="0" applyFont="1"/>
    <xf numFmtId="0" fontId="31" fillId="0" borderId="42" xfId="0" applyFont="1" applyBorder="1" applyAlignment="1"/>
    <xf numFmtId="0" fontId="31" fillId="0" borderId="24" xfId="0" applyFont="1" applyBorder="1" applyAlignment="1"/>
    <xf numFmtId="0" fontId="31" fillId="0" borderId="21" xfId="0" applyFont="1" applyBorder="1" applyAlignment="1"/>
    <xf numFmtId="0" fontId="31" fillId="0" borderId="18" xfId="0" applyFont="1" applyBorder="1" applyAlignment="1"/>
    <xf numFmtId="0" fontId="31" fillId="0" borderId="28" xfId="0" applyFont="1" applyBorder="1" applyAlignment="1"/>
    <xf numFmtId="0" fontId="31" fillId="0" borderId="51" xfId="0" applyFont="1" applyBorder="1" applyAlignment="1"/>
    <xf numFmtId="0" fontId="31" fillId="0" borderId="21" xfId="0" applyFont="1" applyBorder="1"/>
    <xf numFmtId="0" fontId="31" fillId="0" borderId="21" xfId="0" applyFont="1" applyBorder="1" applyAlignment="1">
      <alignment horizontal="left" vertical="center" wrapText="1"/>
    </xf>
    <xf numFmtId="0" fontId="30" fillId="0" borderId="0" xfId="0" applyFont="1"/>
    <xf numFmtId="0" fontId="27" fillId="0" borderId="20" xfId="0" applyFont="1" applyFill="1" applyBorder="1" applyAlignment="1">
      <alignment horizontal="center" vertical="center" wrapText="1"/>
    </xf>
    <xf numFmtId="1" fontId="31" fillId="0" borderId="30" xfId="0" applyNumberFormat="1" applyFont="1" applyBorder="1" applyAlignment="1">
      <alignment horizontal="center" vertical="center"/>
    </xf>
    <xf numFmtId="1" fontId="31" fillId="0" borderId="15" xfId="0" applyNumberFormat="1" applyFont="1" applyBorder="1" applyAlignment="1">
      <alignment horizontal="center" vertical="center"/>
    </xf>
    <xf numFmtId="1" fontId="31" fillId="0" borderId="31" xfId="0" applyNumberFormat="1" applyFont="1" applyBorder="1" applyAlignment="1">
      <alignment horizontal="center" vertical="center"/>
    </xf>
    <xf numFmtId="1" fontId="31" fillId="0" borderId="16" xfId="0" applyNumberFormat="1" applyFont="1" applyBorder="1" applyAlignment="1">
      <alignment horizontal="center" vertical="center"/>
    </xf>
    <xf numFmtId="0" fontId="25" fillId="0" borderId="0" xfId="0" applyFont="1" applyFill="1"/>
    <xf numFmtId="168" fontId="25" fillId="0" borderId="0" xfId="0" applyNumberFormat="1" applyFont="1" applyBorder="1" applyAlignment="1">
      <alignment horizontal="center" vertical="center"/>
    </xf>
    <xf numFmtId="0" fontId="26" fillId="0" borderId="0" xfId="0" applyFont="1" applyFill="1" applyBorder="1"/>
    <xf numFmtId="165" fontId="26" fillId="0" borderId="0" xfId="0" applyNumberFormat="1" applyFont="1" applyBorder="1" applyAlignment="1">
      <alignment horizontal="center"/>
    </xf>
    <xf numFmtId="165" fontId="26" fillId="0" borderId="0" xfId="0" applyNumberFormat="1" applyFont="1" applyFill="1" applyBorder="1" applyAlignment="1">
      <alignment horizontal="center"/>
    </xf>
    <xf numFmtId="0" fontId="34" fillId="0" borderId="0" xfId="0" applyFont="1"/>
    <xf numFmtId="0" fontId="35" fillId="0" borderId="0" xfId="0" applyFont="1"/>
    <xf numFmtId="0" fontId="29" fillId="0" borderId="0" xfId="0" applyFont="1" applyFill="1"/>
    <xf numFmtId="0" fontId="25" fillId="0" borderId="0" xfId="0" applyFont="1" applyAlignment="1">
      <alignment wrapText="1"/>
    </xf>
    <xf numFmtId="0" fontId="31" fillId="0" borderId="14" xfId="0" applyFont="1" applyFill="1" applyBorder="1" applyAlignment="1">
      <alignment horizontal="center"/>
    </xf>
    <xf numFmtId="0" fontId="31" fillId="0" borderId="15" xfId="0" applyFont="1" applyFill="1" applyBorder="1" applyAlignment="1">
      <alignment horizontal="center"/>
    </xf>
    <xf numFmtId="0" fontId="31" fillId="0" borderId="31" xfId="0" applyFont="1" applyFill="1" applyBorder="1" applyAlignment="1">
      <alignment horizontal="center"/>
    </xf>
    <xf numFmtId="0" fontId="31" fillId="0" borderId="16" xfId="0" applyFont="1" applyFill="1" applyBorder="1" applyAlignment="1">
      <alignment horizontal="center"/>
    </xf>
    <xf numFmtId="0" fontId="31" fillId="0" borderId="13" xfId="0" applyFont="1" applyFill="1" applyBorder="1" applyAlignment="1">
      <alignment horizontal="center"/>
    </xf>
    <xf numFmtId="1" fontId="31" fillId="5" borderId="15" xfId="0" applyNumberFormat="1" applyFont="1" applyFill="1" applyBorder="1" applyAlignment="1">
      <alignment horizontal="center" vertical="center"/>
    </xf>
    <xf numFmtId="1" fontId="31" fillId="5" borderId="30" xfId="0" applyNumberFormat="1" applyFont="1" applyFill="1" applyBorder="1" applyAlignment="1">
      <alignment horizontal="center" vertical="center"/>
    </xf>
    <xf numFmtId="168" fontId="31" fillId="5" borderId="62" xfId="0" applyNumberFormat="1" applyFont="1" applyFill="1" applyBorder="1" applyAlignment="1">
      <alignment horizontal="center" vertical="center"/>
    </xf>
    <xf numFmtId="0" fontId="0" fillId="5" borderId="0" xfId="0" applyFill="1"/>
    <xf numFmtId="168" fontId="31" fillId="5" borderId="64" xfId="0" applyNumberFormat="1" applyFont="1" applyFill="1" applyBorder="1" applyAlignment="1">
      <alignment horizontal="center" vertical="center"/>
    </xf>
    <xf numFmtId="1" fontId="31" fillId="5" borderId="16" xfId="0" applyNumberFormat="1" applyFont="1" applyFill="1" applyBorder="1" applyAlignment="1">
      <alignment horizontal="center" vertical="center"/>
    </xf>
    <xf numFmtId="1" fontId="31" fillId="5" borderId="31" xfId="0" applyNumberFormat="1" applyFont="1" applyFill="1" applyBorder="1" applyAlignment="1">
      <alignment horizontal="center" vertical="center"/>
    </xf>
    <xf numFmtId="0" fontId="31" fillId="0" borderId="64" xfId="0" applyFont="1" applyFill="1" applyBorder="1" applyAlignment="1">
      <alignment horizontal="center"/>
    </xf>
    <xf numFmtId="0" fontId="31" fillId="0" borderId="19" xfId="0" applyFont="1" applyFill="1" applyBorder="1" applyAlignment="1">
      <alignment horizontal="center"/>
    </xf>
    <xf numFmtId="165" fontId="31" fillId="0" borderId="2" xfId="0" applyNumberFormat="1" applyFont="1" applyBorder="1" applyAlignment="1">
      <alignment horizontal="center"/>
    </xf>
    <xf numFmtId="0" fontId="31" fillId="0" borderId="0" xfId="0" applyFont="1" applyFill="1" applyBorder="1" applyAlignment="1">
      <alignment horizontal="center"/>
    </xf>
    <xf numFmtId="0" fontId="31" fillId="0" borderId="62" xfId="0" applyFont="1" applyFill="1" applyBorder="1" applyAlignment="1">
      <alignment horizontal="center"/>
    </xf>
    <xf numFmtId="165" fontId="31" fillId="0" borderId="3" xfId="0" applyNumberFormat="1" applyFont="1" applyBorder="1" applyAlignment="1">
      <alignment horizontal="center"/>
    </xf>
    <xf numFmtId="0" fontId="31" fillId="0" borderId="18" xfId="0" applyFont="1" applyFill="1" applyBorder="1" applyAlignment="1">
      <alignment horizontal="center"/>
    </xf>
    <xf numFmtId="0" fontId="31" fillId="0" borderId="69" xfId="0" applyFont="1" applyFill="1" applyBorder="1" applyAlignment="1">
      <alignment horizontal="center"/>
    </xf>
    <xf numFmtId="165" fontId="31" fillId="0" borderId="4" xfId="0" applyNumberFormat="1" applyFont="1" applyBorder="1" applyAlignment="1">
      <alignment horizontal="center"/>
    </xf>
    <xf numFmtId="0" fontId="31" fillId="0" borderId="37" xfId="0" applyFont="1" applyFill="1" applyBorder="1" applyAlignment="1">
      <alignment horizontal="center"/>
    </xf>
    <xf numFmtId="0" fontId="31" fillId="0" borderId="39" xfId="0" applyFont="1" applyFill="1" applyBorder="1" applyAlignment="1">
      <alignment horizontal="center" vertical="center"/>
    </xf>
    <xf numFmtId="0" fontId="31" fillId="0" borderId="61" xfId="0" applyFont="1" applyFill="1" applyBorder="1" applyAlignment="1">
      <alignment horizontal="center" vertical="center"/>
    </xf>
    <xf numFmtId="0" fontId="31" fillId="4" borderId="25" xfId="0" applyFont="1" applyFill="1" applyBorder="1" applyAlignment="1">
      <alignment horizontal="center" vertical="center"/>
    </xf>
    <xf numFmtId="165" fontId="31" fillId="0" borderId="24" xfId="0" applyNumberFormat="1" applyFont="1" applyBorder="1" applyAlignment="1">
      <alignment horizontal="center" vertical="center"/>
    </xf>
    <xf numFmtId="0" fontId="31" fillId="0" borderId="60" xfId="0" applyFont="1" applyFill="1" applyBorder="1" applyAlignment="1">
      <alignment horizontal="center" vertical="center"/>
    </xf>
    <xf numFmtId="0" fontId="31" fillId="4" borderId="60" xfId="0" applyFont="1" applyFill="1" applyBorder="1" applyAlignment="1">
      <alignment horizontal="center" vertical="center"/>
    </xf>
    <xf numFmtId="165" fontId="31" fillId="0" borderId="41" xfId="0" applyNumberFormat="1" applyFont="1" applyBorder="1" applyAlignment="1">
      <alignment horizontal="center" vertical="center"/>
    </xf>
    <xf numFmtId="165" fontId="31" fillId="0" borderId="25" xfId="0" applyNumberFormat="1" applyFont="1" applyBorder="1" applyAlignment="1">
      <alignment horizontal="center" vertical="center"/>
    </xf>
    <xf numFmtId="165" fontId="31" fillId="0" borderId="23" xfId="0" applyNumberFormat="1" applyFont="1" applyBorder="1" applyAlignment="1">
      <alignment horizontal="center" vertical="center"/>
    </xf>
    <xf numFmtId="165" fontId="31" fillId="0" borderId="61" xfId="0" applyNumberFormat="1" applyFont="1" applyBorder="1" applyAlignment="1">
      <alignment horizontal="center" vertical="center"/>
    </xf>
    <xf numFmtId="0" fontId="31" fillId="0" borderId="9" xfId="0" applyFont="1" applyFill="1" applyBorder="1" applyAlignment="1">
      <alignment horizontal="center" vertical="center"/>
    </xf>
    <xf numFmtId="0" fontId="31" fillId="0" borderId="62" xfId="0" applyFont="1" applyFill="1" applyBorder="1" applyAlignment="1">
      <alignment horizontal="center" vertical="center"/>
    </xf>
    <xf numFmtId="0" fontId="31" fillId="0" borderId="46" xfId="0" applyFont="1" applyFill="1" applyBorder="1" applyAlignment="1">
      <alignment horizontal="center" vertical="center"/>
    </xf>
    <xf numFmtId="0" fontId="31" fillId="4" borderId="46" xfId="0" applyFont="1" applyFill="1" applyBorder="1" applyAlignment="1">
      <alignment horizontal="center" vertical="center"/>
    </xf>
    <xf numFmtId="165" fontId="31" fillId="0" borderId="22" xfId="0" applyNumberFormat="1" applyFont="1" applyBorder="1" applyAlignment="1">
      <alignment horizontal="center" vertical="center"/>
    </xf>
    <xf numFmtId="165" fontId="31" fillId="0" borderId="1" xfId="0" applyNumberFormat="1" applyFont="1" applyBorder="1" applyAlignment="1">
      <alignment horizontal="center" vertical="center"/>
    </xf>
    <xf numFmtId="165" fontId="31" fillId="0" borderId="62" xfId="0" applyNumberFormat="1" applyFont="1" applyBorder="1" applyAlignment="1">
      <alignment horizontal="center" vertical="center"/>
    </xf>
    <xf numFmtId="0" fontId="31" fillId="0" borderId="64" xfId="0" applyFont="1" applyFill="1" applyBorder="1" applyAlignment="1">
      <alignment horizontal="center" vertical="center"/>
    </xf>
    <xf numFmtId="165" fontId="31" fillId="0" borderId="0" xfId="0" applyNumberFormat="1" applyFont="1" applyBorder="1" applyAlignment="1">
      <alignment horizontal="center" vertical="center"/>
    </xf>
    <xf numFmtId="0" fontId="31" fillId="0" borderId="43" xfId="0" applyFont="1" applyFill="1" applyBorder="1" applyAlignment="1">
      <alignment horizontal="center" vertical="center"/>
    </xf>
    <xf numFmtId="165" fontId="31" fillId="0" borderId="2" xfId="0" applyNumberFormat="1" applyFont="1" applyBorder="1" applyAlignment="1">
      <alignment horizontal="center" vertical="center"/>
    </xf>
    <xf numFmtId="165" fontId="31" fillId="0" borderId="29" xfId="0" applyNumberFormat="1" applyFont="1" applyBorder="1" applyAlignment="1">
      <alignment horizontal="center" vertical="center"/>
    </xf>
    <xf numFmtId="165" fontId="31" fillId="0" borderId="26" xfId="0" applyNumberFormat="1" applyFont="1" applyBorder="1" applyAlignment="1">
      <alignment horizontal="center" vertical="center"/>
    </xf>
    <xf numFmtId="165" fontId="31" fillId="0" borderId="63" xfId="0" applyNumberFormat="1" applyFont="1" applyBorder="1" applyAlignment="1">
      <alignment horizontal="center" vertical="center"/>
    </xf>
    <xf numFmtId="165" fontId="31" fillId="0" borderId="18" xfId="0" applyNumberFormat="1" applyFont="1" applyBorder="1" applyAlignment="1">
      <alignment horizontal="center" vertical="center"/>
    </xf>
    <xf numFmtId="165" fontId="31" fillId="0" borderId="3" xfId="0" applyNumberFormat="1" applyFont="1" applyBorder="1" applyAlignment="1">
      <alignment horizontal="center" vertical="center"/>
    </xf>
    <xf numFmtId="0" fontId="31" fillId="0" borderId="8" xfId="0" applyFont="1" applyFill="1" applyBorder="1" applyAlignment="1">
      <alignment horizontal="center" vertical="center"/>
    </xf>
    <xf numFmtId="0" fontId="31" fillId="0" borderId="63" xfId="0" applyFont="1" applyFill="1" applyBorder="1" applyAlignment="1">
      <alignment horizontal="center" vertical="center"/>
    </xf>
    <xf numFmtId="165" fontId="31" fillId="0" borderId="51" xfId="0" applyNumberFormat="1" applyFont="1" applyBorder="1" applyAlignment="1">
      <alignment horizontal="center" vertical="center"/>
    </xf>
    <xf numFmtId="0" fontId="31" fillId="4" borderId="27" xfId="0" applyFont="1" applyFill="1" applyBorder="1" applyAlignment="1">
      <alignment horizontal="center" vertical="center"/>
    </xf>
    <xf numFmtId="0" fontId="31" fillId="0" borderId="55" xfId="0" applyFont="1" applyFill="1" applyBorder="1" applyAlignment="1">
      <alignment horizontal="center" vertical="center"/>
    </xf>
    <xf numFmtId="0" fontId="31" fillId="4" borderId="22" xfId="0" applyFont="1" applyFill="1" applyBorder="1" applyAlignment="1">
      <alignment horizontal="center" vertical="center"/>
    </xf>
    <xf numFmtId="165" fontId="31" fillId="0" borderId="21" xfId="0" applyNumberFormat="1" applyFont="1" applyBorder="1" applyAlignment="1">
      <alignment horizontal="center" vertical="center"/>
    </xf>
    <xf numFmtId="0" fontId="31" fillId="4" borderId="29" xfId="0" applyFont="1" applyFill="1" applyBorder="1" applyAlignment="1">
      <alignment horizontal="center" vertical="center"/>
    </xf>
    <xf numFmtId="165" fontId="31" fillId="0" borderId="28" xfId="0" applyNumberFormat="1" applyFont="1" applyBorder="1" applyAlignment="1">
      <alignment horizontal="center" vertical="center"/>
    </xf>
    <xf numFmtId="0" fontId="31" fillId="4" borderId="55" xfId="0" applyFont="1" applyFill="1" applyBorder="1" applyAlignment="1">
      <alignment horizontal="center" vertical="center"/>
    </xf>
    <xf numFmtId="165" fontId="31" fillId="0" borderId="34" xfId="0" applyNumberFormat="1" applyFont="1" applyBorder="1" applyAlignment="1">
      <alignment horizontal="center" vertical="center"/>
    </xf>
    <xf numFmtId="0" fontId="31" fillId="0" borderId="50" xfId="0" applyFont="1" applyFill="1" applyBorder="1" applyAlignment="1">
      <alignment horizontal="center" vertical="center"/>
    </xf>
    <xf numFmtId="0" fontId="31" fillId="0" borderId="67" xfId="0" applyFont="1" applyFill="1" applyBorder="1" applyAlignment="1">
      <alignment horizontal="center" vertical="center"/>
    </xf>
    <xf numFmtId="0" fontId="31" fillId="0" borderId="25" xfId="0" applyFont="1" applyFill="1" applyBorder="1" applyAlignment="1">
      <alignment horizontal="center" vertical="center"/>
    </xf>
    <xf numFmtId="165" fontId="31" fillId="0" borderId="24" xfId="0" applyNumberFormat="1" applyFont="1" applyFill="1" applyBorder="1" applyAlignment="1">
      <alignment horizontal="center" vertical="center"/>
    </xf>
    <xf numFmtId="0" fontId="31" fillId="0" borderId="66" xfId="0" applyFont="1" applyFill="1" applyBorder="1" applyAlignment="1">
      <alignment horizontal="center" vertical="center"/>
    </xf>
    <xf numFmtId="165" fontId="31" fillId="0" borderId="49" xfId="0" applyNumberFormat="1" applyFont="1" applyFill="1" applyBorder="1" applyAlignment="1">
      <alignment horizontal="center" vertical="center"/>
    </xf>
    <xf numFmtId="165" fontId="31" fillId="0" borderId="71" xfId="0" applyNumberFormat="1" applyFont="1" applyFill="1" applyBorder="1" applyAlignment="1">
      <alignment horizontal="center" vertical="center"/>
    </xf>
    <xf numFmtId="165" fontId="31" fillId="0" borderId="75" xfId="0" applyNumberFormat="1" applyFont="1" applyBorder="1" applyAlignment="1">
      <alignment horizontal="center" vertical="center"/>
    </xf>
    <xf numFmtId="165" fontId="31" fillId="0" borderId="67" xfId="0" applyNumberFormat="1" applyFont="1" applyBorder="1" applyAlignment="1">
      <alignment horizontal="center" vertical="center"/>
    </xf>
    <xf numFmtId="165" fontId="31" fillId="0" borderId="41" xfId="0" applyNumberFormat="1" applyFont="1" applyFill="1" applyBorder="1" applyAlignment="1">
      <alignment horizontal="center" vertical="center"/>
    </xf>
    <xf numFmtId="165" fontId="31" fillId="0" borderId="25" xfId="0" applyNumberFormat="1" applyFont="1" applyFill="1" applyBorder="1" applyAlignment="1">
      <alignment horizontal="center" vertical="center"/>
    </xf>
    <xf numFmtId="0" fontId="31" fillId="0" borderId="22" xfId="0" applyFont="1" applyFill="1" applyBorder="1" applyAlignment="1">
      <alignment horizontal="center" vertical="center"/>
    </xf>
    <xf numFmtId="165" fontId="31" fillId="0" borderId="18" xfId="0" applyNumberFormat="1" applyFont="1" applyFill="1" applyBorder="1" applyAlignment="1">
      <alignment horizontal="center" vertical="center"/>
    </xf>
    <xf numFmtId="0" fontId="31" fillId="0" borderId="11" xfId="0" applyFont="1" applyFill="1" applyBorder="1" applyAlignment="1">
      <alignment horizontal="center" vertical="center"/>
    </xf>
    <xf numFmtId="0" fontId="31" fillId="0" borderId="69" xfId="0" applyFont="1" applyFill="1" applyBorder="1" applyAlignment="1">
      <alignment horizontal="center" vertical="center"/>
    </xf>
    <xf numFmtId="0" fontId="31" fillId="0" borderId="72" xfId="0" applyFont="1" applyFill="1" applyBorder="1" applyAlignment="1">
      <alignment horizontal="center" vertical="center"/>
    </xf>
    <xf numFmtId="165" fontId="31" fillId="0" borderId="37" xfId="0" applyNumberFormat="1" applyFont="1" applyFill="1" applyBorder="1" applyAlignment="1">
      <alignment horizontal="center" vertical="center"/>
    </xf>
    <xf numFmtId="0" fontId="31" fillId="0" borderId="47" xfId="0" applyFont="1" applyFill="1" applyBorder="1" applyAlignment="1">
      <alignment horizontal="center" vertical="center"/>
    </xf>
    <xf numFmtId="165" fontId="31" fillId="0" borderId="6" xfId="0" applyNumberFormat="1" applyFont="1" applyFill="1" applyBorder="1" applyAlignment="1">
      <alignment horizontal="center" vertical="center"/>
    </xf>
    <xf numFmtId="165" fontId="31" fillId="0" borderId="72" xfId="0" applyNumberFormat="1" applyFont="1" applyFill="1" applyBorder="1" applyAlignment="1">
      <alignment horizontal="center" vertical="center"/>
    </xf>
    <xf numFmtId="165" fontId="31" fillId="0" borderId="56" xfId="0" applyNumberFormat="1" applyFont="1" applyBorder="1" applyAlignment="1">
      <alignment horizontal="center" vertical="center"/>
    </xf>
    <xf numFmtId="165" fontId="31" fillId="0" borderId="73" xfId="0" applyNumberFormat="1" applyFont="1" applyBorder="1" applyAlignment="1">
      <alignment horizontal="center" vertical="center"/>
    </xf>
    <xf numFmtId="0" fontId="25" fillId="0" borderId="0" xfId="0" applyFont="1" applyAlignment="1">
      <alignment horizontal="right"/>
    </xf>
    <xf numFmtId="0" fontId="28" fillId="0" borderId="0" xfId="0" applyFont="1" applyAlignment="1">
      <alignment horizontal="right"/>
    </xf>
    <xf numFmtId="0" fontId="31" fillId="0" borderId="2" xfId="0" applyFont="1" applyFill="1" applyBorder="1" applyAlignment="1">
      <alignment horizontal="center"/>
    </xf>
    <xf numFmtId="165" fontId="31" fillId="0" borderId="20" xfId="0" applyNumberFormat="1" applyFont="1" applyFill="1" applyBorder="1" applyAlignment="1">
      <alignment horizontal="center" vertical="center" wrapText="1"/>
    </xf>
    <xf numFmtId="0" fontId="31" fillId="0" borderId="3" xfId="0" applyFont="1" applyFill="1" applyBorder="1" applyAlignment="1">
      <alignment horizontal="center"/>
    </xf>
    <xf numFmtId="165" fontId="31" fillId="0" borderId="15" xfId="0" applyNumberFormat="1" applyFont="1" applyFill="1" applyBorder="1" applyAlignment="1">
      <alignment horizontal="center" vertical="center" wrapText="1"/>
    </xf>
    <xf numFmtId="165" fontId="31" fillId="0" borderId="14" xfId="0" applyNumberFormat="1" applyFont="1" applyFill="1" applyBorder="1" applyAlignment="1">
      <alignment horizontal="center" vertical="center" wrapText="1"/>
    </xf>
    <xf numFmtId="165" fontId="31" fillId="0" borderId="17" xfId="0" applyNumberFormat="1" applyFont="1" applyFill="1" applyBorder="1" applyAlignment="1">
      <alignment horizontal="center" vertical="center" wrapText="1"/>
    </xf>
    <xf numFmtId="0" fontId="31" fillId="0" borderId="34" xfId="0" applyFont="1" applyFill="1" applyBorder="1" applyAlignment="1">
      <alignment horizontal="center"/>
    </xf>
    <xf numFmtId="0" fontId="31" fillId="0" borderId="30" xfId="0" applyFont="1" applyFill="1" applyBorder="1" applyAlignment="1">
      <alignment horizontal="center"/>
    </xf>
    <xf numFmtId="165" fontId="31" fillId="0" borderId="13" xfId="0" applyNumberFormat="1" applyFont="1" applyFill="1" applyBorder="1" applyAlignment="1">
      <alignment horizontal="center" vertical="center" wrapText="1"/>
    </xf>
    <xf numFmtId="0" fontId="27" fillId="0" borderId="39" xfId="0" applyFont="1" applyBorder="1"/>
    <xf numFmtId="0" fontId="31" fillId="0" borderId="1" xfId="0" applyFont="1" applyBorder="1" applyAlignment="1">
      <alignment horizontal="center" vertical="center"/>
    </xf>
    <xf numFmtId="0" fontId="27" fillId="0" borderId="21" xfId="0" applyFont="1" applyBorder="1"/>
    <xf numFmtId="0" fontId="27" fillId="0" borderId="39" xfId="0" applyFont="1" applyFill="1" applyBorder="1"/>
    <xf numFmtId="0" fontId="28" fillId="0" borderId="0" xfId="0" applyFont="1" applyAlignment="1">
      <alignment horizontal="centerContinuous"/>
    </xf>
    <xf numFmtId="0" fontId="31" fillId="0" borderId="24" xfId="0" applyFont="1" applyFill="1" applyBorder="1" applyAlignment="1">
      <alignment horizontal="center" vertical="center"/>
    </xf>
    <xf numFmtId="0" fontId="31" fillId="0" borderId="18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center" vertical="center"/>
    </xf>
    <xf numFmtId="0" fontId="31" fillId="0" borderId="51" xfId="0" applyFont="1" applyFill="1" applyBorder="1" applyAlignment="1">
      <alignment horizontal="center" vertical="center"/>
    </xf>
    <xf numFmtId="0" fontId="31" fillId="0" borderId="21" xfId="0" applyFont="1" applyFill="1" applyBorder="1" applyAlignment="1">
      <alignment horizontal="center" vertical="center"/>
    </xf>
    <xf numFmtId="0" fontId="31" fillId="0" borderId="28" xfId="0" applyFont="1" applyFill="1" applyBorder="1" applyAlignment="1">
      <alignment horizontal="center" vertical="center"/>
    </xf>
    <xf numFmtId="0" fontId="31" fillId="0" borderId="36" xfId="0" applyFont="1" applyFill="1" applyBorder="1" applyAlignment="1">
      <alignment horizontal="center" vertical="center"/>
    </xf>
    <xf numFmtId="0" fontId="31" fillId="0" borderId="70" xfId="0" applyFont="1" applyFill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8" fillId="0" borderId="0" xfId="0" applyFont="1" applyAlignment="1">
      <alignment horizontal="center" vertical="center"/>
    </xf>
    <xf numFmtId="0" fontId="25" fillId="5" borderId="0" xfId="0" applyFont="1" applyFill="1"/>
    <xf numFmtId="0" fontId="31" fillId="5" borderId="1" xfId="0" applyFont="1" applyFill="1" applyBorder="1" applyAlignment="1">
      <alignment wrapText="1"/>
    </xf>
    <xf numFmtId="168" fontId="31" fillId="5" borderId="1" xfId="0" applyNumberFormat="1" applyFont="1" applyFill="1" applyBorder="1" applyAlignment="1">
      <alignment horizontal="center" vertical="center"/>
    </xf>
    <xf numFmtId="0" fontId="31" fillId="5" borderId="1" xfId="0" applyFont="1" applyFill="1" applyBorder="1" applyAlignment="1">
      <alignment vertical="top" wrapText="1"/>
    </xf>
    <xf numFmtId="0" fontId="31" fillId="5" borderId="1" xfId="23" applyFont="1" applyFill="1" applyBorder="1" applyAlignment="1">
      <alignment vertical="top" wrapText="1"/>
    </xf>
    <xf numFmtId="1" fontId="27" fillId="6" borderId="13" xfId="0" applyNumberFormat="1" applyFont="1" applyFill="1" applyBorder="1" applyAlignment="1">
      <alignment horizontal="center" vertical="center" wrapText="1"/>
    </xf>
    <xf numFmtId="0" fontId="27" fillId="0" borderId="66" xfId="0" applyFont="1" applyBorder="1"/>
    <xf numFmtId="165" fontId="31" fillId="0" borderId="75" xfId="0" applyNumberFormat="1" applyFont="1" applyFill="1" applyBorder="1" applyAlignment="1">
      <alignment horizontal="center"/>
    </xf>
    <xf numFmtId="0" fontId="27" fillId="0" borderId="46" xfId="0" applyFont="1" applyBorder="1"/>
    <xf numFmtId="165" fontId="31" fillId="0" borderId="1" xfId="0" applyNumberFormat="1" applyFont="1" applyFill="1" applyBorder="1" applyAlignment="1">
      <alignment horizontal="center"/>
    </xf>
    <xf numFmtId="0" fontId="27" fillId="0" borderId="46" xfId="0" applyFont="1" applyFill="1" applyBorder="1"/>
    <xf numFmtId="0" fontId="27" fillId="0" borderId="47" xfId="0" applyFont="1" applyBorder="1"/>
    <xf numFmtId="165" fontId="31" fillId="0" borderId="68" xfId="0" applyNumberFormat="1" applyFont="1" applyFill="1" applyBorder="1" applyAlignment="1">
      <alignment horizontal="center"/>
    </xf>
    <xf numFmtId="0" fontId="25" fillId="0" borderId="0" xfId="0" applyFont="1" applyAlignment="1">
      <alignment horizontal="center" vertical="center"/>
    </xf>
    <xf numFmtId="165" fontId="28" fillId="0" borderId="0" xfId="0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165" fontId="0" fillId="0" borderId="0" xfId="0" applyNumberFormat="1" applyAlignment="1">
      <alignment horizontal="center" vertical="center"/>
    </xf>
    <xf numFmtId="14" fontId="27" fillId="0" borderId="52" xfId="0" applyNumberFormat="1" applyFont="1" applyBorder="1" applyAlignment="1">
      <alignment horizontal="center" vertical="center" wrapText="1"/>
    </xf>
    <xf numFmtId="49" fontId="27" fillId="0" borderId="77" xfId="0" applyNumberFormat="1" applyFont="1" applyBorder="1" applyAlignment="1">
      <alignment horizontal="center" vertical="center" wrapText="1"/>
    </xf>
    <xf numFmtId="165" fontId="27" fillId="0" borderId="74" xfId="0" applyNumberFormat="1" applyFont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 wrapText="1"/>
    </xf>
    <xf numFmtId="165" fontId="27" fillId="0" borderId="76" xfId="0" applyNumberFormat="1" applyFont="1" applyBorder="1" applyAlignment="1">
      <alignment horizontal="center" vertical="center" wrapText="1"/>
    </xf>
    <xf numFmtId="49" fontId="27" fillId="0" borderId="52" xfId="0" applyNumberFormat="1" applyFont="1" applyFill="1" applyBorder="1" applyAlignment="1">
      <alignment horizontal="center" vertical="center" wrapText="1"/>
    </xf>
    <xf numFmtId="165" fontId="27" fillId="0" borderId="74" xfId="0" applyNumberFormat="1" applyFont="1" applyFill="1" applyBorder="1" applyAlignment="1">
      <alignment horizontal="center" vertical="center" wrapText="1"/>
    </xf>
    <xf numFmtId="0" fontId="31" fillId="0" borderId="60" xfId="0" applyFont="1" applyBorder="1" applyAlignment="1">
      <alignment horizontal="center" vertical="center"/>
    </xf>
    <xf numFmtId="0" fontId="31" fillId="0" borderId="23" xfId="0" applyFont="1" applyBorder="1" applyAlignment="1">
      <alignment horizontal="center" vertical="center"/>
    </xf>
    <xf numFmtId="165" fontId="31" fillId="0" borderId="42" xfId="0" applyNumberFormat="1" applyFont="1" applyBorder="1" applyAlignment="1">
      <alignment horizontal="center" vertical="center"/>
    </xf>
    <xf numFmtId="0" fontId="31" fillId="5" borderId="60" xfId="0" applyFont="1" applyFill="1" applyBorder="1" applyAlignment="1">
      <alignment horizontal="center" vertical="center"/>
    </xf>
    <xf numFmtId="165" fontId="31" fillId="5" borderId="61" xfId="0" applyNumberFormat="1" applyFont="1" applyFill="1" applyBorder="1" applyAlignment="1">
      <alignment horizontal="center" vertical="center"/>
    </xf>
    <xf numFmtId="165" fontId="31" fillId="5" borderId="42" xfId="0" applyNumberFormat="1" applyFont="1" applyFill="1" applyBorder="1" applyAlignment="1">
      <alignment horizontal="center" vertical="center"/>
    </xf>
    <xf numFmtId="0" fontId="31" fillId="0" borderId="46" xfId="0" applyFont="1" applyBorder="1" applyAlignment="1">
      <alignment horizontal="center" vertical="center"/>
    </xf>
    <xf numFmtId="0" fontId="31" fillId="5" borderId="46" xfId="0" applyFont="1" applyFill="1" applyBorder="1" applyAlignment="1">
      <alignment horizontal="center" vertical="center"/>
    </xf>
    <xf numFmtId="165" fontId="31" fillId="5" borderId="62" xfId="0" applyNumberFormat="1" applyFont="1" applyFill="1" applyBorder="1" applyAlignment="1">
      <alignment horizontal="center" vertical="center"/>
    </xf>
    <xf numFmtId="165" fontId="31" fillId="5" borderId="21" xfId="0" applyNumberFormat="1" applyFont="1" applyFill="1" applyBorder="1" applyAlignment="1">
      <alignment horizontal="center" vertical="center"/>
    </xf>
    <xf numFmtId="0" fontId="31" fillId="0" borderId="1" xfId="0" applyFont="1" applyFill="1" applyBorder="1" applyAlignment="1">
      <alignment horizontal="center" vertical="center"/>
    </xf>
    <xf numFmtId="0" fontId="31" fillId="0" borderId="26" xfId="0" applyFont="1" applyFill="1" applyBorder="1" applyAlignment="1">
      <alignment horizontal="center" vertical="center"/>
    </xf>
    <xf numFmtId="165" fontId="31" fillId="0" borderId="64" xfId="0" applyNumberFormat="1" applyFont="1" applyBorder="1" applyAlignment="1">
      <alignment horizontal="center" vertical="center"/>
    </xf>
    <xf numFmtId="165" fontId="31" fillId="0" borderId="65" xfId="0" applyNumberFormat="1" applyFont="1" applyBorder="1" applyAlignment="1">
      <alignment horizontal="center" vertical="center"/>
    </xf>
    <xf numFmtId="0" fontId="31" fillId="5" borderId="55" xfId="0" applyFont="1" applyFill="1" applyBorder="1" applyAlignment="1">
      <alignment horizontal="center" vertical="center"/>
    </xf>
    <xf numFmtId="165" fontId="31" fillId="5" borderId="63" xfId="0" applyNumberFormat="1" applyFont="1" applyFill="1" applyBorder="1" applyAlignment="1">
      <alignment horizontal="center" vertical="center"/>
    </xf>
    <xf numFmtId="165" fontId="31" fillId="5" borderId="28" xfId="0" applyNumberFormat="1" applyFont="1" applyFill="1" applyBorder="1" applyAlignment="1">
      <alignment horizontal="center" vertical="center"/>
    </xf>
    <xf numFmtId="0" fontId="31" fillId="0" borderId="55" xfId="0" applyFont="1" applyBorder="1" applyAlignment="1">
      <alignment horizontal="center" vertical="center"/>
    </xf>
    <xf numFmtId="0" fontId="31" fillId="0" borderId="26" xfId="0" applyFont="1" applyBorder="1" applyAlignment="1">
      <alignment horizontal="center" vertical="center"/>
    </xf>
    <xf numFmtId="0" fontId="27" fillId="5" borderId="39" xfId="0" applyFont="1" applyFill="1" applyBorder="1"/>
    <xf numFmtId="0" fontId="31" fillId="5" borderId="23" xfId="0" applyFont="1" applyFill="1" applyBorder="1" applyAlignment="1">
      <alignment horizontal="center" vertical="center"/>
    </xf>
    <xf numFmtId="0" fontId="27" fillId="5" borderId="9" xfId="0" applyFont="1" applyFill="1" applyBorder="1"/>
    <xf numFmtId="0" fontId="31" fillId="5" borderId="1" xfId="0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horizontal="center" vertical="center"/>
    </xf>
    <xf numFmtId="0" fontId="27" fillId="5" borderId="46" xfId="0" applyFont="1" applyFill="1" applyBorder="1" applyAlignment="1">
      <alignment horizontal="center" vertical="center"/>
    </xf>
    <xf numFmtId="0" fontId="27" fillId="5" borderId="10" xfId="0" applyFont="1" applyFill="1" applyBorder="1"/>
    <xf numFmtId="0" fontId="31" fillId="5" borderId="26" xfId="0" applyFont="1" applyFill="1" applyBorder="1" applyAlignment="1">
      <alignment horizontal="center" vertical="center"/>
    </xf>
    <xf numFmtId="165" fontId="31" fillId="5" borderId="64" xfId="0" applyNumberFormat="1" applyFont="1" applyFill="1" applyBorder="1" applyAlignment="1">
      <alignment horizontal="center" vertical="center"/>
    </xf>
    <xf numFmtId="0" fontId="31" fillId="0" borderId="43" xfId="0" applyFont="1" applyBorder="1" applyAlignment="1">
      <alignment horizontal="center" vertical="center"/>
    </xf>
    <xf numFmtId="0" fontId="31" fillId="0" borderId="54" xfId="0" applyFont="1" applyBorder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27" fillId="0" borderId="26" xfId="0" applyFont="1" applyBorder="1" applyAlignment="1">
      <alignment horizontal="center" vertical="center" wrapText="1"/>
    </xf>
    <xf numFmtId="0" fontId="27" fillId="0" borderId="63" xfId="0" applyFont="1" applyBorder="1" applyAlignment="1">
      <alignment horizontal="center" vertical="center" wrapText="1"/>
    </xf>
    <xf numFmtId="0" fontId="31" fillId="5" borderId="26" xfId="0" applyFont="1" applyFill="1" applyBorder="1" applyAlignment="1">
      <alignment wrapText="1"/>
    </xf>
    <xf numFmtId="168" fontId="31" fillId="5" borderId="26" xfId="0" applyNumberFormat="1" applyFont="1" applyFill="1" applyBorder="1" applyAlignment="1">
      <alignment horizontal="center" vertical="center"/>
    </xf>
    <xf numFmtId="168" fontId="31" fillId="5" borderId="63" xfId="0" applyNumberFormat="1" applyFont="1" applyFill="1" applyBorder="1" applyAlignment="1">
      <alignment horizontal="center" vertical="center"/>
    </xf>
    <xf numFmtId="0" fontId="31" fillId="5" borderId="23" xfId="0" applyFont="1" applyFill="1" applyBorder="1" applyAlignment="1">
      <alignment wrapText="1"/>
    </xf>
    <xf numFmtId="168" fontId="31" fillId="5" borderId="23" xfId="0" applyNumberFormat="1" applyFont="1" applyFill="1" applyBorder="1" applyAlignment="1">
      <alignment horizontal="center" vertical="center"/>
    </xf>
    <xf numFmtId="168" fontId="31" fillId="5" borderId="61" xfId="0" applyNumberFormat="1" applyFont="1" applyFill="1" applyBorder="1" applyAlignment="1">
      <alignment horizontal="center" vertical="center"/>
    </xf>
    <xf numFmtId="168" fontId="31" fillId="5" borderId="54" xfId="0" applyNumberFormat="1" applyFont="1" applyFill="1" applyBorder="1" applyAlignment="1">
      <alignment horizontal="center" vertical="center"/>
    </xf>
    <xf numFmtId="0" fontId="31" fillId="0" borderId="0" xfId="25" applyFont="1"/>
    <xf numFmtId="49" fontId="27" fillId="5" borderId="47" xfId="25" applyNumberFormat="1" applyFont="1" applyFill="1" applyBorder="1" applyAlignment="1">
      <alignment horizontal="center" vertical="center" wrapText="1"/>
    </xf>
    <xf numFmtId="0" fontId="27" fillId="5" borderId="9" xfId="25" applyFont="1" applyFill="1" applyBorder="1"/>
    <xf numFmtId="49" fontId="27" fillId="5" borderId="68" xfId="25" applyNumberFormat="1" applyFont="1" applyFill="1" applyBorder="1" applyAlignment="1">
      <alignment horizontal="center" vertical="center" wrapText="1"/>
    </xf>
    <xf numFmtId="0" fontId="27" fillId="5" borderId="39" xfId="25" applyFont="1" applyFill="1" applyBorder="1"/>
    <xf numFmtId="0" fontId="27" fillId="5" borderId="10" xfId="25" applyFont="1" applyFill="1" applyBorder="1"/>
    <xf numFmtId="0" fontId="27" fillId="5" borderId="12" xfId="25" applyFont="1" applyFill="1" applyBorder="1"/>
    <xf numFmtId="0" fontId="27" fillId="5" borderId="20" xfId="0" applyFont="1" applyFill="1" applyBorder="1" applyAlignment="1">
      <alignment horizontal="center" vertical="center" wrapText="1"/>
    </xf>
    <xf numFmtId="165" fontId="31" fillId="0" borderId="67" xfId="0" applyNumberFormat="1" applyFont="1" applyFill="1" applyBorder="1" applyAlignment="1">
      <alignment horizontal="center"/>
    </xf>
    <xf numFmtId="165" fontId="31" fillId="0" borderId="62" xfId="0" applyNumberFormat="1" applyFont="1" applyFill="1" applyBorder="1" applyAlignment="1">
      <alignment horizontal="center"/>
    </xf>
    <xf numFmtId="165" fontId="31" fillId="0" borderId="69" xfId="0" applyNumberFormat="1" applyFont="1" applyFill="1" applyBorder="1" applyAlignment="1">
      <alignment horizontal="center"/>
    </xf>
    <xf numFmtId="0" fontId="31" fillId="0" borderId="61" xfId="25" applyFont="1" applyBorder="1" applyAlignment="1">
      <alignment horizontal="center"/>
    </xf>
    <xf numFmtId="0" fontId="31" fillId="0" borderId="62" xfId="25" applyFont="1" applyBorder="1" applyAlignment="1">
      <alignment horizontal="center"/>
    </xf>
    <xf numFmtId="0" fontId="31" fillId="0" borderId="63" xfId="25" applyFont="1" applyBorder="1" applyAlignment="1">
      <alignment horizontal="center"/>
    </xf>
    <xf numFmtId="0" fontId="31" fillId="0" borderId="73" xfId="25" applyFont="1" applyBorder="1" applyAlignment="1">
      <alignment horizontal="center"/>
    </xf>
    <xf numFmtId="49" fontId="27" fillId="5" borderId="69" xfId="25" applyNumberFormat="1" applyFont="1" applyFill="1" applyBorder="1" applyAlignment="1">
      <alignment horizontal="center" vertical="center" wrapText="1"/>
    </xf>
    <xf numFmtId="170" fontId="31" fillId="5" borderId="60" xfId="25" applyNumberFormat="1" applyFont="1" applyFill="1" applyBorder="1" applyAlignment="1">
      <alignment horizontal="center"/>
    </xf>
    <xf numFmtId="170" fontId="31" fillId="5" borderId="23" xfId="25" applyNumberFormat="1" applyFont="1" applyFill="1" applyBorder="1" applyAlignment="1">
      <alignment horizontal="center"/>
    </xf>
    <xf numFmtId="170" fontId="31" fillId="5" borderId="46" xfId="25" applyNumberFormat="1" applyFont="1" applyFill="1" applyBorder="1" applyAlignment="1">
      <alignment horizontal="center"/>
    </xf>
    <xf numFmtId="170" fontId="31" fillId="5" borderId="1" xfId="25" applyNumberFormat="1" applyFont="1" applyFill="1" applyBorder="1" applyAlignment="1">
      <alignment horizontal="center"/>
    </xf>
    <xf numFmtId="170" fontId="31" fillId="5" borderId="55" xfId="25" applyNumberFormat="1" applyFont="1" applyFill="1" applyBorder="1" applyAlignment="1">
      <alignment horizontal="center"/>
    </xf>
    <xf numFmtId="170" fontId="31" fillId="5" borderId="26" xfId="25" applyNumberFormat="1" applyFont="1" applyFill="1" applyBorder="1" applyAlignment="1">
      <alignment horizontal="center"/>
    </xf>
    <xf numFmtId="170" fontId="31" fillId="5" borderId="53" xfId="25" applyNumberFormat="1" applyFont="1" applyFill="1" applyBorder="1" applyAlignment="1">
      <alignment horizontal="center"/>
    </xf>
    <xf numFmtId="170" fontId="31" fillId="5" borderId="56" xfId="25" applyNumberFormat="1" applyFont="1" applyFill="1" applyBorder="1" applyAlignment="1">
      <alignment horizontal="center"/>
    </xf>
    <xf numFmtId="0" fontId="25" fillId="0" borderId="0" xfId="0" applyFont="1" applyAlignment="1">
      <alignment horizontal="center"/>
    </xf>
    <xf numFmtId="165" fontId="25" fillId="0" borderId="0" xfId="0" applyNumberFormat="1" applyFont="1"/>
    <xf numFmtId="0" fontId="27" fillId="0" borderId="47" xfId="0" applyFont="1" applyBorder="1" applyAlignment="1">
      <alignment horizontal="center" vertical="center" wrapText="1"/>
    </xf>
    <xf numFmtId="0" fontId="27" fillId="0" borderId="69" xfId="0" applyFont="1" applyBorder="1" applyAlignment="1">
      <alignment horizontal="center" vertical="center" wrapText="1"/>
    </xf>
    <xf numFmtId="49" fontId="31" fillId="0" borderId="30" xfId="0" applyNumberFormat="1" applyFont="1" applyBorder="1" applyAlignment="1">
      <alignment horizontal="center"/>
    </xf>
    <xf numFmtId="0" fontId="31" fillId="0" borderId="60" xfId="0" applyFont="1" applyBorder="1" applyAlignment="1">
      <alignment horizontal="center"/>
    </xf>
    <xf numFmtId="0" fontId="31" fillId="0" borderId="61" xfId="0" applyFont="1" applyBorder="1" applyAlignment="1">
      <alignment horizontal="center"/>
    </xf>
    <xf numFmtId="165" fontId="31" fillId="0" borderId="25" xfId="0" applyNumberFormat="1" applyFont="1" applyBorder="1" applyAlignment="1">
      <alignment horizontal="center"/>
    </xf>
    <xf numFmtId="165" fontId="31" fillId="0" borderId="42" xfId="0" applyNumberFormat="1" applyFont="1" applyBorder="1" applyAlignment="1">
      <alignment horizontal="center"/>
    </xf>
    <xf numFmtId="165" fontId="31" fillId="0" borderId="66" xfId="0" applyNumberFormat="1" applyFont="1" applyBorder="1" applyAlignment="1">
      <alignment horizontal="center"/>
    </xf>
    <xf numFmtId="165" fontId="31" fillId="0" borderId="49" xfId="0" applyNumberFormat="1" applyFont="1" applyBorder="1" applyAlignment="1">
      <alignment horizontal="center"/>
    </xf>
    <xf numFmtId="165" fontId="31" fillId="0" borderId="60" xfId="0" applyNumberFormat="1" applyFont="1" applyBorder="1" applyAlignment="1">
      <alignment horizontal="center"/>
    </xf>
    <xf numFmtId="165" fontId="31" fillId="0" borderId="61" xfId="0" applyNumberFormat="1" applyFont="1" applyBorder="1" applyAlignment="1">
      <alignment horizontal="center"/>
    </xf>
    <xf numFmtId="49" fontId="31" fillId="0" borderId="15" xfId="0" applyNumberFormat="1" applyFont="1" applyBorder="1" applyAlignment="1">
      <alignment horizontal="center"/>
    </xf>
    <xf numFmtId="0" fontId="31" fillId="0" borderId="46" xfId="0" applyFont="1" applyBorder="1" applyAlignment="1">
      <alignment horizontal="center"/>
    </xf>
    <xf numFmtId="0" fontId="31" fillId="0" borderId="62" xfId="0" applyFont="1" applyBorder="1" applyAlignment="1">
      <alignment horizontal="center"/>
    </xf>
    <xf numFmtId="165" fontId="31" fillId="0" borderId="22" xfId="0" applyNumberFormat="1" applyFont="1" applyBorder="1" applyAlignment="1">
      <alignment horizontal="center"/>
    </xf>
    <xf numFmtId="165" fontId="31" fillId="0" borderId="21" xfId="0" applyNumberFormat="1" applyFont="1" applyBorder="1" applyAlignment="1">
      <alignment horizontal="center"/>
    </xf>
    <xf numFmtId="165" fontId="31" fillId="0" borderId="46" xfId="0" applyNumberFormat="1" applyFont="1" applyBorder="1" applyAlignment="1">
      <alignment horizontal="center"/>
    </xf>
    <xf numFmtId="165" fontId="31" fillId="0" borderId="62" xfId="0" applyNumberFormat="1" applyFont="1" applyBorder="1" applyAlignment="1">
      <alignment horizontal="center"/>
    </xf>
    <xf numFmtId="49" fontId="31" fillId="0" borderId="31" xfId="0" applyNumberFormat="1" applyFont="1" applyBorder="1" applyAlignment="1">
      <alignment horizontal="center"/>
    </xf>
    <xf numFmtId="0" fontId="31" fillId="0" borderId="55" xfId="0" applyFont="1" applyBorder="1" applyAlignment="1">
      <alignment horizontal="center"/>
    </xf>
    <xf numFmtId="0" fontId="31" fillId="0" borderId="63" xfId="0" applyFont="1" applyBorder="1" applyAlignment="1">
      <alignment horizontal="center"/>
    </xf>
    <xf numFmtId="165" fontId="31" fillId="0" borderId="29" xfId="0" applyNumberFormat="1" applyFont="1" applyBorder="1" applyAlignment="1">
      <alignment horizontal="center"/>
    </xf>
    <xf numFmtId="165" fontId="31" fillId="0" borderId="28" xfId="0" applyNumberFormat="1" applyFont="1" applyBorder="1" applyAlignment="1">
      <alignment horizontal="center"/>
    </xf>
    <xf numFmtId="165" fontId="31" fillId="0" borderId="47" xfId="0" applyNumberFormat="1" applyFont="1" applyBorder="1" applyAlignment="1">
      <alignment horizontal="center"/>
    </xf>
    <xf numFmtId="165" fontId="31" fillId="0" borderId="55" xfId="0" applyNumberFormat="1" applyFont="1" applyBorder="1" applyAlignment="1">
      <alignment horizontal="center"/>
    </xf>
    <xf numFmtId="165" fontId="31" fillId="0" borderId="63" xfId="0" applyNumberFormat="1" applyFont="1" applyBorder="1" applyAlignment="1">
      <alignment horizontal="center"/>
    </xf>
    <xf numFmtId="0" fontId="31" fillId="0" borderId="66" xfId="0" applyFont="1" applyBorder="1" applyAlignment="1">
      <alignment horizontal="center"/>
    </xf>
    <xf numFmtId="0" fontId="31" fillId="0" borderId="67" xfId="0" applyFont="1" applyBorder="1" applyAlignment="1">
      <alignment horizontal="center"/>
    </xf>
    <xf numFmtId="165" fontId="31" fillId="0" borderId="67" xfId="0" applyNumberFormat="1" applyFont="1" applyBorder="1" applyAlignment="1">
      <alignment horizontal="center"/>
    </xf>
    <xf numFmtId="0" fontId="31" fillId="0" borderId="47" xfId="0" applyFont="1" applyBorder="1" applyAlignment="1">
      <alignment horizontal="center"/>
    </xf>
    <xf numFmtId="165" fontId="31" fillId="0" borderId="41" xfId="0" applyNumberFormat="1" applyFont="1" applyBorder="1" applyAlignment="1">
      <alignment horizontal="center"/>
    </xf>
    <xf numFmtId="49" fontId="31" fillId="0" borderId="30" xfId="0" applyNumberFormat="1" applyFont="1" applyBorder="1"/>
    <xf numFmtId="49" fontId="31" fillId="0" borderId="15" xfId="0" applyNumberFormat="1" applyFont="1" applyBorder="1"/>
    <xf numFmtId="49" fontId="31" fillId="0" borderId="31" xfId="0" applyNumberFormat="1" applyFont="1" applyBorder="1"/>
    <xf numFmtId="0" fontId="31" fillId="0" borderId="69" xfId="0" applyFont="1" applyBorder="1" applyAlignment="1">
      <alignment horizontal="center"/>
    </xf>
    <xf numFmtId="0" fontId="34" fillId="0" borderId="0" xfId="0" applyFont="1" applyAlignment="1">
      <alignment horizontal="center"/>
    </xf>
    <xf numFmtId="0" fontId="28" fillId="0" borderId="0" xfId="0" applyFont="1" applyAlignment="1"/>
    <xf numFmtId="0" fontId="31" fillId="0" borderId="42" xfId="0" applyFont="1" applyBorder="1" applyAlignment="1">
      <alignment horizontal="center"/>
    </xf>
    <xf numFmtId="0" fontId="31" fillId="0" borderId="21" xfId="0" applyFont="1" applyBorder="1" applyAlignment="1">
      <alignment horizontal="center"/>
    </xf>
    <xf numFmtId="0" fontId="31" fillId="0" borderId="28" xfId="0" applyFont="1" applyBorder="1" applyAlignment="1">
      <alignment horizontal="center"/>
    </xf>
    <xf numFmtId="1" fontId="27" fillId="7" borderId="13" xfId="0" applyNumberFormat="1" applyFont="1" applyFill="1" applyBorder="1" applyAlignment="1">
      <alignment horizontal="center" vertical="center"/>
    </xf>
    <xf numFmtId="0" fontId="27" fillId="7" borderId="7" xfId="0" applyFont="1" applyFill="1" applyBorder="1" applyAlignment="1">
      <alignment horizontal="left" vertical="center" wrapText="1"/>
    </xf>
    <xf numFmtId="0" fontId="27" fillId="7" borderId="58" xfId="0" applyFont="1" applyFill="1" applyBorder="1" applyAlignment="1">
      <alignment horizontal="center" vertical="center" wrapText="1"/>
    </xf>
    <xf numFmtId="0" fontId="27" fillId="7" borderId="20" xfId="0" applyFont="1" applyFill="1" applyBorder="1" applyAlignment="1">
      <alignment horizontal="center" vertical="center" wrapText="1"/>
    </xf>
    <xf numFmtId="165" fontId="27" fillId="7" borderId="35" xfId="0" applyNumberFormat="1" applyFont="1" applyFill="1" applyBorder="1" applyAlignment="1">
      <alignment horizontal="center" vertical="center" wrapText="1"/>
    </xf>
    <xf numFmtId="0" fontId="27" fillId="7" borderId="7" xfId="0" applyFont="1" applyFill="1" applyBorder="1" applyAlignment="1">
      <alignment horizontal="center" vertical="center" wrapText="1"/>
    </xf>
    <xf numFmtId="0" fontId="27" fillId="7" borderId="13" xfId="0" applyFont="1" applyFill="1" applyBorder="1" applyAlignment="1">
      <alignment horizontal="center" vertical="center" wrapText="1"/>
    </xf>
    <xf numFmtId="165" fontId="27" fillId="7" borderId="5" xfId="0" applyNumberFormat="1" applyFont="1" applyFill="1" applyBorder="1" applyAlignment="1">
      <alignment horizontal="center" vertical="center" wrapText="1"/>
    </xf>
    <xf numFmtId="0" fontId="27" fillId="7" borderId="7" xfId="0" applyFont="1" applyFill="1" applyBorder="1"/>
    <xf numFmtId="0" fontId="27" fillId="7" borderId="58" xfId="0" applyFont="1" applyFill="1" applyBorder="1" applyAlignment="1">
      <alignment horizontal="center"/>
    </xf>
    <xf numFmtId="165" fontId="27" fillId="7" borderId="35" xfId="0" applyNumberFormat="1" applyFont="1" applyFill="1" applyBorder="1" applyAlignment="1">
      <alignment horizontal="center"/>
    </xf>
    <xf numFmtId="0" fontId="27" fillId="7" borderId="7" xfId="0" applyFont="1" applyFill="1" applyBorder="1" applyAlignment="1">
      <alignment horizontal="center"/>
    </xf>
    <xf numFmtId="0" fontId="27" fillId="7" borderId="13" xfId="0" applyFont="1" applyFill="1" applyBorder="1" applyAlignment="1">
      <alignment horizontal="center"/>
    </xf>
    <xf numFmtId="165" fontId="27" fillId="7" borderId="5" xfId="0" applyNumberFormat="1" applyFont="1" applyFill="1" applyBorder="1" applyAlignment="1">
      <alignment horizontal="center"/>
    </xf>
    <xf numFmtId="0" fontId="27" fillId="7" borderId="12" xfId="0" applyFont="1" applyFill="1" applyBorder="1"/>
    <xf numFmtId="0" fontId="27" fillId="7" borderId="73" xfId="0" applyFont="1" applyFill="1" applyBorder="1" applyAlignment="1">
      <alignment horizontal="center"/>
    </xf>
    <xf numFmtId="0" fontId="27" fillId="7" borderId="7" xfId="0" applyFont="1" applyFill="1" applyBorder="1" applyAlignment="1">
      <alignment horizontal="center" vertical="center"/>
    </xf>
    <xf numFmtId="0" fontId="27" fillId="7" borderId="58" xfId="0" applyFont="1" applyFill="1" applyBorder="1" applyAlignment="1">
      <alignment horizontal="center" vertical="center"/>
    </xf>
    <xf numFmtId="0" fontId="27" fillId="7" borderId="44" xfId="0" applyFont="1" applyFill="1" applyBorder="1" applyAlignment="1">
      <alignment horizontal="center" vertical="center"/>
    </xf>
    <xf numFmtId="165" fontId="27" fillId="7" borderId="35" xfId="0" applyNumberFormat="1" applyFont="1" applyFill="1" applyBorder="1" applyAlignment="1">
      <alignment horizontal="center" vertical="center"/>
    </xf>
    <xf numFmtId="0" fontId="27" fillId="7" borderId="45" xfId="0" applyFont="1" applyFill="1" applyBorder="1" applyAlignment="1">
      <alignment horizontal="center" vertical="center"/>
    </xf>
    <xf numFmtId="0" fontId="27" fillId="7" borderId="35" xfId="0" applyFont="1" applyFill="1" applyBorder="1" applyAlignment="1">
      <alignment horizontal="center" vertical="center"/>
    </xf>
    <xf numFmtId="165" fontId="27" fillId="7" borderId="5" xfId="0" applyNumberFormat="1" applyFont="1" applyFill="1" applyBorder="1" applyAlignment="1">
      <alignment horizontal="center" vertical="center"/>
    </xf>
    <xf numFmtId="165" fontId="27" fillId="7" borderId="44" xfId="0" applyNumberFormat="1" applyFont="1" applyFill="1" applyBorder="1" applyAlignment="1">
      <alignment horizontal="center" vertical="center"/>
    </xf>
    <xf numFmtId="165" fontId="27" fillId="7" borderId="58" xfId="0" applyNumberFormat="1" applyFont="1" applyFill="1" applyBorder="1" applyAlignment="1">
      <alignment horizontal="center" vertical="center"/>
    </xf>
    <xf numFmtId="0" fontId="27" fillId="7" borderId="7" xfId="0" applyFont="1" applyFill="1" applyBorder="1" applyAlignment="1">
      <alignment vertical="center" wrapText="1"/>
    </xf>
    <xf numFmtId="165" fontId="27" fillId="7" borderId="59" xfId="0" applyNumberFormat="1" applyFont="1" applyFill="1" applyBorder="1" applyAlignment="1">
      <alignment horizontal="center" vertical="center"/>
    </xf>
    <xf numFmtId="0" fontId="27" fillId="7" borderId="59" xfId="0" applyFont="1" applyFill="1" applyBorder="1" applyAlignment="1">
      <alignment horizontal="center" vertical="center"/>
    </xf>
    <xf numFmtId="165" fontId="27" fillId="7" borderId="57" xfId="0" applyNumberFormat="1" applyFont="1" applyFill="1" applyBorder="1" applyAlignment="1">
      <alignment horizontal="center" vertical="center"/>
    </xf>
    <xf numFmtId="0" fontId="27" fillId="7" borderId="57" xfId="0" applyFont="1" applyFill="1" applyBorder="1" applyAlignment="1">
      <alignment horizontal="center" vertical="center"/>
    </xf>
    <xf numFmtId="0" fontId="27" fillId="7" borderId="45" xfId="0" applyFont="1" applyFill="1" applyBorder="1"/>
    <xf numFmtId="165" fontId="27" fillId="7" borderId="7" xfId="0" applyNumberFormat="1" applyFont="1" applyFill="1" applyBorder="1" applyAlignment="1">
      <alignment horizontal="center" vertical="center"/>
    </xf>
    <xf numFmtId="0" fontId="27" fillId="7" borderId="45" xfId="0" applyFont="1" applyFill="1" applyBorder="1" applyAlignment="1">
      <alignment horizontal="center" vertical="center" wrapText="1"/>
    </xf>
    <xf numFmtId="0" fontId="27" fillId="7" borderId="47" xfId="0" applyFont="1" applyFill="1" applyBorder="1" applyAlignment="1">
      <alignment horizontal="center" vertical="center"/>
    </xf>
    <xf numFmtId="165" fontId="27" fillId="7" borderId="69" xfId="0" applyNumberFormat="1" applyFont="1" applyFill="1" applyBorder="1" applyAlignment="1">
      <alignment horizontal="center" vertical="center"/>
    </xf>
    <xf numFmtId="168" fontId="27" fillId="7" borderId="57" xfId="0" applyNumberFormat="1" applyFont="1" applyFill="1" applyBorder="1" applyAlignment="1">
      <alignment horizontal="center" vertical="center"/>
    </xf>
    <xf numFmtId="168" fontId="27" fillId="7" borderId="58" xfId="0" applyNumberFormat="1" applyFont="1" applyFill="1" applyBorder="1" applyAlignment="1">
      <alignment horizontal="center" vertical="center"/>
    </xf>
    <xf numFmtId="164" fontId="27" fillId="7" borderId="57" xfId="0" applyNumberFormat="1" applyFont="1" applyFill="1" applyBorder="1" applyAlignment="1">
      <alignment horizontal="center" vertical="center"/>
    </xf>
    <xf numFmtId="164" fontId="27" fillId="7" borderId="58" xfId="0" applyNumberFormat="1" applyFont="1" applyFill="1" applyBorder="1" applyAlignment="1">
      <alignment horizontal="center" vertical="center"/>
    </xf>
    <xf numFmtId="169" fontId="27" fillId="7" borderId="57" xfId="0" applyNumberFormat="1" applyFont="1" applyFill="1" applyBorder="1" applyAlignment="1">
      <alignment horizontal="center" vertical="center"/>
    </xf>
    <xf numFmtId="165" fontId="27" fillId="7" borderId="56" xfId="0" applyNumberFormat="1" applyFont="1" applyFill="1" applyBorder="1" applyAlignment="1">
      <alignment horizontal="center" vertical="center"/>
    </xf>
    <xf numFmtId="169" fontId="27" fillId="7" borderId="56" xfId="0" applyNumberFormat="1" applyFont="1" applyFill="1" applyBorder="1" applyAlignment="1">
      <alignment horizontal="center" vertical="center"/>
    </xf>
    <xf numFmtId="165" fontId="27" fillId="7" borderId="73" xfId="0" applyNumberFormat="1" applyFont="1" applyFill="1" applyBorder="1" applyAlignment="1">
      <alignment horizontal="center" vertical="center"/>
    </xf>
    <xf numFmtId="0" fontId="27" fillId="7" borderId="52" xfId="0" applyFont="1" applyFill="1" applyBorder="1"/>
    <xf numFmtId="165" fontId="27" fillId="7" borderId="77" xfId="0" applyNumberFormat="1" applyFont="1" applyFill="1" applyBorder="1" applyAlignment="1">
      <alignment horizontal="center"/>
    </xf>
    <xf numFmtId="165" fontId="27" fillId="7" borderId="74" xfId="0" applyNumberFormat="1" applyFont="1" applyFill="1" applyBorder="1" applyAlignment="1">
      <alignment horizontal="center"/>
    </xf>
    <xf numFmtId="0" fontId="27" fillId="7" borderId="53" xfId="0" applyFont="1" applyFill="1" applyBorder="1"/>
    <xf numFmtId="165" fontId="27" fillId="7" borderId="56" xfId="0" applyNumberFormat="1" applyFont="1" applyFill="1" applyBorder="1" applyAlignment="1">
      <alignment horizontal="center"/>
    </xf>
    <xf numFmtId="165" fontId="27" fillId="7" borderId="73" xfId="0" applyNumberFormat="1" applyFont="1" applyFill="1" applyBorder="1" applyAlignment="1">
      <alignment horizontal="center"/>
    </xf>
    <xf numFmtId="0" fontId="27" fillId="7" borderId="7" xfId="25" applyFont="1" applyFill="1" applyBorder="1" applyAlignment="1">
      <alignment horizontal="left" vertical="center" wrapText="1"/>
    </xf>
    <xf numFmtId="170" fontId="27" fillId="7" borderId="45" xfId="25" applyNumberFormat="1" applyFont="1" applyFill="1" applyBorder="1" applyAlignment="1">
      <alignment horizontal="center" vertical="center"/>
    </xf>
    <xf numFmtId="170" fontId="27" fillId="7" borderId="57" xfId="25" applyNumberFormat="1" applyFont="1" applyFill="1" applyBorder="1" applyAlignment="1">
      <alignment horizontal="center" vertical="center"/>
    </xf>
    <xf numFmtId="0" fontId="27" fillId="7" borderId="58" xfId="25" applyFont="1" applyFill="1" applyBorder="1" applyAlignment="1">
      <alignment horizontal="center"/>
    </xf>
    <xf numFmtId="0" fontId="27" fillId="7" borderId="7" xfId="25" applyFont="1" applyFill="1" applyBorder="1" applyAlignment="1">
      <alignment horizontal="left" vertical="center"/>
    </xf>
    <xf numFmtId="170" fontId="27" fillId="7" borderId="45" xfId="25" applyNumberFormat="1" applyFont="1" applyFill="1" applyBorder="1" applyAlignment="1">
      <alignment horizontal="center"/>
    </xf>
    <xf numFmtId="170" fontId="27" fillId="7" borderId="57" xfId="25" applyNumberFormat="1" applyFont="1" applyFill="1" applyBorder="1" applyAlignment="1">
      <alignment horizontal="center"/>
    </xf>
    <xf numFmtId="0" fontId="27" fillId="7" borderId="7" xfId="25" applyFont="1" applyFill="1" applyBorder="1"/>
    <xf numFmtId="0" fontId="27" fillId="7" borderId="5" xfId="0" applyFont="1" applyFill="1" applyBorder="1" applyAlignment="1">
      <alignment horizontal="center" vertical="center" wrapText="1"/>
    </xf>
    <xf numFmtId="165" fontId="27" fillId="7" borderId="13" xfId="0" applyNumberFormat="1" applyFont="1" applyFill="1" applyBorder="1" applyAlignment="1">
      <alignment horizontal="center" vertical="center" wrapText="1"/>
    </xf>
    <xf numFmtId="0" fontId="27" fillId="7" borderId="7" xfId="0" applyFont="1" applyFill="1" applyBorder="1" applyAlignment="1">
      <alignment horizontal="left" vertical="center"/>
    </xf>
    <xf numFmtId="0" fontId="27" fillId="7" borderId="5" xfId="0" applyFont="1" applyFill="1" applyBorder="1" applyAlignment="1">
      <alignment horizontal="center"/>
    </xf>
    <xf numFmtId="0" fontId="27" fillId="7" borderId="57" xfId="0" applyFont="1" applyFill="1" applyBorder="1" applyAlignment="1">
      <alignment horizontal="center" vertical="center" wrapText="1"/>
    </xf>
    <xf numFmtId="165" fontId="27" fillId="7" borderId="57" xfId="0" applyNumberFormat="1" applyFont="1" applyFill="1" applyBorder="1" applyAlignment="1">
      <alignment horizontal="center" vertical="center" wrapText="1"/>
    </xf>
    <xf numFmtId="165" fontId="27" fillId="7" borderId="58" xfId="0" applyNumberFormat="1" applyFont="1" applyFill="1" applyBorder="1" applyAlignment="1">
      <alignment horizontal="center" vertical="center" wrapText="1"/>
    </xf>
    <xf numFmtId="0" fontId="31" fillId="0" borderId="0" xfId="0" applyFont="1" applyAlignment="1">
      <alignment horizontal="center" vertical="center"/>
    </xf>
    <xf numFmtId="0" fontId="27" fillId="0" borderId="0" xfId="0" applyFont="1"/>
    <xf numFmtId="0" fontId="28" fillId="0" borderId="0" xfId="0" applyFont="1"/>
    <xf numFmtId="0" fontId="31" fillId="5" borderId="0" xfId="0" applyFont="1" applyFill="1"/>
    <xf numFmtId="0" fontId="31" fillId="5" borderId="0" xfId="0" applyFont="1" applyFill="1" applyAlignment="1">
      <alignment horizontal="center" vertical="center"/>
    </xf>
    <xf numFmtId="0" fontId="31" fillId="0" borderId="0" xfId="0" applyFont="1" applyAlignment="1">
      <alignment horizontal="center"/>
    </xf>
    <xf numFmtId="0" fontId="27" fillId="5" borderId="23" xfId="0" applyFont="1" applyFill="1" applyBorder="1" applyAlignment="1">
      <alignment horizontal="left" vertical="center" wrapText="1"/>
    </xf>
    <xf numFmtId="0" fontId="27" fillId="5" borderId="42" xfId="0" applyFont="1" applyFill="1" applyBorder="1" applyAlignment="1">
      <alignment horizontal="center" vertical="center" wrapText="1"/>
    </xf>
    <xf numFmtId="0" fontId="31" fillId="5" borderId="60" xfId="0" applyFont="1" applyFill="1" applyBorder="1" applyAlignment="1">
      <alignment horizontal="center" vertical="center" wrapText="1"/>
    </xf>
    <xf numFmtId="0" fontId="31" fillId="5" borderId="61" xfId="0" applyFont="1" applyFill="1" applyBorder="1" applyAlignment="1">
      <alignment horizontal="center" vertical="center" wrapText="1"/>
    </xf>
    <xf numFmtId="1" fontId="31" fillId="5" borderId="60" xfId="0" applyNumberFormat="1" applyFont="1" applyFill="1" applyBorder="1" applyAlignment="1">
      <alignment horizontal="center" vertical="center"/>
    </xf>
    <xf numFmtId="1" fontId="31" fillId="5" borderId="23" xfId="0" applyNumberFormat="1" applyFont="1" applyFill="1" applyBorder="1" applyAlignment="1">
      <alignment horizontal="center" vertical="center"/>
    </xf>
    <xf numFmtId="1" fontId="31" fillId="5" borderId="61" xfId="0" applyNumberFormat="1" applyFont="1" applyFill="1" applyBorder="1" applyAlignment="1">
      <alignment horizontal="center" vertical="center"/>
    </xf>
    <xf numFmtId="0" fontId="27" fillId="5" borderId="1" xfId="0" applyFont="1" applyFill="1" applyBorder="1" applyAlignment="1">
      <alignment horizontal="left" vertical="center" wrapText="1"/>
    </xf>
    <xf numFmtId="0" fontId="27" fillId="5" borderId="18" xfId="0" applyFont="1" applyFill="1" applyBorder="1" applyAlignment="1">
      <alignment horizontal="center" vertical="center" wrapText="1"/>
    </xf>
    <xf numFmtId="0" fontId="31" fillId="5" borderId="46" xfId="0" applyFont="1" applyFill="1" applyBorder="1" applyAlignment="1">
      <alignment horizontal="center" vertical="center" wrapText="1"/>
    </xf>
    <xf numFmtId="1" fontId="31" fillId="5" borderId="46" xfId="0" applyNumberFormat="1" applyFont="1" applyFill="1" applyBorder="1" applyAlignment="1">
      <alignment horizontal="center" vertical="center"/>
    </xf>
    <xf numFmtId="1" fontId="31" fillId="5" borderId="1" xfId="0" applyNumberFormat="1" applyFont="1" applyFill="1" applyBorder="1" applyAlignment="1">
      <alignment horizontal="center" vertical="center"/>
    </xf>
    <xf numFmtId="1" fontId="31" fillId="5" borderId="62" xfId="0" applyNumberFormat="1" applyFont="1" applyFill="1" applyBorder="1" applyAlignment="1">
      <alignment horizontal="center" vertical="center"/>
    </xf>
    <xf numFmtId="1" fontId="31" fillId="0" borderId="0" xfId="0" applyNumberFormat="1" applyFont="1"/>
    <xf numFmtId="0" fontId="31" fillId="0" borderId="0" xfId="0" applyFont="1" applyFill="1"/>
    <xf numFmtId="0" fontId="32" fillId="0" borderId="0" xfId="0" applyFont="1"/>
    <xf numFmtId="0" fontId="27" fillId="5" borderId="26" xfId="0" applyFont="1" applyFill="1" applyBorder="1" applyAlignment="1">
      <alignment horizontal="left" vertical="center" wrapText="1"/>
    </xf>
    <xf numFmtId="0" fontId="31" fillId="5" borderId="55" xfId="0" applyFont="1" applyFill="1" applyBorder="1" applyAlignment="1">
      <alignment horizontal="center" vertical="center" wrapText="1"/>
    </xf>
    <xf numFmtId="1" fontId="31" fillId="5" borderId="55" xfId="0" applyNumberFormat="1" applyFont="1" applyFill="1" applyBorder="1" applyAlignment="1">
      <alignment horizontal="center" vertical="center"/>
    </xf>
    <xf numFmtId="1" fontId="31" fillId="5" borderId="26" xfId="0" applyNumberFormat="1" applyFont="1" applyFill="1" applyBorder="1" applyAlignment="1">
      <alignment horizontal="center" vertical="center"/>
    </xf>
    <xf numFmtId="0" fontId="36" fillId="0" borderId="0" xfId="23" applyFont="1"/>
    <xf numFmtId="0" fontId="1" fillId="0" borderId="0" xfId="23"/>
    <xf numFmtId="0" fontId="38" fillId="0" borderId="47" xfId="23" applyFont="1" applyBorder="1" applyAlignment="1">
      <alignment horizontal="center" vertical="center" wrapText="1"/>
    </xf>
    <xf numFmtId="0" fontId="38" fillId="0" borderId="69" xfId="23" applyFont="1" applyBorder="1" applyAlignment="1">
      <alignment horizontal="center" vertical="center" wrapText="1"/>
    </xf>
    <xf numFmtId="0" fontId="27" fillId="0" borderId="68" xfId="23" applyFont="1" applyBorder="1" applyAlignment="1">
      <alignment horizontal="center" vertical="center" wrapText="1"/>
    </xf>
    <xf numFmtId="0" fontId="38" fillId="0" borderId="70" xfId="23" applyFont="1" applyBorder="1" applyAlignment="1">
      <alignment horizontal="center" vertical="center" wrapText="1"/>
    </xf>
    <xf numFmtId="0" fontId="31" fillId="0" borderId="66" xfId="23" applyFont="1" applyBorder="1" applyAlignment="1">
      <alignment horizontal="center" vertical="center" wrapText="1"/>
    </xf>
    <xf numFmtId="0" fontId="31" fillId="0" borderId="67" xfId="23" applyFont="1" applyBorder="1" applyAlignment="1">
      <alignment vertical="top" wrapText="1"/>
    </xf>
    <xf numFmtId="0" fontId="31" fillId="0" borderId="75" xfId="23" applyFont="1" applyBorder="1" applyAlignment="1">
      <alignment horizontal="center" vertical="center" wrapText="1"/>
    </xf>
    <xf numFmtId="0" fontId="31" fillId="0" borderId="67" xfId="23" applyFont="1" applyBorder="1" applyAlignment="1">
      <alignment horizontal="center" vertical="center" wrapText="1"/>
    </xf>
    <xf numFmtId="0" fontId="31" fillId="0" borderId="67" xfId="23" applyFont="1" applyFill="1" applyBorder="1" applyAlignment="1">
      <alignment horizontal="center" vertical="center" wrapText="1"/>
    </xf>
    <xf numFmtId="165" fontId="31" fillId="0" borderId="67" xfId="23" applyNumberFormat="1" applyFont="1" applyFill="1" applyBorder="1" applyAlignment="1">
      <alignment horizontal="center" vertical="center" wrapText="1"/>
    </xf>
    <xf numFmtId="0" fontId="31" fillId="0" borderId="46" xfId="23" applyFont="1" applyBorder="1" applyAlignment="1">
      <alignment horizontal="center" vertical="center" wrapText="1"/>
    </xf>
    <xf numFmtId="0" fontId="31" fillId="0" borderId="62" xfId="23" applyFont="1" applyBorder="1" applyAlignment="1">
      <alignment vertical="top" wrapText="1"/>
    </xf>
    <xf numFmtId="0" fontId="31" fillId="0" borderId="1" xfId="23" applyFont="1" applyBorder="1" applyAlignment="1">
      <alignment horizontal="center" vertical="center" wrapText="1"/>
    </xf>
    <xf numFmtId="0" fontId="31" fillId="0" borderId="62" xfId="23" applyFont="1" applyBorder="1" applyAlignment="1">
      <alignment horizontal="center" vertical="center" wrapText="1"/>
    </xf>
    <xf numFmtId="0" fontId="31" fillId="0" borderId="62" xfId="23" applyFont="1" applyFill="1" applyBorder="1" applyAlignment="1">
      <alignment horizontal="center" vertical="center" wrapText="1"/>
    </xf>
    <xf numFmtId="165" fontId="31" fillId="0" borderId="62" xfId="23" applyNumberFormat="1" applyFont="1" applyFill="1" applyBorder="1" applyAlignment="1">
      <alignment horizontal="center" vertical="center" wrapText="1"/>
    </xf>
    <xf numFmtId="0" fontId="31" fillId="0" borderId="47" xfId="23" applyFont="1" applyBorder="1" applyAlignment="1">
      <alignment horizontal="center" vertical="center" wrapText="1"/>
    </xf>
    <xf numFmtId="0" fontId="31" fillId="0" borderId="68" xfId="23" applyFont="1" applyBorder="1" applyAlignment="1">
      <alignment horizontal="center" vertical="center" wrapText="1"/>
    </xf>
    <xf numFmtId="0" fontId="31" fillId="0" borderId="69" xfId="23" applyFont="1" applyBorder="1" applyAlignment="1">
      <alignment vertical="top" wrapText="1"/>
    </xf>
    <xf numFmtId="0" fontId="31" fillId="0" borderId="69" xfId="23" applyFont="1" applyBorder="1" applyAlignment="1">
      <alignment horizontal="center" vertical="center" wrapText="1"/>
    </xf>
    <xf numFmtId="0" fontId="31" fillId="0" borderId="69" xfId="23" applyFont="1" applyFill="1" applyBorder="1" applyAlignment="1">
      <alignment horizontal="center" vertical="center" wrapText="1"/>
    </xf>
    <xf numFmtId="165" fontId="31" fillId="0" borderId="69" xfId="23" applyNumberFormat="1" applyFont="1" applyFill="1" applyBorder="1" applyAlignment="1">
      <alignment horizontal="center" vertical="center" wrapText="1"/>
    </xf>
    <xf numFmtId="165" fontId="31" fillId="0" borderId="71" xfId="23" applyNumberFormat="1" applyFont="1" applyFill="1" applyBorder="1" applyAlignment="1">
      <alignment horizontal="center" vertical="center" wrapText="1"/>
    </xf>
    <xf numFmtId="165" fontId="31" fillId="0" borderId="22" xfId="23" applyNumberFormat="1" applyFont="1" applyFill="1" applyBorder="1" applyAlignment="1">
      <alignment horizontal="center" vertical="center" wrapText="1"/>
    </xf>
    <xf numFmtId="165" fontId="31" fillId="0" borderId="72" xfId="23" applyNumberFormat="1" applyFont="1" applyFill="1" applyBorder="1" applyAlignment="1">
      <alignment horizontal="center" vertical="center" wrapText="1"/>
    </xf>
    <xf numFmtId="0" fontId="31" fillId="5" borderId="67" xfId="23" applyFont="1" applyFill="1" applyBorder="1" applyAlignment="1">
      <alignment horizontal="center" vertical="center" wrapText="1"/>
    </xf>
    <xf numFmtId="0" fontId="31" fillId="5" borderId="62" xfId="23" applyFont="1" applyFill="1" applyBorder="1" applyAlignment="1">
      <alignment horizontal="center" vertical="center" wrapText="1"/>
    </xf>
    <xf numFmtId="0" fontId="31" fillId="5" borderId="69" xfId="23" applyFont="1" applyFill="1" applyBorder="1" applyAlignment="1">
      <alignment horizontal="center" vertical="center" wrapText="1"/>
    </xf>
    <xf numFmtId="0" fontId="31" fillId="5" borderId="23" xfId="0" applyFont="1" applyFill="1" applyBorder="1" applyAlignment="1">
      <alignment horizontal="center" vertical="center" wrapText="1"/>
    </xf>
    <xf numFmtId="0" fontId="31" fillId="5" borderId="1" xfId="0" applyFont="1" applyFill="1" applyBorder="1" applyAlignment="1">
      <alignment horizontal="center" vertical="center" wrapText="1"/>
    </xf>
    <xf numFmtId="0" fontId="31" fillId="5" borderId="26" xfId="0" applyFont="1" applyFill="1" applyBorder="1" applyAlignment="1">
      <alignment horizontal="center" vertical="center" wrapText="1"/>
    </xf>
    <xf numFmtId="0" fontId="25" fillId="0" borderId="0" xfId="23" applyFont="1"/>
    <xf numFmtId="0" fontId="39" fillId="0" borderId="0" xfId="23" applyFont="1"/>
    <xf numFmtId="0" fontId="27" fillId="0" borderId="69" xfId="23" applyFont="1" applyBorder="1" applyAlignment="1">
      <alignment horizontal="center" vertical="center" wrapText="1"/>
    </xf>
    <xf numFmtId="165" fontId="31" fillId="0" borderId="78" xfId="23" applyNumberFormat="1" applyFont="1" applyFill="1" applyBorder="1" applyAlignment="1">
      <alignment horizontal="center" vertical="center" wrapText="1"/>
    </xf>
    <xf numFmtId="165" fontId="31" fillId="0" borderId="21" xfId="23" applyNumberFormat="1" applyFont="1" applyFill="1" applyBorder="1" applyAlignment="1">
      <alignment horizontal="center" vertical="center" wrapText="1"/>
    </xf>
    <xf numFmtId="165" fontId="31" fillId="0" borderId="70" xfId="23" applyNumberFormat="1" applyFont="1" applyFill="1" applyBorder="1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28" fillId="0" borderId="0" xfId="0" applyFont="1" applyAlignment="1">
      <alignment horizontal="center" vertical="center"/>
    </xf>
    <xf numFmtId="0" fontId="28" fillId="0" borderId="40" xfId="0" applyFont="1" applyBorder="1" applyAlignment="1">
      <alignment horizontal="center" vertical="center"/>
    </xf>
    <xf numFmtId="0" fontId="28" fillId="0" borderId="0" xfId="0" applyFont="1" applyAlignment="1">
      <alignment horizontal="right"/>
    </xf>
    <xf numFmtId="0" fontId="27" fillId="0" borderId="20" xfId="0" applyFont="1" applyBorder="1" applyAlignment="1">
      <alignment horizontal="center" vertical="center" wrapText="1"/>
    </xf>
    <xf numFmtId="0" fontId="27" fillId="0" borderId="14" xfId="0" applyFont="1" applyBorder="1" applyAlignment="1">
      <alignment horizontal="center" vertical="center" wrapText="1"/>
    </xf>
    <xf numFmtId="0" fontId="27" fillId="0" borderId="12" xfId="0" applyFont="1" applyBorder="1" applyAlignment="1">
      <alignment horizontal="center" vertical="center" wrapText="1"/>
    </xf>
    <xf numFmtId="0" fontId="27" fillId="0" borderId="35" xfId="0" applyFont="1" applyBorder="1" applyAlignment="1">
      <alignment horizontal="center" vertical="center" wrapText="1"/>
    </xf>
    <xf numFmtId="0" fontId="27" fillId="0" borderId="5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 vertical="center" wrapText="1"/>
    </xf>
    <xf numFmtId="0" fontId="27" fillId="0" borderId="33" xfId="0" applyFont="1" applyBorder="1" applyAlignment="1">
      <alignment horizontal="center" vertical="center" wrapText="1"/>
    </xf>
    <xf numFmtId="0" fontId="27" fillId="0" borderId="0" xfId="0" applyFont="1" applyBorder="1" applyAlignment="1">
      <alignment horizontal="center" vertical="center" wrapText="1"/>
    </xf>
    <xf numFmtId="0" fontId="27" fillId="0" borderId="2" xfId="0" applyFont="1" applyBorder="1" applyAlignment="1">
      <alignment horizontal="center" vertical="center" wrapText="1"/>
    </xf>
    <xf numFmtId="0" fontId="27" fillId="0" borderId="40" xfId="0" applyFont="1" applyBorder="1" applyAlignment="1">
      <alignment horizontal="center" vertical="center" wrapText="1"/>
    </xf>
    <xf numFmtId="0" fontId="27" fillId="0" borderId="6" xfId="0" applyFont="1" applyBorder="1" applyAlignment="1">
      <alignment horizontal="center" vertical="center" wrapText="1"/>
    </xf>
    <xf numFmtId="0" fontId="28" fillId="0" borderId="0" xfId="0" applyFont="1" applyAlignment="1">
      <alignment horizontal="center" wrapText="1"/>
    </xf>
    <xf numFmtId="0" fontId="28" fillId="0" borderId="0" xfId="0" applyFont="1" applyAlignment="1">
      <alignment horizontal="center"/>
    </xf>
    <xf numFmtId="0" fontId="27" fillId="0" borderId="17" xfId="0" applyFont="1" applyBorder="1" applyAlignment="1">
      <alignment horizontal="center" vertical="center" wrapText="1"/>
    </xf>
    <xf numFmtId="0" fontId="27" fillId="0" borderId="38" xfId="0" applyFont="1" applyBorder="1" applyAlignment="1">
      <alignment horizontal="center"/>
    </xf>
    <xf numFmtId="0" fontId="27" fillId="0" borderId="33" xfId="0" applyFont="1" applyBorder="1" applyAlignment="1">
      <alignment horizontal="center"/>
    </xf>
    <xf numFmtId="0" fontId="27" fillId="0" borderId="32" xfId="0" applyFont="1" applyBorder="1" applyAlignment="1">
      <alignment horizontal="center" vertical="center"/>
    </xf>
    <xf numFmtId="0" fontId="27" fillId="0" borderId="38" xfId="0" applyFont="1" applyBorder="1" applyAlignment="1">
      <alignment horizontal="center" vertical="center"/>
    </xf>
    <xf numFmtId="0" fontId="27" fillId="0" borderId="33" xfId="0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0" xfId="0" applyFont="1" applyBorder="1" applyAlignment="1">
      <alignment horizontal="center" vertical="center"/>
    </xf>
    <xf numFmtId="0" fontId="27" fillId="0" borderId="2" xfId="0" applyFont="1" applyBorder="1" applyAlignment="1">
      <alignment horizontal="center" vertical="center"/>
    </xf>
    <xf numFmtId="0" fontId="27" fillId="0" borderId="12" xfId="0" applyFont="1" applyBorder="1" applyAlignment="1">
      <alignment horizontal="center" vertical="center"/>
    </xf>
    <xf numFmtId="0" fontId="27" fillId="0" borderId="40" xfId="0" applyFont="1" applyBorder="1" applyAlignment="1">
      <alignment horizontal="center" vertical="center"/>
    </xf>
    <xf numFmtId="0" fontId="27" fillId="0" borderId="6" xfId="0" applyFont="1" applyBorder="1" applyAlignment="1">
      <alignment horizontal="center" vertical="center"/>
    </xf>
    <xf numFmtId="0" fontId="27" fillId="0" borderId="66" xfId="0" applyFont="1" applyBorder="1" applyAlignment="1">
      <alignment horizontal="center" vertical="center" wrapText="1"/>
    </xf>
    <xf numFmtId="0" fontId="27" fillId="0" borderId="10" xfId="0" applyFont="1" applyBorder="1" applyAlignment="1">
      <alignment horizontal="center" vertical="center" wrapText="1"/>
    </xf>
    <xf numFmtId="0" fontId="27" fillId="0" borderId="77" xfId="0" applyFont="1" applyBorder="1" applyAlignment="1">
      <alignment horizontal="center" vertical="center"/>
    </xf>
    <xf numFmtId="0" fontId="27" fillId="0" borderId="74" xfId="0" applyFont="1" applyBorder="1" applyAlignment="1">
      <alignment horizontal="center" vertical="center"/>
    </xf>
    <xf numFmtId="0" fontId="27" fillId="0" borderId="32" xfId="0" applyFont="1" applyBorder="1" applyAlignment="1">
      <alignment horizontal="center" vertical="center" wrapText="1"/>
    </xf>
    <xf numFmtId="0" fontId="31" fillId="0" borderId="26" xfId="0" applyFont="1" applyBorder="1" applyAlignment="1">
      <alignment horizontal="center" vertical="center" textRotation="90" wrapText="1"/>
    </xf>
    <xf numFmtId="0" fontId="31" fillId="0" borderId="54" xfId="0" applyFont="1" applyBorder="1" applyAlignment="1">
      <alignment horizontal="center" vertical="center" textRotation="90" wrapText="1"/>
    </xf>
    <xf numFmtId="0" fontId="31" fillId="0" borderId="23" xfId="0" applyFont="1" applyBorder="1" applyAlignment="1">
      <alignment horizontal="center" vertical="center" textRotation="90" wrapText="1"/>
    </xf>
    <xf numFmtId="0" fontId="31" fillId="0" borderId="60" xfId="0" applyFont="1" applyBorder="1" applyAlignment="1">
      <alignment horizontal="left" wrapText="1"/>
    </xf>
    <xf numFmtId="0" fontId="31" fillId="0" borderId="23" xfId="0" applyFont="1" applyBorder="1" applyAlignment="1">
      <alignment horizontal="left" wrapText="1"/>
    </xf>
    <xf numFmtId="0" fontId="31" fillId="0" borderId="42" xfId="0" applyFont="1" applyBorder="1" applyAlignment="1">
      <alignment horizontal="left" wrapText="1"/>
    </xf>
    <xf numFmtId="0" fontId="31" fillId="0" borderId="21" xfId="0" applyFont="1" applyBorder="1" applyAlignment="1">
      <alignment horizontal="left"/>
    </xf>
    <xf numFmtId="0" fontId="31" fillId="0" borderId="18" xfId="0" applyFont="1" applyBorder="1" applyAlignment="1">
      <alignment horizontal="left"/>
    </xf>
    <xf numFmtId="0" fontId="28" fillId="0" borderId="0" xfId="0" applyFont="1" applyBorder="1" applyAlignment="1">
      <alignment horizontal="center" wrapText="1"/>
    </xf>
    <xf numFmtId="0" fontId="27" fillId="7" borderId="45" xfId="0" applyFont="1" applyFill="1" applyBorder="1" applyAlignment="1">
      <alignment horizontal="center"/>
    </xf>
    <xf numFmtId="0" fontId="27" fillId="7" borderId="57" xfId="0" applyFont="1" applyFill="1" applyBorder="1" applyAlignment="1">
      <alignment horizontal="center"/>
    </xf>
    <xf numFmtId="0" fontId="27" fillId="7" borderId="59" xfId="0" applyFont="1" applyFill="1" applyBorder="1" applyAlignment="1">
      <alignment horizontal="center"/>
    </xf>
    <xf numFmtId="0" fontId="32" fillId="0" borderId="29" xfId="0" applyFont="1" applyFill="1" applyBorder="1" applyAlignment="1">
      <alignment horizontal="center" vertical="center" textRotation="90" wrapText="1"/>
    </xf>
    <xf numFmtId="0" fontId="32" fillId="0" borderId="27" xfId="0" applyFont="1" applyFill="1" applyBorder="1" applyAlignment="1">
      <alignment horizontal="center" vertical="center" textRotation="90" wrapText="1"/>
    </xf>
    <xf numFmtId="0" fontId="32" fillId="0" borderId="27" xfId="0" applyFont="1" applyBorder="1" applyAlignment="1">
      <alignment horizontal="center" vertical="center" textRotation="90" wrapText="1"/>
    </xf>
    <xf numFmtId="0" fontId="32" fillId="0" borderId="25" xfId="0" applyFont="1" applyBorder="1" applyAlignment="1">
      <alignment horizontal="center" vertical="center" textRotation="90" wrapText="1"/>
    </xf>
    <xf numFmtId="0" fontId="28" fillId="0" borderId="0" xfId="0" applyFont="1" applyBorder="1" applyAlignment="1">
      <alignment horizontal="center"/>
    </xf>
    <xf numFmtId="0" fontId="32" fillId="0" borderId="60" xfId="0" applyFont="1" applyBorder="1" applyAlignment="1">
      <alignment horizontal="center" vertical="center" textRotation="90"/>
    </xf>
    <xf numFmtId="0" fontId="32" fillId="0" borderId="46" xfId="0" applyFont="1" applyBorder="1" applyAlignment="1">
      <alignment horizontal="center" vertical="center" textRotation="90"/>
    </xf>
    <xf numFmtId="0" fontId="32" fillId="0" borderId="55" xfId="0" applyFont="1" applyBorder="1" applyAlignment="1">
      <alignment horizontal="center" vertical="center" textRotation="90"/>
    </xf>
    <xf numFmtId="0" fontId="32" fillId="0" borderId="60" xfId="0" applyFont="1" applyBorder="1" applyAlignment="1">
      <alignment horizontal="center" vertical="center" wrapText="1"/>
    </xf>
    <xf numFmtId="0" fontId="31" fillId="0" borderId="46" xfId="0" applyFont="1" applyBorder="1" applyAlignment="1">
      <alignment horizontal="center" vertical="center" wrapText="1"/>
    </xf>
    <xf numFmtId="0" fontId="31" fillId="0" borderId="55" xfId="0" applyFont="1" applyBorder="1" applyAlignment="1">
      <alignment horizontal="center" vertical="center" wrapText="1"/>
    </xf>
    <xf numFmtId="0" fontId="31" fillId="0" borderId="42" xfId="0" applyFont="1" applyBorder="1" applyAlignment="1">
      <alignment horizontal="left" vertical="center" wrapText="1"/>
    </xf>
    <xf numFmtId="0" fontId="31" fillId="0" borderId="24" xfId="0" applyFont="1" applyBorder="1" applyAlignment="1">
      <alignment horizontal="left" vertical="center" wrapText="1"/>
    </xf>
    <xf numFmtId="0" fontId="32" fillId="0" borderId="26" xfId="0" applyFont="1" applyBorder="1" applyAlignment="1">
      <alignment horizontal="center" vertical="center" textRotation="90" wrapText="1"/>
    </xf>
    <xf numFmtId="0" fontId="32" fillId="0" borderId="23" xfId="0" applyFont="1" applyFill="1" applyBorder="1" applyAlignment="1">
      <alignment horizontal="center" vertical="center" textRotation="90" wrapText="1"/>
    </xf>
    <xf numFmtId="0" fontId="31" fillId="5" borderId="24" xfId="0" applyFont="1" applyFill="1" applyBorder="1" applyAlignment="1">
      <alignment horizontal="left"/>
    </xf>
    <xf numFmtId="0" fontId="31" fillId="0" borderId="47" xfId="0" applyFont="1" applyBorder="1" applyAlignment="1">
      <alignment horizontal="left" wrapText="1"/>
    </xf>
    <xf numFmtId="0" fontId="31" fillId="0" borderId="68" xfId="0" applyFont="1" applyBorder="1" applyAlignment="1">
      <alignment horizontal="left" wrapText="1"/>
    </xf>
    <xf numFmtId="0" fontId="31" fillId="0" borderId="70" xfId="0" applyFont="1" applyBorder="1" applyAlignment="1">
      <alignment horizontal="left" wrapText="1"/>
    </xf>
    <xf numFmtId="0" fontId="27" fillId="6" borderId="45" xfId="0" applyFont="1" applyFill="1" applyBorder="1" applyAlignment="1">
      <alignment horizontal="left" vertical="center" wrapText="1"/>
    </xf>
    <xf numFmtId="0" fontId="27" fillId="6" borderId="57" xfId="0" applyFont="1" applyFill="1" applyBorder="1" applyAlignment="1">
      <alignment horizontal="left" vertical="center" wrapText="1"/>
    </xf>
    <xf numFmtId="0" fontId="27" fillId="6" borderId="59" xfId="0" applyFont="1" applyFill="1" applyBorder="1" applyAlignment="1">
      <alignment horizontal="left" vertical="center" wrapText="1"/>
    </xf>
    <xf numFmtId="0" fontId="31" fillId="0" borderId="21" xfId="0" applyFont="1" applyBorder="1" applyAlignment="1">
      <alignment horizontal="left" wrapText="1"/>
    </xf>
    <xf numFmtId="0" fontId="31" fillId="0" borderId="18" xfId="0" applyFont="1" applyBorder="1" applyAlignment="1">
      <alignment horizontal="left" wrapText="1"/>
    </xf>
    <xf numFmtId="0" fontId="31" fillId="0" borderId="28" xfId="0" applyFont="1" applyBorder="1" applyAlignment="1">
      <alignment horizontal="left"/>
    </xf>
    <xf numFmtId="0" fontId="31" fillId="0" borderId="51" xfId="0" applyFont="1" applyBorder="1" applyAlignment="1">
      <alignment horizontal="left"/>
    </xf>
    <xf numFmtId="0" fontId="31" fillId="0" borderId="21" xfId="0" applyFont="1" applyBorder="1" applyAlignment="1"/>
    <xf numFmtId="0" fontId="31" fillId="0" borderId="18" xfId="0" applyFont="1" applyBorder="1" applyAlignment="1"/>
    <xf numFmtId="0" fontId="27" fillId="7" borderId="45" xfId="0" applyFont="1" applyFill="1" applyBorder="1" applyAlignment="1">
      <alignment horizontal="left" vertical="top" wrapText="1"/>
    </xf>
    <xf numFmtId="0" fontId="27" fillId="7" borderId="57" xfId="0" applyFont="1" applyFill="1" applyBorder="1" applyAlignment="1">
      <alignment horizontal="left" vertical="top" wrapText="1"/>
    </xf>
    <xf numFmtId="0" fontId="28" fillId="0" borderId="40" xfId="0" applyFont="1" applyBorder="1" applyAlignment="1">
      <alignment horizontal="center" vertical="center" wrapText="1"/>
    </xf>
    <xf numFmtId="0" fontId="31" fillId="5" borderId="43" xfId="0" applyFont="1" applyFill="1" applyBorder="1" applyAlignment="1">
      <alignment horizontal="left" vertical="top" wrapText="1"/>
    </xf>
    <xf numFmtId="0" fontId="31" fillId="5" borderId="54" xfId="0" applyFont="1" applyFill="1" applyBorder="1" applyAlignment="1">
      <alignment horizontal="left" vertical="top" wrapText="1"/>
    </xf>
    <xf numFmtId="0" fontId="27" fillId="0" borderId="1" xfId="0" applyFont="1" applyBorder="1" applyAlignment="1">
      <alignment horizontal="center" vertical="center" wrapText="1"/>
    </xf>
    <xf numFmtId="0" fontId="27" fillId="0" borderId="62" xfId="0" applyFont="1" applyBorder="1" applyAlignment="1">
      <alignment horizontal="center" vertical="center" wrapText="1"/>
    </xf>
    <xf numFmtId="0" fontId="27" fillId="7" borderId="45" xfId="0" applyFont="1" applyFill="1" applyBorder="1" applyAlignment="1">
      <alignment horizontal="left" wrapText="1"/>
    </xf>
    <xf numFmtId="0" fontId="27" fillId="7" borderId="57" xfId="0" applyFont="1" applyFill="1" applyBorder="1" applyAlignment="1">
      <alignment horizontal="left" wrapText="1"/>
    </xf>
    <xf numFmtId="0" fontId="31" fillId="5" borderId="60" xfId="0" applyFont="1" applyFill="1" applyBorder="1" applyAlignment="1">
      <alignment horizontal="center" vertical="center" textRotation="90"/>
    </xf>
    <xf numFmtId="0" fontId="31" fillId="5" borderId="46" xfId="0" applyFont="1" applyFill="1" applyBorder="1" applyAlignment="1">
      <alignment horizontal="center" vertical="center" textRotation="90"/>
    </xf>
    <xf numFmtId="0" fontId="31" fillId="5" borderId="55" xfId="0" applyFont="1" applyFill="1" applyBorder="1" applyAlignment="1">
      <alignment horizontal="center" vertical="center" textRotation="90"/>
    </xf>
    <xf numFmtId="0" fontId="28" fillId="5" borderId="0" xfId="0" applyFont="1" applyFill="1" applyAlignment="1">
      <alignment horizontal="right"/>
    </xf>
    <xf numFmtId="0" fontId="27" fillId="0" borderId="75" xfId="0" applyFont="1" applyBorder="1" applyAlignment="1">
      <alignment horizontal="center" vertical="center" wrapText="1"/>
    </xf>
    <xf numFmtId="0" fontId="27" fillId="0" borderId="46" xfId="0" applyFont="1" applyBorder="1" applyAlignment="1">
      <alignment horizontal="center" vertical="center" wrapText="1"/>
    </xf>
    <xf numFmtId="0" fontId="27" fillId="0" borderId="55" xfId="0" applyFont="1" applyBorder="1" applyAlignment="1">
      <alignment horizontal="center" vertical="center" wrapText="1"/>
    </xf>
    <xf numFmtId="0" fontId="27" fillId="0" borderId="26" xfId="0" applyFont="1" applyBorder="1" applyAlignment="1">
      <alignment horizontal="center" vertical="center" wrapText="1"/>
    </xf>
    <xf numFmtId="0" fontId="27" fillId="0" borderId="67" xfId="0" applyFont="1" applyBorder="1" applyAlignment="1">
      <alignment horizontal="center" vertical="center" wrapText="1"/>
    </xf>
    <xf numFmtId="49" fontId="27" fillId="0" borderId="1" xfId="0" applyNumberFormat="1" applyFont="1" applyBorder="1" applyAlignment="1">
      <alignment horizontal="center"/>
    </xf>
    <xf numFmtId="49" fontId="27" fillId="0" borderId="62" xfId="0" applyNumberFormat="1" applyFont="1" applyBorder="1" applyAlignment="1">
      <alignment horizontal="center"/>
    </xf>
    <xf numFmtId="0" fontId="27" fillId="7" borderId="53" xfId="0" applyFont="1" applyFill="1" applyBorder="1" applyAlignment="1">
      <alignment horizontal="center"/>
    </xf>
    <xf numFmtId="0" fontId="27" fillId="7" borderId="56" xfId="0" applyFont="1" applyFill="1" applyBorder="1" applyAlignment="1">
      <alignment horizontal="center"/>
    </xf>
    <xf numFmtId="0" fontId="28" fillId="0" borderId="0" xfId="0" applyFont="1" applyAlignment="1">
      <alignment horizontal="right" wrapText="1"/>
    </xf>
    <xf numFmtId="49" fontId="27" fillId="0" borderId="1" xfId="0" applyNumberFormat="1" applyFont="1" applyFill="1" applyBorder="1" applyAlignment="1">
      <alignment horizontal="center" vertical="center" wrapText="1"/>
    </xf>
    <xf numFmtId="0" fontId="27" fillId="0" borderId="1" xfId="0" applyFont="1" applyFill="1" applyBorder="1" applyAlignment="1">
      <alignment horizontal="center" vertical="center" wrapText="1"/>
    </xf>
    <xf numFmtId="0" fontId="27" fillId="0" borderId="68" xfId="0" applyFont="1" applyFill="1" applyBorder="1" applyAlignment="1">
      <alignment horizontal="center" vertical="center" wrapText="1"/>
    </xf>
    <xf numFmtId="49" fontId="27" fillId="0" borderId="62" xfId="0" applyNumberFormat="1" applyFont="1" applyFill="1" applyBorder="1" applyAlignment="1">
      <alignment horizontal="center" vertical="center" wrapText="1"/>
    </xf>
    <xf numFmtId="0" fontId="27" fillId="0" borderId="62" xfId="0" applyFont="1" applyFill="1" applyBorder="1" applyAlignment="1">
      <alignment horizontal="center" vertical="center" wrapText="1"/>
    </xf>
    <xf numFmtId="0" fontId="27" fillId="0" borderId="69" xfId="0" applyFont="1" applyFill="1" applyBorder="1" applyAlignment="1">
      <alignment horizontal="center" vertical="center" wrapText="1"/>
    </xf>
    <xf numFmtId="49" fontId="27" fillId="0" borderId="52" xfId="0" applyNumberFormat="1" applyFont="1" applyBorder="1" applyAlignment="1">
      <alignment horizontal="center" vertical="center"/>
    </xf>
    <xf numFmtId="49" fontId="27" fillId="0" borderId="43" xfId="0" applyNumberFormat="1" applyFont="1" applyBorder="1" applyAlignment="1">
      <alignment horizontal="center" vertical="center"/>
    </xf>
    <xf numFmtId="49" fontId="27" fillId="0" borderId="53" xfId="0" applyNumberFormat="1" applyFont="1" applyBorder="1" applyAlignment="1">
      <alignment horizontal="center" vertical="center"/>
    </xf>
    <xf numFmtId="0" fontId="27" fillId="0" borderId="0" xfId="25" applyFont="1" applyBorder="1" applyAlignment="1">
      <alignment horizontal="right" wrapText="1"/>
    </xf>
    <xf numFmtId="0" fontId="27" fillId="0" borderId="0" xfId="25" applyFont="1" applyBorder="1" applyAlignment="1">
      <alignment horizontal="center" vertical="center" wrapText="1"/>
    </xf>
    <xf numFmtId="0" fontId="27" fillId="5" borderId="50" xfId="25" applyFont="1" applyFill="1" applyBorder="1" applyAlignment="1">
      <alignment horizontal="center" vertical="center" wrapText="1"/>
    </xf>
    <xf numFmtId="0" fontId="27" fillId="5" borderId="11" xfId="25" applyFont="1" applyFill="1" applyBorder="1" applyAlignment="1">
      <alignment horizontal="center" vertical="center" wrapText="1"/>
    </xf>
    <xf numFmtId="0" fontId="27" fillId="5" borderId="66" xfId="25" applyFont="1" applyFill="1" applyBorder="1" applyAlignment="1">
      <alignment horizontal="center" vertical="center" wrapText="1"/>
    </xf>
    <xf numFmtId="0" fontId="27" fillId="5" borderId="75" xfId="25" applyFont="1" applyFill="1" applyBorder="1" applyAlignment="1">
      <alignment horizontal="center" vertical="center" wrapText="1"/>
    </xf>
    <xf numFmtId="0" fontId="27" fillId="5" borderId="67" xfId="25" applyFont="1" applyFill="1" applyBorder="1" applyAlignment="1">
      <alignment horizontal="center" vertical="center" wrapText="1"/>
    </xf>
    <xf numFmtId="0" fontId="27" fillId="0" borderId="8" xfId="0" applyFont="1" applyBorder="1" applyAlignment="1">
      <alignment horizontal="center" vertical="center" wrapText="1"/>
    </xf>
    <xf numFmtId="0" fontId="33" fillId="7" borderId="45" xfId="0" applyFont="1" applyFill="1" applyBorder="1" applyAlignment="1">
      <alignment horizontal="center"/>
    </xf>
    <xf numFmtId="0" fontId="33" fillId="7" borderId="57" xfId="0" applyFont="1" applyFill="1" applyBorder="1" applyAlignment="1">
      <alignment horizontal="center"/>
    </xf>
    <xf numFmtId="0" fontId="33" fillId="7" borderId="58" xfId="0" applyFont="1" applyFill="1" applyBorder="1" applyAlignment="1">
      <alignment horizontal="center"/>
    </xf>
    <xf numFmtId="0" fontId="27" fillId="0" borderId="32" xfId="0" applyFont="1" applyBorder="1" applyAlignment="1">
      <alignment horizontal="center" wrapText="1"/>
    </xf>
    <xf numFmtId="0" fontId="27" fillId="0" borderId="38" xfId="0" applyFont="1" applyBorder="1" applyAlignment="1">
      <alignment horizontal="center" wrapText="1"/>
    </xf>
    <xf numFmtId="0" fontId="27" fillId="0" borderId="33" xfId="0" applyFont="1" applyBorder="1" applyAlignment="1">
      <alignment horizontal="center" wrapText="1"/>
    </xf>
    <xf numFmtId="0" fontId="27" fillId="0" borderId="39" xfId="0" applyFont="1" applyBorder="1" applyAlignment="1">
      <alignment horizontal="center" vertical="center" wrapText="1"/>
    </xf>
    <xf numFmtId="0" fontId="27" fillId="0" borderId="41" xfId="0" applyFont="1" applyBorder="1" applyAlignment="1">
      <alignment horizontal="center" vertical="center" wrapText="1"/>
    </xf>
    <xf numFmtId="0" fontId="27" fillId="0" borderId="7" xfId="0" applyFont="1" applyBorder="1" applyAlignment="1">
      <alignment horizontal="center" vertical="center"/>
    </xf>
    <xf numFmtId="0" fontId="27" fillId="0" borderId="35" xfId="0" applyFont="1" applyBorder="1" applyAlignment="1">
      <alignment horizontal="center" vertical="center"/>
    </xf>
    <xf numFmtId="0" fontId="27" fillId="0" borderId="5" xfId="0" applyFont="1" applyBorder="1" applyAlignment="1">
      <alignment horizontal="center" vertical="center"/>
    </xf>
    <xf numFmtId="14" fontId="27" fillId="0" borderId="50" xfId="0" applyNumberFormat="1" applyFont="1" applyBorder="1" applyAlignment="1">
      <alignment horizontal="center" vertical="center" wrapText="1"/>
    </xf>
    <xf numFmtId="0" fontId="27" fillId="0" borderId="49" xfId="0" applyFont="1" applyBorder="1" applyAlignment="1">
      <alignment horizontal="center" vertical="center" wrapText="1"/>
    </xf>
    <xf numFmtId="0" fontId="33" fillId="7" borderId="7" xfId="0" applyFont="1" applyFill="1" applyBorder="1" applyAlignment="1">
      <alignment horizontal="center"/>
    </xf>
    <xf numFmtId="0" fontId="33" fillId="7" borderId="35" xfId="0" applyFont="1" applyFill="1" applyBorder="1" applyAlignment="1">
      <alignment horizontal="center"/>
    </xf>
    <xf numFmtId="0" fontId="33" fillId="7" borderId="5" xfId="0" applyFont="1" applyFill="1" applyBorder="1" applyAlignment="1">
      <alignment horizontal="center"/>
    </xf>
    <xf numFmtId="0" fontId="27" fillId="5" borderId="34" xfId="0" applyFont="1" applyFill="1" applyBorder="1" applyAlignment="1">
      <alignment horizontal="center" vertical="center" wrapText="1"/>
    </xf>
    <xf numFmtId="0" fontId="27" fillId="5" borderId="2" xfId="0" applyFont="1" applyFill="1" applyBorder="1" applyAlignment="1">
      <alignment horizontal="center" vertical="center" wrapText="1"/>
    </xf>
    <xf numFmtId="0" fontId="27" fillId="5" borderId="6" xfId="0" applyFont="1" applyFill="1" applyBorder="1" applyAlignment="1">
      <alignment horizontal="center" vertical="center" wrapText="1"/>
    </xf>
    <xf numFmtId="0" fontId="29" fillId="0" borderId="0" xfId="14" applyFont="1" applyAlignment="1">
      <alignment horizontal="left"/>
    </xf>
    <xf numFmtId="0" fontId="37" fillId="0" borderId="0" xfId="23" applyFont="1" applyAlignment="1">
      <alignment horizontal="center" vertical="top"/>
    </xf>
    <xf numFmtId="0" fontId="28" fillId="0" borderId="0" xfId="23" applyFont="1" applyAlignment="1">
      <alignment horizontal="center" vertical="center" wrapText="1"/>
    </xf>
    <xf numFmtId="0" fontId="38" fillId="0" borderId="66" xfId="23" applyFont="1" applyBorder="1" applyAlignment="1">
      <alignment horizontal="center" vertical="center" wrapText="1"/>
    </xf>
    <xf numFmtId="0" fontId="38" fillId="0" borderId="67" xfId="23" applyFont="1" applyBorder="1" applyAlignment="1">
      <alignment horizontal="center" vertical="center" wrapText="1"/>
    </xf>
    <xf numFmtId="0" fontId="38" fillId="0" borderId="47" xfId="23" applyFont="1" applyBorder="1" applyAlignment="1">
      <alignment horizontal="center" vertical="center" wrapText="1"/>
    </xf>
    <xf numFmtId="0" fontId="38" fillId="0" borderId="69" xfId="23" applyFont="1" applyBorder="1" applyAlignment="1">
      <alignment horizontal="center" vertical="center" wrapText="1"/>
    </xf>
    <xf numFmtId="0" fontId="38" fillId="0" borderId="75" xfId="23" applyFont="1" applyBorder="1" applyAlignment="1">
      <alignment horizontal="center" vertical="center" wrapText="1"/>
    </xf>
    <xf numFmtId="0" fontId="38" fillId="0" borderId="78" xfId="23" applyFont="1" applyBorder="1" applyAlignment="1">
      <alignment horizontal="center" vertical="center" wrapText="1"/>
    </xf>
    <xf numFmtId="0" fontId="27" fillId="7" borderId="66" xfId="0" applyFont="1" applyFill="1" applyBorder="1" applyAlignment="1">
      <alignment horizontal="center" vertical="center"/>
    </xf>
    <xf numFmtId="0" fontId="27" fillId="7" borderId="78" xfId="0" applyFont="1" applyFill="1" applyBorder="1" applyAlignment="1">
      <alignment horizontal="center" vertical="center"/>
    </xf>
    <xf numFmtId="0" fontId="27" fillId="7" borderId="66" xfId="0" applyFont="1" applyFill="1" applyBorder="1" applyAlignment="1">
      <alignment horizontal="center" vertical="center" wrapText="1"/>
    </xf>
    <xf numFmtId="0" fontId="27" fillId="7" borderId="75" xfId="0" applyFont="1" applyFill="1" applyBorder="1" applyAlignment="1">
      <alignment horizontal="center" vertical="center" wrapText="1"/>
    </xf>
    <xf numFmtId="0" fontId="27" fillId="7" borderId="67" xfId="0" applyFont="1" applyFill="1" applyBorder="1" applyAlignment="1">
      <alignment horizontal="center" vertical="center" wrapText="1"/>
    </xf>
    <xf numFmtId="0" fontId="27" fillId="7" borderId="75" xfId="0" applyFont="1" applyFill="1" applyBorder="1" applyAlignment="1">
      <alignment horizontal="center" vertical="center"/>
    </xf>
    <xf numFmtId="0" fontId="27" fillId="7" borderId="46" xfId="0" applyFont="1" applyFill="1" applyBorder="1" applyAlignment="1">
      <alignment horizontal="center" vertical="center"/>
    </xf>
    <xf numFmtId="0" fontId="27" fillId="7" borderId="21" xfId="0" applyFont="1" applyFill="1" applyBorder="1" applyAlignment="1">
      <alignment horizontal="center" vertical="center"/>
    </xf>
    <xf numFmtId="0" fontId="27" fillId="7" borderId="46" xfId="0" applyFont="1" applyFill="1" applyBorder="1" applyAlignment="1">
      <alignment horizontal="center" vertical="center" wrapText="1"/>
    </xf>
    <xf numFmtId="0" fontId="27" fillId="7" borderId="1" xfId="0" applyFont="1" applyFill="1" applyBorder="1" applyAlignment="1">
      <alignment horizontal="center" vertical="center" wrapText="1"/>
    </xf>
    <xf numFmtId="0" fontId="27" fillId="7" borderId="62" xfId="0" applyFont="1" applyFill="1" applyBorder="1" applyAlignment="1">
      <alignment horizontal="center" vertical="center" wrapText="1"/>
    </xf>
    <xf numFmtId="0" fontId="27" fillId="7" borderId="62" xfId="0" applyFont="1" applyFill="1" applyBorder="1" applyAlignment="1">
      <alignment horizontal="center" vertical="center"/>
    </xf>
    <xf numFmtId="0" fontId="27" fillId="7" borderId="47" xfId="0" applyFont="1" applyFill="1" applyBorder="1" applyAlignment="1">
      <alignment horizontal="center"/>
    </xf>
    <xf numFmtId="0" fontId="27" fillId="7" borderId="70" xfId="0" applyFont="1" applyFill="1" applyBorder="1" applyAlignment="1">
      <alignment horizontal="center"/>
    </xf>
    <xf numFmtId="0" fontId="31" fillId="7" borderId="68" xfId="0" applyFont="1" applyFill="1" applyBorder="1" applyAlignment="1">
      <alignment horizontal="center" vertical="center"/>
    </xf>
    <xf numFmtId="0" fontId="31" fillId="7" borderId="69" xfId="0" applyFont="1" applyFill="1" applyBorder="1" applyAlignment="1">
      <alignment horizontal="center" vertical="center"/>
    </xf>
    <xf numFmtId="0" fontId="27" fillId="7" borderId="68" xfId="0" applyFont="1" applyFill="1" applyBorder="1" applyAlignment="1">
      <alignment horizontal="center"/>
    </xf>
    <xf numFmtId="0" fontId="27" fillId="7" borderId="69" xfId="0" applyFont="1" applyFill="1" applyBorder="1" applyAlignment="1">
      <alignment horizontal="center"/>
    </xf>
    <xf numFmtId="0" fontId="27" fillId="7" borderId="13" xfId="0" applyFont="1" applyFill="1" applyBorder="1" applyAlignment="1">
      <alignment horizontal="left" vertical="center" wrapText="1"/>
    </xf>
    <xf numFmtId="1" fontId="27" fillId="7" borderId="45" xfId="0" applyNumberFormat="1" applyFont="1" applyFill="1" applyBorder="1" applyAlignment="1">
      <alignment horizontal="center" vertical="center"/>
    </xf>
    <xf numFmtId="1" fontId="27" fillId="7" borderId="57" xfId="0" applyNumberFormat="1" applyFont="1" applyFill="1" applyBorder="1" applyAlignment="1">
      <alignment horizontal="center" vertical="center"/>
    </xf>
    <xf numFmtId="0" fontId="27" fillId="7" borderId="60" xfId="23" applyFont="1" applyFill="1" applyBorder="1" applyAlignment="1">
      <alignment vertical="top" wrapText="1"/>
    </xf>
    <xf numFmtId="0" fontId="27" fillId="7" borderId="61" xfId="23" applyFont="1" applyFill="1" applyBorder="1" applyAlignment="1">
      <alignment vertical="top" wrapText="1"/>
    </xf>
    <xf numFmtId="0" fontId="27" fillId="7" borderId="23" xfId="23" applyFont="1" applyFill="1" applyBorder="1" applyAlignment="1">
      <alignment horizontal="center" vertical="center" wrapText="1"/>
    </xf>
    <xf numFmtId="0" fontId="27" fillId="7" borderId="61" xfId="23" applyFont="1" applyFill="1" applyBorder="1" applyAlignment="1">
      <alignment horizontal="center" vertical="center" wrapText="1"/>
    </xf>
    <xf numFmtId="165" fontId="27" fillId="7" borderId="60" xfId="23" applyNumberFormat="1" applyFont="1" applyFill="1" applyBorder="1" applyAlignment="1">
      <alignment horizontal="center" vertical="center" wrapText="1"/>
    </xf>
    <xf numFmtId="165" fontId="27" fillId="7" borderId="61" xfId="23" applyNumberFormat="1" applyFont="1" applyFill="1" applyBorder="1" applyAlignment="1">
      <alignment horizontal="center" vertical="center" wrapText="1"/>
    </xf>
    <xf numFmtId="0" fontId="27" fillId="7" borderId="60" xfId="23" applyFont="1" applyFill="1" applyBorder="1" applyAlignment="1">
      <alignment horizontal="center" vertical="center" wrapText="1"/>
    </xf>
    <xf numFmtId="0" fontId="27" fillId="7" borderId="42" xfId="23" applyFont="1" applyFill="1" applyBorder="1" applyAlignment="1">
      <alignment horizontal="center" vertical="center" wrapText="1"/>
    </xf>
    <xf numFmtId="0" fontId="27" fillId="7" borderId="46" xfId="23" applyFont="1" applyFill="1" applyBorder="1" applyAlignment="1">
      <alignment vertical="top" wrapText="1"/>
    </xf>
    <xf numFmtId="0" fontId="27" fillId="7" borderId="62" xfId="23" applyFont="1" applyFill="1" applyBorder="1" applyAlignment="1">
      <alignment vertical="top" wrapText="1"/>
    </xf>
    <xf numFmtId="0" fontId="27" fillId="7" borderId="1" xfId="23" applyFont="1" applyFill="1" applyBorder="1" applyAlignment="1">
      <alignment horizontal="center" vertical="center" wrapText="1"/>
    </xf>
    <xf numFmtId="0" fontId="27" fillId="7" borderId="62" xfId="23" applyFont="1" applyFill="1" applyBorder="1" applyAlignment="1">
      <alignment horizontal="center" vertical="center" wrapText="1"/>
    </xf>
    <xf numFmtId="165" fontId="27" fillId="7" borderId="62" xfId="23" applyNumberFormat="1" applyFont="1" applyFill="1" applyBorder="1" applyAlignment="1">
      <alignment horizontal="center" vertical="center" wrapText="1"/>
    </xf>
    <xf numFmtId="0" fontId="27" fillId="7" borderId="46" xfId="23" applyFont="1" applyFill="1" applyBorder="1" applyAlignment="1">
      <alignment horizontal="center" vertical="center" wrapText="1"/>
    </xf>
    <xf numFmtId="0" fontId="27" fillId="7" borderId="21" xfId="23" applyFont="1" applyFill="1" applyBorder="1" applyAlignment="1">
      <alignment horizontal="center" vertical="center" wrapText="1"/>
    </xf>
    <xf numFmtId="165" fontId="27" fillId="7" borderId="46" xfId="23" applyNumberFormat="1" applyFont="1" applyFill="1" applyBorder="1" applyAlignment="1">
      <alignment horizontal="center" vertical="center" wrapText="1"/>
    </xf>
    <xf numFmtId="0" fontId="27" fillId="7" borderId="55" xfId="23" applyFont="1" applyFill="1" applyBorder="1" applyAlignment="1">
      <alignment vertical="top" wrapText="1"/>
    </xf>
    <xf numFmtId="0" fontId="27" fillId="7" borderId="63" xfId="23" applyFont="1" applyFill="1" applyBorder="1" applyAlignment="1">
      <alignment vertical="top" wrapText="1"/>
    </xf>
    <xf numFmtId="0" fontId="27" fillId="7" borderId="26" xfId="23" applyFont="1" applyFill="1" applyBorder="1" applyAlignment="1">
      <alignment horizontal="center" vertical="center" wrapText="1"/>
    </xf>
    <xf numFmtId="0" fontId="27" fillId="7" borderId="63" xfId="23" applyFont="1" applyFill="1" applyBorder="1" applyAlignment="1">
      <alignment horizontal="center" vertical="center" wrapText="1"/>
    </xf>
    <xf numFmtId="165" fontId="27" fillId="7" borderId="63" xfId="23" applyNumberFormat="1" applyFont="1" applyFill="1" applyBorder="1" applyAlignment="1">
      <alignment horizontal="center" vertical="center" wrapText="1"/>
    </xf>
    <xf numFmtId="0" fontId="27" fillId="7" borderId="55" xfId="23" applyFont="1" applyFill="1" applyBorder="1" applyAlignment="1">
      <alignment horizontal="center" vertical="center" wrapText="1"/>
    </xf>
    <xf numFmtId="0" fontId="27" fillId="7" borderId="28" xfId="23" applyFont="1" applyFill="1" applyBorder="1" applyAlignment="1">
      <alignment horizontal="center" vertical="center" wrapText="1"/>
    </xf>
    <xf numFmtId="165" fontId="27" fillId="7" borderId="55" xfId="23" applyNumberFormat="1" applyFont="1" applyFill="1" applyBorder="1" applyAlignment="1">
      <alignment horizontal="center" vertical="center" wrapText="1"/>
    </xf>
  </cellXfs>
  <cellStyles count="26">
    <cellStyle name="[StdExit()]" xfId="1"/>
    <cellStyle name="column" xfId="2"/>
    <cellStyle name="Comma [0]_laroux" xfId="3"/>
    <cellStyle name="Comma_ADEM$" xfId="4"/>
    <cellStyle name="Currency [0]_laroux" xfId="5"/>
    <cellStyle name="Currency_laroux" xfId="6"/>
    <cellStyle name="gap" xfId="7"/>
    <cellStyle name="GreyBackground" xfId="8"/>
    <cellStyle name="Normal_ADEM$" xfId="9"/>
    <cellStyle name="normální_laroux" xfId="10"/>
    <cellStyle name="Normalny" xfId="0" builtinId="0"/>
    <cellStyle name="Normalny 2" xfId="11"/>
    <cellStyle name="Normalny 2 2" xfId="12"/>
    <cellStyle name="Normalny 3" xfId="13"/>
    <cellStyle name="Normalny 3 2" xfId="14"/>
    <cellStyle name="Normalny 4" xfId="15"/>
    <cellStyle name="Normalny 4 2" xfId="22"/>
    <cellStyle name="Normalny 4 2 2" xfId="23"/>
    <cellStyle name="Normalny 5" xfId="25"/>
    <cellStyle name="Normalny 7" xfId="24"/>
    <cellStyle name="Procentowy 2" xfId="16"/>
    <cellStyle name="Procentowy 3" xfId="17"/>
    <cellStyle name="row" xfId="18"/>
    <cellStyle name="Styl 1" xfId="19"/>
    <cellStyle name="title1" xfId="20"/>
    <cellStyle name="Walutowy 2" xfId="2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"/>
  <dimension ref="A1"/>
  <sheetViews>
    <sheetView workbookViewId="0"/>
  </sheetViews>
  <sheetFormatPr defaultRowHeight="13.2"/>
  <sheetData/>
  <phoneticPr fontId="0" type="noConversion"/>
  <printOptions gridLines="1" gridLinesSet="0"/>
  <pageMargins left="0.75" right="0.75" top="1" bottom="1" header="0.5" footer="0.5"/>
  <headerFooter alignWithMargins="0">
    <oddHeader>&amp;A</oddHeader>
    <oddFooter>Strona 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2">
    <pageSetUpPr fitToPage="1"/>
  </sheetPr>
  <dimension ref="A1:L57"/>
  <sheetViews>
    <sheetView showGridLines="0" zoomScaleNormal="100" workbookViewId="0">
      <selection activeCell="C9" sqref="C9:C44"/>
    </sheetView>
  </sheetViews>
  <sheetFormatPr defaultRowHeight="13.2"/>
  <cols>
    <col min="1" max="1" width="35" customWidth="1"/>
    <col min="2" max="2" width="16.5546875" customWidth="1"/>
    <col min="3" max="3" width="22.33203125" customWidth="1"/>
    <col min="4" max="4" width="20.109375" customWidth="1"/>
    <col min="5" max="5" width="7" customWidth="1"/>
  </cols>
  <sheetData>
    <row r="1" spans="1:4">
      <c r="A1" s="151"/>
      <c r="B1" s="151"/>
      <c r="C1" s="151"/>
      <c r="D1" s="152" t="s">
        <v>190</v>
      </c>
    </row>
    <row r="2" spans="1:4" ht="6" customHeight="1">
      <c r="A2" s="451" t="s">
        <v>266</v>
      </c>
      <c r="B2" s="451"/>
      <c r="C2" s="451"/>
      <c r="D2" s="451"/>
    </row>
    <row r="3" spans="1:4" ht="12.75" customHeight="1">
      <c r="A3" s="451"/>
      <c r="B3" s="451"/>
      <c r="C3" s="451"/>
      <c r="D3" s="451"/>
    </row>
    <row r="4" spans="1:4" ht="13.5" customHeight="1">
      <c r="A4" s="451"/>
      <c r="B4" s="451"/>
      <c r="C4" s="451"/>
      <c r="D4" s="451"/>
    </row>
    <row r="5" spans="1:4" ht="9" customHeight="1" thickBot="1">
      <c r="A5" s="13"/>
      <c r="B5" s="13"/>
      <c r="C5" s="13"/>
      <c r="D5" s="69"/>
    </row>
    <row r="6" spans="1:4" ht="12.75" customHeight="1">
      <c r="A6" s="469" t="s">
        <v>32</v>
      </c>
      <c r="B6" s="440" t="s">
        <v>102</v>
      </c>
      <c r="C6" s="440" t="s">
        <v>106</v>
      </c>
      <c r="D6" s="440" t="s">
        <v>103</v>
      </c>
    </row>
    <row r="7" spans="1:4" ht="48.75" customHeight="1">
      <c r="A7" s="549"/>
      <c r="B7" s="441"/>
      <c r="C7" s="441"/>
      <c r="D7" s="441"/>
    </row>
    <row r="8" spans="1:4" ht="2.25" customHeight="1" thickBot="1">
      <c r="A8" s="549"/>
      <c r="B8" s="453"/>
      <c r="C8" s="450"/>
      <c r="D8" s="453"/>
    </row>
    <row r="9" spans="1:4" ht="17.25" customHeight="1" thickBot="1">
      <c r="A9" s="308" t="s">
        <v>35</v>
      </c>
      <c r="B9" s="313">
        <v>1505</v>
      </c>
      <c r="C9" s="364">
        <v>1346</v>
      </c>
      <c r="D9" s="365">
        <f>B9/C9</f>
        <v>1.1181277860326895</v>
      </c>
    </row>
    <row r="10" spans="1:4">
      <c r="A10" s="14" t="s">
        <v>14</v>
      </c>
      <c r="B10" s="70">
        <v>186</v>
      </c>
      <c r="C10" s="153">
        <v>407</v>
      </c>
      <c r="D10" s="154">
        <f t="shared" ref="D10:D43" si="0">B10/C10</f>
        <v>0.45700245700245701</v>
      </c>
    </row>
    <row r="11" spans="1:4">
      <c r="A11" s="15" t="s">
        <v>17</v>
      </c>
      <c r="B11" s="71">
        <v>171</v>
      </c>
      <c r="C11" s="155">
        <v>147</v>
      </c>
      <c r="D11" s="156">
        <f t="shared" si="0"/>
        <v>1.1632653061224489</v>
      </c>
    </row>
    <row r="12" spans="1:4">
      <c r="A12" s="16" t="s">
        <v>2</v>
      </c>
      <c r="B12" s="71">
        <v>183</v>
      </c>
      <c r="C12" s="155">
        <v>88</v>
      </c>
      <c r="D12" s="157">
        <f t="shared" si="0"/>
        <v>2.0795454545454546</v>
      </c>
    </row>
    <row r="13" spans="1:4">
      <c r="A13" s="16" t="s">
        <v>18</v>
      </c>
      <c r="B13" s="71">
        <v>129</v>
      </c>
      <c r="C13" s="153">
        <v>180</v>
      </c>
      <c r="D13" s="156">
        <f t="shared" si="0"/>
        <v>0.71666666666666667</v>
      </c>
    </row>
    <row r="14" spans="1:4">
      <c r="A14" s="15" t="s">
        <v>19</v>
      </c>
      <c r="B14" s="71">
        <v>199</v>
      </c>
      <c r="C14" s="155">
        <v>169</v>
      </c>
      <c r="D14" s="157">
        <f t="shared" si="0"/>
        <v>1.1775147928994083</v>
      </c>
    </row>
    <row r="15" spans="1:4">
      <c r="A15" s="15" t="s">
        <v>22</v>
      </c>
      <c r="B15" s="71">
        <v>142</v>
      </c>
      <c r="C15" s="155">
        <v>105</v>
      </c>
      <c r="D15" s="156">
        <f t="shared" si="0"/>
        <v>1.3523809523809525</v>
      </c>
    </row>
    <row r="16" spans="1:4">
      <c r="A16" s="15" t="s">
        <v>23</v>
      </c>
      <c r="B16" s="71">
        <v>163</v>
      </c>
      <c r="C16" s="155">
        <v>87</v>
      </c>
      <c r="D16" s="157">
        <f t="shared" si="0"/>
        <v>1.8735632183908046</v>
      </c>
    </row>
    <row r="17" spans="1:10">
      <c r="A17" s="15" t="s">
        <v>13</v>
      </c>
      <c r="B17" s="71">
        <v>153</v>
      </c>
      <c r="C17" s="155">
        <v>86</v>
      </c>
      <c r="D17" s="156">
        <f t="shared" si="0"/>
        <v>1.7790697674418605</v>
      </c>
    </row>
    <row r="18" spans="1:10" ht="13.8" thickBot="1">
      <c r="A18" s="17" t="s">
        <v>28</v>
      </c>
      <c r="B18" s="72">
        <v>179</v>
      </c>
      <c r="C18" s="153">
        <v>77</v>
      </c>
      <c r="D18" s="158">
        <f t="shared" si="0"/>
        <v>2.3246753246753249</v>
      </c>
    </row>
    <row r="19" spans="1:10" ht="13.8" thickBot="1">
      <c r="A19" s="366" t="s">
        <v>36</v>
      </c>
      <c r="B19" s="319">
        <v>1383</v>
      </c>
      <c r="C19" s="367">
        <v>1689</v>
      </c>
      <c r="D19" s="365">
        <f t="shared" si="0"/>
        <v>0.81882770870337473</v>
      </c>
      <c r="J19" t="s">
        <v>38</v>
      </c>
    </row>
    <row r="20" spans="1:10">
      <c r="A20" s="20" t="s">
        <v>1</v>
      </c>
      <c r="B20" s="70">
        <v>230</v>
      </c>
      <c r="C20" s="153">
        <v>269</v>
      </c>
      <c r="D20" s="154">
        <f t="shared" si="0"/>
        <v>0.85501858736059477</v>
      </c>
    </row>
    <row r="21" spans="1:10">
      <c r="A21" s="15" t="s">
        <v>16</v>
      </c>
      <c r="B21" s="71">
        <v>157</v>
      </c>
      <c r="C21" s="155">
        <v>79</v>
      </c>
      <c r="D21" s="156">
        <f t="shared" si="0"/>
        <v>1.9873417721518987</v>
      </c>
    </row>
    <row r="22" spans="1:10">
      <c r="A22" s="16" t="s">
        <v>3</v>
      </c>
      <c r="B22" s="71">
        <v>320</v>
      </c>
      <c r="C22" s="155">
        <v>393</v>
      </c>
      <c r="D22" s="156">
        <f t="shared" si="0"/>
        <v>0.81424936386768443</v>
      </c>
    </row>
    <row r="23" spans="1:10">
      <c r="A23" s="18" t="s">
        <v>21</v>
      </c>
      <c r="B23" s="72">
        <v>202</v>
      </c>
      <c r="C23" s="153">
        <v>195</v>
      </c>
      <c r="D23" s="157">
        <f t="shared" si="0"/>
        <v>1.035897435897436</v>
      </c>
    </row>
    <row r="24" spans="1:10">
      <c r="A24" s="15" t="s">
        <v>4</v>
      </c>
      <c r="B24" s="71">
        <v>286</v>
      </c>
      <c r="C24" s="155">
        <v>450</v>
      </c>
      <c r="D24" s="156">
        <f t="shared" si="0"/>
        <v>0.63555555555555554</v>
      </c>
    </row>
    <row r="25" spans="1:10" ht="13.8" thickBot="1">
      <c r="A25" s="19" t="s">
        <v>7</v>
      </c>
      <c r="B25" s="73">
        <v>188</v>
      </c>
      <c r="C25" s="159">
        <v>303</v>
      </c>
      <c r="D25" s="158">
        <f t="shared" si="0"/>
        <v>0.62046204620462042</v>
      </c>
    </row>
    <row r="26" spans="1:10" ht="13.8" thickBot="1">
      <c r="A26" s="321" t="s">
        <v>37</v>
      </c>
      <c r="B26" s="319">
        <v>2523</v>
      </c>
      <c r="C26" s="319">
        <v>1188</v>
      </c>
      <c r="D26" s="365">
        <f t="shared" si="0"/>
        <v>2.1237373737373737</v>
      </c>
    </row>
    <row r="27" spans="1:10">
      <c r="A27" s="15" t="s">
        <v>15</v>
      </c>
      <c r="B27" s="71">
        <v>368</v>
      </c>
      <c r="C27" s="155">
        <v>105</v>
      </c>
      <c r="D27" s="154">
        <f t="shared" si="0"/>
        <v>3.5047619047619047</v>
      </c>
    </row>
    <row r="28" spans="1:10">
      <c r="A28" s="14" t="s">
        <v>20</v>
      </c>
      <c r="B28" s="70">
        <v>711</v>
      </c>
      <c r="C28" s="153">
        <v>152</v>
      </c>
      <c r="D28" s="156">
        <f t="shared" si="0"/>
        <v>4.6776315789473681</v>
      </c>
    </row>
    <row r="29" spans="1:10">
      <c r="A29" s="17" t="s">
        <v>26</v>
      </c>
      <c r="B29" s="72">
        <v>591</v>
      </c>
      <c r="C29" s="159">
        <v>512</v>
      </c>
      <c r="D29" s="156">
        <f t="shared" si="0"/>
        <v>1.154296875</v>
      </c>
    </row>
    <row r="30" spans="1:10">
      <c r="A30" s="164" t="s">
        <v>104</v>
      </c>
      <c r="B30" s="71">
        <v>253</v>
      </c>
      <c r="C30" s="155">
        <v>34</v>
      </c>
      <c r="D30" s="157">
        <f t="shared" si="0"/>
        <v>7.4411764705882355</v>
      </c>
    </row>
    <row r="31" spans="1:10">
      <c r="A31" s="20" t="s">
        <v>105</v>
      </c>
      <c r="B31" s="70">
        <v>358</v>
      </c>
      <c r="C31" s="153">
        <v>295</v>
      </c>
      <c r="D31" s="156">
        <f t="shared" si="0"/>
        <v>1.2135593220338983</v>
      </c>
    </row>
    <row r="32" spans="1:10" ht="13.8" thickBot="1">
      <c r="A32" s="15" t="s">
        <v>27</v>
      </c>
      <c r="B32" s="71">
        <v>242</v>
      </c>
      <c r="C32" s="155">
        <v>90</v>
      </c>
      <c r="D32" s="158">
        <f t="shared" si="0"/>
        <v>2.6888888888888891</v>
      </c>
    </row>
    <row r="33" spans="1:5" ht="13.8" thickBot="1">
      <c r="A33" s="366" t="s">
        <v>33</v>
      </c>
      <c r="B33" s="319">
        <v>1642</v>
      </c>
      <c r="C33" s="367">
        <v>2295</v>
      </c>
      <c r="D33" s="365">
        <f t="shared" si="0"/>
        <v>0.71546840958605662</v>
      </c>
    </row>
    <row r="34" spans="1:5">
      <c r="A34" s="14" t="s">
        <v>5</v>
      </c>
      <c r="B34" s="70">
        <v>113</v>
      </c>
      <c r="C34" s="153">
        <v>89</v>
      </c>
      <c r="D34" s="154">
        <f t="shared" si="0"/>
        <v>1.2696629213483146</v>
      </c>
    </row>
    <row r="35" spans="1:5">
      <c r="A35" s="15" t="s">
        <v>24</v>
      </c>
      <c r="B35" s="71">
        <v>327</v>
      </c>
      <c r="C35" s="155">
        <v>164</v>
      </c>
      <c r="D35" s="156">
        <f t="shared" si="0"/>
        <v>1.9939024390243902</v>
      </c>
    </row>
    <row r="36" spans="1:5">
      <c r="A36" s="14" t="s">
        <v>6</v>
      </c>
      <c r="B36" s="70">
        <v>261</v>
      </c>
      <c r="C36" s="153">
        <v>711</v>
      </c>
      <c r="D36" s="156">
        <f t="shared" si="0"/>
        <v>0.36708860759493672</v>
      </c>
    </row>
    <row r="37" spans="1:5">
      <c r="A37" s="15" t="s">
        <v>25</v>
      </c>
      <c r="B37" s="71">
        <v>174</v>
      </c>
      <c r="C37" s="155">
        <v>46</v>
      </c>
      <c r="D37" s="157">
        <f t="shared" si="0"/>
        <v>3.7826086956521738</v>
      </c>
    </row>
    <row r="38" spans="1:5">
      <c r="A38" s="16" t="s">
        <v>8</v>
      </c>
      <c r="B38" s="71">
        <v>153</v>
      </c>
      <c r="C38" s="155">
        <v>134</v>
      </c>
      <c r="D38" s="156">
        <f t="shared" si="0"/>
        <v>1.1417910447761195</v>
      </c>
    </row>
    <row r="39" spans="1:5">
      <c r="A39" s="15" t="s">
        <v>9</v>
      </c>
      <c r="B39" s="71">
        <v>246</v>
      </c>
      <c r="C39" s="155">
        <v>128</v>
      </c>
      <c r="D39" s="157">
        <f t="shared" si="0"/>
        <v>1.921875</v>
      </c>
    </row>
    <row r="40" spans="1:5">
      <c r="A40" s="15" t="s">
        <v>10</v>
      </c>
      <c r="B40" s="71">
        <v>148</v>
      </c>
      <c r="C40" s="155">
        <v>75</v>
      </c>
      <c r="D40" s="156">
        <f t="shared" si="0"/>
        <v>1.9733333333333334</v>
      </c>
    </row>
    <row r="41" spans="1:5" ht="13.8" thickBot="1">
      <c r="A41" s="20" t="s">
        <v>12</v>
      </c>
      <c r="B41" s="70">
        <v>220</v>
      </c>
      <c r="C41" s="153">
        <v>948</v>
      </c>
      <c r="D41" s="158">
        <f t="shared" si="0"/>
        <v>0.2320675105485232</v>
      </c>
    </row>
    <row r="42" spans="1:5" ht="13.8" thickBot="1">
      <c r="A42" s="366" t="s">
        <v>189</v>
      </c>
      <c r="B42" s="319">
        <v>1181</v>
      </c>
      <c r="C42" s="367">
        <v>3586</v>
      </c>
      <c r="D42" s="365">
        <f t="shared" si="0"/>
        <v>0.32933630786391521</v>
      </c>
    </row>
    <row r="43" spans="1:5" ht="13.8" thickBot="1">
      <c r="A43" s="165" t="s">
        <v>11</v>
      </c>
      <c r="B43" s="160">
        <v>1181</v>
      </c>
      <c r="C43" s="74">
        <v>3586</v>
      </c>
      <c r="D43" s="161">
        <f t="shared" si="0"/>
        <v>0.32933630786391521</v>
      </c>
    </row>
    <row r="44" spans="1:5" ht="29.25" customHeight="1" thickBot="1">
      <c r="A44" s="312" t="s">
        <v>101</v>
      </c>
      <c r="B44" s="339">
        <v>8234</v>
      </c>
      <c r="C44" s="339">
        <v>10104</v>
      </c>
      <c r="D44" s="365">
        <f>B44/C44</f>
        <v>0.81492478226444975</v>
      </c>
    </row>
    <row r="45" spans="1:5" ht="15" customHeight="1">
      <c r="A45" s="21" t="s">
        <v>172</v>
      </c>
      <c r="B45" s="13"/>
      <c r="C45" s="46"/>
      <c r="D45" s="13"/>
    </row>
    <row r="46" spans="1:5" ht="21" customHeight="1">
      <c r="E46" s="2"/>
    </row>
    <row r="47" spans="1:5" ht="23.25" customHeight="1"/>
    <row r="48" spans="1:5" ht="15" customHeight="1"/>
    <row r="54" spans="1:12">
      <c r="A54" s="1"/>
      <c r="B54" s="1"/>
      <c r="C54" s="7"/>
    </row>
    <row r="57" spans="1:12" s="6" customFormat="1">
      <c r="A57"/>
      <c r="B57"/>
      <c r="C57"/>
      <c r="D57"/>
      <c r="E57"/>
      <c r="F57"/>
      <c r="G57"/>
      <c r="H57"/>
      <c r="I57"/>
      <c r="J57"/>
      <c r="K57"/>
      <c r="L57"/>
    </row>
  </sheetData>
  <mergeCells count="5">
    <mergeCell ref="A6:A8"/>
    <mergeCell ref="B6:B8"/>
    <mergeCell ref="C6:C8"/>
    <mergeCell ref="D6:D8"/>
    <mergeCell ref="A2:D4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5" orientation="landscape" r:id="rId1"/>
  <headerFooter alignWithMargins="0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8"/>
  <sheetViews>
    <sheetView showGridLines="0" zoomScale="110" zoomScaleNormal="110" workbookViewId="0">
      <selection activeCell="M37" sqref="M37"/>
    </sheetView>
  </sheetViews>
  <sheetFormatPr defaultRowHeight="13.2"/>
  <cols>
    <col min="1" max="1" width="25" style="13" customWidth="1"/>
    <col min="2" max="2" width="10.44140625" style="13" customWidth="1"/>
    <col min="3" max="3" width="9.33203125" style="13" customWidth="1"/>
    <col min="4" max="5" width="10.6640625" style="13" customWidth="1"/>
    <col min="6" max="13" width="9.6640625" style="13" customWidth="1"/>
    <col min="14" max="14" width="11.44140625" style="13" customWidth="1"/>
    <col min="15" max="256" width="8.88671875" style="13"/>
    <col min="257" max="257" width="25" style="13" customWidth="1"/>
    <col min="258" max="258" width="10.44140625" style="13" customWidth="1"/>
    <col min="259" max="259" width="9.33203125" style="13" customWidth="1"/>
    <col min="260" max="261" width="10.6640625" style="13" customWidth="1"/>
    <col min="262" max="269" width="9.6640625" style="13" customWidth="1"/>
    <col min="270" max="270" width="11.44140625" style="13" customWidth="1"/>
    <col min="271" max="512" width="8.88671875" style="13"/>
    <col min="513" max="513" width="25" style="13" customWidth="1"/>
    <col min="514" max="514" width="10.44140625" style="13" customWidth="1"/>
    <col min="515" max="515" width="9.33203125" style="13" customWidth="1"/>
    <col min="516" max="517" width="10.6640625" style="13" customWidth="1"/>
    <col min="518" max="525" width="9.6640625" style="13" customWidth="1"/>
    <col min="526" max="526" width="11.44140625" style="13" customWidth="1"/>
    <col min="527" max="768" width="8.88671875" style="13"/>
    <col min="769" max="769" width="25" style="13" customWidth="1"/>
    <col min="770" max="770" width="10.44140625" style="13" customWidth="1"/>
    <col min="771" max="771" width="9.33203125" style="13" customWidth="1"/>
    <col min="772" max="773" width="10.6640625" style="13" customWidth="1"/>
    <col min="774" max="781" width="9.6640625" style="13" customWidth="1"/>
    <col min="782" max="782" width="11.44140625" style="13" customWidth="1"/>
    <col min="783" max="1024" width="8.88671875" style="13"/>
    <col min="1025" max="1025" width="25" style="13" customWidth="1"/>
    <col min="1026" max="1026" width="10.44140625" style="13" customWidth="1"/>
    <col min="1027" max="1027" width="9.33203125" style="13" customWidth="1"/>
    <col min="1028" max="1029" width="10.6640625" style="13" customWidth="1"/>
    <col min="1030" max="1037" width="9.6640625" style="13" customWidth="1"/>
    <col min="1038" max="1038" width="11.44140625" style="13" customWidth="1"/>
    <col min="1039" max="1280" width="8.88671875" style="13"/>
    <col min="1281" max="1281" width="25" style="13" customWidth="1"/>
    <col min="1282" max="1282" width="10.44140625" style="13" customWidth="1"/>
    <col min="1283" max="1283" width="9.33203125" style="13" customWidth="1"/>
    <col min="1284" max="1285" width="10.6640625" style="13" customWidth="1"/>
    <col min="1286" max="1293" width="9.6640625" style="13" customWidth="1"/>
    <col min="1294" max="1294" width="11.44140625" style="13" customWidth="1"/>
    <col min="1295" max="1536" width="8.88671875" style="13"/>
    <col min="1537" max="1537" width="25" style="13" customWidth="1"/>
    <col min="1538" max="1538" width="10.44140625" style="13" customWidth="1"/>
    <col min="1539" max="1539" width="9.33203125" style="13" customWidth="1"/>
    <col min="1540" max="1541" width="10.6640625" style="13" customWidth="1"/>
    <col min="1542" max="1549" width="9.6640625" style="13" customWidth="1"/>
    <col min="1550" max="1550" width="11.44140625" style="13" customWidth="1"/>
    <col min="1551" max="1792" width="8.88671875" style="13"/>
    <col min="1793" max="1793" width="25" style="13" customWidth="1"/>
    <col min="1794" max="1794" width="10.44140625" style="13" customWidth="1"/>
    <col min="1795" max="1795" width="9.33203125" style="13" customWidth="1"/>
    <col min="1796" max="1797" width="10.6640625" style="13" customWidth="1"/>
    <col min="1798" max="1805" width="9.6640625" style="13" customWidth="1"/>
    <col min="1806" max="1806" width="11.44140625" style="13" customWidth="1"/>
    <col min="1807" max="2048" width="8.88671875" style="13"/>
    <col min="2049" max="2049" width="25" style="13" customWidth="1"/>
    <col min="2050" max="2050" width="10.44140625" style="13" customWidth="1"/>
    <col min="2051" max="2051" width="9.33203125" style="13" customWidth="1"/>
    <col min="2052" max="2053" width="10.6640625" style="13" customWidth="1"/>
    <col min="2054" max="2061" width="9.6640625" style="13" customWidth="1"/>
    <col min="2062" max="2062" width="11.44140625" style="13" customWidth="1"/>
    <col min="2063" max="2304" width="8.88671875" style="13"/>
    <col min="2305" max="2305" width="25" style="13" customWidth="1"/>
    <col min="2306" max="2306" width="10.44140625" style="13" customWidth="1"/>
    <col min="2307" max="2307" width="9.33203125" style="13" customWidth="1"/>
    <col min="2308" max="2309" width="10.6640625" style="13" customWidth="1"/>
    <col min="2310" max="2317" width="9.6640625" style="13" customWidth="1"/>
    <col min="2318" max="2318" width="11.44140625" style="13" customWidth="1"/>
    <col min="2319" max="2560" width="8.88671875" style="13"/>
    <col min="2561" max="2561" width="25" style="13" customWidth="1"/>
    <col min="2562" max="2562" width="10.44140625" style="13" customWidth="1"/>
    <col min="2563" max="2563" width="9.33203125" style="13" customWidth="1"/>
    <col min="2564" max="2565" width="10.6640625" style="13" customWidth="1"/>
    <col min="2566" max="2573" width="9.6640625" style="13" customWidth="1"/>
    <col min="2574" max="2574" width="11.44140625" style="13" customWidth="1"/>
    <col min="2575" max="2816" width="8.88671875" style="13"/>
    <col min="2817" max="2817" width="25" style="13" customWidth="1"/>
    <col min="2818" max="2818" width="10.44140625" style="13" customWidth="1"/>
    <col min="2819" max="2819" width="9.33203125" style="13" customWidth="1"/>
    <col min="2820" max="2821" width="10.6640625" style="13" customWidth="1"/>
    <col min="2822" max="2829" width="9.6640625" style="13" customWidth="1"/>
    <col min="2830" max="2830" width="11.44140625" style="13" customWidth="1"/>
    <col min="2831" max="3072" width="8.88671875" style="13"/>
    <col min="3073" max="3073" width="25" style="13" customWidth="1"/>
    <col min="3074" max="3074" width="10.44140625" style="13" customWidth="1"/>
    <col min="3075" max="3075" width="9.33203125" style="13" customWidth="1"/>
    <col min="3076" max="3077" width="10.6640625" style="13" customWidth="1"/>
    <col min="3078" max="3085" width="9.6640625" style="13" customWidth="1"/>
    <col min="3086" max="3086" width="11.44140625" style="13" customWidth="1"/>
    <col min="3087" max="3328" width="8.88671875" style="13"/>
    <col min="3329" max="3329" width="25" style="13" customWidth="1"/>
    <col min="3330" max="3330" width="10.44140625" style="13" customWidth="1"/>
    <col min="3331" max="3331" width="9.33203125" style="13" customWidth="1"/>
    <col min="3332" max="3333" width="10.6640625" style="13" customWidth="1"/>
    <col min="3334" max="3341" width="9.6640625" style="13" customWidth="1"/>
    <col min="3342" max="3342" width="11.44140625" style="13" customWidth="1"/>
    <col min="3343" max="3584" width="8.88671875" style="13"/>
    <col min="3585" max="3585" width="25" style="13" customWidth="1"/>
    <col min="3586" max="3586" width="10.44140625" style="13" customWidth="1"/>
    <col min="3587" max="3587" width="9.33203125" style="13" customWidth="1"/>
    <col min="3588" max="3589" width="10.6640625" style="13" customWidth="1"/>
    <col min="3590" max="3597" width="9.6640625" style="13" customWidth="1"/>
    <col min="3598" max="3598" width="11.44140625" style="13" customWidth="1"/>
    <col min="3599" max="3840" width="8.88671875" style="13"/>
    <col min="3841" max="3841" width="25" style="13" customWidth="1"/>
    <col min="3842" max="3842" width="10.44140625" style="13" customWidth="1"/>
    <col min="3843" max="3843" width="9.33203125" style="13" customWidth="1"/>
    <col min="3844" max="3845" width="10.6640625" style="13" customWidth="1"/>
    <col min="3846" max="3853" width="9.6640625" style="13" customWidth="1"/>
    <col min="3854" max="3854" width="11.44140625" style="13" customWidth="1"/>
    <col min="3855" max="4096" width="8.88671875" style="13"/>
    <col min="4097" max="4097" width="25" style="13" customWidth="1"/>
    <col min="4098" max="4098" width="10.44140625" style="13" customWidth="1"/>
    <col min="4099" max="4099" width="9.33203125" style="13" customWidth="1"/>
    <col min="4100" max="4101" width="10.6640625" style="13" customWidth="1"/>
    <col min="4102" max="4109" width="9.6640625" style="13" customWidth="1"/>
    <col min="4110" max="4110" width="11.44140625" style="13" customWidth="1"/>
    <col min="4111" max="4352" width="8.88671875" style="13"/>
    <col min="4353" max="4353" width="25" style="13" customWidth="1"/>
    <col min="4354" max="4354" width="10.44140625" style="13" customWidth="1"/>
    <col min="4355" max="4355" width="9.33203125" style="13" customWidth="1"/>
    <col min="4356" max="4357" width="10.6640625" style="13" customWidth="1"/>
    <col min="4358" max="4365" width="9.6640625" style="13" customWidth="1"/>
    <col min="4366" max="4366" width="11.44140625" style="13" customWidth="1"/>
    <col min="4367" max="4608" width="8.88671875" style="13"/>
    <col min="4609" max="4609" width="25" style="13" customWidth="1"/>
    <col min="4610" max="4610" width="10.44140625" style="13" customWidth="1"/>
    <col min="4611" max="4611" width="9.33203125" style="13" customWidth="1"/>
    <col min="4612" max="4613" width="10.6640625" style="13" customWidth="1"/>
    <col min="4614" max="4621" width="9.6640625" style="13" customWidth="1"/>
    <col min="4622" max="4622" width="11.44140625" style="13" customWidth="1"/>
    <col min="4623" max="4864" width="8.88671875" style="13"/>
    <col min="4865" max="4865" width="25" style="13" customWidth="1"/>
    <col min="4866" max="4866" width="10.44140625" style="13" customWidth="1"/>
    <col min="4867" max="4867" width="9.33203125" style="13" customWidth="1"/>
    <col min="4868" max="4869" width="10.6640625" style="13" customWidth="1"/>
    <col min="4870" max="4877" width="9.6640625" style="13" customWidth="1"/>
    <col min="4878" max="4878" width="11.44140625" style="13" customWidth="1"/>
    <col min="4879" max="5120" width="8.88671875" style="13"/>
    <col min="5121" max="5121" width="25" style="13" customWidth="1"/>
    <col min="5122" max="5122" width="10.44140625" style="13" customWidth="1"/>
    <col min="5123" max="5123" width="9.33203125" style="13" customWidth="1"/>
    <col min="5124" max="5125" width="10.6640625" style="13" customWidth="1"/>
    <col min="5126" max="5133" width="9.6640625" style="13" customWidth="1"/>
    <col min="5134" max="5134" width="11.44140625" style="13" customWidth="1"/>
    <col min="5135" max="5376" width="8.88671875" style="13"/>
    <col min="5377" max="5377" width="25" style="13" customWidth="1"/>
    <col min="5378" max="5378" width="10.44140625" style="13" customWidth="1"/>
    <col min="5379" max="5379" width="9.33203125" style="13" customWidth="1"/>
    <col min="5380" max="5381" width="10.6640625" style="13" customWidth="1"/>
    <col min="5382" max="5389" width="9.6640625" style="13" customWidth="1"/>
    <col min="5390" max="5390" width="11.44140625" style="13" customWidth="1"/>
    <col min="5391" max="5632" width="8.88671875" style="13"/>
    <col min="5633" max="5633" width="25" style="13" customWidth="1"/>
    <col min="5634" max="5634" width="10.44140625" style="13" customWidth="1"/>
    <col min="5635" max="5635" width="9.33203125" style="13" customWidth="1"/>
    <col min="5636" max="5637" width="10.6640625" style="13" customWidth="1"/>
    <col min="5638" max="5645" width="9.6640625" style="13" customWidth="1"/>
    <col min="5646" max="5646" width="11.44140625" style="13" customWidth="1"/>
    <col min="5647" max="5888" width="8.88671875" style="13"/>
    <col min="5889" max="5889" width="25" style="13" customWidth="1"/>
    <col min="5890" max="5890" width="10.44140625" style="13" customWidth="1"/>
    <col min="5891" max="5891" width="9.33203125" style="13" customWidth="1"/>
    <col min="5892" max="5893" width="10.6640625" style="13" customWidth="1"/>
    <col min="5894" max="5901" width="9.6640625" style="13" customWidth="1"/>
    <col min="5902" max="5902" width="11.44140625" style="13" customWidth="1"/>
    <col min="5903" max="6144" width="8.88671875" style="13"/>
    <col min="6145" max="6145" width="25" style="13" customWidth="1"/>
    <col min="6146" max="6146" width="10.44140625" style="13" customWidth="1"/>
    <col min="6147" max="6147" width="9.33203125" style="13" customWidth="1"/>
    <col min="6148" max="6149" width="10.6640625" style="13" customWidth="1"/>
    <col min="6150" max="6157" width="9.6640625" style="13" customWidth="1"/>
    <col min="6158" max="6158" width="11.44140625" style="13" customWidth="1"/>
    <col min="6159" max="6400" width="8.88671875" style="13"/>
    <col min="6401" max="6401" width="25" style="13" customWidth="1"/>
    <col min="6402" max="6402" width="10.44140625" style="13" customWidth="1"/>
    <col min="6403" max="6403" width="9.33203125" style="13" customWidth="1"/>
    <col min="6404" max="6405" width="10.6640625" style="13" customWidth="1"/>
    <col min="6406" max="6413" width="9.6640625" style="13" customWidth="1"/>
    <col min="6414" max="6414" width="11.44140625" style="13" customWidth="1"/>
    <col min="6415" max="6656" width="8.88671875" style="13"/>
    <col min="6657" max="6657" width="25" style="13" customWidth="1"/>
    <col min="6658" max="6658" width="10.44140625" style="13" customWidth="1"/>
    <col min="6659" max="6659" width="9.33203125" style="13" customWidth="1"/>
    <col min="6660" max="6661" width="10.6640625" style="13" customWidth="1"/>
    <col min="6662" max="6669" width="9.6640625" style="13" customWidth="1"/>
    <col min="6670" max="6670" width="11.44140625" style="13" customWidth="1"/>
    <col min="6671" max="6912" width="8.88671875" style="13"/>
    <col min="6913" max="6913" width="25" style="13" customWidth="1"/>
    <col min="6914" max="6914" width="10.44140625" style="13" customWidth="1"/>
    <col min="6915" max="6915" width="9.33203125" style="13" customWidth="1"/>
    <col min="6916" max="6917" width="10.6640625" style="13" customWidth="1"/>
    <col min="6918" max="6925" width="9.6640625" style="13" customWidth="1"/>
    <col min="6926" max="6926" width="11.44140625" style="13" customWidth="1"/>
    <col min="6927" max="7168" width="8.88671875" style="13"/>
    <col min="7169" max="7169" width="25" style="13" customWidth="1"/>
    <col min="7170" max="7170" width="10.44140625" style="13" customWidth="1"/>
    <col min="7171" max="7171" width="9.33203125" style="13" customWidth="1"/>
    <col min="7172" max="7173" width="10.6640625" style="13" customWidth="1"/>
    <col min="7174" max="7181" width="9.6640625" style="13" customWidth="1"/>
    <col min="7182" max="7182" width="11.44140625" style="13" customWidth="1"/>
    <col min="7183" max="7424" width="8.88671875" style="13"/>
    <col min="7425" max="7425" width="25" style="13" customWidth="1"/>
    <col min="7426" max="7426" width="10.44140625" style="13" customWidth="1"/>
    <col min="7427" max="7427" width="9.33203125" style="13" customWidth="1"/>
    <col min="7428" max="7429" width="10.6640625" style="13" customWidth="1"/>
    <col min="7430" max="7437" width="9.6640625" style="13" customWidth="1"/>
    <col min="7438" max="7438" width="11.44140625" style="13" customWidth="1"/>
    <col min="7439" max="7680" width="8.88671875" style="13"/>
    <col min="7681" max="7681" width="25" style="13" customWidth="1"/>
    <col min="7682" max="7682" width="10.44140625" style="13" customWidth="1"/>
    <col min="7683" max="7683" width="9.33203125" style="13" customWidth="1"/>
    <col min="7684" max="7685" width="10.6640625" style="13" customWidth="1"/>
    <col min="7686" max="7693" width="9.6640625" style="13" customWidth="1"/>
    <col min="7694" max="7694" width="11.44140625" style="13" customWidth="1"/>
    <col min="7695" max="7936" width="8.88671875" style="13"/>
    <col min="7937" max="7937" width="25" style="13" customWidth="1"/>
    <col min="7938" max="7938" width="10.44140625" style="13" customWidth="1"/>
    <col min="7939" max="7939" width="9.33203125" style="13" customWidth="1"/>
    <col min="7940" max="7941" width="10.6640625" style="13" customWidth="1"/>
    <col min="7942" max="7949" width="9.6640625" style="13" customWidth="1"/>
    <col min="7950" max="7950" width="11.44140625" style="13" customWidth="1"/>
    <col min="7951" max="8192" width="8.88671875" style="13"/>
    <col min="8193" max="8193" width="25" style="13" customWidth="1"/>
    <col min="8194" max="8194" width="10.44140625" style="13" customWidth="1"/>
    <col min="8195" max="8195" width="9.33203125" style="13" customWidth="1"/>
    <col min="8196" max="8197" width="10.6640625" style="13" customWidth="1"/>
    <col min="8198" max="8205" width="9.6640625" style="13" customWidth="1"/>
    <col min="8206" max="8206" width="11.44140625" style="13" customWidth="1"/>
    <col min="8207" max="8448" width="8.88671875" style="13"/>
    <col min="8449" max="8449" width="25" style="13" customWidth="1"/>
    <col min="8450" max="8450" width="10.44140625" style="13" customWidth="1"/>
    <col min="8451" max="8451" width="9.33203125" style="13" customWidth="1"/>
    <col min="8452" max="8453" width="10.6640625" style="13" customWidth="1"/>
    <col min="8454" max="8461" width="9.6640625" style="13" customWidth="1"/>
    <col min="8462" max="8462" width="11.44140625" style="13" customWidth="1"/>
    <col min="8463" max="8704" width="8.88671875" style="13"/>
    <col min="8705" max="8705" width="25" style="13" customWidth="1"/>
    <col min="8706" max="8706" width="10.44140625" style="13" customWidth="1"/>
    <col min="8707" max="8707" width="9.33203125" style="13" customWidth="1"/>
    <col min="8708" max="8709" width="10.6640625" style="13" customWidth="1"/>
    <col min="8710" max="8717" width="9.6640625" style="13" customWidth="1"/>
    <col min="8718" max="8718" width="11.44140625" style="13" customWidth="1"/>
    <col min="8719" max="8960" width="8.88671875" style="13"/>
    <col min="8961" max="8961" width="25" style="13" customWidth="1"/>
    <col min="8962" max="8962" width="10.44140625" style="13" customWidth="1"/>
    <col min="8963" max="8963" width="9.33203125" style="13" customWidth="1"/>
    <col min="8964" max="8965" width="10.6640625" style="13" customWidth="1"/>
    <col min="8966" max="8973" width="9.6640625" style="13" customWidth="1"/>
    <col min="8974" max="8974" width="11.44140625" style="13" customWidth="1"/>
    <col min="8975" max="9216" width="8.88671875" style="13"/>
    <col min="9217" max="9217" width="25" style="13" customWidth="1"/>
    <col min="9218" max="9218" width="10.44140625" style="13" customWidth="1"/>
    <col min="9219" max="9219" width="9.33203125" style="13" customWidth="1"/>
    <col min="9220" max="9221" width="10.6640625" style="13" customWidth="1"/>
    <col min="9222" max="9229" width="9.6640625" style="13" customWidth="1"/>
    <col min="9230" max="9230" width="11.44140625" style="13" customWidth="1"/>
    <col min="9231" max="9472" width="8.88671875" style="13"/>
    <col min="9473" max="9473" width="25" style="13" customWidth="1"/>
    <col min="9474" max="9474" width="10.44140625" style="13" customWidth="1"/>
    <col min="9475" max="9475" width="9.33203125" style="13" customWidth="1"/>
    <col min="9476" max="9477" width="10.6640625" style="13" customWidth="1"/>
    <col min="9478" max="9485" width="9.6640625" style="13" customWidth="1"/>
    <col min="9486" max="9486" width="11.44140625" style="13" customWidth="1"/>
    <col min="9487" max="9728" width="8.88671875" style="13"/>
    <col min="9729" max="9729" width="25" style="13" customWidth="1"/>
    <col min="9730" max="9730" width="10.44140625" style="13" customWidth="1"/>
    <col min="9731" max="9731" width="9.33203125" style="13" customWidth="1"/>
    <col min="9732" max="9733" width="10.6640625" style="13" customWidth="1"/>
    <col min="9734" max="9741" width="9.6640625" style="13" customWidth="1"/>
    <col min="9742" max="9742" width="11.44140625" style="13" customWidth="1"/>
    <col min="9743" max="9984" width="8.88671875" style="13"/>
    <col min="9985" max="9985" width="25" style="13" customWidth="1"/>
    <col min="9986" max="9986" width="10.44140625" style="13" customWidth="1"/>
    <col min="9987" max="9987" width="9.33203125" style="13" customWidth="1"/>
    <col min="9988" max="9989" width="10.6640625" style="13" customWidth="1"/>
    <col min="9990" max="9997" width="9.6640625" style="13" customWidth="1"/>
    <col min="9998" max="9998" width="11.44140625" style="13" customWidth="1"/>
    <col min="9999" max="10240" width="8.88671875" style="13"/>
    <col min="10241" max="10241" width="25" style="13" customWidth="1"/>
    <col min="10242" max="10242" width="10.44140625" style="13" customWidth="1"/>
    <col min="10243" max="10243" width="9.33203125" style="13" customWidth="1"/>
    <col min="10244" max="10245" width="10.6640625" style="13" customWidth="1"/>
    <col min="10246" max="10253" width="9.6640625" style="13" customWidth="1"/>
    <col min="10254" max="10254" width="11.44140625" style="13" customWidth="1"/>
    <col min="10255" max="10496" width="8.88671875" style="13"/>
    <col min="10497" max="10497" width="25" style="13" customWidth="1"/>
    <col min="10498" max="10498" width="10.44140625" style="13" customWidth="1"/>
    <col min="10499" max="10499" width="9.33203125" style="13" customWidth="1"/>
    <col min="10500" max="10501" width="10.6640625" style="13" customWidth="1"/>
    <col min="10502" max="10509" width="9.6640625" style="13" customWidth="1"/>
    <col min="10510" max="10510" width="11.44140625" style="13" customWidth="1"/>
    <col min="10511" max="10752" width="8.88671875" style="13"/>
    <col min="10753" max="10753" width="25" style="13" customWidth="1"/>
    <col min="10754" max="10754" width="10.44140625" style="13" customWidth="1"/>
    <col min="10755" max="10755" width="9.33203125" style="13" customWidth="1"/>
    <col min="10756" max="10757" width="10.6640625" style="13" customWidth="1"/>
    <col min="10758" max="10765" width="9.6640625" style="13" customWidth="1"/>
    <col min="10766" max="10766" width="11.44140625" style="13" customWidth="1"/>
    <col min="10767" max="11008" width="8.88671875" style="13"/>
    <col min="11009" max="11009" width="25" style="13" customWidth="1"/>
    <col min="11010" max="11010" width="10.44140625" style="13" customWidth="1"/>
    <col min="11011" max="11011" width="9.33203125" style="13" customWidth="1"/>
    <col min="11012" max="11013" width="10.6640625" style="13" customWidth="1"/>
    <col min="11014" max="11021" width="9.6640625" style="13" customWidth="1"/>
    <col min="11022" max="11022" width="11.44140625" style="13" customWidth="1"/>
    <col min="11023" max="11264" width="8.88671875" style="13"/>
    <col min="11265" max="11265" width="25" style="13" customWidth="1"/>
    <col min="11266" max="11266" width="10.44140625" style="13" customWidth="1"/>
    <col min="11267" max="11267" width="9.33203125" style="13" customWidth="1"/>
    <col min="11268" max="11269" width="10.6640625" style="13" customWidth="1"/>
    <col min="11270" max="11277" width="9.6640625" style="13" customWidth="1"/>
    <col min="11278" max="11278" width="11.44140625" style="13" customWidth="1"/>
    <col min="11279" max="11520" width="8.88671875" style="13"/>
    <col min="11521" max="11521" width="25" style="13" customWidth="1"/>
    <col min="11522" max="11522" width="10.44140625" style="13" customWidth="1"/>
    <col min="11523" max="11523" width="9.33203125" style="13" customWidth="1"/>
    <col min="11524" max="11525" width="10.6640625" style="13" customWidth="1"/>
    <col min="11526" max="11533" width="9.6640625" style="13" customWidth="1"/>
    <col min="11534" max="11534" width="11.44140625" style="13" customWidth="1"/>
    <col min="11535" max="11776" width="8.88671875" style="13"/>
    <col min="11777" max="11777" width="25" style="13" customWidth="1"/>
    <col min="11778" max="11778" width="10.44140625" style="13" customWidth="1"/>
    <col min="11779" max="11779" width="9.33203125" style="13" customWidth="1"/>
    <col min="11780" max="11781" width="10.6640625" style="13" customWidth="1"/>
    <col min="11782" max="11789" width="9.6640625" style="13" customWidth="1"/>
    <col min="11790" max="11790" width="11.44140625" style="13" customWidth="1"/>
    <col min="11791" max="12032" width="8.88671875" style="13"/>
    <col min="12033" max="12033" width="25" style="13" customWidth="1"/>
    <col min="12034" max="12034" width="10.44140625" style="13" customWidth="1"/>
    <col min="12035" max="12035" width="9.33203125" style="13" customWidth="1"/>
    <col min="12036" max="12037" width="10.6640625" style="13" customWidth="1"/>
    <col min="12038" max="12045" width="9.6640625" style="13" customWidth="1"/>
    <col min="12046" max="12046" width="11.44140625" style="13" customWidth="1"/>
    <col min="12047" max="12288" width="8.88671875" style="13"/>
    <col min="12289" max="12289" width="25" style="13" customWidth="1"/>
    <col min="12290" max="12290" width="10.44140625" style="13" customWidth="1"/>
    <col min="12291" max="12291" width="9.33203125" style="13" customWidth="1"/>
    <col min="12292" max="12293" width="10.6640625" style="13" customWidth="1"/>
    <col min="12294" max="12301" width="9.6640625" style="13" customWidth="1"/>
    <col min="12302" max="12302" width="11.44140625" style="13" customWidth="1"/>
    <col min="12303" max="12544" width="8.88671875" style="13"/>
    <col min="12545" max="12545" width="25" style="13" customWidth="1"/>
    <col min="12546" max="12546" width="10.44140625" style="13" customWidth="1"/>
    <col min="12547" max="12547" width="9.33203125" style="13" customWidth="1"/>
    <col min="12548" max="12549" width="10.6640625" style="13" customWidth="1"/>
    <col min="12550" max="12557" width="9.6640625" style="13" customWidth="1"/>
    <col min="12558" max="12558" width="11.44140625" style="13" customWidth="1"/>
    <col min="12559" max="12800" width="8.88671875" style="13"/>
    <col min="12801" max="12801" width="25" style="13" customWidth="1"/>
    <col min="12802" max="12802" width="10.44140625" style="13" customWidth="1"/>
    <col min="12803" max="12803" width="9.33203125" style="13" customWidth="1"/>
    <col min="12804" max="12805" width="10.6640625" style="13" customWidth="1"/>
    <col min="12806" max="12813" width="9.6640625" style="13" customWidth="1"/>
    <col min="12814" max="12814" width="11.44140625" style="13" customWidth="1"/>
    <col min="12815" max="13056" width="8.88671875" style="13"/>
    <col min="13057" max="13057" width="25" style="13" customWidth="1"/>
    <col min="13058" max="13058" width="10.44140625" style="13" customWidth="1"/>
    <col min="13059" max="13059" width="9.33203125" style="13" customWidth="1"/>
    <col min="13060" max="13061" width="10.6640625" style="13" customWidth="1"/>
    <col min="13062" max="13069" width="9.6640625" style="13" customWidth="1"/>
    <col min="13070" max="13070" width="11.44140625" style="13" customWidth="1"/>
    <col min="13071" max="13312" width="8.88671875" style="13"/>
    <col min="13313" max="13313" width="25" style="13" customWidth="1"/>
    <col min="13314" max="13314" width="10.44140625" style="13" customWidth="1"/>
    <col min="13315" max="13315" width="9.33203125" style="13" customWidth="1"/>
    <col min="13316" max="13317" width="10.6640625" style="13" customWidth="1"/>
    <col min="13318" max="13325" width="9.6640625" style="13" customWidth="1"/>
    <col min="13326" max="13326" width="11.44140625" style="13" customWidth="1"/>
    <col min="13327" max="13568" width="8.88671875" style="13"/>
    <col min="13569" max="13569" width="25" style="13" customWidth="1"/>
    <col min="13570" max="13570" width="10.44140625" style="13" customWidth="1"/>
    <col min="13571" max="13571" width="9.33203125" style="13" customWidth="1"/>
    <col min="13572" max="13573" width="10.6640625" style="13" customWidth="1"/>
    <col min="13574" max="13581" width="9.6640625" style="13" customWidth="1"/>
    <col min="13582" max="13582" width="11.44140625" style="13" customWidth="1"/>
    <col min="13583" max="13824" width="8.88671875" style="13"/>
    <col min="13825" max="13825" width="25" style="13" customWidth="1"/>
    <col min="13826" max="13826" width="10.44140625" style="13" customWidth="1"/>
    <col min="13827" max="13827" width="9.33203125" style="13" customWidth="1"/>
    <col min="13828" max="13829" width="10.6640625" style="13" customWidth="1"/>
    <col min="13830" max="13837" width="9.6640625" style="13" customWidth="1"/>
    <col min="13838" max="13838" width="11.44140625" style="13" customWidth="1"/>
    <col min="13839" max="14080" width="8.88671875" style="13"/>
    <col min="14081" max="14081" width="25" style="13" customWidth="1"/>
    <col min="14082" max="14082" width="10.44140625" style="13" customWidth="1"/>
    <col min="14083" max="14083" width="9.33203125" style="13" customWidth="1"/>
    <col min="14084" max="14085" width="10.6640625" style="13" customWidth="1"/>
    <col min="14086" max="14093" width="9.6640625" style="13" customWidth="1"/>
    <col min="14094" max="14094" width="11.44140625" style="13" customWidth="1"/>
    <col min="14095" max="14336" width="8.88671875" style="13"/>
    <col min="14337" max="14337" width="25" style="13" customWidth="1"/>
    <col min="14338" max="14338" width="10.44140625" style="13" customWidth="1"/>
    <col min="14339" max="14339" width="9.33203125" style="13" customWidth="1"/>
    <col min="14340" max="14341" width="10.6640625" style="13" customWidth="1"/>
    <col min="14342" max="14349" width="9.6640625" style="13" customWidth="1"/>
    <col min="14350" max="14350" width="11.44140625" style="13" customWidth="1"/>
    <col min="14351" max="14592" width="8.88671875" style="13"/>
    <col min="14593" max="14593" width="25" style="13" customWidth="1"/>
    <col min="14594" max="14594" width="10.44140625" style="13" customWidth="1"/>
    <col min="14595" max="14595" width="9.33203125" style="13" customWidth="1"/>
    <col min="14596" max="14597" width="10.6640625" style="13" customWidth="1"/>
    <col min="14598" max="14605" width="9.6640625" style="13" customWidth="1"/>
    <col min="14606" max="14606" width="11.44140625" style="13" customWidth="1"/>
    <col min="14607" max="14848" width="8.88671875" style="13"/>
    <col min="14849" max="14849" width="25" style="13" customWidth="1"/>
    <col min="14850" max="14850" width="10.44140625" style="13" customWidth="1"/>
    <col min="14851" max="14851" width="9.33203125" style="13" customWidth="1"/>
    <col min="14852" max="14853" width="10.6640625" style="13" customWidth="1"/>
    <col min="14854" max="14861" width="9.6640625" style="13" customWidth="1"/>
    <col min="14862" max="14862" width="11.44140625" style="13" customWidth="1"/>
    <col min="14863" max="15104" width="8.88671875" style="13"/>
    <col min="15105" max="15105" width="25" style="13" customWidth="1"/>
    <col min="15106" max="15106" width="10.44140625" style="13" customWidth="1"/>
    <col min="15107" max="15107" width="9.33203125" style="13" customWidth="1"/>
    <col min="15108" max="15109" width="10.6640625" style="13" customWidth="1"/>
    <col min="15110" max="15117" width="9.6640625" style="13" customWidth="1"/>
    <col min="15118" max="15118" width="11.44140625" style="13" customWidth="1"/>
    <col min="15119" max="15360" width="8.88671875" style="13"/>
    <col min="15361" max="15361" width="25" style="13" customWidth="1"/>
    <col min="15362" max="15362" width="10.44140625" style="13" customWidth="1"/>
    <col min="15363" max="15363" width="9.33203125" style="13" customWidth="1"/>
    <col min="15364" max="15365" width="10.6640625" style="13" customWidth="1"/>
    <col min="15366" max="15373" width="9.6640625" style="13" customWidth="1"/>
    <col min="15374" max="15374" width="11.44140625" style="13" customWidth="1"/>
    <col min="15375" max="15616" width="8.88671875" style="13"/>
    <col min="15617" max="15617" width="25" style="13" customWidth="1"/>
    <col min="15618" max="15618" width="10.44140625" style="13" customWidth="1"/>
    <col min="15619" max="15619" width="9.33203125" style="13" customWidth="1"/>
    <col min="15620" max="15621" width="10.6640625" style="13" customWidth="1"/>
    <col min="15622" max="15629" width="9.6640625" style="13" customWidth="1"/>
    <col min="15630" max="15630" width="11.44140625" style="13" customWidth="1"/>
    <col min="15631" max="15872" width="8.88671875" style="13"/>
    <col min="15873" max="15873" width="25" style="13" customWidth="1"/>
    <col min="15874" max="15874" width="10.44140625" style="13" customWidth="1"/>
    <col min="15875" max="15875" width="9.33203125" style="13" customWidth="1"/>
    <col min="15876" max="15877" width="10.6640625" style="13" customWidth="1"/>
    <col min="15878" max="15885" width="9.6640625" style="13" customWidth="1"/>
    <col min="15886" max="15886" width="11.44140625" style="13" customWidth="1"/>
    <col min="15887" max="16128" width="8.88671875" style="13"/>
    <col min="16129" max="16129" width="25" style="13" customWidth="1"/>
    <col min="16130" max="16130" width="10.44140625" style="13" customWidth="1"/>
    <col min="16131" max="16131" width="9.33203125" style="13" customWidth="1"/>
    <col min="16132" max="16133" width="10.6640625" style="13" customWidth="1"/>
    <col min="16134" max="16141" width="9.6640625" style="13" customWidth="1"/>
    <col min="16142" max="16142" width="11.44140625" style="13" customWidth="1"/>
    <col min="16143" max="16384" width="8.88671875" style="13"/>
  </cols>
  <sheetData>
    <row r="1" spans="1:18">
      <c r="J1" s="452" t="s">
        <v>237</v>
      </c>
      <c r="K1" s="452"/>
      <c r="L1" s="452"/>
      <c r="M1" s="452"/>
    </row>
    <row r="2" spans="1:18" ht="8.25" customHeight="1">
      <c r="M2" s="265"/>
    </row>
    <row r="3" spans="1:18">
      <c r="A3" s="452" t="s">
        <v>200</v>
      </c>
      <c r="B3" s="452"/>
      <c r="C3" s="452"/>
      <c r="D3" s="452"/>
      <c r="E3" s="452"/>
      <c r="F3" s="452"/>
      <c r="G3" s="452"/>
      <c r="H3" s="452"/>
      <c r="I3" s="452"/>
      <c r="J3" s="452"/>
      <c r="K3" s="452"/>
      <c r="L3" s="452"/>
      <c r="M3" s="452"/>
    </row>
    <row r="4" spans="1:18" ht="16.5" customHeight="1">
      <c r="A4" s="452" t="s">
        <v>267</v>
      </c>
      <c r="B4" s="452"/>
      <c r="C4" s="452"/>
      <c r="D4" s="452"/>
      <c r="E4" s="452"/>
      <c r="F4" s="452"/>
      <c r="G4" s="452"/>
      <c r="H4" s="452"/>
      <c r="I4" s="452"/>
      <c r="J4" s="452"/>
      <c r="K4" s="452"/>
      <c r="L4" s="452"/>
      <c r="M4" s="452"/>
    </row>
    <row r="5" spans="1:18" ht="8.25" customHeight="1" thickBot="1">
      <c r="A5" s="166"/>
      <c r="B5" s="166"/>
      <c r="C5" s="166"/>
      <c r="D5" s="166"/>
      <c r="E5" s="166"/>
      <c r="F5" s="166"/>
      <c r="G5" s="166"/>
      <c r="H5" s="166"/>
      <c r="I5" s="166"/>
      <c r="J5" s="166"/>
      <c r="K5" s="166"/>
      <c r="L5" s="166"/>
      <c r="M5" s="166"/>
    </row>
    <row r="6" spans="1:18" ht="26.25" customHeight="1" thickBot="1">
      <c r="A6" s="456" t="s">
        <v>43</v>
      </c>
      <c r="B6" s="553" t="s">
        <v>201</v>
      </c>
      <c r="C6" s="554"/>
      <c r="D6" s="554"/>
      <c r="E6" s="555"/>
      <c r="F6" s="469" t="s">
        <v>268</v>
      </c>
      <c r="G6" s="446"/>
      <c r="H6" s="469" t="s">
        <v>269</v>
      </c>
      <c r="I6" s="446"/>
      <c r="J6" s="558" t="s">
        <v>202</v>
      </c>
      <c r="K6" s="559"/>
      <c r="L6" s="559"/>
      <c r="M6" s="560"/>
    </row>
    <row r="7" spans="1:18" ht="24" customHeight="1">
      <c r="A7" s="459"/>
      <c r="B7" s="561">
        <v>43921</v>
      </c>
      <c r="C7" s="562"/>
      <c r="D7" s="561">
        <v>44012</v>
      </c>
      <c r="E7" s="562"/>
      <c r="F7" s="556"/>
      <c r="G7" s="557"/>
      <c r="H7" s="556"/>
      <c r="I7" s="557"/>
      <c r="J7" s="561">
        <v>43921</v>
      </c>
      <c r="K7" s="562"/>
      <c r="L7" s="561">
        <v>44012</v>
      </c>
      <c r="M7" s="562"/>
    </row>
    <row r="8" spans="1:18" ht="23.4" thickBot="1">
      <c r="A8" s="462"/>
      <c r="B8" s="267" t="s">
        <v>203</v>
      </c>
      <c r="C8" s="268" t="s">
        <v>204</v>
      </c>
      <c r="D8" s="267" t="s">
        <v>203</v>
      </c>
      <c r="E8" s="268" t="s">
        <v>204</v>
      </c>
      <c r="F8" s="267" t="s">
        <v>203</v>
      </c>
      <c r="G8" s="268" t="s">
        <v>204</v>
      </c>
      <c r="H8" s="267" t="s">
        <v>203</v>
      </c>
      <c r="I8" s="268" t="s">
        <v>204</v>
      </c>
      <c r="J8" s="267" t="s">
        <v>203</v>
      </c>
      <c r="K8" s="268" t="s">
        <v>204</v>
      </c>
      <c r="L8" s="267" t="s">
        <v>203</v>
      </c>
      <c r="M8" s="268" t="s">
        <v>204</v>
      </c>
    </row>
    <row r="9" spans="1:18" ht="13.8" thickBot="1">
      <c r="A9" s="550" t="s">
        <v>205</v>
      </c>
      <c r="B9" s="551"/>
      <c r="C9" s="551"/>
      <c r="D9" s="551"/>
      <c r="E9" s="551"/>
      <c r="F9" s="551"/>
      <c r="G9" s="551"/>
      <c r="H9" s="551"/>
      <c r="I9" s="551"/>
      <c r="J9" s="551"/>
      <c r="K9" s="551"/>
      <c r="L9" s="551"/>
      <c r="M9" s="552"/>
    </row>
    <row r="10" spans="1:18">
      <c r="A10" s="269" t="s">
        <v>206</v>
      </c>
      <c r="B10" s="96">
        <v>6923</v>
      </c>
      <c r="C10" s="93">
        <v>3379</v>
      </c>
      <c r="D10" s="96">
        <v>7778</v>
      </c>
      <c r="E10" s="93">
        <v>3833</v>
      </c>
      <c r="F10" s="270">
        <f t="shared" ref="F10:G15" si="0">D10-B10</f>
        <v>855</v>
      </c>
      <c r="G10" s="271">
        <f t="shared" si="0"/>
        <v>454</v>
      </c>
      <c r="H10" s="272">
        <f t="shared" ref="H10:I15" si="1">D10/B10*100</f>
        <v>112.35013722374694</v>
      </c>
      <c r="I10" s="273">
        <f t="shared" si="1"/>
        <v>113.43592778928678</v>
      </c>
      <c r="J10" s="274">
        <f t="shared" ref="J10:J15" si="2">B10/$B$37*100</f>
        <v>11.636271955626523</v>
      </c>
      <c r="K10" s="275">
        <f t="shared" ref="K10:K15" si="3">C10/$C$37*100</f>
        <v>10.616438356164384</v>
      </c>
      <c r="L10" s="276">
        <f>D10/$D$37*100</f>
        <v>11.260061381666569</v>
      </c>
      <c r="M10" s="277">
        <f t="shared" ref="M10:M15" si="4">E10/$E$37*100</f>
        <v>10.424258906717434</v>
      </c>
    </row>
    <row r="11" spans="1:18">
      <c r="A11" s="278" t="s">
        <v>207</v>
      </c>
      <c r="B11" s="104">
        <v>12801</v>
      </c>
      <c r="C11" s="103">
        <v>6227</v>
      </c>
      <c r="D11" s="104">
        <v>11352</v>
      </c>
      <c r="E11" s="103">
        <v>5752</v>
      </c>
      <c r="F11" s="279">
        <f t="shared" si="0"/>
        <v>-1449</v>
      </c>
      <c r="G11" s="280">
        <f t="shared" si="0"/>
        <v>-475</v>
      </c>
      <c r="H11" s="281">
        <f t="shared" si="1"/>
        <v>88.680571830325761</v>
      </c>
      <c r="I11" s="282">
        <f t="shared" si="1"/>
        <v>92.371928697607203</v>
      </c>
      <c r="J11" s="283">
        <f t="shared" si="2"/>
        <v>21.516093789394066</v>
      </c>
      <c r="K11" s="87">
        <f t="shared" si="3"/>
        <v>19.564534372250851</v>
      </c>
      <c r="L11" s="283">
        <f t="shared" ref="L11:L15" si="5">D11/$D$37*100</f>
        <v>16.434072615669699</v>
      </c>
      <c r="M11" s="284">
        <f t="shared" si="4"/>
        <v>15.643187381017135</v>
      </c>
    </row>
    <row r="12" spans="1:18">
      <c r="A12" s="278" t="s">
        <v>208</v>
      </c>
      <c r="B12" s="104">
        <v>9919</v>
      </c>
      <c r="C12" s="103">
        <v>4987</v>
      </c>
      <c r="D12" s="104">
        <v>14854</v>
      </c>
      <c r="E12" s="103">
        <v>7273</v>
      </c>
      <c r="F12" s="279">
        <f t="shared" si="0"/>
        <v>4935</v>
      </c>
      <c r="G12" s="280">
        <f t="shared" si="0"/>
        <v>2286</v>
      </c>
      <c r="H12" s="281">
        <f t="shared" si="1"/>
        <v>149.75299929428368</v>
      </c>
      <c r="I12" s="282">
        <f t="shared" si="1"/>
        <v>145.83918187286946</v>
      </c>
      <c r="J12" s="283">
        <f t="shared" si="2"/>
        <v>16.671989242793511</v>
      </c>
      <c r="K12" s="87">
        <f t="shared" si="3"/>
        <v>15.668593691089608</v>
      </c>
      <c r="L12" s="283">
        <f t="shared" si="5"/>
        <v>21.503850830968787</v>
      </c>
      <c r="M12" s="284">
        <f t="shared" si="4"/>
        <v>19.779711721512104</v>
      </c>
    </row>
    <row r="13" spans="1:18">
      <c r="A13" s="278" t="s">
        <v>209</v>
      </c>
      <c r="B13" s="104">
        <v>9422</v>
      </c>
      <c r="C13" s="103">
        <v>5432</v>
      </c>
      <c r="D13" s="104">
        <v>13076</v>
      </c>
      <c r="E13" s="103">
        <v>7113</v>
      </c>
      <c r="F13" s="279">
        <f t="shared" si="0"/>
        <v>3654</v>
      </c>
      <c r="G13" s="280">
        <f t="shared" si="0"/>
        <v>1681</v>
      </c>
      <c r="H13" s="281">
        <f t="shared" si="1"/>
        <v>138.78157503714709</v>
      </c>
      <c r="I13" s="282">
        <f t="shared" si="1"/>
        <v>130.94624447717231</v>
      </c>
      <c r="J13" s="283">
        <f t="shared" si="2"/>
        <v>15.83662492646441</v>
      </c>
      <c r="K13" s="87">
        <f t="shared" si="3"/>
        <v>17.066733693603116</v>
      </c>
      <c r="L13" s="283">
        <f t="shared" si="5"/>
        <v>18.929874341305229</v>
      </c>
      <c r="M13" s="284">
        <f t="shared" si="4"/>
        <v>19.344574381289096</v>
      </c>
    </row>
    <row r="14" spans="1:18">
      <c r="A14" s="278" t="s">
        <v>210</v>
      </c>
      <c r="B14" s="104">
        <v>8560</v>
      </c>
      <c r="C14" s="103">
        <v>4989</v>
      </c>
      <c r="D14" s="104">
        <v>9552</v>
      </c>
      <c r="E14" s="103">
        <v>5548</v>
      </c>
      <c r="F14" s="279">
        <f t="shared" si="0"/>
        <v>992</v>
      </c>
      <c r="G14" s="280">
        <f t="shared" si="0"/>
        <v>559</v>
      </c>
      <c r="H14" s="281">
        <f t="shared" si="1"/>
        <v>111.58878504672897</v>
      </c>
      <c r="I14" s="282">
        <f t="shared" si="1"/>
        <v>111.20465023050711</v>
      </c>
      <c r="J14" s="283">
        <f t="shared" si="2"/>
        <v>14.387763677619969</v>
      </c>
      <c r="K14" s="87">
        <f t="shared" si="3"/>
        <v>15.674877466381803</v>
      </c>
      <c r="L14" s="283">
        <f t="shared" si="5"/>
        <v>13.828247148068796</v>
      </c>
      <c r="M14" s="284">
        <f t="shared" si="4"/>
        <v>15.088387272232797</v>
      </c>
    </row>
    <row r="15" spans="1:18" ht="13.8" thickBot="1">
      <c r="A15" s="285" t="s">
        <v>211</v>
      </c>
      <c r="B15" s="122">
        <v>11870</v>
      </c>
      <c r="C15" s="119">
        <v>6814</v>
      </c>
      <c r="D15" s="122">
        <v>12464</v>
      </c>
      <c r="E15" s="119">
        <v>7251</v>
      </c>
      <c r="F15" s="286">
        <f t="shared" si="0"/>
        <v>594</v>
      </c>
      <c r="G15" s="287">
        <f t="shared" si="0"/>
        <v>437</v>
      </c>
      <c r="H15" s="288">
        <f t="shared" si="1"/>
        <v>105.00421229991575</v>
      </c>
      <c r="I15" s="289">
        <f t="shared" si="1"/>
        <v>106.41326680363956</v>
      </c>
      <c r="J15" s="290">
        <f t="shared" si="2"/>
        <v>19.951256408101521</v>
      </c>
      <c r="K15" s="90">
        <f t="shared" si="3"/>
        <v>21.408822420510244</v>
      </c>
      <c r="L15" s="291">
        <f t="shared" si="5"/>
        <v>18.04389368232092</v>
      </c>
      <c r="M15" s="292">
        <f t="shared" si="4"/>
        <v>19.719880337231437</v>
      </c>
      <c r="N15" s="266"/>
      <c r="O15" s="266"/>
      <c r="P15" s="266"/>
      <c r="Q15" s="266"/>
      <c r="R15" s="266"/>
    </row>
    <row r="16" spans="1:18" ht="13.8" thickBot="1">
      <c r="A16" s="563" t="s">
        <v>212</v>
      </c>
      <c r="B16" s="564"/>
      <c r="C16" s="564"/>
      <c r="D16" s="564"/>
      <c r="E16" s="564"/>
      <c r="F16" s="564"/>
      <c r="G16" s="564"/>
      <c r="H16" s="564"/>
      <c r="I16" s="564"/>
      <c r="J16" s="564"/>
      <c r="K16" s="564"/>
      <c r="L16" s="564"/>
      <c r="M16" s="565"/>
    </row>
    <row r="17" spans="1:19">
      <c r="A17" s="269" t="s">
        <v>213</v>
      </c>
      <c r="B17" s="293">
        <v>5995</v>
      </c>
      <c r="C17" s="294">
        <v>3845</v>
      </c>
      <c r="D17" s="293">
        <v>7579</v>
      </c>
      <c r="E17" s="294">
        <v>4621</v>
      </c>
      <c r="F17" s="270">
        <f t="shared" ref="F17:G22" si="6">D17-B17</f>
        <v>1584</v>
      </c>
      <c r="G17" s="271">
        <f t="shared" si="6"/>
        <v>776</v>
      </c>
      <c r="H17" s="272">
        <f t="shared" ref="H17:I22" si="7">D17/B17*100</f>
        <v>126.42201834862385</v>
      </c>
      <c r="I17" s="273">
        <f t="shared" si="7"/>
        <v>120.18205461638492</v>
      </c>
      <c r="J17" s="274">
        <f t="shared" ref="J17:J22" si="8">B17/$B$37*100</f>
        <v>10.0764770148752</v>
      </c>
      <c r="K17" s="295">
        <f t="shared" ref="K17:K22" si="9">C17/$C$37*100</f>
        <v>12.080557999245947</v>
      </c>
      <c r="L17" s="276">
        <f t="shared" ref="L17:L22" si="10">D17/$D$37*100</f>
        <v>10.971972899415137</v>
      </c>
      <c r="M17" s="277">
        <f t="shared" ref="M17:M22" si="11">E17/$E$37*100</f>
        <v>12.567310307315745</v>
      </c>
    </row>
    <row r="18" spans="1:19">
      <c r="A18" s="278" t="s">
        <v>214</v>
      </c>
      <c r="B18" s="279">
        <v>15153</v>
      </c>
      <c r="C18" s="280">
        <v>10375</v>
      </c>
      <c r="D18" s="279">
        <v>18002</v>
      </c>
      <c r="E18" s="280">
        <v>11948</v>
      </c>
      <c r="F18" s="279">
        <f t="shared" si="6"/>
        <v>2849</v>
      </c>
      <c r="G18" s="280">
        <f t="shared" si="6"/>
        <v>1573</v>
      </c>
      <c r="H18" s="281">
        <f t="shared" si="7"/>
        <v>118.80155744737016</v>
      </c>
      <c r="I18" s="282">
        <f t="shared" si="7"/>
        <v>115.16144578313252</v>
      </c>
      <c r="J18" s="276">
        <f t="shared" si="8"/>
        <v>25.469367173712076</v>
      </c>
      <c r="K18" s="277">
        <f t="shared" si="9"/>
        <v>32.597084328264422</v>
      </c>
      <c r="L18" s="276">
        <f t="shared" si="10"/>
        <v>26.061150037639703</v>
      </c>
      <c r="M18" s="284">
        <f t="shared" si="11"/>
        <v>32.493880881153117</v>
      </c>
    </row>
    <row r="19" spans="1:19">
      <c r="A19" s="278" t="s">
        <v>215</v>
      </c>
      <c r="B19" s="279">
        <v>15246</v>
      </c>
      <c r="C19" s="280">
        <v>9005</v>
      </c>
      <c r="D19" s="279">
        <v>17853</v>
      </c>
      <c r="E19" s="280">
        <v>10422</v>
      </c>
      <c r="F19" s="279">
        <f t="shared" si="6"/>
        <v>2607</v>
      </c>
      <c r="G19" s="280">
        <f t="shared" si="6"/>
        <v>1417</v>
      </c>
      <c r="H19" s="281">
        <f t="shared" si="7"/>
        <v>117.09956709956711</v>
      </c>
      <c r="I19" s="282">
        <f t="shared" si="7"/>
        <v>115.73570238756245</v>
      </c>
      <c r="J19" s="283">
        <f t="shared" si="8"/>
        <v>25.625682830489961</v>
      </c>
      <c r="K19" s="277">
        <f t="shared" si="9"/>
        <v>28.292698253110473</v>
      </c>
      <c r="L19" s="276">
        <f t="shared" si="10"/>
        <v>25.84544559615496</v>
      </c>
      <c r="M19" s="284">
        <f t="shared" si="11"/>
        <v>28.343758498776179</v>
      </c>
    </row>
    <row r="20" spans="1:19">
      <c r="A20" s="278" t="s">
        <v>216</v>
      </c>
      <c r="B20" s="279">
        <v>10799</v>
      </c>
      <c r="C20" s="280">
        <v>5258</v>
      </c>
      <c r="D20" s="279">
        <v>12613</v>
      </c>
      <c r="E20" s="280">
        <v>6268</v>
      </c>
      <c r="F20" s="279">
        <f t="shared" si="6"/>
        <v>1814</v>
      </c>
      <c r="G20" s="280">
        <f t="shared" si="6"/>
        <v>1010</v>
      </c>
      <c r="H20" s="281">
        <f t="shared" si="7"/>
        <v>116.79785165293082</v>
      </c>
      <c r="I20" s="282">
        <f t="shared" si="7"/>
        <v>119.20882464815519</v>
      </c>
      <c r="J20" s="283">
        <f t="shared" si="8"/>
        <v>18.151105134885285</v>
      </c>
      <c r="K20" s="284">
        <f t="shared" si="9"/>
        <v>16.520045243182103</v>
      </c>
      <c r="L20" s="276">
        <f t="shared" si="10"/>
        <v>18.259598123805663</v>
      </c>
      <c r="M20" s="284">
        <f t="shared" si="11"/>
        <v>17.046505303236334</v>
      </c>
    </row>
    <row r="21" spans="1:19">
      <c r="A21" s="278" t="s">
        <v>217</v>
      </c>
      <c r="B21" s="279">
        <v>7069</v>
      </c>
      <c r="C21" s="280">
        <v>3345</v>
      </c>
      <c r="D21" s="279">
        <v>7554</v>
      </c>
      <c r="E21" s="280">
        <v>3511</v>
      </c>
      <c r="F21" s="279">
        <f t="shared" si="6"/>
        <v>485</v>
      </c>
      <c r="G21" s="280">
        <f t="shared" si="6"/>
        <v>166</v>
      </c>
      <c r="H21" s="281">
        <f t="shared" si="7"/>
        <v>106.86094214174564</v>
      </c>
      <c r="I21" s="282">
        <f t="shared" si="7"/>
        <v>104.9626307922272</v>
      </c>
      <c r="J21" s="283">
        <f t="shared" si="8"/>
        <v>11.881670728632658</v>
      </c>
      <c r="K21" s="277">
        <f t="shared" si="9"/>
        <v>10.50961417619706</v>
      </c>
      <c r="L21" s="276">
        <f t="shared" si="10"/>
        <v>10.935780879031791</v>
      </c>
      <c r="M21" s="284">
        <f t="shared" si="11"/>
        <v>9.5485450095186284</v>
      </c>
    </row>
    <row r="22" spans="1:19" ht="13.8" thickBot="1">
      <c r="A22" s="285" t="s">
        <v>218</v>
      </c>
      <c r="B22" s="296">
        <v>5233</v>
      </c>
      <c r="C22" s="89">
        <v>0</v>
      </c>
      <c r="D22" s="296">
        <v>5475</v>
      </c>
      <c r="E22" s="89">
        <v>0</v>
      </c>
      <c r="F22" s="286">
        <f t="shared" si="6"/>
        <v>242</v>
      </c>
      <c r="G22" s="280">
        <f t="shared" si="6"/>
        <v>0</v>
      </c>
      <c r="H22" s="288">
        <f t="shared" si="7"/>
        <v>104.62449837569272</v>
      </c>
      <c r="I22" s="282" t="s">
        <v>219</v>
      </c>
      <c r="J22" s="276">
        <f t="shared" si="8"/>
        <v>8.7956971174048242</v>
      </c>
      <c r="K22" s="297">
        <f t="shared" si="9"/>
        <v>0</v>
      </c>
      <c r="L22" s="276">
        <f t="shared" si="10"/>
        <v>7.9260524639527468</v>
      </c>
      <c r="M22" s="284">
        <f t="shared" si="11"/>
        <v>0</v>
      </c>
      <c r="O22" s="266"/>
      <c r="P22" s="266"/>
      <c r="Q22" s="266"/>
      <c r="R22" s="266"/>
      <c r="S22" s="266"/>
    </row>
    <row r="23" spans="1:19" ht="13.8" thickBot="1">
      <c r="A23" s="550" t="s">
        <v>220</v>
      </c>
      <c r="B23" s="551"/>
      <c r="C23" s="551"/>
      <c r="D23" s="551"/>
      <c r="E23" s="551"/>
      <c r="F23" s="551"/>
      <c r="G23" s="551"/>
      <c r="H23" s="551"/>
      <c r="I23" s="551"/>
      <c r="J23" s="551"/>
      <c r="K23" s="551"/>
      <c r="L23" s="551"/>
      <c r="M23" s="552"/>
    </row>
    <row r="24" spans="1:19">
      <c r="A24" s="298" t="s">
        <v>221</v>
      </c>
      <c r="B24" s="293">
        <v>8099</v>
      </c>
      <c r="C24" s="294">
        <v>5410</v>
      </c>
      <c r="D24" s="293">
        <v>9725</v>
      </c>
      <c r="E24" s="294">
        <v>6476</v>
      </c>
      <c r="F24" s="270">
        <f t="shared" ref="F24:G28" si="12">D24-B24</f>
        <v>1626</v>
      </c>
      <c r="G24" s="271">
        <f t="shared" si="12"/>
        <v>1066</v>
      </c>
      <c r="H24" s="272">
        <f t="shared" ref="H24:I28" si="13">D24/B24*100</f>
        <v>120.07655266082233</v>
      </c>
      <c r="I24" s="273">
        <f t="shared" si="13"/>
        <v>119.70425138632163</v>
      </c>
      <c r="J24" s="274">
        <f>B24/$B$37*100</f>
        <v>13.612908647785529</v>
      </c>
      <c r="K24" s="275">
        <f>C24/$C$37*100</f>
        <v>16.997612165388965</v>
      </c>
      <c r="L24" s="276">
        <f>D24/$D$37*100</f>
        <v>14.078695929121549</v>
      </c>
      <c r="M24" s="277">
        <f>E24/$E$37*100</f>
        <v>17.612183845526243</v>
      </c>
    </row>
    <row r="25" spans="1:19">
      <c r="A25" s="299" t="s">
        <v>222</v>
      </c>
      <c r="B25" s="279">
        <v>12356</v>
      </c>
      <c r="C25" s="280">
        <v>7641</v>
      </c>
      <c r="D25" s="279">
        <v>14820</v>
      </c>
      <c r="E25" s="280">
        <v>8980</v>
      </c>
      <c r="F25" s="279">
        <f t="shared" si="12"/>
        <v>2464</v>
      </c>
      <c r="G25" s="280">
        <f t="shared" si="12"/>
        <v>1339</v>
      </c>
      <c r="H25" s="281">
        <f t="shared" si="13"/>
        <v>119.94172871479442</v>
      </c>
      <c r="I25" s="282">
        <f t="shared" si="13"/>
        <v>117.5238843083366</v>
      </c>
      <c r="J25" s="283">
        <f>B25/$B$37*100</f>
        <v>20.768131775779477</v>
      </c>
      <c r="K25" s="87">
        <f>C25/$C$37*100</f>
        <v>24.007163503833105</v>
      </c>
      <c r="L25" s="283">
        <f>D25/$D$37*100</f>
        <v>21.454629683247436</v>
      </c>
      <c r="M25" s="284">
        <f>E25/$E$37*100</f>
        <v>24.422083220016315</v>
      </c>
    </row>
    <row r="26" spans="1:19">
      <c r="A26" s="299" t="s">
        <v>223</v>
      </c>
      <c r="B26" s="279">
        <v>6287</v>
      </c>
      <c r="C26" s="280">
        <v>4274</v>
      </c>
      <c r="D26" s="279">
        <v>7882</v>
      </c>
      <c r="E26" s="280">
        <v>5226</v>
      </c>
      <c r="F26" s="279">
        <f t="shared" si="12"/>
        <v>1595</v>
      </c>
      <c r="G26" s="280">
        <f t="shared" si="12"/>
        <v>952</v>
      </c>
      <c r="H26" s="281">
        <f t="shared" si="13"/>
        <v>125.36981072053443</v>
      </c>
      <c r="I26" s="282">
        <f t="shared" si="13"/>
        <v>122.27421619092185</v>
      </c>
      <c r="J26" s="283">
        <f>B26/$B$37*100</f>
        <v>10.567274560887469</v>
      </c>
      <c r="K26" s="87">
        <f>C26/$C$37*100</f>
        <v>13.428427799421893</v>
      </c>
      <c r="L26" s="283">
        <f>D26/$D$37*100</f>
        <v>11.410620186461289</v>
      </c>
      <c r="M26" s="284">
        <f>E26/$E$37*100</f>
        <v>14.212673375033996</v>
      </c>
    </row>
    <row r="27" spans="1:19">
      <c r="A27" s="299" t="s">
        <v>224</v>
      </c>
      <c r="B27" s="279">
        <v>15517</v>
      </c>
      <c r="C27" s="280">
        <v>6658</v>
      </c>
      <c r="D27" s="279">
        <v>17482</v>
      </c>
      <c r="E27" s="280">
        <v>7448</v>
      </c>
      <c r="F27" s="279">
        <f t="shared" si="12"/>
        <v>1965</v>
      </c>
      <c r="G27" s="280">
        <f t="shared" si="12"/>
        <v>790</v>
      </c>
      <c r="H27" s="281">
        <f t="shared" si="13"/>
        <v>112.66353032158278</v>
      </c>
      <c r="I27" s="282">
        <f t="shared" si="13"/>
        <v>111.86542505256834</v>
      </c>
      <c r="J27" s="283">
        <f>B27/$B$37*100</f>
        <v>26.081183292713671</v>
      </c>
      <c r="K27" s="87">
        <f>C27/$C$37*100</f>
        <v>20.91868794771899</v>
      </c>
      <c r="L27" s="283">
        <f>D27/$D$37*100</f>
        <v>25.308356013666106</v>
      </c>
      <c r="M27" s="284">
        <f>E27/$E$37*100</f>
        <v>20.255643187381018</v>
      </c>
    </row>
    <row r="28" spans="1:19" ht="13.8" thickBot="1">
      <c r="A28" s="300" t="s">
        <v>225</v>
      </c>
      <c r="B28" s="296">
        <v>17236</v>
      </c>
      <c r="C28" s="301">
        <v>7845</v>
      </c>
      <c r="D28" s="296">
        <v>19167</v>
      </c>
      <c r="E28" s="301">
        <v>8640</v>
      </c>
      <c r="F28" s="286">
        <f t="shared" si="12"/>
        <v>1931</v>
      </c>
      <c r="G28" s="287">
        <f t="shared" si="12"/>
        <v>795</v>
      </c>
      <c r="H28" s="288">
        <f t="shared" si="13"/>
        <v>111.2032954281736</v>
      </c>
      <c r="I28" s="289">
        <f t="shared" si="13"/>
        <v>110.1338432122371</v>
      </c>
      <c r="J28" s="290">
        <f>B28/$B$37*100</f>
        <v>28.970501722833852</v>
      </c>
      <c r="K28" s="87">
        <f>C28/$C$37*100</f>
        <v>24.64810858363705</v>
      </c>
      <c r="L28" s="291">
        <f>D28/$D$37*100</f>
        <v>27.747698187503616</v>
      </c>
      <c r="M28" s="292">
        <f>E28/$E$37*100</f>
        <v>23.497416372042427</v>
      </c>
      <c r="O28" s="266"/>
      <c r="P28" s="266"/>
      <c r="Q28" s="266"/>
      <c r="R28" s="266"/>
      <c r="S28" s="266"/>
    </row>
    <row r="29" spans="1:19" ht="13.8" thickBot="1">
      <c r="A29" s="550" t="s">
        <v>226</v>
      </c>
      <c r="B29" s="551"/>
      <c r="C29" s="551"/>
      <c r="D29" s="551"/>
      <c r="E29" s="551"/>
      <c r="F29" s="551"/>
      <c r="G29" s="551"/>
      <c r="H29" s="551"/>
      <c r="I29" s="551"/>
      <c r="J29" s="551"/>
      <c r="K29" s="551"/>
      <c r="L29" s="551"/>
      <c r="M29" s="552"/>
    </row>
    <row r="30" spans="1:19">
      <c r="A30" s="269" t="s">
        <v>227</v>
      </c>
      <c r="B30" s="293">
        <v>11297</v>
      </c>
      <c r="C30" s="294">
        <v>6837</v>
      </c>
      <c r="D30" s="293">
        <v>13114</v>
      </c>
      <c r="E30" s="294">
        <v>7772</v>
      </c>
      <c r="F30" s="270">
        <f t="shared" ref="F30:G36" si="14">D30-B30</f>
        <v>1817</v>
      </c>
      <c r="G30" s="271">
        <f t="shared" si="14"/>
        <v>935</v>
      </c>
      <c r="H30" s="272">
        <f t="shared" ref="H30:I36" si="15">D30/B30*100</f>
        <v>116.08391608391608</v>
      </c>
      <c r="I30" s="273">
        <f t="shared" si="15"/>
        <v>113.67558870849788</v>
      </c>
      <c r="J30" s="274">
        <f t="shared" ref="J30:J36" si="16">B30/$B$37*100</f>
        <v>18.98815026472813</v>
      </c>
      <c r="K30" s="275">
        <f t="shared" ref="K30:K37" si="17">C30/$C$37*100</f>
        <v>21.481085836370493</v>
      </c>
      <c r="L30" s="276">
        <f t="shared" ref="L30:L37" si="18">D30/$D$37*100</f>
        <v>18.984886212287915</v>
      </c>
      <c r="M30" s="277">
        <f t="shared" ref="M30:M37" si="19">E30/$E$37*100</f>
        <v>21.136796301332609</v>
      </c>
    </row>
    <row r="31" spans="1:19">
      <c r="A31" s="278" t="s">
        <v>228</v>
      </c>
      <c r="B31" s="279">
        <v>15463</v>
      </c>
      <c r="C31" s="280">
        <v>9183</v>
      </c>
      <c r="D31" s="279">
        <v>18140</v>
      </c>
      <c r="E31" s="280">
        <v>10598</v>
      </c>
      <c r="F31" s="279">
        <f t="shared" si="14"/>
        <v>2677</v>
      </c>
      <c r="G31" s="280">
        <f t="shared" si="14"/>
        <v>1415</v>
      </c>
      <c r="H31" s="281">
        <f t="shared" si="15"/>
        <v>117.3122938627692</v>
      </c>
      <c r="I31" s="282">
        <f t="shared" si="15"/>
        <v>115.40890776434716</v>
      </c>
      <c r="J31" s="283">
        <f t="shared" si="16"/>
        <v>25.990419362971679</v>
      </c>
      <c r="K31" s="87">
        <f t="shared" si="17"/>
        <v>28.851954254115874</v>
      </c>
      <c r="L31" s="283">
        <f t="shared" si="18"/>
        <v>26.260929990155766</v>
      </c>
      <c r="M31" s="284">
        <f t="shared" si="19"/>
        <v>28.822409573021485</v>
      </c>
    </row>
    <row r="32" spans="1:19">
      <c r="A32" s="278" t="s">
        <v>229</v>
      </c>
      <c r="B32" s="279">
        <v>10134</v>
      </c>
      <c r="C32" s="280">
        <v>5575</v>
      </c>
      <c r="D32" s="279">
        <v>11869</v>
      </c>
      <c r="E32" s="280">
        <v>6569</v>
      </c>
      <c r="F32" s="279">
        <f t="shared" si="14"/>
        <v>1735</v>
      </c>
      <c r="G32" s="280">
        <f t="shared" si="14"/>
        <v>994</v>
      </c>
      <c r="H32" s="281">
        <f t="shared" si="15"/>
        <v>117.12058417209394</v>
      </c>
      <c r="I32" s="282">
        <f t="shared" si="15"/>
        <v>117.82959641255606</v>
      </c>
      <c r="J32" s="283">
        <f t="shared" si="16"/>
        <v>17.033364148247752</v>
      </c>
      <c r="K32" s="87">
        <f t="shared" si="17"/>
        <v>17.516023626995096</v>
      </c>
      <c r="L32" s="283">
        <f t="shared" si="18"/>
        <v>17.182523597197292</v>
      </c>
      <c r="M32" s="284">
        <f t="shared" si="19"/>
        <v>17.865107424530869</v>
      </c>
    </row>
    <row r="33" spans="1:19">
      <c r="A33" s="278" t="s">
        <v>230</v>
      </c>
      <c r="B33" s="279">
        <v>10104</v>
      </c>
      <c r="C33" s="280">
        <v>4604</v>
      </c>
      <c r="D33" s="279">
        <v>11611</v>
      </c>
      <c r="E33" s="280">
        <v>5385</v>
      </c>
      <c r="F33" s="279">
        <f t="shared" si="14"/>
        <v>1507</v>
      </c>
      <c r="G33" s="280">
        <f t="shared" si="14"/>
        <v>781</v>
      </c>
      <c r="H33" s="281">
        <f t="shared" si="15"/>
        <v>114.91488519398258</v>
      </c>
      <c r="I33" s="282">
        <f t="shared" si="15"/>
        <v>116.96350999131191</v>
      </c>
      <c r="J33" s="283">
        <f t="shared" si="16"/>
        <v>16.98293974283553</v>
      </c>
      <c r="K33" s="87">
        <f t="shared" si="17"/>
        <v>14.46525072263416</v>
      </c>
      <c r="L33" s="283">
        <f t="shared" si="18"/>
        <v>16.80902194684116</v>
      </c>
      <c r="M33" s="284">
        <f t="shared" si="19"/>
        <v>14.645091106880608</v>
      </c>
    </row>
    <row r="34" spans="1:19">
      <c r="A34" s="278" t="s">
        <v>231</v>
      </c>
      <c r="B34" s="279">
        <v>5507</v>
      </c>
      <c r="C34" s="280">
        <v>1958</v>
      </c>
      <c r="D34" s="279">
        <v>6312</v>
      </c>
      <c r="E34" s="280">
        <v>2330</v>
      </c>
      <c r="F34" s="279">
        <f t="shared" si="14"/>
        <v>805</v>
      </c>
      <c r="G34" s="280">
        <f t="shared" si="14"/>
        <v>372</v>
      </c>
      <c r="H34" s="281">
        <f t="shared" si="15"/>
        <v>114.61775921554384</v>
      </c>
      <c r="I34" s="282">
        <f t="shared" si="15"/>
        <v>118.99897854954035</v>
      </c>
      <c r="J34" s="283">
        <f t="shared" si="16"/>
        <v>9.2562400201697628</v>
      </c>
      <c r="K34" s="87">
        <f t="shared" si="17"/>
        <v>6.1518160110594442</v>
      </c>
      <c r="L34" s="283">
        <f t="shared" si="18"/>
        <v>9.1377613063871674</v>
      </c>
      <c r="M34" s="284">
        <f t="shared" si="19"/>
        <v>6.3366875169975518</v>
      </c>
    </row>
    <row r="35" spans="1:19">
      <c r="A35" s="278" t="s">
        <v>232</v>
      </c>
      <c r="B35" s="279">
        <v>2321</v>
      </c>
      <c r="C35" s="280">
        <v>650</v>
      </c>
      <c r="D35" s="279">
        <v>2673</v>
      </c>
      <c r="E35" s="280">
        <v>773</v>
      </c>
      <c r="F35" s="279">
        <f t="shared" si="14"/>
        <v>352</v>
      </c>
      <c r="G35" s="280">
        <f t="shared" si="14"/>
        <v>123</v>
      </c>
      <c r="H35" s="281">
        <f t="shared" si="15"/>
        <v>115.16587677725119</v>
      </c>
      <c r="I35" s="282">
        <f t="shared" si="15"/>
        <v>118.92307692307693</v>
      </c>
      <c r="J35" s="283">
        <f t="shared" si="16"/>
        <v>3.90116816539205</v>
      </c>
      <c r="K35" s="87">
        <f t="shared" si="17"/>
        <v>2.0422269699635542</v>
      </c>
      <c r="L35" s="283">
        <f t="shared" si="18"/>
        <v>3.8696508193873416</v>
      </c>
      <c r="M35" s="284">
        <f t="shared" si="19"/>
        <v>2.1022572749524069</v>
      </c>
    </row>
    <row r="36" spans="1:19" ht="13.8" thickBot="1">
      <c r="A36" s="285" t="s">
        <v>233</v>
      </c>
      <c r="B36" s="296">
        <v>4669</v>
      </c>
      <c r="C36" s="301">
        <v>3021</v>
      </c>
      <c r="D36" s="296">
        <v>5357</v>
      </c>
      <c r="E36" s="301">
        <v>3343</v>
      </c>
      <c r="F36" s="286">
        <f t="shared" si="14"/>
        <v>688</v>
      </c>
      <c r="G36" s="287">
        <f t="shared" si="14"/>
        <v>322</v>
      </c>
      <c r="H36" s="288">
        <f t="shared" si="15"/>
        <v>114.73548939815808</v>
      </c>
      <c r="I36" s="289">
        <f t="shared" si="15"/>
        <v>110.6587222773916</v>
      </c>
      <c r="J36" s="283">
        <f t="shared" si="16"/>
        <v>7.8477182956550973</v>
      </c>
      <c r="K36" s="87">
        <f t="shared" si="17"/>
        <v>9.491642578861379</v>
      </c>
      <c r="L36" s="291">
        <f t="shared" si="18"/>
        <v>7.755226127743355</v>
      </c>
      <c r="M36" s="292">
        <f t="shared" si="19"/>
        <v>9.0916508022844713</v>
      </c>
      <c r="O36" s="266"/>
      <c r="P36" s="266"/>
      <c r="Q36" s="266"/>
      <c r="R36" s="266"/>
      <c r="S36" s="266"/>
    </row>
    <row r="37" spans="1:19" ht="23.4" thickBot="1">
      <c r="A37" s="339" t="s">
        <v>234</v>
      </c>
      <c r="B37" s="368">
        <f>SUM(B30:B36)</f>
        <v>59495</v>
      </c>
      <c r="C37" s="368">
        <f>SUM(C30:C36)</f>
        <v>31828</v>
      </c>
      <c r="D37" s="368">
        <v>69076</v>
      </c>
      <c r="E37" s="368">
        <v>36770</v>
      </c>
      <c r="F37" s="368">
        <f>D37-$B$37</f>
        <v>9581</v>
      </c>
      <c r="G37" s="368">
        <f>E37-$C$37</f>
        <v>4942</v>
      </c>
      <c r="H37" s="369">
        <f>D37/$B$37*100</f>
        <v>116.10387427514917</v>
      </c>
      <c r="I37" s="369">
        <f>E37/$C$37*100</f>
        <v>115.52720874701521</v>
      </c>
      <c r="J37" s="369">
        <f>$B$37/$B$37*100</f>
        <v>100</v>
      </c>
      <c r="K37" s="369">
        <f t="shared" si="17"/>
        <v>100</v>
      </c>
      <c r="L37" s="369">
        <f t="shared" si="18"/>
        <v>100</v>
      </c>
      <c r="M37" s="370">
        <f t="shared" si="19"/>
        <v>100</v>
      </c>
    </row>
    <row r="38" spans="1:19">
      <c r="A38" s="21" t="s">
        <v>235</v>
      </c>
      <c r="B38" s="66"/>
      <c r="C38" s="66"/>
      <c r="D38" s="66"/>
      <c r="E38" s="66"/>
      <c r="F38" s="66"/>
      <c r="G38" s="66"/>
      <c r="H38" s="66"/>
      <c r="I38" s="66"/>
      <c r="J38" s="302"/>
      <c r="K38" s="302"/>
      <c r="L38" s="302"/>
      <c r="M38" s="66"/>
    </row>
  </sheetData>
  <mergeCells count="16">
    <mergeCell ref="A29:M29"/>
    <mergeCell ref="J1:M1"/>
    <mergeCell ref="A3:M3"/>
    <mergeCell ref="A4:M4"/>
    <mergeCell ref="A6:A8"/>
    <mergeCell ref="B6:E6"/>
    <mergeCell ref="F6:G7"/>
    <mergeCell ref="H6:I7"/>
    <mergeCell ref="J6:M6"/>
    <mergeCell ref="B7:C7"/>
    <mergeCell ref="D7:E7"/>
    <mergeCell ref="J7:K7"/>
    <mergeCell ref="L7:M7"/>
    <mergeCell ref="A9:M9"/>
    <mergeCell ref="A16:M16"/>
    <mergeCell ref="A23:M23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scale="98" orientation="landscape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9"/>
  <sheetViews>
    <sheetView showGridLines="0" zoomScaleNormal="100" workbookViewId="0">
      <selection activeCell="A9" sqref="A9:M9"/>
    </sheetView>
  </sheetViews>
  <sheetFormatPr defaultRowHeight="13.2"/>
  <cols>
    <col min="1" max="1" width="32.33203125" style="13" customWidth="1"/>
    <col min="2" max="2" width="10.44140625" style="13" customWidth="1"/>
    <col min="3" max="3" width="9.33203125" style="13" customWidth="1"/>
    <col min="4" max="5" width="10.6640625" style="13" customWidth="1"/>
    <col min="6" max="13" width="9.6640625" style="13" customWidth="1"/>
    <col min="14" max="14" width="11.44140625" style="13" customWidth="1"/>
    <col min="15" max="256" width="8.88671875" style="13"/>
    <col min="257" max="257" width="25" style="13" customWidth="1"/>
    <col min="258" max="258" width="10.44140625" style="13" customWidth="1"/>
    <col min="259" max="259" width="9.33203125" style="13" customWidth="1"/>
    <col min="260" max="261" width="10.6640625" style="13" customWidth="1"/>
    <col min="262" max="269" width="9.6640625" style="13" customWidth="1"/>
    <col min="270" max="270" width="11.44140625" style="13" customWidth="1"/>
    <col min="271" max="512" width="8.88671875" style="13"/>
    <col min="513" max="513" width="25" style="13" customWidth="1"/>
    <col min="514" max="514" width="10.44140625" style="13" customWidth="1"/>
    <col min="515" max="515" width="9.33203125" style="13" customWidth="1"/>
    <col min="516" max="517" width="10.6640625" style="13" customWidth="1"/>
    <col min="518" max="525" width="9.6640625" style="13" customWidth="1"/>
    <col min="526" max="526" width="11.44140625" style="13" customWidth="1"/>
    <col min="527" max="768" width="8.88671875" style="13"/>
    <col min="769" max="769" width="25" style="13" customWidth="1"/>
    <col min="770" max="770" width="10.44140625" style="13" customWidth="1"/>
    <col min="771" max="771" width="9.33203125" style="13" customWidth="1"/>
    <col min="772" max="773" width="10.6640625" style="13" customWidth="1"/>
    <col min="774" max="781" width="9.6640625" style="13" customWidth="1"/>
    <col min="782" max="782" width="11.44140625" style="13" customWidth="1"/>
    <col min="783" max="1024" width="8.88671875" style="13"/>
    <col min="1025" max="1025" width="25" style="13" customWidth="1"/>
    <col min="1026" max="1026" width="10.44140625" style="13" customWidth="1"/>
    <col min="1027" max="1027" width="9.33203125" style="13" customWidth="1"/>
    <col min="1028" max="1029" width="10.6640625" style="13" customWidth="1"/>
    <col min="1030" max="1037" width="9.6640625" style="13" customWidth="1"/>
    <col min="1038" max="1038" width="11.44140625" style="13" customWidth="1"/>
    <col min="1039" max="1280" width="8.88671875" style="13"/>
    <col min="1281" max="1281" width="25" style="13" customWidth="1"/>
    <col min="1282" max="1282" width="10.44140625" style="13" customWidth="1"/>
    <col min="1283" max="1283" width="9.33203125" style="13" customWidth="1"/>
    <col min="1284" max="1285" width="10.6640625" style="13" customWidth="1"/>
    <col min="1286" max="1293" width="9.6640625" style="13" customWidth="1"/>
    <col min="1294" max="1294" width="11.44140625" style="13" customWidth="1"/>
    <col min="1295" max="1536" width="8.88671875" style="13"/>
    <col min="1537" max="1537" width="25" style="13" customWidth="1"/>
    <col min="1538" max="1538" width="10.44140625" style="13" customWidth="1"/>
    <col min="1539" max="1539" width="9.33203125" style="13" customWidth="1"/>
    <col min="1540" max="1541" width="10.6640625" style="13" customWidth="1"/>
    <col min="1542" max="1549" width="9.6640625" style="13" customWidth="1"/>
    <col min="1550" max="1550" width="11.44140625" style="13" customWidth="1"/>
    <col min="1551" max="1792" width="8.88671875" style="13"/>
    <col min="1793" max="1793" width="25" style="13" customWidth="1"/>
    <col min="1794" max="1794" width="10.44140625" style="13" customWidth="1"/>
    <col min="1795" max="1795" width="9.33203125" style="13" customWidth="1"/>
    <col min="1796" max="1797" width="10.6640625" style="13" customWidth="1"/>
    <col min="1798" max="1805" width="9.6640625" style="13" customWidth="1"/>
    <col min="1806" max="1806" width="11.44140625" style="13" customWidth="1"/>
    <col min="1807" max="2048" width="8.88671875" style="13"/>
    <col min="2049" max="2049" width="25" style="13" customWidth="1"/>
    <col min="2050" max="2050" width="10.44140625" style="13" customWidth="1"/>
    <col min="2051" max="2051" width="9.33203125" style="13" customWidth="1"/>
    <col min="2052" max="2053" width="10.6640625" style="13" customWidth="1"/>
    <col min="2054" max="2061" width="9.6640625" style="13" customWidth="1"/>
    <col min="2062" max="2062" width="11.44140625" style="13" customWidth="1"/>
    <col min="2063" max="2304" width="8.88671875" style="13"/>
    <col min="2305" max="2305" width="25" style="13" customWidth="1"/>
    <col min="2306" max="2306" width="10.44140625" style="13" customWidth="1"/>
    <col min="2307" max="2307" width="9.33203125" style="13" customWidth="1"/>
    <col min="2308" max="2309" width="10.6640625" style="13" customWidth="1"/>
    <col min="2310" max="2317" width="9.6640625" style="13" customWidth="1"/>
    <col min="2318" max="2318" width="11.44140625" style="13" customWidth="1"/>
    <col min="2319" max="2560" width="8.88671875" style="13"/>
    <col min="2561" max="2561" width="25" style="13" customWidth="1"/>
    <col min="2562" max="2562" width="10.44140625" style="13" customWidth="1"/>
    <col min="2563" max="2563" width="9.33203125" style="13" customWidth="1"/>
    <col min="2564" max="2565" width="10.6640625" style="13" customWidth="1"/>
    <col min="2566" max="2573" width="9.6640625" style="13" customWidth="1"/>
    <col min="2574" max="2574" width="11.44140625" style="13" customWidth="1"/>
    <col min="2575" max="2816" width="8.88671875" style="13"/>
    <col min="2817" max="2817" width="25" style="13" customWidth="1"/>
    <col min="2818" max="2818" width="10.44140625" style="13" customWidth="1"/>
    <col min="2819" max="2819" width="9.33203125" style="13" customWidth="1"/>
    <col min="2820" max="2821" width="10.6640625" style="13" customWidth="1"/>
    <col min="2822" max="2829" width="9.6640625" style="13" customWidth="1"/>
    <col min="2830" max="2830" width="11.44140625" style="13" customWidth="1"/>
    <col min="2831" max="3072" width="8.88671875" style="13"/>
    <col min="3073" max="3073" width="25" style="13" customWidth="1"/>
    <col min="3074" max="3074" width="10.44140625" style="13" customWidth="1"/>
    <col min="3075" max="3075" width="9.33203125" style="13" customWidth="1"/>
    <col min="3076" max="3077" width="10.6640625" style="13" customWidth="1"/>
    <col min="3078" max="3085" width="9.6640625" style="13" customWidth="1"/>
    <col min="3086" max="3086" width="11.44140625" style="13" customWidth="1"/>
    <col min="3087" max="3328" width="8.88671875" style="13"/>
    <col min="3329" max="3329" width="25" style="13" customWidth="1"/>
    <col min="3330" max="3330" width="10.44140625" style="13" customWidth="1"/>
    <col min="3331" max="3331" width="9.33203125" style="13" customWidth="1"/>
    <col min="3332" max="3333" width="10.6640625" style="13" customWidth="1"/>
    <col min="3334" max="3341" width="9.6640625" style="13" customWidth="1"/>
    <col min="3342" max="3342" width="11.44140625" style="13" customWidth="1"/>
    <col min="3343" max="3584" width="8.88671875" style="13"/>
    <col min="3585" max="3585" width="25" style="13" customWidth="1"/>
    <col min="3586" max="3586" width="10.44140625" style="13" customWidth="1"/>
    <col min="3587" max="3587" width="9.33203125" style="13" customWidth="1"/>
    <col min="3588" max="3589" width="10.6640625" style="13" customWidth="1"/>
    <col min="3590" max="3597" width="9.6640625" style="13" customWidth="1"/>
    <col min="3598" max="3598" width="11.44140625" style="13" customWidth="1"/>
    <col min="3599" max="3840" width="8.88671875" style="13"/>
    <col min="3841" max="3841" width="25" style="13" customWidth="1"/>
    <col min="3842" max="3842" width="10.44140625" style="13" customWidth="1"/>
    <col min="3843" max="3843" width="9.33203125" style="13" customWidth="1"/>
    <col min="3844" max="3845" width="10.6640625" style="13" customWidth="1"/>
    <col min="3846" max="3853" width="9.6640625" style="13" customWidth="1"/>
    <col min="3854" max="3854" width="11.44140625" style="13" customWidth="1"/>
    <col min="3855" max="4096" width="8.88671875" style="13"/>
    <col min="4097" max="4097" width="25" style="13" customWidth="1"/>
    <col min="4098" max="4098" width="10.44140625" style="13" customWidth="1"/>
    <col min="4099" max="4099" width="9.33203125" style="13" customWidth="1"/>
    <col min="4100" max="4101" width="10.6640625" style="13" customWidth="1"/>
    <col min="4102" max="4109" width="9.6640625" style="13" customWidth="1"/>
    <col min="4110" max="4110" width="11.44140625" style="13" customWidth="1"/>
    <col min="4111" max="4352" width="8.88671875" style="13"/>
    <col min="4353" max="4353" width="25" style="13" customWidth="1"/>
    <col min="4354" max="4354" width="10.44140625" style="13" customWidth="1"/>
    <col min="4355" max="4355" width="9.33203125" style="13" customWidth="1"/>
    <col min="4356" max="4357" width="10.6640625" style="13" customWidth="1"/>
    <col min="4358" max="4365" width="9.6640625" style="13" customWidth="1"/>
    <col min="4366" max="4366" width="11.44140625" style="13" customWidth="1"/>
    <col min="4367" max="4608" width="8.88671875" style="13"/>
    <col min="4609" max="4609" width="25" style="13" customWidth="1"/>
    <col min="4610" max="4610" width="10.44140625" style="13" customWidth="1"/>
    <col min="4611" max="4611" width="9.33203125" style="13" customWidth="1"/>
    <col min="4612" max="4613" width="10.6640625" style="13" customWidth="1"/>
    <col min="4614" max="4621" width="9.6640625" style="13" customWidth="1"/>
    <col min="4622" max="4622" width="11.44140625" style="13" customWidth="1"/>
    <col min="4623" max="4864" width="8.88671875" style="13"/>
    <col min="4865" max="4865" width="25" style="13" customWidth="1"/>
    <col min="4866" max="4866" width="10.44140625" style="13" customWidth="1"/>
    <col min="4867" max="4867" width="9.33203125" style="13" customWidth="1"/>
    <col min="4868" max="4869" width="10.6640625" style="13" customWidth="1"/>
    <col min="4870" max="4877" width="9.6640625" style="13" customWidth="1"/>
    <col min="4878" max="4878" width="11.44140625" style="13" customWidth="1"/>
    <col min="4879" max="5120" width="8.88671875" style="13"/>
    <col min="5121" max="5121" width="25" style="13" customWidth="1"/>
    <col min="5122" max="5122" width="10.44140625" style="13" customWidth="1"/>
    <col min="5123" max="5123" width="9.33203125" style="13" customWidth="1"/>
    <col min="5124" max="5125" width="10.6640625" style="13" customWidth="1"/>
    <col min="5126" max="5133" width="9.6640625" style="13" customWidth="1"/>
    <col min="5134" max="5134" width="11.44140625" style="13" customWidth="1"/>
    <col min="5135" max="5376" width="8.88671875" style="13"/>
    <col min="5377" max="5377" width="25" style="13" customWidth="1"/>
    <col min="5378" max="5378" width="10.44140625" style="13" customWidth="1"/>
    <col min="5379" max="5379" width="9.33203125" style="13" customWidth="1"/>
    <col min="5380" max="5381" width="10.6640625" style="13" customWidth="1"/>
    <col min="5382" max="5389" width="9.6640625" style="13" customWidth="1"/>
    <col min="5390" max="5390" width="11.44140625" style="13" customWidth="1"/>
    <col min="5391" max="5632" width="8.88671875" style="13"/>
    <col min="5633" max="5633" width="25" style="13" customWidth="1"/>
    <col min="5634" max="5634" width="10.44140625" style="13" customWidth="1"/>
    <col min="5635" max="5635" width="9.33203125" style="13" customWidth="1"/>
    <col min="5636" max="5637" width="10.6640625" style="13" customWidth="1"/>
    <col min="5638" max="5645" width="9.6640625" style="13" customWidth="1"/>
    <col min="5646" max="5646" width="11.44140625" style="13" customWidth="1"/>
    <col min="5647" max="5888" width="8.88671875" style="13"/>
    <col min="5889" max="5889" width="25" style="13" customWidth="1"/>
    <col min="5890" max="5890" width="10.44140625" style="13" customWidth="1"/>
    <col min="5891" max="5891" width="9.33203125" style="13" customWidth="1"/>
    <col min="5892" max="5893" width="10.6640625" style="13" customWidth="1"/>
    <col min="5894" max="5901" width="9.6640625" style="13" customWidth="1"/>
    <col min="5902" max="5902" width="11.44140625" style="13" customWidth="1"/>
    <col min="5903" max="6144" width="8.88671875" style="13"/>
    <col min="6145" max="6145" width="25" style="13" customWidth="1"/>
    <col min="6146" max="6146" width="10.44140625" style="13" customWidth="1"/>
    <col min="6147" max="6147" width="9.33203125" style="13" customWidth="1"/>
    <col min="6148" max="6149" width="10.6640625" style="13" customWidth="1"/>
    <col min="6150" max="6157" width="9.6640625" style="13" customWidth="1"/>
    <col min="6158" max="6158" width="11.44140625" style="13" customWidth="1"/>
    <col min="6159" max="6400" width="8.88671875" style="13"/>
    <col min="6401" max="6401" width="25" style="13" customWidth="1"/>
    <col min="6402" max="6402" width="10.44140625" style="13" customWidth="1"/>
    <col min="6403" max="6403" width="9.33203125" style="13" customWidth="1"/>
    <col min="6404" max="6405" width="10.6640625" style="13" customWidth="1"/>
    <col min="6406" max="6413" width="9.6640625" style="13" customWidth="1"/>
    <col min="6414" max="6414" width="11.44140625" style="13" customWidth="1"/>
    <col min="6415" max="6656" width="8.88671875" style="13"/>
    <col min="6657" max="6657" width="25" style="13" customWidth="1"/>
    <col min="6658" max="6658" width="10.44140625" style="13" customWidth="1"/>
    <col min="6659" max="6659" width="9.33203125" style="13" customWidth="1"/>
    <col min="6660" max="6661" width="10.6640625" style="13" customWidth="1"/>
    <col min="6662" max="6669" width="9.6640625" style="13" customWidth="1"/>
    <col min="6670" max="6670" width="11.44140625" style="13" customWidth="1"/>
    <col min="6671" max="6912" width="8.88671875" style="13"/>
    <col min="6913" max="6913" width="25" style="13" customWidth="1"/>
    <col min="6914" max="6914" width="10.44140625" style="13" customWidth="1"/>
    <col min="6915" max="6915" width="9.33203125" style="13" customWidth="1"/>
    <col min="6916" max="6917" width="10.6640625" style="13" customWidth="1"/>
    <col min="6918" max="6925" width="9.6640625" style="13" customWidth="1"/>
    <col min="6926" max="6926" width="11.44140625" style="13" customWidth="1"/>
    <col min="6927" max="7168" width="8.88671875" style="13"/>
    <col min="7169" max="7169" width="25" style="13" customWidth="1"/>
    <col min="7170" max="7170" width="10.44140625" style="13" customWidth="1"/>
    <col min="7171" max="7171" width="9.33203125" style="13" customWidth="1"/>
    <col min="7172" max="7173" width="10.6640625" style="13" customWidth="1"/>
    <col min="7174" max="7181" width="9.6640625" style="13" customWidth="1"/>
    <col min="7182" max="7182" width="11.44140625" style="13" customWidth="1"/>
    <col min="7183" max="7424" width="8.88671875" style="13"/>
    <col min="7425" max="7425" width="25" style="13" customWidth="1"/>
    <col min="7426" max="7426" width="10.44140625" style="13" customWidth="1"/>
    <col min="7427" max="7427" width="9.33203125" style="13" customWidth="1"/>
    <col min="7428" max="7429" width="10.6640625" style="13" customWidth="1"/>
    <col min="7430" max="7437" width="9.6640625" style="13" customWidth="1"/>
    <col min="7438" max="7438" width="11.44140625" style="13" customWidth="1"/>
    <col min="7439" max="7680" width="8.88671875" style="13"/>
    <col min="7681" max="7681" width="25" style="13" customWidth="1"/>
    <col min="7682" max="7682" width="10.44140625" style="13" customWidth="1"/>
    <col min="7683" max="7683" width="9.33203125" style="13" customWidth="1"/>
    <col min="7684" max="7685" width="10.6640625" style="13" customWidth="1"/>
    <col min="7686" max="7693" width="9.6640625" style="13" customWidth="1"/>
    <col min="7694" max="7694" width="11.44140625" style="13" customWidth="1"/>
    <col min="7695" max="7936" width="8.88671875" style="13"/>
    <col min="7937" max="7937" width="25" style="13" customWidth="1"/>
    <col min="7938" max="7938" width="10.44140625" style="13" customWidth="1"/>
    <col min="7939" max="7939" width="9.33203125" style="13" customWidth="1"/>
    <col min="7940" max="7941" width="10.6640625" style="13" customWidth="1"/>
    <col min="7942" max="7949" width="9.6640625" style="13" customWidth="1"/>
    <col min="7950" max="7950" width="11.44140625" style="13" customWidth="1"/>
    <col min="7951" max="8192" width="8.88671875" style="13"/>
    <col min="8193" max="8193" width="25" style="13" customWidth="1"/>
    <col min="8194" max="8194" width="10.44140625" style="13" customWidth="1"/>
    <col min="8195" max="8195" width="9.33203125" style="13" customWidth="1"/>
    <col min="8196" max="8197" width="10.6640625" style="13" customWidth="1"/>
    <col min="8198" max="8205" width="9.6640625" style="13" customWidth="1"/>
    <col min="8206" max="8206" width="11.44140625" style="13" customWidth="1"/>
    <col min="8207" max="8448" width="8.88671875" style="13"/>
    <col min="8449" max="8449" width="25" style="13" customWidth="1"/>
    <col min="8450" max="8450" width="10.44140625" style="13" customWidth="1"/>
    <col min="8451" max="8451" width="9.33203125" style="13" customWidth="1"/>
    <col min="8452" max="8453" width="10.6640625" style="13" customWidth="1"/>
    <col min="8454" max="8461" width="9.6640625" style="13" customWidth="1"/>
    <col min="8462" max="8462" width="11.44140625" style="13" customWidth="1"/>
    <col min="8463" max="8704" width="8.88671875" style="13"/>
    <col min="8705" max="8705" width="25" style="13" customWidth="1"/>
    <col min="8706" max="8706" width="10.44140625" style="13" customWidth="1"/>
    <col min="8707" max="8707" width="9.33203125" style="13" customWidth="1"/>
    <col min="8708" max="8709" width="10.6640625" style="13" customWidth="1"/>
    <col min="8710" max="8717" width="9.6640625" style="13" customWidth="1"/>
    <col min="8718" max="8718" width="11.44140625" style="13" customWidth="1"/>
    <col min="8719" max="8960" width="8.88671875" style="13"/>
    <col min="8961" max="8961" width="25" style="13" customWidth="1"/>
    <col min="8962" max="8962" width="10.44140625" style="13" customWidth="1"/>
    <col min="8963" max="8963" width="9.33203125" style="13" customWidth="1"/>
    <col min="8964" max="8965" width="10.6640625" style="13" customWidth="1"/>
    <col min="8966" max="8973" width="9.6640625" style="13" customWidth="1"/>
    <col min="8974" max="8974" width="11.44140625" style="13" customWidth="1"/>
    <col min="8975" max="9216" width="8.88671875" style="13"/>
    <col min="9217" max="9217" width="25" style="13" customWidth="1"/>
    <col min="9218" max="9218" width="10.44140625" style="13" customWidth="1"/>
    <col min="9219" max="9219" width="9.33203125" style="13" customWidth="1"/>
    <col min="9220" max="9221" width="10.6640625" style="13" customWidth="1"/>
    <col min="9222" max="9229" width="9.6640625" style="13" customWidth="1"/>
    <col min="9230" max="9230" width="11.44140625" style="13" customWidth="1"/>
    <col min="9231" max="9472" width="8.88671875" style="13"/>
    <col min="9473" max="9473" width="25" style="13" customWidth="1"/>
    <col min="9474" max="9474" width="10.44140625" style="13" customWidth="1"/>
    <col min="9475" max="9475" width="9.33203125" style="13" customWidth="1"/>
    <col min="9476" max="9477" width="10.6640625" style="13" customWidth="1"/>
    <col min="9478" max="9485" width="9.6640625" style="13" customWidth="1"/>
    <col min="9486" max="9486" width="11.44140625" style="13" customWidth="1"/>
    <col min="9487" max="9728" width="8.88671875" style="13"/>
    <col min="9729" max="9729" width="25" style="13" customWidth="1"/>
    <col min="9730" max="9730" width="10.44140625" style="13" customWidth="1"/>
    <col min="9731" max="9731" width="9.33203125" style="13" customWidth="1"/>
    <col min="9732" max="9733" width="10.6640625" style="13" customWidth="1"/>
    <col min="9734" max="9741" width="9.6640625" style="13" customWidth="1"/>
    <col min="9742" max="9742" width="11.44140625" style="13" customWidth="1"/>
    <col min="9743" max="9984" width="8.88671875" style="13"/>
    <col min="9985" max="9985" width="25" style="13" customWidth="1"/>
    <col min="9986" max="9986" width="10.44140625" style="13" customWidth="1"/>
    <col min="9987" max="9987" width="9.33203125" style="13" customWidth="1"/>
    <col min="9988" max="9989" width="10.6640625" style="13" customWidth="1"/>
    <col min="9990" max="9997" width="9.6640625" style="13" customWidth="1"/>
    <col min="9998" max="9998" width="11.44140625" style="13" customWidth="1"/>
    <col min="9999" max="10240" width="8.88671875" style="13"/>
    <col min="10241" max="10241" width="25" style="13" customWidth="1"/>
    <col min="10242" max="10242" width="10.44140625" style="13" customWidth="1"/>
    <col min="10243" max="10243" width="9.33203125" style="13" customWidth="1"/>
    <col min="10244" max="10245" width="10.6640625" style="13" customWidth="1"/>
    <col min="10246" max="10253" width="9.6640625" style="13" customWidth="1"/>
    <col min="10254" max="10254" width="11.44140625" style="13" customWidth="1"/>
    <col min="10255" max="10496" width="8.88671875" style="13"/>
    <col min="10497" max="10497" width="25" style="13" customWidth="1"/>
    <col min="10498" max="10498" width="10.44140625" style="13" customWidth="1"/>
    <col min="10499" max="10499" width="9.33203125" style="13" customWidth="1"/>
    <col min="10500" max="10501" width="10.6640625" style="13" customWidth="1"/>
    <col min="10502" max="10509" width="9.6640625" style="13" customWidth="1"/>
    <col min="10510" max="10510" width="11.44140625" style="13" customWidth="1"/>
    <col min="10511" max="10752" width="8.88671875" style="13"/>
    <col min="10753" max="10753" width="25" style="13" customWidth="1"/>
    <col min="10754" max="10754" width="10.44140625" style="13" customWidth="1"/>
    <col min="10755" max="10755" width="9.33203125" style="13" customWidth="1"/>
    <col min="10756" max="10757" width="10.6640625" style="13" customWidth="1"/>
    <col min="10758" max="10765" width="9.6640625" style="13" customWidth="1"/>
    <col min="10766" max="10766" width="11.44140625" style="13" customWidth="1"/>
    <col min="10767" max="11008" width="8.88671875" style="13"/>
    <col min="11009" max="11009" width="25" style="13" customWidth="1"/>
    <col min="11010" max="11010" width="10.44140625" style="13" customWidth="1"/>
    <col min="11011" max="11011" width="9.33203125" style="13" customWidth="1"/>
    <col min="11012" max="11013" width="10.6640625" style="13" customWidth="1"/>
    <col min="11014" max="11021" width="9.6640625" style="13" customWidth="1"/>
    <col min="11022" max="11022" width="11.44140625" style="13" customWidth="1"/>
    <col min="11023" max="11264" width="8.88671875" style="13"/>
    <col min="11265" max="11265" width="25" style="13" customWidth="1"/>
    <col min="11266" max="11266" width="10.44140625" style="13" customWidth="1"/>
    <col min="11267" max="11267" width="9.33203125" style="13" customWidth="1"/>
    <col min="11268" max="11269" width="10.6640625" style="13" customWidth="1"/>
    <col min="11270" max="11277" width="9.6640625" style="13" customWidth="1"/>
    <col min="11278" max="11278" width="11.44140625" style="13" customWidth="1"/>
    <col min="11279" max="11520" width="8.88671875" style="13"/>
    <col min="11521" max="11521" width="25" style="13" customWidth="1"/>
    <col min="11522" max="11522" width="10.44140625" style="13" customWidth="1"/>
    <col min="11523" max="11523" width="9.33203125" style="13" customWidth="1"/>
    <col min="11524" max="11525" width="10.6640625" style="13" customWidth="1"/>
    <col min="11526" max="11533" width="9.6640625" style="13" customWidth="1"/>
    <col min="11534" max="11534" width="11.44140625" style="13" customWidth="1"/>
    <col min="11535" max="11776" width="8.88671875" style="13"/>
    <col min="11777" max="11777" width="25" style="13" customWidth="1"/>
    <col min="11778" max="11778" width="10.44140625" style="13" customWidth="1"/>
    <col min="11779" max="11779" width="9.33203125" style="13" customWidth="1"/>
    <col min="11780" max="11781" width="10.6640625" style="13" customWidth="1"/>
    <col min="11782" max="11789" width="9.6640625" style="13" customWidth="1"/>
    <col min="11790" max="11790" width="11.44140625" style="13" customWidth="1"/>
    <col min="11791" max="12032" width="8.88671875" style="13"/>
    <col min="12033" max="12033" width="25" style="13" customWidth="1"/>
    <col min="12034" max="12034" width="10.44140625" style="13" customWidth="1"/>
    <col min="12035" max="12035" width="9.33203125" style="13" customWidth="1"/>
    <col min="12036" max="12037" width="10.6640625" style="13" customWidth="1"/>
    <col min="12038" max="12045" width="9.6640625" style="13" customWidth="1"/>
    <col min="12046" max="12046" width="11.44140625" style="13" customWidth="1"/>
    <col min="12047" max="12288" width="8.88671875" style="13"/>
    <col min="12289" max="12289" width="25" style="13" customWidth="1"/>
    <col min="12290" max="12290" width="10.44140625" style="13" customWidth="1"/>
    <col min="12291" max="12291" width="9.33203125" style="13" customWidth="1"/>
    <col min="12292" max="12293" width="10.6640625" style="13" customWidth="1"/>
    <col min="12294" max="12301" width="9.6640625" style="13" customWidth="1"/>
    <col min="12302" max="12302" width="11.44140625" style="13" customWidth="1"/>
    <col min="12303" max="12544" width="8.88671875" style="13"/>
    <col min="12545" max="12545" width="25" style="13" customWidth="1"/>
    <col min="12546" max="12546" width="10.44140625" style="13" customWidth="1"/>
    <col min="12547" max="12547" width="9.33203125" style="13" customWidth="1"/>
    <col min="12548" max="12549" width="10.6640625" style="13" customWidth="1"/>
    <col min="12550" max="12557" width="9.6640625" style="13" customWidth="1"/>
    <col min="12558" max="12558" width="11.44140625" style="13" customWidth="1"/>
    <col min="12559" max="12800" width="8.88671875" style="13"/>
    <col min="12801" max="12801" width="25" style="13" customWidth="1"/>
    <col min="12802" max="12802" width="10.44140625" style="13" customWidth="1"/>
    <col min="12803" max="12803" width="9.33203125" style="13" customWidth="1"/>
    <col min="12804" max="12805" width="10.6640625" style="13" customWidth="1"/>
    <col min="12806" max="12813" width="9.6640625" style="13" customWidth="1"/>
    <col min="12814" max="12814" width="11.44140625" style="13" customWidth="1"/>
    <col min="12815" max="13056" width="8.88671875" style="13"/>
    <col min="13057" max="13057" width="25" style="13" customWidth="1"/>
    <col min="13058" max="13058" width="10.44140625" style="13" customWidth="1"/>
    <col min="13059" max="13059" width="9.33203125" style="13" customWidth="1"/>
    <col min="13060" max="13061" width="10.6640625" style="13" customWidth="1"/>
    <col min="13062" max="13069" width="9.6640625" style="13" customWidth="1"/>
    <col min="13070" max="13070" width="11.44140625" style="13" customWidth="1"/>
    <col min="13071" max="13312" width="8.88671875" style="13"/>
    <col min="13313" max="13313" width="25" style="13" customWidth="1"/>
    <col min="13314" max="13314" width="10.44140625" style="13" customWidth="1"/>
    <col min="13315" max="13315" width="9.33203125" style="13" customWidth="1"/>
    <col min="13316" max="13317" width="10.6640625" style="13" customWidth="1"/>
    <col min="13318" max="13325" width="9.6640625" style="13" customWidth="1"/>
    <col min="13326" max="13326" width="11.44140625" style="13" customWidth="1"/>
    <col min="13327" max="13568" width="8.88671875" style="13"/>
    <col min="13569" max="13569" width="25" style="13" customWidth="1"/>
    <col min="13570" max="13570" width="10.44140625" style="13" customWidth="1"/>
    <col min="13571" max="13571" width="9.33203125" style="13" customWidth="1"/>
    <col min="13572" max="13573" width="10.6640625" style="13" customWidth="1"/>
    <col min="13574" max="13581" width="9.6640625" style="13" customWidth="1"/>
    <col min="13582" max="13582" width="11.44140625" style="13" customWidth="1"/>
    <col min="13583" max="13824" width="8.88671875" style="13"/>
    <col min="13825" max="13825" width="25" style="13" customWidth="1"/>
    <col min="13826" max="13826" width="10.44140625" style="13" customWidth="1"/>
    <col min="13827" max="13827" width="9.33203125" style="13" customWidth="1"/>
    <col min="13828" max="13829" width="10.6640625" style="13" customWidth="1"/>
    <col min="13830" max="13837" width="9.6640625" style="13" customWidth="1"/>
    <col min="13838" max="13838" width="11.44140625" style="13" customWidth="1"/>
    <col min="13839" max="14080" width="8.88671875" style="13"/>
    <col min="14081" max="14081" width="25" style="13" customWidth="1"/>
    <col min="14082" max="14082" width="10.44140625" style="13" customWidth="1"/>
    <col min="14083" max="14083" width="9.33203125" style="13" customWidth="1"/>
    <col min="14084" max="14085" width="10.6640625" style="13" customWidth="1"/>
    <col min="14086" max="14093" width="9.6640625" style="13" customWidth="1"/>
    <col min="14094" max="14094" width="11.44140625" style="13" customWidth="1"/>
    <col min="14095" max="14336" width="8.88671875" style="13"/>
    <col min="14337" max="14337" width="25" style="13" customWidth="1"/>
    <col min="14338" max="14338" width="10.44140625" style="13" customWidth="1"/>
    <col min="14339" max="14339" width="9.33203125" style="13" customWidth="1"/>
    <col min="14340" max="14341" width="10.6640625" style="13" customWidth="1"/>
    <col min="14342" max="14349" width="9.6640625" style="13" customWidth="1"/>
    <col min="14350" max="14350" width="11.44140625" style="13" customWidth="1"/>
    <col min="14351" max="14592" width="8.88671875" style="13"/>
    <col min="14593" max="14593" width="25" style="13" customWidth="1"/>
    <col min="14594" max="14594" width="10.44140625" style="13" customWidth="1"/>
    <col min="14595" max="14595" width="9.33203125" style="13" customWidth="1"/>
    <col min="14596" max="14597" width="10.6640625" style="13" customWidth="1"/>
    <col min="14598" max="14605" width="9.6640625" style="13" customWidth="1"/>
    <col min="14606" max="14606" width="11.44140625" style="13" customWidth="1"/>
    <col min="14607" max="14848" width="8.88671875" style="13"/>
    <col min="14849" max="14849" width="25" style="13" customWidth="1"/>
    <col min="14850" max="14850" width="10.44140625" style="13" customWidth="1"/>
    <col min="14851" max="14851" width="9.33203125" style="13" customWidth="1"/>
    <col min="14852" max="14853" width="10.6640625" style="13" customWidth="1"/>
    <col min="14854" max="14861" width="9.6640625" style="13" customWidth="1"/>
    <col min="14862" max="14862" width="11.44140625" style="13" customWidth="1"/>
    <col min="14863" max="15104" width="8.88671875" style="13"/>
    <col min="15105" max="15105" width="25" style="13" customWidth="1"/>
    <col min="15106" max="15106" width="10.44140625" style="13" customWidth="1"/>
    <col min="15107" max="15107" width="9.33203125" style="13" customWidth="1"/>
    <col min="15108" max="15109" width="10.6640625" style="13" customWidth="1"/>
    <col min="15110" max="15117" width="9.6640625" style="13" customWidth="1"/>
    <col min="15118" max="15118" width="11.44140625" style="13" customWidth="1"/>
    <col min="15119" max="15360" width="8.88671875" style="13"/>
    <col min="15361" max="15361" width="25" style="13" customWidth="1"/>
    <col min="15362" max="15362" width="10.44140625" style="13" customWidth="1"/>
    <col min="15363" max="15363" width="9.33203125" style="13" customWidth="1"/>
    <col min="15364" max="15365" width="10.6640625" style="13" customWidth="1"/>
    <col min="15366" max="15373" width="9.6640625" style="13" customWidth="1"/>
    <col min="15374" max="15374" width="11.44140625" style="13" customWidth="1"/>
    <col min="15375" max="15616" width="8.88671875" style="13"/>
    <col min="15617" max="15617" width="25" style="13" customWidth="1"/>
    <col min="15618" max="15618" width="10.44140625" style="13" customWidth="1"/>
    <col min="15619" max="15619" width="9.33203125" style="13" customWidth="1"/>
    <col min="15620" max="15621" width="10.6640625" style="13" customWidth="1"/>
    <col min="15622" max="15629" width="9.6640625" style="13" customWidth="1"/>
    <col min="15630" max="15630" width="11.44140625" style="13" customWidth="1"/>
    <col min="15631" max="15872" width="8.88671875" style="13"/>
    <col min="15873" max="15873" width="25" style="13" customWidth="1"/>
    <col min="15874" max="15874" width="10.44140625" style="13" customWidth="1"/>
    <col min="15875" max="15875" width="9.33203125" style="13" customWidth="1"/>
    <col min="15876" max="15877" width="10.6640625" style="13" customWidth="1"/>
    <col min="15878" max="15885" width="9.6640625" style="13" customWidth="1"/>
    <col min="15886" max="15886" width="11.44140625" style="13" customWidth="1"/>
    <col min="15887" max="16128" width="8.88671875" style="13"/>
    <col min="16129" max="16129" width="25" style="13" customWidth="1"/>
    <col min="16130" max="16130" width="10.44140625" style="13" customWidth="1"/>
    <col min="16131" max="16131" width="9.33203125" style="13" customWidth="1"/>
    <col min="16132" max="16133" width="10.6640625" style="13" customWidth="1"/>
    <col min="16134" max="16141" width="9.6640625" style="13" customWidth="1"/>
    <col min="16142" max="16142" width="11.44140625" style="13" customWidth="1"/>
    <col min="16143" max="16384" width="8.88671875" style="13"/>
  </cols>
  <sheetData>
    <row r="1" spans="1:19">
      <c r="A1" s="436" t="s">
        <v>270</v>
      </c>
      <c r="B1" s="436"/>
      <c r="C1" s="436"/>
      <c r="D1" s="436"/>
      <c r="E1" s="436"/>
      <c r="F1" s="436"/>
      <c r="G1" s="436"/>
      <c r="H1" s="436"/>
      <c r="I1" s="436"/>
      <c r="J1" s="436"/>
      <c r="K1" s="436"/>
      <c r="L1" s="436"/>
      <c r="M1" s="303" t="s">
        <v>238</v>
      </c>
    </row>
    <row r="2" spans="1:19" ht="8.25" customHeight="1">
      <c r="A2" s="436"/>
      <c r="B2" s="436"/>
      <c r="C2" s="436"/>
      <c r="D2" s="436"/>
      <c r="E2" s="436"/>
      <c r="F2" s="436"/>
      <c r="G2" s="436"/>
      <c r="H2" s="436"/>
      <c r="I2" s="436"/>
      <c r="J2" s="436"/>
      <c r="K2" s="436"/>
      <c r="L2" s="436"/>
      <c r="M2" s="265"/>
    </row>
    <row r="3" spans="1:19">
      <c r="A3" s="436"/>
      <c r="B3" s="436"/>
      <c r="C3" s="436"/>
      <c r="D3" s="436"/>
      <c r="E3" s="436"/>
      <c r="F3" s="436"/>
      <c r="G3" s="436"/>
      <c r="H3" s="436"/>
      <c r="I3" s="436"/>
      <c r="J3" s="436"/>
      <c r="K3" s="436"/>
      <c r="L3" s="436"/>
      <c r="M3" s="166"/>
    </row>
    <row r="4" spans="1:19" ht="16.5" customHeight="1">
      <c r="A4" s="436"/>
      <c r="B4" s="436"/>
      <c r="C4" s="436"/>
      <c r="D4" s="436"/>
      <c r="E4" s="436"/>
      <c r="F4" s="436"/>
      <c r="G4" s="436"/>
      <c r="H4" s="436"/>
      <c r="I4" s="436"/>
      <c r="J4" s="436"/>
      <c r="K4" s="436"/>
      <c r="L4" s="436"/>
      <c r="M4" s="166"/>
    </row>
    <row r="5" spans="1:19" ht="8.25" customHeight="1" thickBot="1">
      <c r="A5" s="512"/>
      <c r="B5" s="512"/>
      <c r="C5" s="512"/>
      <c r="D5" s="512"/>
      <c r="E5" s="512"/>
      <c r="F5" s="512"/>
      <c r="G5" s="512"/>
      <c r="H5" s="512"/>
      <c r="I5" s="512"/>
      <c r="J5" s="512"/>
      <c r="K5" s="512"/>
      <c r="L5" s="512"/>
      <c r="M5" s="166"/>
    </row>
    <row r="6" spans="1:19" ht="27.75" customHeight="1" thickBot="1">
      <c r="A6" s="456" t="s">
        <v>43</v>
      </c>
      <c r="B6" s="553" t="s">
        <v>236</v>
      </c>
      <c r="C6" s="554"/>
      <c r="D6" s="554"/>
      <c r="E6" s="555"/>
      <c r="F6" s="469" t="s">
        <v>271</v>
      </c>
      <c r="G6" s="446"/>
      <c r="H6" s="469" t="s">
        <v>269</v>
      </c>
      <c r="I6" s="446"/>
      <c r="J6" s="558" t="s">
        <v>202</v>
      </c>
      <c r="K6" s="559"/>
      <c r="L6" s="559"/>
      <c r="M6" s="560"/>
    </row>
    <row r="7" spans="1:19" ht="31.5" customHeight="1">
      <c r="A7" s="459"/>
      <c r="B7" s="561">
        <v>43921</v>
      </c>
      <c r="C7" s="562"/>
      <c r="D7" s="561">
        <v>44012</v>
      </c>
      <c r="E7" s="562"/>
      <c r="F7" s="556"/>
      <c r="G7" s="557"/>
      <c r="H7" s="556"/>
      <c r="I7" s="557"/>
      <c r="J7" s="561">
        <v>43921</v>
      </c>
      <c r="K7" s="562"/>
      <c r="L7" s="561">
        <v>44012</v>
      </c>
      <c r="M7" s="562"/>
    </row>
    <row r="8" spans="1:19" ht="23.4" thickBot="1">
      <c r="A8" s="462"/>
      <c r="B8" s="267" t="s">
        <v>203</v>
      </c>
      <c r="C8" s="268" t="s">
        <v>204</v>
      </c>
      <c r="D8" s="267" t="s">
        <v>203</v>
      </c>
      <c r="E8" s="268" t="s">
        <v>204</v>
      </c>
      <c r="F8" s="267" t="s">
        <v>203</v>
      </c>
      <c r="G8" s="268" t="s">
        <v>204</v>
      </c>
      <c r="H8" s="267" t="s">
        <v>203</v>
      </c>
      <c r="I8" s="268" t="s">
        <v>204</v>
      </c>
      <c r="J8" s="267" t="s">
        <v>203</v>
      </c>
      <c r="K8" s="268" t="s">
        <v>204</v>
      </c>
      <c r="L8" s="267" t="s">
        <v>203</v>
      </c>
      <c r="M8" s="268" t="s">
        <v>204</v>
      </c>
    </row>
    <row r="9" spans="1:19" ht="13.8" thickBot="1">
      <c r="A9" s="550" t="s">
        <v>205</v>
      </c>
      <c r="B9" s="551"/>
      <c r="C9" s="551"/>
      <c r="D9" s="551"/>
      <c r="E9" s="551"/>
      <c r="F9" s="551"/>
      <c r="G9" s="551"/>
      <c r="H9" s="551"/>
      <c r="I9" s="551"/>
      <c r="J9" s="551"/>
      <c r="K9" s="551"/>
      <c r="L9" s="551"/>
      <c r="M9" s="552"/>
    </row>
    <row r="10" spans="1:19">
      <c r="A10" s="269" t="s">
        <v>206</v>
      </c>
      <c r="B10" s="270">
        <v>2356</v>
      </c>
      <c r="C10" s="304">
        <v>1235</v>
      </c>
      <c r="D10" s="293">
        <v>2490</v>
      </c>
      <c r="E10" s="294">
        <v>1342</v>
      </c>
      <c r="F10" s="270">
        <f t="shared" ref="F10:G15" si="0">D10-B10</f>
        <v>134</v>
      </c>
      <c r="G10" s="271">
        <f t="shared" si="0"/>
        <v>107</v>
      </c>
      <c r="H10" s="272">
        <f t="shared" ref="H10:I15" si="1">D10/B10*100</f>
        <v>105.68760611205433</v>
      </c>
      <c r="I10" s="273">
        <f t="shared" si="1"/>
        <v>108.66396761133603</v>
      </c>
      <c r="J10" s="274">
        <f t="shared" ref="J10:J15" si="2">B10/$B$28*100</f>
        <v>19.718781386006025</v>
      </c>
      <c r="K10" s="275">
        <f t="shared" ref="K10:K15" si="3">C10/$C$28*100</f>
        <v>14.760368112824191</v>
      </c>
      <c r="L10" s="276">
        <f t="shared" ref="L10:L15" si="4">D10/$D$28*100</f>
        <v>18.90804161287873</v>
      </c>
      <c r="M10" s="277">
        <f t="shared" ref="M10:M15" si="5">E10/$E$28*100</f>
        <v>15.156991190422408</v>
      </c>
    </row>
    <row r="11" spans="1:19">
      <c r="A11" s="278" t="s">
        <v>207</v>
      </c>
      <c r="B11" s="279">
        <v>3635</v>
      </c>
      <c r="C11" s="305">
        <v>2044</v>
      </c>
      <c r="D11" s="279">
        <v>3556</v>
      </c>
      <c r="E11" s="280">
        <v>1973</v>
      </c>
      <c r="F11" s="279">
        <f t="shared" si="0"/>
        <v>-79</v>
      </c>
      <c r="G11" s="280">
        <f t="shared" si="0"/>
        <v>-71</v>
      </c>
      <c r="H11" s="281">
        <f t="shared" si="1"/>
        <v>97.826685006877582</v>
      </c>
      <c r="I11" s="282">
        <f t="shared" si="1"/>
        <v>96.526418786692759</v>
      </c>
      <c r="J11" s="283">
        <f t="shared" si="2"/>
        <v>30.423501841312355</v>
      </c>
      <c r="K11" s="87">
        <f t="shared" si="3"/>
        <v>24.429305605354369</v>
      </c>
      <c r="L11" s="283">
        <f t="shared" si="4"/>
        <v>27.002809628673401</v>
      </c>
      <c r="M11" s="284">
        <f t="shared" si="5"/>
        <v>22.283713575784954</v>
      </c>
    </row>
    <row r="12" spans="1:19">
      <c r="A12" s="278" t="s">
        <v>208</v>
      </c>
      <c r="B12" s="279">
        <v>2265</v>
      </c>
      <c r="C12" s="305">
        <v>1466</v>
      </c>
      <c r="D12" s="279">
        <v>4155</v>
      </c>
      <c r="E12" s="280">
        <v>2331</v>
      </c>
      <c r="F12" s="279">
        <f t="shared" si="0"/>
        <v>1890</v>
      </c>
      <c r="G12" s="280">
        <f t="shared" si="0"/>
        <v>865</v>
      </c>
      <c r="H12" s="281">
        <f t="shared" si="1"/>
        <v>183.44370860927154</v>
      </c>
      <c r="I12" s="282">
        <f t="shared" si="1"/>
        <v>159.00409276944066</v>
      </c>
      <c r="J12" s="283">
        <f t="shared" si="2"/>
        <v>18.957147639772348</v>
      </c>
      <c r="K12" s="87">
        <f t="shared" si="3"/>
        <v>17.521214294251227</v>
      </c>
      <c r="L12" s="283">
        <f t="shared" si="4"/>
        <v>31.551370643177158</v>
      </c>
      <c r="M12" s="284">
        <f t="shared" si="5"/>
        <v>26.327083803930428</v>
      </c>
    </row>
    <row r="13" spans="1:19">
      <c r="A13" s="278" t="s">
        <v>209</v>
      </c>
      <c r="B13" s="279">
        <v>1975</v>
      </c>
      <c r="C13" s="305">
        <v>1513</v>
      </c>
      <c r="D13" s="279">
        <v>2894</v>
      </c>
      <c r="E13" s="280">
        <v>2039</v>
      </c>
      <c r="F13" s="279">
        <f t="shared" si="0"/>
        <v>919</v>
      </c>
      <c r="G13" s="280">
        <f t="shared" si="0"/>
        <v>526</v>
      </c>
      <c r="H13" s="281">
        <f t="shared" si="1"/>
        <v>146.53164556962025</v>
      </c>
      <c r="I13" s="282">
        <f t="shared" si="1"/>
        <v>134.76536682088567</v>
      </c>
      <c r="J13" s="283">
        <f t="shared" si="2"/>
        <v>16.529963173752929</v>
      </c>
      <c r="K13" s="87">
        <f t="shared" si="3"/>
        <v>18.082944902593525</v>
      </c>
      <c r="L13" s="283">
        <f t="shared" si="4"/>
        <v>21.975852380590783</v>
      </c>
      <c r="M13" s="284">
        <f t="shared" si="5"/>
        <v>23.029139372035239</v>
      </c>
    </row>
    <row r="14" spans="1:19">
      <c r="A14" s="278" t="s">
        <v>210</v>
      </c>
      <c r="B14" s="279">
        <v>1656</v>
      </c>
      <c r="C14" s="305">
        <v>1424</v>
      </c>
      <c r="D14" s="279">
        <v>1838</v>
      </c>
      <c r="E14" s="280">
        <v>1549</v>
      </c>
      <c r="F14" s="279">
        <f t="shared" si="0"/>
        <v>182</v>
      </c>
      <c r="G14" s="280">
        <f t="shared" si="0"/>
        <v>125</v>
      </c>
      <c r="H14" s="281">
        <f t="shared" si="1"/>
        <v>110.99033816425121</v>
      </c>
      <c r="I14" s="282">
        <f t="shared" si="1"/>
        <v>108.77808988764043</v>
      </c>
      <c r="J14" s="283">
        <f t="shared" si="2"/>
        <v>13.86006026113157</v>
      </c>
      <c r="K14" s="87">
        <f t="shared" si="3"/>
        <v>17.019242261264491</v>
      </c>
      <c r="L14" s="283">
        <f t="shared" si="4"/>
        <v>13.957020274887993</v>
      </c>
      <c r="M14" s="284">
        <f t="shared" si="5"/>
        <v>17.494917551389204</v>
      </c>
    </row>
    <row r="15" spans="1:19" ht="13.8" thickBot="1">
      <c r="A15" s="285" t="s">
        <v>211</v>
      </c>
      <c r="B15" s="286">
        <v>1282</v>
      </c>
      <c r="C15" s="306">
        <v>1172</v>
      </c>
      <c r="D15" s="296">
        <v>1419</v>
      </c>
      <c r="E15" s="301">
        <v>1293</v>
      </c>
      <c r="F15" s="286">
        <f t="shared" si="0"/>
        <v>137</v>
      </c>
      <c r="G15" s="287">
        <f t="shared" si="0"/>
        <v>121</v>
      </c>
      <c r="H15" s="288">
        <f t="shared" si="1"/>
        <v>110.68642745709829</v>
      </c>
      <c r="I15" s="289">
        <f t="shared" si="1"/>
        <v>110.32423208191126</v>
      </c>
      <c r="J15" s="290">
        <f t="shared" si="2"/>
        <v>10.729829260127218</v>
      </c>
      <c r="K15" s="90">
        <f t="shared" si="3"/>
        <v>14.007410063344089</v>
      </c>
      <c r="L15" s="291">
        <f t="shared" si="4"/>
        <v>10.77530564203812</v>
      </c>
      <c r="M15" s="292">
        <f t="shared" si="5"/>
        <v>14.603569008357805</v>
      </c>
      <c r="N15" s="266"/>
      <c r="O15" s="266"/>
      <c r="P15" s="266"/>
      <c r="Q15" s="266"/>
      <c r="R15" s="266"/>
      <c r="S15" s="266"/>
    </row>
    <row r="16" spans="1:19" ht="13.8" thickBot="1">
      <c r="A16" s="550" t="s">
        <v>220</v>
      </c>
      <c r="B16" s="551"/>
      <c r="C16" s="551"/>
      <c r="D16" s="551"/>
      <c r="E16" s="551"/>
      <c r="F16" s="551"/>
      <c r="G16" s="551"/>
      <c r="H16" s="551"/>
      <c r="I16" s="551"/>
      <c r="J16" s="551"/>
      <c r="K16" s="551"/>
      <c r="L16" s="551"/>
      <c r="M16" s="552"/>
    </row>
    <row r="17" spans="1:19">
      <c r="A17" s="298" t="s">
        <v>221</v>
      </c>
      <c r="B17" s="270">
        <v>1822</v>
      </c>
      <c r="C17" s="304">
        <v>1299</v>
      </c>
      <c r="D17" s="293">
        <v>2297</v>
      </c>
      <c r="E17" s="294">
        <v>1625</v>
      </c>
      <c r="F17" s="270">
        <f t="shared" ref="F17:G21" si="6">D17-B17</f>
        <v>475</v>
      </c>
      <c r="G17" s="271">
        <f t="shared" si="6"/>
        <v>326</v>
      </c>
      <c r="H17" s="272">
        <f t="shared" ref="H17:I21" si="7">D17/B17*100</f>
        <v>126.07025246981338</v>
      </c>
      <c r="I17" s="273">
        <f t="shared" si="7"/>
        <v>125.09622786759044</v>
      </c>
      <c r="J17" s="274">
        <f>B17/$B$28*100</f>
        <v>15.249414127887512</v>
      </c>
      <c r="K17" s="275">
        <f>C17/$C$28*100</f>
        <v>15.525277877375403</v>
      </c>
      <c r="L17" s="276">
        <f>D17/$D$28*100</f>
        <v>17.442478548105399</v>
      </c>
      <c r="M17" s="277">
        <f>E17/$E$28*100</f>
        <v>18.353286650101648</v>
      </c>
    </row>
    <row r="18" spans="1:19">
      <c r="A18" s="299" t="s">
        <v>222</v>
      </c>
      <c r="B18" s="279">
        <v>3029</v>
      </c>
      <c r="C18" s="305">
        <v>2018</v>
      </c>
      <c r="D18" s="279">
        <v>3967</v>
      </c>
      <c r="E18" s="280">
        <v>2515</v>
      </c>
      <c r="F18" s="279">
        <f t="shared" si="6"/>
        <v>938</v>
      </c>
      <c r="G18" s="280">
        <f t="shared" si="6"/>
        <v>497</v>
      </c>
      <c r="H18" s="281">
        <f t="shared" si="7"/>
        <v>130.96731594585671</v>
      </c>
      <c r="I18" s="282">
        <f t="shared" si="7"/>
        <v>124.62834489593658</v>
      </c>
      <c r="J18" s="283">
        <f>B18/$B$28*100</f>
        <v>25.351523267492464</v>
      </c>
      <c r="K18" s="87">
        <f>C18/$C$28*100</f>
        <v>24.118561013505438</v>
      </c>
      <c r="L18" s="283">
        <f>D18/$D$28*100</f>
        <v>30.12377553344977</v>
      </c>
      <c r="M18" s="284">
        <f>E18/$E$28*100</f>
        <v>28.405240569234248</v>
      </c>
    </row>
    <row r="19" spans="1:19">
      <c r="A19" s="299" t="s">
        <v>223</v>
      </c>
      <c r="B19" s="279">
        <v>2456</v>
      </c>
      <c r="C19" s="305">
        <v>1707</v>
      </c>
      <c r="D19" s="279">
        <v>3249</v>
      </c>
      <c r="E19" s="280">
        <v>2158</v>
      </c>
      <c r="F19" s="279">
        <f t="shared" si="6"/>
        <v>793</v>
      </c>
      <c r="G19" s="280">
        <f t="shared" si="6"/>
        <v>451</v>
      </c>
      <c r="H19" s="281">
        <f t="shared" si="7"/>
        <v>132.28827361563518</v>
      </c>
      <c r="I19" s="282">
        <f t="shared" si="7"/>
        <v>126.42062097246631</v>
      </c>
      <c r="J19" s="283">
        <f>B19/$B$28*100</f>
        <v>20.555741546702379</v>
      </c>
      <c r="K19" s="87">
        <f>C19/$C$28*100</f>
        <v>20.401577626389386</v>
      </c>
      <c r="L19" s="283">
        <f>D19/$D$28*100</f>
        <v>24.671577188852609</v>
      </c>
      <c r="M19" s="284">
        <f>E19/$E$28*100</f>
        <v>24.37316467133499</v>
      </c>
    </row>
    <row r="20" spans="1:19">
      <c r="A20" s="299" t="s">
        <v>224</v>
      </c>
      <c r="B20" s="279">
        <v>2239</v>
      </c>
      <c r="C20" s="305">
        <v>1467</v>
      </c>
      <c r="D20" s="279">
        <v>2581</v>
      </c>
      <c r="E20" s="280">
        <v>1589</v>
      </c>
      <c r="F20" s="279">
        <f t="shared" si="6"/>
        <v>342</v>
      </c>
      <c r="G20" s="280">
        <f t="shared" si="6"/>
        <v>122</v>
      </c>
      <c r="H20" s="281">
        <f t="shared" si="7"/>
        <v>115.27467619472979</v>
      </c>
      <c r="I20" s="282">
        <f t="shared" si="7"/>
        <v>108.31629175187459</v>
      </c>
      <c r="J20" s="283">
        <f>B20/$B$28*100</f>
        <v>18.739537997991295</v>
      </c>
      <c r="K20" s="87">
        <f>C20/$C$28*100</f>
        <v>17.533166009322336</v>
      </c>
      <c r="L20" s="283">
        <f>D20/$D$28*100</f>
        <v>19.599058394714859</v>
      </c>
      <c r="M20" s="284">
        <f>E20/$E$28*100</f>
        <v>17.946690761237857</v>
      </c>
    </row>
    <row r="21" spans="1:19" ht="13.8" thickBot="1">
      <c r="A21" s="300" t="s">
        <v>225</v>
      </c>
      <c r="B21" s="286">
        <v>3623</v>
      </c>
      <c r="C21" s="306">
        <v>2363</v>
      </c>
      <c r="D21" s="296">
        <v>4258</v>
      </c>
      <c r="E21" s="301">
        <v>2640</v>
      </c>
      <c r="F21" s="286">
        <f t="shared" si="6"/>
        <v>635</v>
      </c>
      <c r="G21" s="287">
        <f t="shared" si="6"/>
        <v>277</v>
      </c>
      <c r="H21" s="288">
        <f t="shared" si="7"/>
        <v>117.52691139939277</v>
      </c>
      <c r="I21" s="289">
        <f t="shared" si="7"/>
        <v>111.72238679644519</v>
      </c>
      <c r="J21" s="290">
        <f>B21/$B$28*100</f>
        <v>30.323066622028794</v>
      </c>
      <c r="K21" s="90">
        <f>C21/$C$28*100</f>
        <v>28.24190271303932</v>
      </c>
      <c r="L21" s="291">
        <f>D21/$D$28*100</f>
        <v>32.33351051712355</v>
      </c>
      <c r="M21" s="292">
        <f>E21/$E$28*100</f>
        <v>29.817031850011293</v>
      </c>
      <c r="O21" s="266"/>
      <c r="P21" s="266"/>
      <c r="Q21" s="266"/>
      <c r="R21" s="266"/>
      <c r="S21" s="266"/>
    </row>
    <row r="22" spans="1:19" ht="13.8" thickBot="1">
      <c r="A22" s="550" t="s">
        <v>226</v>
      </c>
      <c r="B22" s="551"/>
      <c r="C22" s="551"/>
      <c r="D22" s="551"/>
      <c r="E22" s="551"/>
      <c r="F22" s="551"/>
      <c r="G22" s="551"/>
      <c r="H22" s="551"/>
      <c r="I22" s="551"/>
      <c r="J22" s="551"/>
      <c r="K22" s="551"/>
      <c r="L22" s="551"/>
      <c r="M22" s="552"/>
    </row>
    <row r="23" spans="1:19">
      <c r="A23" s="269" t="s">
        <v>227</v>
      </c>
      <c r="B23" s="270">
        <v>4693</v>
      </c>
      <c r="C23" s="304">
        <v>3084</v>
      </c>
      <c r="D23" s="293">
        <v>5806</v>
      </c>
      <c r="E23" s="294">
        <v>3690</v>
      </c>
      <c r="F23" s="270">
        <f t="shared" ref="F23:G27" si="8">D23-B23</f>
        <v>1113</v>
      </c>
      <c r="G23" s="271">
        <f t="shared" si="8"/>
        <v>606</v>
      </c>
      <c r="H23" s="272">
        <f t="shared" ref="H23:I26" si="9">D23/B23*100</f>
        <v>123.71617302365226</v>
      </c>
      <c r="I23" s="273">
        <f t="shared" si="9"/>
        <v>119.64980544747081</v>
      </c>
      <c r="J23" s="274">
        <f>B23/$B$28*100</f>
        <v>39.278540341479747</v>
      </c>
      <c r="K23" s="275">
        <f t="shared" ref="K23:K28" si="10">C23/$C$28*100</f>
        <v>36.859089279311583</v>
      </c>
      <c r="L23" s="276">
        <f t="shared" ref="L23:L28" si="11">D23/$D$28*100</f>
        <v>44.088389399346951</v>
      </c>
      <c r="M23" s="277">
        <f>E23/$E$28*100</f>
        <v>41.676078608538511</v>
      </c>
    </row>
    <row r="24" spans="1:19">
      <c r="A24" s="278" t="s">
        <v>228</v>
      </c>
      <c r="B24" s="279">
        <v>5195</v>
      </c>
      <c r="C24" s="305">
        <v>3571</v>
      </c>
      <c r="D24" s="279">
        <v>6508</v>
      </c>
      <c r="E24" s="280">
        <v>4278</v>
      </c>
      <c r="F24" s="279">
        <f t="shared" si="8"/>
        <v>1313</v>
      </c>
      <c r="G24" s="280">
        <f t="shared" si="8"/>
        <v>707</v>
      </c>
      <c r="H24" s="281">
        <f t="shared" si="9"/>
        <v>125.27430221366697</v>
      </c>
      <c r="I24" s="282">
        <f t="shared" si="9"/>
        <v>119.7983758050966</v>
      </c>
      <c r="J24" s="283">
        <f>B24/$B$28*100</f>
        <v>43.480080348175427</v>
      </c>
      <c r="K24" s="87">
        <f t="shared" si="10"/>
        <v>42.679574518943468</v>
      </c>
      <c r="L24" s="283">
        <f t="shared" si="11"/>
        <v>49.419090287797104</v>
      </c>
      <c r="M24" s="284">
        <f>E24/$E$28*100</f>
        <v>48.317144793313751</v>
      </c>
    </row>
    <row r="25" spans="1:19">
      <c r="A25" s="278" t="s">
        <v>229</v>
      </c>
      <c r="B25" s="279">
        <v>827</v>
      </c>
      <c r="C25" s="305">
        <v>547</v>
      </c>
      <c r="D25" s="279">
        <v>1044</v>
      </c>
      <c r="E25" s="280">
        <v>662</v>
      </c>
      <c r="F25" s="279">
        <f t="shared" si="8"/>
        <v>217</v>
      </c>
      <c r="G25" s="280">
        <f t="shared" si="8"/>
        <v>115</v>
      </c>
      <c r="H25" s="281">
        <f t="shared" si="9"/>
        <v>126.23941958887545</v>
      </c>
      <c r="I25" s="282">
        <f t="shared" si="9"/>
        <v>121.0237659963437</v>
      </c>
      <c r="J25" s="283">
        <f t="shared" ref="J25:J27" si="12">B25/$B$28*100</f>
        <v>6.9216605289588218</v>
      </c>
      <c r="K25" s="87">
        <f t="shared" si="10"/>
        <v>6.5375881438986498</v>
      </c>
      <c r="L25" s="283">
        <f t="shared" si="11"/>
        <v>7.9277090135925281</v>
      </c>
      <c r="M25" s="284">
        <f>E25/$E$28*100</f>
        <v>7.4768466229952564</v>
      </c>
    </row>
    <row r="26" spans="1:19">
      <c r="A26" s="285" t="s">
        <v>230</v>
      </c>
      <c r="B26" s="286">
        <v>16</v>
      </c>
      <c r="C26" s="306">
        <v>8</v>
      </c>
      <c r="D26" s="286">
        <v>25</v>
      </c>
      <c r="E26" s="287">
        <v>8</v>
      </c>
      <c r="F26" s="279">
        <f t="shared" si="8"/>
        <v>9</v>
      </c>
      <c r="G26" s="280">
        <f t="shared" si="8"/>
        <v>0</v>
      </c>
      <c r="H26" s="281">
        <f t="shared" si="9"/>
        <v>156.25</v>
      </c>
      <c r="I26" s="282">
        <f t="shared" si="9"/>
        <v>100</v>
      </c>
      <c r="J26" s="283">
        <f t="shared" si="12"/>
        <v>0.13391362571141616</v>
      </c>
      <c r="K26" s="87">
        <f t="shared" si="10"/>
        <v>9.5613720568901647E-2</v>
      </c>
      <c r="L26" s="283">
        <f t="shared" si="11"/>
        <v>0.18983977522970613</v>
      </c>
      <c r="M26" s="284">
        <f>E26/$E$28*100</f>
        <v>9.0354641969731198E-2</v>
      </c>
    </row>
    <row r="27" spans="1:19" ht="13.8" thickBot="1">
      <c r="A27" s="285" t="s">
        <v>233</v>
      </c>
      <c r="B27" s="286">
        <v>2438</v>
      </c>
      <c r="C27" s="306">
        <v>1644</v>
      </c>
      <c r="D27" s="296">
        <v>2969</v>
      </c>
      <c r="E27" s="301">
        <v>1889</v>
      </c>
      <c r="F27" s="286">
        <f t="shared" si="8"/>
        <v>531</v>
      </c>
      <c r="G27" s="287">
        <f t="shared" si="8"/>
        <v>245</v>
      </c>
      <c r="H27" s="288" t="s">
        <v>219</v>
      </c>
      <c r="I27" s="289" t="s">
        <v>219</v>
      </c>
      <c r="J27" s="283">
        <f t="shared" si="12"/>
        <v>20.405088717777033</v>
      </c>
      <c r="K27" s="90">
        <f t="shared" si="10"/>
        <v>19.648619576909287</v>
      </c>
      <c r="L27" s="291">
        <f t="shared" si="11"/>
        <v>22.545371706279898</v>
      </c>
      <c r="M27" s="292">
        <f>E27/$E$28*100</f>
        <v>21.334989835102778</v>
      </c>
      <c r="O27" s="266"/>
      <c r="P27" s="266"/>
      <c r="Q27" s="266"/>
      <c r="R27" s="266"/>
      <c r="S27" s="266"/>
    </row>
    <row r="28" spans="1:19" ht="13.8" thickBot="1">
      <c r="A28" s="339" t="s">
        <v>234</v>
      </c>
      <c r="B28" s="368">
        <v>11948</v>
      </c>
      <c r="C28" s="368">
        <v>8367</v>
      </c>
      <c r="D28" s="368">
        <v>13169</v>
      </c>
      <c r="E28" s="368">
        <v>8854</v>
      </c>
      <c r="F28" s="368">
        <f>$D$28-$B$28</f>
        <v>1221</v>
      </c>
      <c r="G28" s="368">
        <f>$E$28-$C$28</f>
        <v>487</v>
      </c>
      <c r="H28" s="369">
        <f>$D$28/$B$28*100</f>
        <v>110.21928356210245</v>
      </c>
      <c r="I28" s="369">
        <f>$E$28/$C$28*100</f>
        <v>105.82048523963188</v>
      </c>
      <c r="J28" s="369">
        <f>$B$28/$B$28*100</f>
        <v>100</v>
      </c>
      <c r="K28" s="369">
        <f t="shared" si="10"/>
        <v>100</v>
      </c>
      <c r="L28" s="369">
        <f t="shared" si="11"/>
        <v>100</v>
      </c>
      <c r="M28" s="370">
        <f>$D$28/$D$28*100</f>
        <v>100</v>
      </c>
    </row>
    <row r="29" spans="1:19">
      <c r="A29" s="21" t="s">
        <v>235</v>
      </c>
    </row>
  </sheetData>
  <mergeCells count="13">
    <mergeCell ref="A9:M9"/>
    <mergeCell ref="A16:M16"/>
    <mergeCell ref="A22:M22"/>
    <mergeCell ref="A1:L5"/>
    <mergeCell ref="A6:A8"/>
    <mergeCell ref="B6:E6"/>
    <mergeCell ref="F6:G7"/>
    <mergeCell ref="H6:I7"/>
    <mergeCell ref="J6:M6"/>
    <mergeCell ref="B7:C7"/>
    <mergeCell ref="D7:E7"/>
    <mergeCell ref="J7:K7"/>
    <mergeCell ref="L7:M7"/>
  </mergeCells>
  <printOptions horizontalCentered="1" verticalCentered="1" gridLinesSet="0"/>
  <pageMargins left="0.39370078740157483" right="0.39370078740157483" top="0.19685039370078741" bottom="0.19685039370078741" header="0.51181102362204722" footer="0.51181102362204722"/>
  <pageSetup paperSize="9" scale="94" orientation="landscape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32"/>
  <sheetViews>
    <sheetView showGridLines="0" topLeftCell="A4" zoomScaleNormal="100" workbookViewId="0">
      <selection activeCell="C31" sqref="C31:K31"/>
    </sheetView>
  </sheetViews>
  <sheetFormatPr defaultRowHeight="11.4"/>
  <cols>
    <col min="1" max="1" width="32" style="46" customWidth="1"/>
    <col min="2" max="2" width="7.33203125" style="46" customWidth="1"/>
    <col min="3" max="3" width="10.109375" style="46" customWidth="1"/>
    <col min="4" max="4" width="9.77734375" style="371" customWidth="1"/>
    <col min="5" max="5" width="11.5546875" style="371" customWidth="1"/>
    <col min="6" max="7" width="11.6640625" style="46" customWidth="1"/>
    <col min="8" max="8" width="12.33203125" style="46" customWidth="1"/>
    <col min="9" max="10" width="11.77734375" style="46" customWidth="1"/>
    <col min="11" max="11" width="11.88671875" style="46" customWidth="1"/>
    <col min="12" max="259" width="8.88671875" style="46"/>
    <col min="260" max="260" width="32" style="46" customWidth="1"/>
    <col min="261" max="261" width="7.33203125" style="46" customWidth="1"/>
    <col min="262" max="262" width="13.109375" style="46" customWidth="1"/>
    <col min="263" max="264" width="12.33203125" style="46" customWidth="1"/>
    <col min="265" max="265" width="12.6640625" style="46" customWidth="1"/>
    <col min="266" max="266" width="14.33203125" style="46" customWidth="1"/>
    <col min="267" max="267" width="11.88671875" style="46" customWidth="1"/>
    <col min="268" max="515" width="8.88671875" style="46"/>
    <col min="516" max="516" width="32" style="46" customWidth="1"/>
    <col min="517" max="517" width="7.33203125" style="46" customWidth="1"/>
    <col min="518" max="518" width="13.109375" style="46" customWidth="1"/>
    <col min="519" max="520" width="12.33203125" style="46" customWidth="1"/>
    <col min="521" max="521" width="12.6640625" style="46" customWidth="1"/>
    <col min="522" max="522" width="14.33203125" style="46" customWidth="1"/>
    <col min="523" max="523" width="11.88671875" style="46" customWidth="1"/>
    <col min="524" max="771" width="8.88671875" style="46"/>
    <col min="772" max="772" width="32" style="46" customWidth="1"/>
    <col min="773" max="773" width="7.33203125" style="46" customWidth="1"/>
    <col min="774" max="774" width="13.109375" style="46" customWidth="1"/>
    <col min="775" max="776" width="12.33203125" style="46" customWidth="1"/>
    <col min="777" max="777" width="12.6640625" style="46" customWidth="1"/>
    <col min="778" max="778" width="14.33203125" style="46" customWidth="1"/>
    <col min="779" max="779" width="11.88671875" style="46" customWidth="1"/>
    <col min="780" max="1027" width="8.88671875" style="46"/>
    <col min="1028" max="1028" width="32" style="46" customWidth="1"/>
    <col min="1029" max="1029" width="7.33203125" style="46" customWidth="1"/>
    <col min="1030" max="1030" width="13.109375" style="46" customWidth="1"/>
    <col min="1031" max="1032" width="12.33203125" style="46" customWidth="1"/>
    <col min="1033" max="1033" width="12.6640625" style="46" customWidth="1"/>
    <col min="1034" max="1034" width="14.33203125" style="46" customWidth="1"/>
    <col min="1035" max="1035" width="11.88671875" style="46" customWidth="1"/>
    <col min="1036" max="1283" width="8.88671875" style="46"/>
    <col min="1284" max="1284" width="32" style="46" customWidth="1"/>
    <col min="1285" max="1285" width="7.33203125" style="46" customWidth="1"/>
    <col min="1286" max="1286" width="13.109375" style="46" customWidth="1"/>
    <col min="1287" max="1288" width="12.33203125" style="46" customWidth="1"/>
    <col min="1289" max="1289" width="12.6640625" style="46" customWidth="1"/>
    <col min="1290" max="1290" width="14.33203125" style="46" customWidth="1"/>
    <col min="1291" max="1291" width="11.88671875" style="46" customWidth="1"/>
    <col min="1292" max="1539" width="8.88671875" style="46"/>
    <col min="1540" max="1540" width="32" style="46" customWidth="1"/>
    <col min="1541" max="1541" width="7.33203125" style="46" customWidth="1"/>
    <col min="1542" max="1542" width="13.109375" style="46" customWidth="1"/>
    <col min="1543" max="1544" width="12.33203125" style="46" customWidth="1"/>
    <col min="1545" max="1545" width="12.6640625" style="46" customWidth="1"/>
    <col min="1546" max="1546" width="14.33203125" style="46" customWidth="1"/>
    <col min="1547" max="1547" width="11.88671875" style="46" customWidth="1"/>
    <col min="1548" max="1795" width="8.88671875" style="46"/>
    <col min="1796" max="1796" width="32" style="46" customWidth="1"/>
    <col min="1797" max="1797" width="7.33203125" style="46" customWidth="1"/>
    <col min="1798" max="1798" width="13.109375" style="46" customWidth="1"/>
    <col min="1799" max="1800" width="12.33203125" style="46" customWidth="1"/>
    <col min="1801" max="1801" width="12.6640625" style="46" customWidth="1"/>
    <col min="1802" max="1802" width="14.33203125" style="46" customWidth="1"/>
    <col min="1803" max="1803" width="11.88671875" style="46" customWidth="1"/>
    <col min="1804" max="2051" width="8.88671875" style="46"/>
    <col min="2052" max="2052" width="32" style="46" customWidth="1"/>
    <col min="2053" max="2053" width="7.33203125" style="46" customWidth="1"/>
    <col min="2054" max="2054" width="13.109375" style="46" customWidth="1"/>
    <col min="2055" max="2056" width="12.33203125" style="46" customWidth="1"/>
    <col min="2057" max="2057" width="12.6640625" style="46" customWidth="1"/>
    <col min="2058" max="2058" width="14.33203125" style="46" customWidth="1"/>
    <col min="2059" max="2059" width="11.88671875" style="46" customWidth="1"/>
    <col min="2060" max="2307" width="8.88671875" style="46"/>
    <col min="2308" max="2308" width="32" style="46" customWidth="1"/>
    <col min="2309" max="2309" width="7.33203125" style="46" customWidth="1"/>
    <col min="2310" max="2310" width="13.109375" style="46" customWidth="1"/>
    <col min="2311" max="2312" width="12.33203125" style="46" customWidth="1"/>
    <col min="2313" max="2313" width="12.6640625" style="46" customWidth="1"/>
    <col min="2314" max="2314" width="14.33203125" style="46" customWidth="1"/>
    <col min="2315" max="2315" width="11.88671875" style="46" customWidth="1"/>
    <col min="2316" max="2563" width="8.88671875" style="46"/>
    <col min="2564" max="2564" width="32" style="46" customWidth="1"/>
    <col min="2565" max="2565" width="7.33203125" style="46" customWidth="1"/>
    <col min="2566" max="2566" width="13.109375" style="46" customWidth="1"/>
    <col min="2567" max="2568" width="12.33203125" style="46" customWidth="1"/>
    <col min="2569" max="2569" width="12.6640625" style="46" customWidth="1"/>
    <col min="2570" max="2570" width="14.33203125" style="46" customWidth="1"/>
    <col min="2571" max="2571" width="11.88671875" style="46" customWidth="1"/>
    <col min="2572" max="2819" width="8.88671875" style="46"/>
    <col min="2820" max="2820" width="32" style="46" customWidth="1"/>
    <col min="2821" max="2821" width="7.33203125" style="46" customWidth="1"/>
    <col min="2822" max="2822" width="13.109375" style="46" customWidth="1"/>
    <col min="2823" max="2824" width="12.33203125" style="46" customWidth="1"/>
    <col min="2825" max="2825" width="12.6640625" style="46" customWidth="1"/>
    <col min="2826" max="2826" width="14.33203125" style="46" customWidth="1"/>
    <col min="2827" max="2827" width="11.88671875" style="46" customWidth="1"/>
    <col min="2828" max="3075" width="8.88671875" style="46"/>
    <col min="3076" max="3076" width="32" style="46" customWidth="1"/>
    <col min="3077" max="3077" width="7.33203125" style="46" customWidth="1"/>
    <col min="3078" max="3078" width="13.109375" style="46" customWidth="1"/>
    <col min="3079" max="3080" width="12.33203125" style="46" customWidth="1"/>
    <col min="3081" max="3081" width="12.6640625" style="46" customWidth="1"/>
    <col min="3082" max="3082" width="14.33203125" style="46" customWidth="1"/>
    <col min="3083" max="3083" width="11.88671875" style="46" customWidth="1"/>
    <col min="3084" max="3331" width="8.88671875" style="46"/>
    <col min="3332" max="3332" width="32" style="46" customWidth="1"/>
    <col min="3333" max="3333" width="7.33203125" style="46" customWidth="1"/>
    <col min="3334" max="3334" width="13.109375" style="46" customWidth="1"/>
    <col min="3335" max="3336" width="12.33203125" style="46" customWidth="1"/>
    <col min="3337" max="3337" width="12.6640625" style="46" customWidth="1"/>
    <col min="3338" max="3338" width="14.33203125" style="46" customWidth="1"/>
    <col min="3339" max="3339" width="11.88671875" style="46" customWidth="1"/>
    <col min="3340" max="3587" width="8.88671875" style="46"/>
    <col min="3588" max="3588" width="32" style="46" customWidth="1"/>
    <col min="3589" max="3589" width="7.33203125" style="46" customWidth="1"/>
    <col min="3590" max="3590" width="13.109375" style="46" customWidth="1"/>
    <col min="3591" max="3592" width="12.33203125" style="46" customWidth="1"/>
    <col min="3593" max="3593" width="12.6640625" style="46" customWidth="1"/>
    <col min="3594" max="3594" width="14.33203125" style="46" customWidth="1"/>
    <col min="3595" max="3595" width="11.88671875" style="46" customWidth="1"/>
    <col min="3596" max="3843" width="8.88671875" style="46"/>
    <col min="3844" max="3844" width="32" style="46" customWidth="1"/>
    <col min="3845" max="3845" width="7.33203125" style="46" customWidth="1"/>
    <col min="3846" max="3846" width="13.109375" style="46" customWidth="1"/>
    <col min="3847" max="3848" width="12.33203125" style="46" customWidth="1"/>
    <col min="3849" max="3849" width="12.6640625" style="46" customWidth="1"/>
    <col min="3850" max="3850" width="14.33203125" style="46" customWidth="1"/>
    <col min="3851" max="3851" width="11.88671875" style="46" customWidth="1"/>
    <col min="3852" max="4099" width="8.88671875" style="46"/>
    <col min="4100" max="4100" width="32" style="46" customWidth="1"/>
    <col min="4101" max="4101" width="7.33203125" style="46" customWidth="1"/>
    <col min="4102" max="4102" width="13.109375" style="46" customWidth="1"/>
    <col min="4103" max="4104" width="12.33203125" style="46" customWidth="1"/>
    <col min="4105" max="4105" width="12.6640625" style="46" customWidth="1"/>
    <col min="4106" max="4106" width="14.33203125" style="46" customWidth="1"/>
    <col min="4107" max="4107" width="11.88671875" style="46" customWidth="1"/>
    <col min="4108" max="4355" width="8.88671875" style="46"/>
    <col min="4356" max="4356" width="32" style="46" customWidth="1"/>
    <col min="4357" max="4357" width="7.33203125" style="46" customWidth="1"/>
    <col min="4358" max="4358" width="13.109375" style="46" customWidth="1"/>
    <col min="4359" max="4360" width="12.33203125" style="46" customWidth="1"/>
    <col min="4361" max="4361" width="12.6640625" style="46" customWidth="1"/>
    <col min="4362" max="4362" width="14.33203125" style="46" customWidth="1"/>
    <col min="4363" max="4363" width="11.88671875" style="46" customWidth="1"/>
    <col min="4364" max="4611" width="8.88671875" style="46"/>
    <col min="4612" max="4612" width="32" style="46" customWidth="1"/>
    <col min="4613" max="4613" width="7.33203125" style="46" customWidth="1"/>
    <col min="4614" max="4614" width="13.109375" style="46" customWidth="1"/>
    <col min="4615" max="4616" width="12.33203125" style="46" customWidth="1"/>
    <col min="4617" max="4617" width="12.6640625" style="46" customWidth="1"/>
    <col min="4618" max="4618" width="14.33203125" style="46" customWidth="1"/>
    <col min="4619" max="4619" width="11.88671875" style="46" customWidth="1"/>
    <col min="4620" max="4867" width="8.88671875" style="46"/>
    <col min="4868" max="4868" width="32" style="46" customWidth="1"/>
    <col min="4869" max="4869" width="7.33203125" style="46" customWidth="1"/>
    <col min="4870" max="4870" width="13.109375" style="46" customWidth="1"/>
    <col min="4871" max="4872" width="12.33203125" style="46" customWidth="1"/>
    <col min="4873" max="4873" width="12.6640625" style="46" customWidth="1"/>
    <col min="4874" max="4874" width="14.33203125" style="46" customWidth="1"/>
    <col min="4875" max="4875" width="11.88671875" style="46" customWidth="1"/>
    <col min="4876" max="5123" width="8.88671875" style="46"/>
    <col min="5124" max="5124" width="32" style="46" customWidth="1"/>
    <col min="5125" max="5125" width="7.33203125" style="46" customWidth="1"/>
    <col min="5126" max="5126" width="13.109375" style="46" customWidth="1"/>
    <col min="5127" max="5128" width="12.33203125" style="46" customWidth="1"/>
    <col min="5129" max="5129" width="12.6640625" style="46" customWidth="1"/>
    <col min="5130" max="5130" width="14.33203125" style="46" customWidth="1"/>
    <col min="5131" max="5131" width="11.88671875" style="46" customWidth="1"/>
    <col min="5132" max="5379" width="8.88671875" style="46"/>
    <col min="5380" max="5380" width="32" style="46" customWidth="1"/>
    <col min="5381" max="5381" width="7.33203125" style="46" customWidth="1"/>
    <col min="5382" max="5382" width="13.109375" style="46" customWidth="1"/>
    <col min="5383" max="5384" width="12.33203125" style="46" customWidth="1"/>
    <col min="5385" max="5385" width="12.6640625" style="46" customWidth="1"/>
    <col min="5386" max="5386" width="14.33203125" style="46" customWidth="1"/>
    <col min="5387" max="5387" width="11.88671875" style="46" customWidth="1"/>
    <col min="5388" max="5635" width="8.88671875" style="46"/>
    <col min="5636" max="5636" width="32" style="46" customWidth="1"/>
    <col min="5637" max="5637" width="7.33203125" style="46" customWidth="1"/>
    <col min="5638" max="5638" width="13.109375" style="46" customWidth="1"/>
    <col min="5639" max="5640" width="12.33203125" style="46" customWidth="1"/>
    <col min="5641" max="5641" width="12.6640625" style="46" customWidth="1"/>
    <col min="5642" max="5642" width="14.33203125" style="46" customWidth="1"/>
    <col min="5643" max="5643" width="11.88671875" style="46" customWidth="1"/>
    <col min="5644" max="5891" width="8.88671875" style="46"/>
    <col min="5892" max="5892" width="32" style="46" customWidth="1"/>
    <col min="5893" max="5893" width="7.33203125" style="46" customWidth="1"/>
    <col min="5894" max="5894" width="13.109375" style="46" customWidth="1"/>
    <col min="5895" max="5896" width="12.33203125" style="46" customWidth="1"/>
    <col min="5897" max="5897" width="12.6640625" style="46" customWidth="1"/>
    <col min="5898" max="5898" width="14.33203125" style="46" customWidth="1"/>
    <col min="5899" max="5899" width="11.88671875" style="46" customWidth="1"/>
    <col min="5900" max="6147" width="8.88671875" style="46"/>
    <col min="6148" max="6148" width="32" style="46" customWidth="1"/>
    <col min="6149" max="6149" width="7.33203125" style="46" customWidth="1"/>
    <col min="6150" max="6150" width="13.109375" style="46" customWidth="1"/>
    <col min="6151" max="6152" width="12.33203125" style="46" customWidth="1"/>
    <col min="6153" max="6153" width="12.6640625" style="46" customWidth="1"/>
    <col min="6154" max="6154" width="14.33203125" style="46" customWidth="1"/>
    <col min="6155" max="6155" width="11.88671875" style="46" customWidth="1"/>
    <col min="6156" max="6403" width="8.88671875" style="46"/>
    <col min="6404" max="6404" width="32" style="46" customWidth="1"/>
    <col min="6405" max="6405" width="7.33203125" style="46" customWidth="1"/>
    <col min="6406" max="6406" width="13.109375" style="46" customWidth="1"/>
    <col min="6407" max="6408" width="12.33203125" style="46" customWidth="1"/>
    <col min="6409" max="6409" width="12.6640625" style="46" customWidth="1"/>
    <col min="6410" max="6410" width="14.33203125" style="46" customWidth="1"/>
    <col min="6411" max="6411" width="11.88671875" style="46" customWidth="1"/>
    <col min="6412" max="6659" width="8.88671875" style="46"/>
    <col min="6660" max="6660" width="32" style="46" customWidth="1"/>
    <col min="6661" max="6661" width="7.33203125" style="46" customWidth="1"/>
    <col min="6662" max="6662" width="13.109375" style="46" customWidth="1"/>
    <col min="6663" max="6664" width="12.33203125" style="46" customWidth="1"/>
    <col min="6665" max="6665" width="12.6640625" style="46" customWidth="1"/>
    <col min="6666" max="6666" width="14.33203125" style="46" customWidth="1"/>
    <col min="6667" max="6667" width="11.88671875" style="46" customWidth="1"/>
    <col min="6668" max="6915" width="8.88671875" style="46"/>
    <col min="6916" max="6916" width="32" style="46" customWidth="1"/>
    <col min="6917" max="6917" width="7.33203125" style="46" customWidth="1"/>
    <col min="6918" max="6918" width="13.109375" style="46" customWidth="1"/>
    <col min="6919" max="6920" width="12.33203125" style="46" customWidth="1"/>
    <col min="6921" max="6921" width="12.6640625" style="46" customWidth="1"/>
    <col min="6922" max="6922" width="14.33203125" style="46" customWidth="1"/>
    <col min="6923" max="6923" width="11.88671875" style="46" customWidth="1"/>
    <col min="6924" max="7171" width="8.88671875" style="46"/>
    <col min="7172" max="7172" width="32" style="46" customWidth="1"/>
    <col min="7173" max="7173" width="7.33203125" style="46" customWidth="1"/>
    <col min="7174" max="7174" width="13.109375" style="46" customWidth="1"/>
    <col min="7175" max="7176" width="12.33203125" style="46" customWidth="1"/>
    <col min="7177" max="7177" width="12.6640625" style="46" customWidth="1"/>
    <col min="7178" max="7178" width="14.33203125" style="46" customWidth="1"/>
    <col min="7179" max="7179" width="11.88671875" style="46" customWidth="1"/>
    <col min="7180" max="7427" width="8.88671875" style="46"/>
    <col min="7428" max="7428" width="32" style="46" customWidth="1"/>
    <col min="7429" max="7429" width="7.33203125" style="46" customWidth="1"/>
    <col min="7430" max="7430" width="13.109375" style="46" customWidth="1"/>
    <col min="7431" max="7432" width="12.33203125" style="46" customWidth="1"/>
    <col min="7433" max="7433" width="12.6640625" style="46" customWidth="1"/>
    <col min="7434" max="7434" width="14.33203125" style="46" customWidth="1"/>
    <col min="7435" max="7435" width="11.88671875" style="46" customWidth="1"/>
    <col min="7436" max="7683" width="8.88671875" style="46"/>
    <col min="7684" max="7684" width="32" style="46" customWidth="1"/>
    <col min="7685" max="7685" width="7.33203125" style="46" customWidth="1"/>
    <col min="7686" max="7686" width="13.109375" style="46" customWidth="1"/>
    <col min="7687" max="7688" width="12.33203125" style="46" customWidth="1"/>
    <col min="7689" max="7689" width="12.6640625" style="46" customWidth="1"/>
    <col min="7690" max="7690" width="14.33203125" style="46" customWidth="1"/>
    <col min="7691" max="7691" width="11.88671875" style="46" customWidth="1"/>
    <col min="7692" max="7939" width="8.88671875" style="46"/>
    <col min="7940" max="7940" width="32" style="46" customWidth="1"/>
    <col min="7941" max="7941" width="7.33203125" style="46" customWidth="1"/>
    <col min="7942" max="7942" width="13.109375" style="46" customWidth="1"/>
    <col min="7943" max="7944" width="12.33203125" style="46" customWidth="1"/>
    <col min="7945" max="7945" width="12.6640625" style="46" customWidth="1"/>
    <col min="7946" max="7946" width="14.33203125" style="46" customWidth="1"/>
    <col min="7947" max="7947" width="11.88671875" style="46" customWidth="1"/>
    <col min="7948" max="8195" width="8.88671875" style="46"/>
    <col min="8196" max="8196" width="32" style="46" customWidth="1"/>
    <col min="8197" max="8197" width="7.33203125" style="46" customWidth="1"/>
    <col min="8198" max="8198" width="13.109375" style="46" customWidth="1"/>
    <col min="8199" max="8200" width="12.33203125" style="46" customWidth="1"/>
    <col min="8201" max="8201" width="12.6640625" style="46" customWidth="1"/>
    <col min="8202" max="8202" width="14.33203125" style="46" customWidth="1"/>
    <col min="8203" max="8203" width="11.88671875" style="46" customWidth="1"/>
    <col min="8204" max="8451" width="8.88671875" style="46"/>
    <col min="8452" max="8452" width="32" style="46" customWidth="1"/>
    <col min="8453" max="8453" width="7.33203125" style="46" customWidth="1"/>
    <col min="8454" max="8454" width="13.109375" style="46" customWidth="1"/>
    <col min="8455" max="8456" width="12.33203125" style="46" customWidth="1"/>
    <col min="8457" max="8457" width="12.6640625" style="46" customWidth="1"/>
    <col min="8458" max="8458" width="14.33203125" style="46" customWidth="1"/>
    <col min="8459" max="8459" width="11.88671875" style="46" customWidth="1"/>
    <col min="8460" max="8707" width="8.88671875" style="46"/>
    <col min="8708" max="8708" width="32" style="46" customWidth="1"/>
    <col min="8709" max="8709" width="7.33203125" style="46" customWidth="1"/>
    <col min="8710" max="8710" width="13.109375" style="46" customWidth="1"/>
    <col min="8711" max="8712" width="12.33203125" style="46" customWidth="1"/>
    <col min="8713" max="8713" width="12.6640625" style="46" customWidth="1"/>
    <col min="8714" max="8714" width="14.33203125" style="46" customWidth="1"/>
    <col min="8715" max="8715" width="11.88671875" style="46" customWidth="1"/>
    <col min="8716" max="8963" width="8.88671875" style="46"/>
    <col min="8964" max="8964" width="32" style="46" customWidth="1"/>
    <col min="8965" max="8965" width="7.33203125" style="46" customWidth="1"/>
    <col min="8966" max="8966" width="13.109375" style="46" customWidth="1"/>
    <col min="8967" max="8968" width="12.33203125" style="46" customWidth="1"/>
    <col min="8969" max="8969" width="12.6640625" style="46" customWidth="1"/>
    <col min="8970" max="8970" width="14.33203125" style="46" customWidth="1"/>
    <col min="8971" max="8971" width="11.88671875" style="46" customWidth="1"/>
    <col min="8972" max="9219" width="8.88671875" style="46"/>
    <col min="9220" max="9220" width="32" style="46" customWidth="1"/>
    <col min="9221" max="9221" width="7.33203125" style="46" customWidth="1"/>
    <col min="9222" max="9222" width="13.109375" style="46" customWidth="1"/>
    <col min="9223" max="9224" width="12.33203125" style="46" customWidth="1"/>
    <col min="9225" max="9225" width="12.6640625" style="46" customWidth="1"/>
    <col min="9226" max="9226" width="14.33203125" style="46" customWidth="1"/>
    <col min="9227" max="9227" width="11.88671875" style="46" customWidth="1"/>
    <col min="9228" max="9475" width="8.88671875" style="46"/>
    <col min="9476" max="9476" width="32" style="46" customWidth="1"/>
    <col min="9477" max="9477" width="7.33203125" style="46" customWidth="1"/>
    <col min="9478" max="9478" width="13.109375" style="46" customWidth="1"/>
    <col min="9479" max="9480" width="12.33203125" style="46" customWidth="1"/>
    <col min="9481" max="9481" width="12.6640625" style="46" customWidth="1"/>
    <col min="9482" max="9482" width="14.33203125" style="46" customWidth="1"/>
    <col min="9483" max="9483" width="11.88671875" style="46" customWidth="1"/>
    <col min="9484" max="9731" width="8.88671875" style="46"/>
    <col min="9732" max="9732" width="32" style="46" customWidth="1"/>
    <col min="9733" max="9733" width="7.33203125" style="46" customWidth="1"/>
    <col min="9734" max="9734" width="13.109375" style="46" customWidth="1"/>
    <col min="9735" max="9736" width="12.33203125" style="46" customWidth="1"/>
    <col min="9737" max="9737" width="12.6640625" style="46" customWidth="1"/>
    <col min="9738" max="9738" width="14.33203125" style="46" customWidth="1"/>
    <col min="9739" max="9739" width="11.88671875" style="46" customWidth="1"/>
    <col min="9740" max="9987" width="8.88671875" style="46"/>
    <col min="9988" max="9988" width="32" style="46" customWidth="1"/>
    <col min="9989" max="9989" width="7.33203125" style="46" customWidth="1"/>
    <col min="9990" max="9990" width="13.109375" style="46" customWidth="1"/>
    <col min="9991" max="9992" width="12.33203125" style="46" customWidth="1"/>
    <col min="9993" max="9993" width="12.6640625" style="46" customWidth="1"/>
    <col min="9994" max="9994" width="14.33203125" style="46" customWidth="1"/>
    <col min="9995" max="9995" width="11.88671875" style="46" customWidth="1"/>
    <col min="9996" max="10243" width="8.88671875" style="46"/>
    <col min="10244" max="10244" width="32" style="46" customWidth="1"/>
    <col min="10245" max="10245" width="7.33203125" style="46" customWidth="1"/>
    <col min="10246" max="10246" width="13.109375" style="46" customWidth="1"/>
    <col min="10247" max="10248" width="12.33203125" style="46" customWidth="1"/>
    <col min="10249" max="10249" width="12.6640625" style="46" customWidth="1"/>
    <col min="10250" max="10250" width="14.33203125" style="46" customWidth="1"/>
    <col min="10251" max="10251" width="11.88671875" style="46" customWidth="1"/>
    <col min="10252" max="10499" width="8.88671875" style="46"/>
    <col min="10500" max="10500" width="32" style="46" customWidth="1"/>
    <col min="10501" max="10501" width="7.33203125" style="46" customWidth="1"/>
    <col min="10502" max="10502" width="13.109375" style="46" customWidth="1"/>
    <col min="10503" max="10504" width="12.33203125" style="46" customWidth="1"/>
    <col min="10505" max="10505" width="12.6640625" style="46" customWidth="1"/>
    <col min="10506" max="10506" width="14.33203125" style="46" customWidth="1"/>
    <col min="10507" max="10507" width="11.88671875" style="46" customWidth="1"/>
    <col min="10508" max="10755" width="8.88671875" style="46"/>
    <col min="10756" max="10756" width="32" style="46" customWidth="1"/>
    <col min="10757" max="10757" width="7.33203125" style="46" customWidth="1"/>
    <col min="10758" max="10758" width="13.109375" style="46" customWidth="1"/>
    <col min="10759" max="10760" width="12.33203125" style="46" customWidth="1"/>
    <col min="10761" max="10761" width="12.6640625" style="46" customWidth="1"/>
    <col min="10762" max="10762" width="14.33203125" style="46" customWidth="1"/>
    <col min="10763" max="10763" width="11.88671875" style="46" customWidth="1"/>
    <col min="10764" max="11011" width="8.88671875" style="46"/>
    <col min="11012" max="11012" width="32" style="46" customWidth="1"/>
    <col min="11013" max="11013" width="7.33203125" style="46" customWidth="1"/>
    <col min="11014" max="11014" width="13.109375" style="46" customWidth="1"/>
    <col min="11015" max="11016" width="12.33203125" style="46" customWidth="1"/>
    <col min="11017" max="11017" width="12.6640625" style="46" customWidth="1"/>
    <col min="11018" max="11018" width="14.33203125" style="46" customWidth="1"/>
    <col min="11019" max="11019" width="11.88671875" style="46" customWidth="1"/>
    <col min="11020" max="11267" width="8.88671875" style="46"/>
    <col min="11268" max="11268" width="32" style="46" customWidth="1"/>
    <col min="11269" max="11269" width="7.33203125" style="46" customWidth="1"/>
    <col min="11270" max="11270" width="13.109375" style="46" customWidth="1"/>
    <col min="11271" max="11272" width="12.33203125" style="46" customWidth="1"/>
    <col min="11273" max="11273" width="12.6640625" style="46" customWidth="1"/>
    <col min="11274" max="11274" width="14.33203125" style="46" customWidth="1"/>
    <col min="11275" max="11275" width="11.88671875" style="46" customWidth="1"/>
    <col min="11276" max="11523" width="8.88671875" style="46"/>
    <col min="11524" max="11524" width="32" style="46" customWidth="1"/>
    <col min="11525" max="11525" width="7.33203125" style="46" customWidth="1"/>
    <col min="11526" max="11526" width="13.109375" style="46" customWidth="1"/>
    <col min="11527" max="11528" width="12.33203125" style="46" customWidth="1"/>
    <col min="11529" max="11529" width="12.6640625" style="46" customWidth="1"/>
    <col min="11530" max="11530" width="14.33203125" style="46" customWidth="1"/>
    <col min="11531" max="11531" width="11.88671875" style="46" customWidth="1"/>
    <col min="11532" max="11779" width="8.88671875" style="46"/>
    <col min="11780" max="11780" width="32" style="46" customWidth="1"/>
    <col min="11781" max="11781" width="7.33203125" style="46" customWidth="1"/>
    <col min="11782" max="11782" width="13.109375" style="46" customWidth="1"/>
    <col min="11783" max="11784" width="12.33203125" style="46" customWidth="1"/>
    <col min="11785" max="11785" width="12.6640625" style="46" customWidth="1"/>
    <col min="11786" max="11786" width="14.33203125" style="46" customWidth="1"/>
    <col min="11787" max="11787" width="11.88671875" style="46" customWidth="1"/>
    <col min="11788" max="12035" width="8.88671875" style="46"/>
    <col min="12036" max="12036" width="32" style="46" customWidth="1"/>
    <col min="12037" max="12037" width="7.33203125" style="46" customWidth="1"/>
    <col min="12038" max="12038" width="13.109375" style="46" customWidth="1"/>
    <col min="12039" max="12040" width="12.33203125" style="46" customWidth="1"/>
    <col min="12041" max="12041" width="12.6640625" style="46" customWidth="1"/>
    <col min="12042" max="12042" width="14.33203125" style="46" customWidth="1"/>
    <col min="12043" max="12043" width="11.88671875" style="46" customWidth="1"/>
    <col min="12044" max="12291" width="8.88671875" style="46"/>
    <col min="12292" max="12292" width="32" style="46" customWidth="1"/>
    <col min="12293" max="12293" width="7.33203125" style="46" customWidth="1"/>
    <col min="12294" max="12294" width="13.109375" style="46" customWidth="1"/>
    <col min="12295" max="12296" width="12.33203125" style="46" customWidth="1"/>
    <col min="12297" max="12297" width="12.6640625" style="46" customWidth="1"/>
    <col min="12298" max="12298" width="14.33203125" style="46" customWidth="1"/>
    <col min="12299" max="12299" width="11.88671875" style="46" customWidth="1"/>
    <col min="12300" max="12547" width="8.88671875" style="46"/>
    <col min="12548" max="12548" width="32" style="46" customWidth="1"/>
    <col min="12549" max="12549" width="7.33203125" style="46" customWidth="1"/>
    <col min="12550" max="12550" width="13.109375" style="46" customWidth="1"/>
    <col min="12551" max="12552" width="12.33203125" style="46" customWidth="1"/>
    <col min="12553" max="12553" width="12.6640625" style="46" customWidth="1"/>
    <col min="12554" max="12554" width="14.33203125" style="46" customWidth="1"/>
    <col min="12555" max="12555" width="11.88671875" style="46" customWidth="1"/>
    <col min="12556" max="12803" width="8.88671875" style="46"/>
    <col min="12804" max="12804" width="32" style="46" customWidth="1"/>
    <col min="12805" max="12805" width="7.33203125" style="46" customWidth="1"/>
    <col min="12806" max="12806" width="13.109375" style="46" customWidth="1"/>
    <col min="12807" max="12808" width="12.33203125" style="46" customWidth="1"/>
    <col min="12809" max="12809" width="12.6640625" style="46" customWidth="1"/>
    <col min="12810" max="12810" width="14.33203125" style="46" customWidth="1"/>
    <col min="12811" max="12811" width="11.88671875" style="46" customWidth="1"/>
    <col min="12812" max="13059" width="8.88671875" style="46"/>
    <col min="13060" max="13060" width="32" style="46" customWidth="1"/>
    <col min="13061" max="13061" width="7.33203125" style="46" customWidth="1"/>
    <col min="13062" max="13062" width="13.109375" style="46" customWidth="1"/>
    <col min="13063" max="13064" width="12.33203125" style="46" customWidth="1"/>
    <col min="13065" max="13065" width="12.6640625" style="46" customWidth="1"/>
    <col min="13066" max="13066" width="14.33203125" style="46" customWidth="1"/>
    <col min="13067" max="13067" width="11.88671875" style="46" customWidth="1"/>
    <col min="13068" max="13315" width="8.88671875" style="46"/>
    <col min="13316" max="13316" width="32" style="46" customWidth="1"/>
    <col min="13317" max="13317" width="7.33203125" style="46" customWidth="1"/>
    <col min="13318" max="13318" width="13.109375" style="46" customWidth="1"/>
    <col min="13319" max="13320" width="12.33203125" style="46" customWidth="1"/>
    <col min="13321" max="13321" width="12.6640625" style="46" customWidth="1"/>
    <col min="13322" max="13322" width="14.33203125" style="46" customWidth="1"/>
    <col min="13323" max="13323" width="11.88671875" style="46" customWidth="1"/>
    <col min="13324" max="13571" width="8.88671875" style="46"/>
    <col min="13572" max="13572" width="32" style="46" customWidth="1"/>
    <col min="13573" max="13573" width="7.33203125" style="46" customWidth="1"/>
    <col min="13574" max="13574" width="13.109375" style="46" customWidth="1"/>
    <col min="13575" max="13576" width="12.33203125" style="46" customWidth="1"/>
    <col min="13577" max="13577" width="12.6640625" style="46" customWidth="1"/>
    <col min="13578" max="13578" width="14.33203125" style="46" customWidth="1"/>
    <col min="13579" max="13579" width="11.88671875" style="46" customWidth="1"/>
    <col min="13580" max="13827" width="8.88671875" style="46"/>
    <col min="13828" max="13828" width="32" style="46" customWidth="1"/>
    <col min="13829" max="13829" width="7.33203125" style="46" customWidth="1"/>
    <col min="13830" max="13830" width="13.109375" style="46" customWidth="1"/>
    <col min="13831" max="13832" width="12.33203125" style="46" customWidth="1"/>
    <col min="13833" max="13833" width="12.6640625" style="46" customWidth="1"/>
    <col min="13834" max="13834" width="14.33203125" style="46" customWidth="1"/>
    <col min="13835" max="13835" width="11.88671875" style="46" customWidth="1"/>
    <col min="13836" max="14083" width="8.88671875" style="46"/>
    <col min="14084" max="14084" width="32" style="46" customWidth="1"/>
    <col min="14085" max="14085" width="7.33203125" style="46" customWidth="1"/>
    <col min="14086" max="14086" width="13.109375" style="46" customWidth="1"/>
    <col min="14087" max="14088" width="12.33203125" style="46" customWidth="1"/>
    <col min="14089" max="14089" width="12.6640625" style="46" customWidth="1"/>
    <col min="14090" max="14090" width="14.33203125" style="46" customWidth="1"/>
    <col min="14091" max="14091" width="11.88671875" style="46" customWidth="1"/>
    <col min="14092" max="14339" width="8.88671875" style="46"/>
    <col min="14340" max="14340" width="32" style="46" customWidth="1"/>
    <col min="14341" max="14341" width="7.33203125" style="46" customWidth="1"/>
    <col min="14342" max="14342" width="13.109375" style="46" customWidth="1"/>
    <col min="14343" max="14344" width="12.33203125" style="46" customWidth="1"/>
    <col min="14345" max="14345" width="12.6640625" style="46" customWidth="1"/>
    <col min="14346" max="14346" width="14.33203125" style="46" customWidth="1"/>
    <col min="14347" max="14347" width="11.88671875" style="46" customWidth="1"/>
    <col min="14348" max="14595" width="8.88671875" style="46"/>
    <col min="14596" max="14596" width="32" style="46" customWidth="1"/>
    <col min="14597" max="14597" width="7.33203125" style="46" customWidth="1"/>
    <col min="14598" max="14598" width="13.109375" style="46" customWidth="1"/>
    <col min="14599" max="14600" width="12.33203125" style="46" customWidth="1"/>
    <col min="14601" max="14601" width="12.6640625" style="46" customWidth="1"/>
    <col min="14602" max="14602" width="14.33203125" style="46" customWidth="1"/>
    <col min="14603" max="14603" width="11.88671875" style="46" customWidth="1"/>
    <col min="14604" max="14851" width="8.88671875" style="46"/>
    <col min="14852" max="14852" width="32" style="46" customWidth="1"/>
    <col min="14853" max="14853" width="7.33203125" style="46" customWidth="1"/>
    <col min="14854" max="14854" width="13.109375" style="46" customWidth="1"/>
    <col min="14855" max="14856" width="12.33203125" style="46" customWidth="1"/>
    <col min="14857" max="14857" width="12.6640625" style="46" customWidth="1"/>
    <col min="14858" max="14858" width="14.33203125" style="46" customWidth="1"/>
    <col min="14859" max="14859" width="11.88671875" style="46" customWidth="1"/>
    <col min="14860" max="15107" width="8.88671875" style="46"/>
    <col min="15108" max="15108" width="32" style="46" customWidth="1"/>
    <col min="15109" max="15109" width="7.33203125" style="46" customWidth="1"/>
    <col min="15110" max="15110" width="13.109375" style="46" customWidth="1"/>
    <col min="15111" max="15112" width="12.33203125" style="46" customWidth="1"/>
    <col min="15113" max="15113" width="12.6640625" style="46" customWidth="1"/>
    <col min="15114" max="15114" width="14.33203125" style="46" customWidth="1"/>
    <col min="15115" max="15115" width="11.88671875" style="46" customWidth="1"/>
    <col min="15116" max="15363" width="8.88671875" style="46"/>
    <col min="15364" max="15364" width="32" style="46" customWidth="1"/>
    <col min="15365" max="15365" width="7.33203125" style="46" customWidth="1"/>
    <col min="15366" max="15366" width="13.109375" style="46" customWidth="1"/>
    <col min="15367" max="15368" width="12.33203125" style="46" customWidth="1"/>
    <col min="15369" max="15369" width="12.6640625" style="46" customWidth="1"/>
    <col min="15370" max="15370" width="14.33203125" style="46" customWidth="1"/>
    <col min="15371" max="15371" width="11.88671875" style="46" customWidth="1"/>
    <col min="15372" max="15619" width="8.88671875" style="46"/>
    <col min="15620" max="15620" width="32" style="46" customWidth="1"/>
    <col min="15621" max="15621" width="7.33203125" style="46" customWidth="1"/>
    <col min="15622" max="15622" width="13.109375" style="46" customWidth="1"/>
    <col min="15623" max="15624" width="12.33203125" style="46" customWidth="1"/>
    <col min="15625" max="15625" width="12.6640625" style="46" customWidth="1"/>
    <col min="15626" max="15626" width="14.33203125" style="46" customWidth="1"/>
    <col min="15627" max="15627" width="11.88671875" style="46" customWidth="1"/>
    <col min="15628" max="15875" width="8.88671875" style="46"/>
    <col min="15876" max="15876" width="32" style="46" customWidth="1"/>
    <col min="15877" max="15877" width="7.33203125" style="46" customWidth="1"/>
    <col min="15878" max="15878" width="13.109375" style="46" customWidth="1"/>
    <col min="15879" max="15880" width="12.33203125" style="46" customWidth="1"/>
    <col min="15881" max="15881" width="12.6640625" style="46" customWidth="1"/>
    <col min="15882" max="15882" width="14.33203125" style="46" customWidth="1"/>
    <col min="15883" max="15883" width="11.88671875" style="46" customWidth="1"/>
    <col min="15884" max="16131" width="8.88671875" style="46"/>
    <col min="16132" max="16132" width="32" style="46" customWidth="1"/>
    <col min="16133" max="16133" width="7.33203125" style="46" customWidth="1"/>
    <col min="16134" max="16134" width="13.109375" style="46" customWidth="1"/>
    <col min="16135" max="16136" width="12.33203125" style="46" customWidth="1"/>
    <col min="16137" max="16137" width="12.6640625" style="46" customWidth="1"/>
    <col min="16138" max="16138" width="14.33203125" style="46" customWidth="1"/>
    <col min="16139" max="16139" width="11.88671875" style="46" customWidth="1"/>
    <col min="16140" max="16384" width="8.88671875" style="46"/>
  </cols>
  <sheetData>
    <row r="1" spans="1:20" ht="16.5" customHeight="1">
      <c r="J1" s="372"/>
      <c r="K1" s="373" t="s">
        <v>272</v>
      </c>
    </row>
    <row r="2" spans="1:20" ht="33" customHeight="1">
      <c r="A2" s="436" t="s">
        <v>355</v>
      </c>
      <c r="B2" s="436"/>
      <c r="C2" s="436"/>
      <c r="D2" s="436"/>
      <c r="E2" s="436"/>
      <c r="F2" s="436"/>
      <c r="G2" s="436"/>
      <c r="H2" s="436"/>
      <c r="I2" s="436"/>
      <c r="J2" s="436"/>
      <c r="K2" s="436"/>
    </row>
    <row r="3" spans="1:20" ht="10.8" customHeight="1" thickBot="1">
      <c r="A3" s="374"/>
      <c r="B3" s="374"/>
      <c r="C3" s="374"/>
      <c r="D3" s="375"/>
      <c r="E3" s="375"/>
      <c r="F3" s="374"/>
      <c r="G3" s="374"/>
      <c r="H3" s="374"/>
      <c r="I3" s="374"/>
      <c r="J3" s="374"/>
      <c r="K3" s="374"/>
    </row>
    <row r="4" spans="1:20" s="376" customFormat="1" ht="21" customHeight="1">
      <c r="A4" s="578" t="s">
        <v>273</v>
      </c>
      <c r="B4" s="579"/>
      <c r="C4" s="580" t="s">
        <v>274</v>
      </c>
      <c r="D4" s="581"/>
      <c r="E4" s="582" t="s">
        <v>275</v>
      </c>
      <c r="F4" s="578" t="s">
        <v>276</v>
      </c>
      <c r="G4" s="583"/>
      <c r="H4" s="582" t="s">
        <v>277</v>
      </c>
      <c r="I4" s="578" t="s">
        <v>278</v>
      </c>
      <c r="J4" s="583"/>
      <c r="K4" s="582" t="s">
        <v>279</v>
      </c>
      <c r="T4" s="376" t="s">
        <v>280</v>
      </c>
    </row>
    <row r="5" spans="1:20" ht="34.5" customHeight="1">
      <c r="A5" s="584" t="s">
        <v>281</v>
      </c>
      <c r="B5" s="585" t="s">
        <v>282</v>
      </c>
      <c r="C5" s="586" t="s">
        <v>283</v>
      </c>
      <c r="D5" s="587" t="s">
        <v>356</v>
      </c>
      <c r="E5" s="588"/>
      <c r="F5" s="586" t="s">
        <v>284</v>
      </c>
      <c r="G5" s="587" t="s">
        <v>357</v>
      </c>
      <c r="H5" s="589"/>
      <c r="I5" s="586" t="s">
        <v>284</v>
      </c>
      <c r="J5" s="587" t="s">
        <v>357</v>
      </c>
      <c r="K5" s="589"/>
    </row>
    <row r="6" spans="1:20" s="376" customFormat="1" ht="12" thickBot="1">
      <c r="A6" s="590">
        <v>0</v>
      </c>
      <c r="B6" s="591">
        <v>1</v>
      </c>
      <c r="C6" s="590">
        <v>2</v>
      </c>
      <c r="D6" s="592">
        <v>3</v>
      </c>
      <c r="E6" s="593">
        <v>4</v>
      </c>
      <c r="F6" s="590">
        <v>5</v>
      </c>
      <c r="G6" s="594">
        <v>6</v>
      </c>
      <c r="H6" s="595">
        <v>7</v>
      </c>
      <c r="I6" s="590">
        <v>8</v>
      </c>
      <c r="J6" s="594">
        <v>9</v>
      </c>
      <c r="K6" s="595">
        <v>10</v>
      </c>
    </row>
    <row r="7" spans="1:20" ht="22.8">
      <c r="A7" s="377" t="s">
        <v>285</v>
      </c>
      <c r="B7" s="378" t="s">
        <v>286</v>
      </c>
      <c r="C7" s="379">
        <v>1018</v>
      </c>
      <c r="D7" s="427">
        <v>1043</v>
      </c>
      <c r="E7" s="380">
        <f>D7-C7</f>
        <v>25</v>
      </c>
      <c r="F7" s="381">
        <v>599</v>
      </c>
      <c r="G7" s="382">
        <v>534</v>
      </c>
      <c r="H7" s="383">
        <f t="shared" ref="H7:H31" si="0">G7-F7</f>
        <v>-65</v>
      </c>
      <c r="I7" s="382">
        <v>648</v>
      </c>
      <c r="J7" s="382">
        <v>899</v>
      </c>
      <c r="K7" s="383">
        <f t="shared" ref="K7:K31" si="1">J7-I7</f>
        <v>251</v>
      </c>
    </row>
    <row r="8" spans="1:20">
      <c r="A8" s="384" t="s">
        <v>287</v>
      </c>
      <c r="B8" s="385" t="s">
        <v>288</v>
      </c>
      <c r="C8" s="386">
        <v>252</v>
      </c>
      <c r="D8" s="428">
        <v>279</v>
      </c>
      <c r="E8" s="380">
        <f t="shared" ref="E8:E31" si="2">D8-C8</f>
        <v>27</v>
      </c>
      <c r="F8" s="387">
        <v>164</v>
      </c>
      <c r="G8" s="388">
        <v>160</v>
      </c>
      <c r="H8" s="383">
        <f t="shared" si="0"/>
        <v>-4</v>
      </c>
      <c r="I8" s="388">
        <v>370</v>
      </c>
      <c r="J8" s="388">
        <v>187</v>
      </c>
      <c r="K8" s="389">
        <f t="shared" si="1"/>
        <v>-183</v>
      </c>
    </row>
    <row r="9" spans="1:20">
      <c r="A9" s="384" t="s">
        <v>289</v>
      </c>
      <c r="B9" s="385" t="s">
        <v>290</v>
      </c>
      <c r="C9" s="386">
        <v>9164</v>
      </c>
      <c r="D9" s="428">
        <v>11464</v>
      </c>
      <c r="E9" s="380">
        <f t="shared" si="2"/>
        <v>2300</v>
      </c>
      <c r="F9" s="387">
        <v>8091</v>
      </c>
      <c r="G9" s="388">
        <v>8211</v>
      </c>
      <c r="H9" s="383">
        <f t="shared" si="0"/>
        <v>120</v>
      </c>
      <c r="I9" s="388">
        <v>18897</v>
      </c>
      <c r="J9" s="388">
        <v>14059</v>
      </c>
      <c r="K9" s="389">
        <f t="shared" si="1"/>
        <v>-4838</v>
      </c>
    </row>
    <row r="10" spans="1:20" ht="45.6">
      <c r="A10" s="384" t="s">
        <v>291</v>
      </c>
      <c r="B10" s="385" t="s">
        <v>292</v>
      </c>
      <c r="C10" s="386">
        <v>96</v>
      </c>
      <c r="D10" s="428">
        <v>100</v>
      </c>
      <c r="E10" s="380">
        <f t="shared" si="2"/>
        <v>4</v>
      </c>
      <c r="F10" s="387">
        <v>68</v>
      </c>
      <c r="G10" s="388">
        <v>66</v>
      </c>
      <c r="H10" s="383">
        <f t="shared" si="0"/>
        <v>-2</v>
      </c>
      <c r="I10" s="388">
        <v>64</v>
      </c>
      <c r="J10" s="388">
        <v>17</v>
      </c>
      <c r="K10" s="389">
        <f t="shared" si="1"/>
        <v>-47</v>
      </c>
    </row>
    <row r="11" spans="1:20" ht="34.200000000000003">
      <c r="A11" s="384" t="s">
        <v>293</v>
      </c>
      <c r="B11" s="385" t="s">
        <v>294</v>
      </c>
      <c r="C11" s="386">
        <v>658</v>
      </c>
      <c r="D11" s="428">
        <v>757</v>
      </c>
      <c r="E11" s="380">
        <f t="shared" si="2"/>
        <v>99</v>
      </c>
      <c r="F11" s="387">
        <v>564</v>
      </c>
      <c r="G11" s="388">
        <v>470</v>
      </c>
      <c r="H11" s="383">
        <f t="shared" si="0"/>
        <v>-94</v>
      </c>
      <c r="I11" s="388">
        <v>709</v>
      </c>
      <c r="J11" s="388">
        <v>628</v>
      </c>
      <c r="K11" s="389">
        <f t="shared" si="1"/>
        <v>-81</v>
      </c>
    </row>
    <row r="12" spans="1:20">
      <c r="A12" s="384" t="s">
        <v>295</v>
      </c>
      <c r="B12" s="385" t="s">
        <v>296</v>
      </c>
      <c r="C12" s="386">
        <v>4165</v>
      </c>
      <c r="D12" s="428">
        <v>4884</v>
      </c>
      <c r="E12" s="380">
        <f t="shared" si="2"/>
        <v>719</v>
      </c>
      <c r="F12" s="387">
        <v>3694</v>
      </c>
      <c r="G12" s="388">
        <v>3314</v>
      </c>
      <c r="H12" s="383">
        <f t="shared" si="0"/>
        <v>-380</v>
      </c>
      <c r="I12" s="388">
        <v>5900</v>
      </c>
      <c r="J12" s="388">
        <v>4052</v>
      </c>
      <c r="K12" s="389">
        <f t="shared" si="1"/>
        <v>-1848</v>
      </c>
    </row>
    <row r="13" spans="1:20" ht="34.200000000000003">
      <c r="A13" s="384" t="s">
        <v>297</v>
      </c>
      <c r="B13" s="385" t="s">
        <v>298</v>
      </c>
      <c r="C13" s="386">
        <v>8949</v>
      </c>
      <c r="D13" s="428">
        <v>10488</v>
      </c>
      <c r="E13" s="380">
        <f t="shared" si="2"/>
        <v>1539</v>
      </c>
      <c r="F13" s="387">
        <v>7772</v>
      </c>
      <c r="G13" s="388">
        <v>7288</v>
      </c>
      <c r="H13" s="383">
        <f t="shared" si="0"/>
        <v>-484</v>
      </c>
      <c r="I13" s="388">
        <v>6331</v>
      </c>
      <c r="J13" s="388">
        <v>4284</v>
      </c>
      <c r="K13" s="389">
        <f t="shared" si="1"/>
        <v>-2047</v>
      </c>
    </row>
    <row r="14" spans="1:20" ht="34.200000000000003">
      <c r="A14" s="384" t="s">
        <v>299</v>
      </c>
      <c r="B14" s="385" t="s">
        <v>300</v>
      </c>
      <c r="C14" s="386">
        <v>2078</v>
      </c>
      <c r="D14" s="428">
        <v>2934</v>
      </c>
      <c r="E14" s="380">
        <f t="shared" si="2"/>
        <v>856</v>
      </c>
      <c r="F14" s="387">
        <v>1922</v>
      </c>
      <c r="G14" s="388">
        <v>2294</v>
      </c>
      <c r="H14" s="383">
        <f t="shared" si="0"/>
        <v>372</v>
      </c>
      <c r="I14" s="388">
        <v>4360</v>
      </c>
      <c r="J14" s="388">
        <v>3115</v>
      </c>
      <c r="K14" s="389">
        <f t="shared" si="1"/>
        <v>-1245</v>
      </c>
    </row>
    <row r="15" spans="1:20">
      <c r="A15" s="384" t="s">
        <v>301</v>
      </c>
      <c r="B15" s="385" t="s">
        <v>302</v>
      </c>
      <c r="C15" s="386">
        <v>1571</v>
      </c>
      <c r="D15" s="428">
        <v>2150</v>
      </c>
      <c r="E15" s="380">
        <f t="shared" si="2"/>
        <v>579</v>
      </c>
      <c r="F15" s="387">
        <v>1681</v>
      </c>
      <c r="G15" s="388">
        <v>1786</v>
      </c>
      <c r="H15" s="383">
        <f t="shared" si="0"/>
        <v>105</v>
      </c>
      <c r="I15" s="388">
        <v>2791</v>
      </c>
      <c r="J15" s="388">
        <v>2278</v>
      </c>
      <c r="K15" s="389">
        <f t="shared" si="1"/>
        <v>-513</v>
      </c>
      <c r="M15" s="390"/>
    </row>
    <row r="16" spans="1:20">
      <c r="A16" s="384" t="s">
        <v>303</v>
      </c>
      <c r="B16" s="385" t="s">
        <v>304</v>
      </c>
      <c r="C16" s="386">
        <v>426</v>
      </c>
      <c r="D16" s="428">
        <v>562</v>
      </c>
      <c r="E16" s="380">
        <f t="shared" si="2"/>
        <v>136</v>
      </c>
      <c r="F16" s="387">
        <v>460</v>
      </c>
      <c r="G16" s="388">
        <v>459</v>
      </c>
      <c r="H16" s="383">
        <f t="shared" si="0"/>
        <v>-1</v>
      </c>
      <c r="I16" s="388">
        <v>412</v>
      </c>
      <c r="J16" s="388">
        <v>229</v>
      </c>
      <c r="K16" s="389">
        <f t="shared" si="1"/>
        <v>-183</v>
      </c>
    </row>
    <row r="17" spans="1:15" ht="22.8">
      <c r="A17" s="384" t="s">
        <v>305</v>
      </c>
      <c r="B17" s="385" t="s">
        <v>306</v>
      </c>
      <c r="C17" s="386">
        <v>792</v>
      </c>
      <c r="D17" s="428">
        <v>949</v>
      </c>
      <c r="E17" s="380">
        <f t="shared" si="2"/>
        <v>157</v>
      </c>
      <c r="F17" s="387">
        <v>744</v>
      </c>
      <c r="G17" s="388">
        <v>682</v>
      </c>
      <c r="H17" s="383">
        <f t="shared" si="0"/>
        <v>-62</v>
      </c>
      <c r="I17" s="388">
        <v>348</v>
      </c>
      <c r="J17" s="388">
        <v>126</v>
      </c>
      <c r="K17" s="389">
        <f t="shared" si="1"/>
        <v>-222</v>
      </c>
    </row>
    <row r="18" spans="1:15" ht="22.8">
      <c r="A18" s="384" t="s">
        <v>307</v>
      </c>
      <c r="B18" s="385" t="s">
        <v>308</v>
      </c>
      <c r="C18" s="386">
        <v>616</v>
      </c>
      <c r="D18" s="428">
        <v>693</v>
      </c>
      <c r="E18" s="380">
        <f t="shared" si="2"/>
        <v>77</v>
      </c>
      <c r="F18" s="387">
        <v>473</v>
      </c>
      <c r="G18" s="388">
        <v>426</v>
      </c>
      <c r="H18" s="383">
        <f t="shared" si="0"/>
        <v>-47</v>
      </c>
      <c r="I18" s="388">
        <v>443</v>
      </c>
      <c r="J18" s="388">
        <v>313</v>
      </c>
      <c r="K18" s="389">
        <f t="shared" si="1"/>
        <v>-130</v>
      </c>
    </row>
    <row r="19" spans="1:15" ht="22.8">
      <c r="A19" s="384" t="s">
        <v>309</v>
      </c>
      <c r="B19" s="385" t="s">
        <v>310</v>
      </c>
      <c r="C19" s="386">
        <v>1466</v>
      </c>
      <c r="D19" s="428">
        <v>1886</v>
      </c>
      <c r="E19" s="380">
        <f t="shared" si="2"/>
        <v>420</v>
      </c>
      <c r="F19" s="387">
        <v>1588</v>
      </c>
      <c r="G19" s="388">
        <v>1542</v>
      </c>
      <c r="H19" s="383">
        <f t="shared" si="0"/>
        <v>-46</v>
      </c>
      <c r="I19" s="388">
        <v>2356</v>
      </c>
      <c r="J19" s="388">
        <v>1800</v>
      </c>
      <c r="K19" s="389">
        <f t="shared" si="1"/>
        <v>-556</v>
      </c>
    </row>
    <row r="20" spans="1:15" ht="34.200000000000003">
      <c r="A20" s="384" t="s">
        <v>311</v>
      </c>
      <c r="B20" s="385" t="s">
        <v>312</v>
      </c>
      <c r="C20" s="386">
        <v>4875</v>
      </c>
      <c r="D20" s="428">
        <v>5955</v>
      </c>
      <c r="E20" s="380">
        <f t="shared" si="2"/>
        <v>1080</v>
      </c>
      <c r="F20" s="387">
        <v>5010</v>
      </c>
      <c r="G20" s="388">
        <v>4565</v>
      </c>
      <c r="H20" s="383">
        <f t="shared" si="0"/>
        <v>-445</v>
      </c>
      <c r="I20" s="388">
        <v>29314</v>
      </c>
      <c r="J20" s="388">
        <v>20427</v>
      </c>
      <c r="K20" s="389">
        <f t="shared" si="1"/>
        <v>-8887</v>
      </c>
    </row>
    <row r="21" spans="1:15" ht="34.200000000000003">
      <c r="A21" s="384" t="s">
        <v>313</v>
      </c>
      <c r="B21" s="385" t="s">
        <v>314</v>
      </c>
      <c r="C21" s="386">
        <v>2228</v>
      </c>
      <c r="D21" s="428">
        <v>2204</v>
      </c>
      <c r="E21" s="380">
        <f t="shared" si="2"/>
        <v>-24</v>
      </c>
      <c r="F21" s="387">
        <v>1745</v>
      </c>
      <c r="G21" s="388">
        <v>1377</v>
      </c>
      <c r="H21" s="383">
        <f t="shared" si="0"/>
        <v>-368</v>
      </c>
      <c r="I21" s="388">
        <v>3637</v>
      </c>
      <c r="J21" s="388">
        <v>2853</v>
      </c>
      <c r="K21" s="389">
        <f t="shared" si="1"/>
        <v>-784</v>
      </c>
    </row>
    <row r="22" spans="1:15" s="391" customFormat="1">
      <c r="A22" s="384" t="s">
        <v>315</v>
      </c>
      <c r="B22" s="385" t="s">
        <v>316</v>
      </c>
      <c r="C22" s="386">
        <v>1308</v>
      </c>
      <c r="D22" s="428">
        <v>1536</v>
      </c>
      <c r="E22" s="380">
        <f t="shared" si="2"/>
        <v>228</v>
      </c>
      <c r="F22" s="387">
        <v>1082</v>
      </c>
      <c r="G22" s="388">
        <v>997</v>
      </c>
      <c r="H22" s="383">
        <f t="shared" si="0"/>
        <v>-85</v>
      </c>
      <c r="I22" s="388">
        <v>2024</v>
      </c>
      <c r="J22" s="388">
        <v>1123</v>
      </c>
      <c r="K22" s="389">
        <f t="shared" si="1"/>
        <v>-901</v>
      </c>
    </row>
    <row r="23" spans="1:15" s="391" customFormat="1">
      <c r="A23" s="384" t="s">
        <v>317</v>
      </c>
      <c r="B23" s="385" t="s">
        <v>318</v>
      </c>
      <c r="C23" s="386">
        <v>1654</v>
      </c>
      <c r="D23" s="428">
        <v>2035</v>
      </c>
      <c r="E23" s="380">
        <f t="shared" si="2"/>
        <v>381</v>
      </c>
      <c r="F23" s="387">
        <v>1479</v>
      </c>
      <c r="G23" s="388">
        <v>1425</v>
      </c>
      <c r="H23" s="383">
        <f t="shared" si="0"/>
        <v>-54</v>
      </c>
      <c r="I23" s="388">
        <v>2242</v>
      </c>
      <c r="J23" s="388">
        <v>1492</v>
      </c>
      <c r="K23" s="389">
        <f t="shared" si="1"/>
        <v>-750</v>
      </c>
    </row>
    <row r="24" spans="1:15" ht="22.8">
      <c r="A24" s="384" t="s">
        <v>319</v>
      </c>
      <c r="B24" s="385" t="s">
        <v>320</v>
      </c>
      <c r="C24" s="386">
        <v>509</v>
      </c>
      <c r="D24" s="428">
        <v>645</v>
      </c>
      <c r="E24" s="380">
        <f t="shared" si="2"/>
        <v>136</v>
      </c>
      <c r="F24" s="387">
        <v>502</v>
      </c>
      <c r="G24" s="388">
        <v>490</v>
      </c>
      <c r="H24" s="383">
        <f t="shared" si="0"/>
        <v>-12</v>
      </c>
      <c r="I24" s="388">
        <v>549</v>
      </c>
      <c r="J24" s="388">
        <v>369</v>
      </c>
      <c r="K24" s="389">
        <f t="shared" si="1"/>
        <v>-180</v>
      </c>
    </row>
    <row r="25" spans="1:15">
      <c r="A25" s="384" t="s">
        <v>321</v>
      </c>
      <c r="B25" s="385" t="s">
        <v>322</v>
      </c>
      <c r="C25" s="386">
        <v>2108</v>
      </c>
      <c r="D25" s="428">
        <v>2523</v>
      </c>
      <c r="E25" s="380">
        <f t="shared" si="2"/>
        <v>415</v>
      </c>
      <c r="F25" s="387">
        <v>2055</v>
      </c>
      <c r="G25" s="388">
        <v>1934</v>
      </c>
      <c r="H25" s="383">
        <f t="shared" si="0"/>
        <v>-121</v>
      </c>
      <c r="I25" s="388">
        <v>1545</v>
      </c>
      <c r="J25" s="388">
        <v>1320</v>
      </c>
      <c r="K25" s="389">
        <f t="shared" si="1"/>
        <v>-225</v>
      </c>
      <c r="L25" s="392"/>
    </row>
    <row r="26" spans="1:15" ht="45.6">
      <c r="A26" s="384" t="s">
        <v>323</v>
      </c>
      <c r="B26" s="385" t="s">
        <v>324</v>
      </c>
      <c r="C26" s="386">
        <v>21</v>
      </c>
      <c r="D26" s="428">
        <v>18</v>
      </c>
      <c r="E26" s="380">
        <f t="shared" si="2"/>
        <v>-3</v>
      </c>
      <c r="F26" s="387">
        <v>9</v>
      </c>
      <c r="G26" s="388">
        <v>6</v>
      </c>
      <c r="H26" s="383">
        <f t="shared" si="0"/>
        <v>-3</v>
      </c>
      <c r="I26" s="388">
        <v>7</v>
      </c>
      <c r="J26" s="388">
        <v>4</v>
      </c>
      <c r="K26" s="389">
        <f t="shared" si="1"/>
        <v>-3</v>
      </c>
    </row>
    <row r="27" spans="1:15">
      <c r="A27" s="384" t="s">
        <v>325</v>
      </c>
      <c r="B27" s="385" t="s">
        <v>326</v>
      </c>
      <c r="C27" s="386">
        <v>4</v>
      </c>
      <c r="D27" s="428">
        <v>14</v>
      </c>
      <c r="E27" s="380">
        <f t="shared" si="2"/>
        <v>10</v>
      </c>
      <c r="F27" s="387">
        <v>1</v>
      </c>
      <c r="G27" s="388">
        <v>11</v>
      </c>
      <c r="H27" s="383">
        <f t="shared" si="0"/>
        <v>10</v>
      </c>
      <c r="I27" s="388">
        <v>0</v>
      </c>
      <c r="J27" s="388">
        <v>0</v>
      </c>
      <c r="K27" s="389">
        <f t="shared" si="1"/>
        <v>0</v>
      </c>
    </row>
    <row r="28" spans="1:15">
      <c r="A28" s="384" t="s">
        <v>327</v>
      </c>
      <c r="B28" s="566"/>
      <c r="C28" s="386">
        <v>8835</v>
      </c>
      <c r="D28" s="428">
        <v>10600</v>
      </c>
      <c r="E28" s="380">
        <f t="shared" si="2"/>
        <v>1765</v>
      </c>
      <c r="F28" s="387">
        <v>7830</v>
      </c>
      <c r="G28" s="388">
        <v>7804</v>
      </c>
      <c r="H28" s="383">
        <f t="shared" si="0"/>
        <v>-26</v>
      </c>
      <c r="I28" s="371">
        <v>0</v>
      </c>
      <c r="J28" s="371"/>
      <c r="K28" s="389">
        <f t="shared" si="1"/>
        <v>0</v>
      </c>
    </row>
    <row r="29" spans="1:15" ht="13.2" customHeight="1">
      <c r="A29" s="384" t="s">
        <v>328</v>
      </c>
      <c r="B29" s="567"/>
      <c r="C29" s="386">
        <v>52793</v>
      </c>
      <c r="D29" s="428">
        <v>63719</v>
      </c>
      <c r="E29" s="380">
        <f t="shared" si="2"/>
        <v>10926</v>
      </c>
      <c r="F29" s="387">
        <v>47533</v>
      </c>
      <c r="G29" s="371">
        <v>45841</v>
      </c>
      <c r="H29" s="383">
        <f t="shared" si="0"/>
        <v>-1692</v>
      </c>
      <c r="I29" s="388">
        <v>82947</v>
      </c>
      <c r="J29" s="388">
        <v>59575</v>
      </c>
      <c r="K29" s="389">
        <f t="shared" si="1"/>
        <v>-23372</v>
      </c>
    </row>
    <row r="30" spans="1:15" ht="13.8" customHeight="1" thickBot="1">
      <c r="A30" s="393" t="s">
        <v>329</v>
      </c>
      <c r="B30" s="567"/>
      <c r="C30" s="394">
        <v>4925</v>
      </c>
      <c r="D30" s="429">
        <v>5357</v>
      </c>
      <c r="E30" s="380">
        <f t="shared" si="2"/>
        <v>432</v>
      </c>
      <c r="F30" s="395">
        <v>4220</v>
      </c>
      <c r="G30" s="396">
        <v>3372</v>
      </c>
      <c r="H30" s="383">
        <f t="shared" si="0"/>
        <v>-848</v>
      </c>
      <c r="I30" s="396">
        <v>0</v>
      </c>
      <c r="J30" s="396"/>
      <c r="K30" s="389">
        <f t="shared" si="1"/>
        <v>0</v>
      </c>
    </row>
    <row r="31" spans="1:15" ht="13.8" customHeight="1" thickBot="1">
      <c r="A31" s="596" t="s">
        <v>330</v>
      </c>
      <c r="B31" s="568"/>
      <c r="C31" s="597">
        <v>57718</v>
      </c>
      <c r="D31" s="597">
        <v>69076</v>
      </c>
      <c r="E31" s="597">
        <f t="shared" si="2"/>
        <v>11358</v>
      </c>
      <c r="F31" s="597">
        <v>51753</v>
      </c>
      <c r="G31" s="598">
        <v>49213</v>
      </c>
      <c r="H31" s="598">
        <f t="shared" si="0"/>
        <v>-2540</v>
      </c>
      <c r="I31" s="598">
        <v>82947</v>
      </c>
      <c r="J31" s="598">
        <v>59575</v>
      </c>
      <c r="K31" s="598">
        <f t="shared" si="1"/>
        <v>-23372</v>
      </c>
    </row>
    <row r="32" spans="1:15">
      <c r="A32" s="569" t="s">
        <v>331</v>
      </c>
      <c r="B32" s="569"/>
      <c r="C32" s="569"/>
      <c r="D32" s="569"/>
      <c r="E32" s="569"/>
      <c r="F32" s="569"/>
      <c r="G32" s="569"/>
      <c r="H32" s="569"/>
      <c r="I32" s="569"/>
      <c r="J32" s="569"/>
      <c r="K32" s="569"/>
      <c r="L32" s="569"/>
      <c r="M32" s="569"/>
      <c r="N32" s="569"/>
      <c r="O32" s="569"/>
    </row>
  </sheetData>
  <mergeCells count="10">
    <mergeCell ref="B28:B31"/>
    <mergeCell ref="A32:O32"/>
    <mergeCell ref="A2:K2"/>
    <mergeCell ref="A4:B4"/>
    <mergeCell ref="C4:D4"/>
    <mergeCell ref="E4:E5"/>
    <mergeCell ref="F4:G4"/>
    <mergeCell ref="H4:H5"/>
    <mergeCell ref="I4:J4"/>
    <mergeCell ref="K4:K5"/>
  </mergeCells>
  <pageMargins left="0.25" right="0.25" top="0.75" bottom="0.75" header="0.3" footer="0.3"/>
  <pageSetup paperSize="9" scale="70" fitToHeight="2" orientation="portrait" horizontalDpi="1200" verticalDpi="1200" r:id="rId1"/>
  <headerFooter alignWithMargins="0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2"/>
  <sheetViews>
    <sheetView tabSelected="1" workbookViewId="0">
      <selection activeCell="D22" sqref="D22"/>
    </sheetView>
  </sheetViews>
  <sheetFormatPr defaultColWidth="9.109375" defaultRowHeight="13.8"/>
  <cols>
    <col min="1" max="1" width="4.5546875" style="398" customWidth="1"/>
    <col min="2" max="2" width="25.6640625" style="398" customWidth="1"/>
    <col min="3" max="3" width="12.21875" style="398" customWidth="1"/>
    <col min="4" max="4" width="13.21875" style="431" customWidth="1"/>
    <col min="5" max="5" width="13.6640625" style="398" customWidth="1"/>
    <col min="6" max="6" width="9.88671875" style="398" customWidth="1"/>
    <col min="7" max="7" width="9.5546875" style="431" customWidth="1"/>
    <col min="8" max="8" width="14.88671875" style="398" customWidth="1"/>
    <col min="9" max="9" width="10" style="398" customWidth="1"/>
    <col min="10" max="10" width="9.5546875" style="431" customWidth="1"/>
    <col min="11" max="11" width="10" style="398" customWidth="1"/>
    <col min="12" max="12" width="9.109375" style="431" customWidth="1"/>
    <col min="13" max="13" width="15" style="398" customWidth="1"/>
    <col min="14" max="14" width="9.44140625" style="398" customWidth="1"/>
    <col min="15" max="15" width="9.109375" style="398" customWidth="1"/>
    <col min="16" max="16384" width="9.109375" style="398"/>
  </cols>
  <sheetData>
    <row r="1" spans="1:15" ht="23.25" customHeight="1">
      <c r="A1" s="397"/>
      <c r="B1" s="397"/>
      <c r="C1" s="397"/>
      <c r="D1" s="430"/>
      <c r="E1" s="397"/>
      <c r="F1" s="397"/>
      <c r="G1" s="430"/>
      <c r="H1" s="397"/>
      <c r="I1" s="397"/>
      <c r="J1" s="430"/>
      <c r="K1" s="397"/>
      <c r="L1" s="430"/>
      <c r="M1" s="397"/>
      <c r="N1" s="570" t="s">
        <v>332</v>
      </c>
      <c r="O1" s="570"/>
    </row>
    <row r="2" spans="1:15">
      <c r="A2" s="571" t="s">
        <v>358</v>
      </c>
      <c r="B2" s="571"/>
      <c r="C2" s="571"/>
      <c r="D2" s="571"/>
      <c r="E2" s="571"/>
      <c r="F2" s="571"/>
      <c r="G2" s="571"/>
      <c r="H2" s="571"/>
      <c r="I2" s="571"/>
      <c r="J2" s="571"/>
      <c r="K2" s="571"/>
      <c r="L2" s="571"/>
      <c r="M2" s="571"/>
      <c r="N2" s="571"/>
      <c r="O2" s="571"/>
    </row>
    <row r="3" spans="1:15" ht="9.75" customHeight="1" thickBot="1">
      <c r="A3" s="397"/>
      <c r="B3" s="397"/>
      <c r="C3" s="397"/>
      <c r="D3" s="430"/>
      <c r="E3" s="397"/>
      <c r="F3" s="397"/>
      <c r="G3" s="430"/>
      <c r="H3" s="397"/>
      <c r="I3" s="397"/>
      <c r="J3" s="430"/>
      <c r="K3" s="397"/>
      <c r="L3" s="430"/>
      <c r="M3" s="397"/>
      <c r="N3" s="397"/>
      <c r="O3" s="397"/>
    </row>
    <row r="4" spans="1:15" ht="25.5" customHeight="1">
      <c r="A4" s="572" t="s">
        <v>333</v>
      </c>
      <c r="B4" s="573"/>
      <c r="C4" s="572" t="s">
        <v>334</v>
      </c>
      <c r="D4" s="576"/>
      <c r="E4" s="573"/>
      <c r="F4" s="572" t="s">
        <v>335</v>
      </c>
      <c r="G4" s="576"/>
      <c r="H4" s="573"/>
      <c r="I4" s="572" t="s">
        <v>336</v>
      </c>
      <c r="J4" s="573"/>
      <c r="K4" s="572" t="s">
        <v>337</v>
      </c>
      <c r="L4" s="576"/>
      <c r="M4" s="577"/>
      <c r="N4" s="572" t="s">
        <v>338</v>
      </c>
      <c r="O4" s="573"/>
    </row>
    <row r="5" spans="1:15" ht="72.599999999999994" customHeight="1" thickBot="1">
      <c r="A5" s="574"/>
      <c r="B5" s="575"/>
      <c r="C5" s="399" t="s">
        <v>339</v>
      </c>
      <c r="D5" s="401" t="s">
        <v>359</v>
      </c>
      <c r="E5" s="400" t="s">
        <v>360</v>
      </c>
      <c r="F5" s="399" t="s">
        <v>340</v>
      </c>
      <c r="G5" s="401" t="s">
        <v>361</v>
      </c>
      <c r="H5" s="400" t="s">
        <v>362</v>
      </c>
      <c r="I5" s="399" t="s">
        <v>340</v>
      </c>
      <c r="J5" s="432" t="s">
        <v>361</v>
      </c>
      <c r="K5" s="399" t="s">
        <v>340</v>
      </c>
      <c r="L5" s="401" t="s">
        <v>361</v>
      </c>
      <c r="M5" s="402" t="s">
        <v>362</v>
      </c>
      <c r="N5" s="399" t="s">
        <v>340</v>
      </c>
      <c r="O5" s="400" t="s">
        <v>361</v>
      </c>
    </row>
    <row r="6" spans="1:15">
      <c r="A6" s="599" t="s">
        <v>341</v>
      </c>
      <c r="B6" s="600"/>
      <c r="C6" s="601">
        <v>57718</v>
      </c>
      <c r="D6" s="601">
        <v>69076</v>
      </c>
      <c r="E6" s="602">
        <f>D6-C6</f>
        <v>11358</v>
      </c>
      <c r="F6" s="601">
        <v>51753</v>
      </c>
      <c r="G6" s="601">
        <v>49213</v>
      </c>
      <c r="H6" s="602">
        <f>G6-F6</f>
        <v>-2540</v>
      </c>
      <c r="I6" s="603">
        <f>F6/$F$6*100</f>
        <v>100</v>
      </c>
      <c r="J6" s="604">
        <f>G6/$G$6*100</f>
        <v>100</v>
      </c>
      <c r="K6" s="605">
        <v>82947</v>
      </c>
      <c r="L6" s="601">
        <v>59575</v>
      </c>
      <c r="M6" s="606">
        <f>L6-K6</f>
        <v>-23372</v>
      </c>
      <c r="N6" s="603">
        <f>K6/$K$6*100</f>
        <v>100</v>
      </c>
      <c r="O6" s="604">
        <f>L6/$L$6*100</f>
        <v>100</v>
      </c>
    </row>
    <row r="7" spans="1:15">
      <c r="A7" s="607" t="s">
        <v>342</v>
      </c>
      <c r="B7" s="608"/>
      <c r="C7" s="609">
        <v>6637</v>
      </c>
      <c r="D7" s="609">
        <v>7890</v>
      </c>
      <c r="E7" s="610">
        <f>D7-C7</f>
        <v>1253</v>
      </c>
      <c r="F7" s="609">
        <v>6810</v>
      </c>
      <c r="G7" s="609">
        <v>5644</v>
      </c>
      <c r="H7" s="610">
        <f t="shared" ref="H7:H8" si="0">G7-F7</f>
        <v>-1166</v>
      </c>
      <c r="I7" s="611">
        <f>F7/$G$6*100</f>
        <v>13.8378070834942</v>
      </c>
      <c r="J7" s="611">
        <f>G7/$G$6*100</f>
        <v>11.468514416922359</v>
      </c>
      <c r="K7" s="612">
        <v>0</v>
      </c>
      <c r="L7" s="609">
        <v>0</v>
      </c>
      <c r="M7" s="613">
        <f>L7-K7</f>
        <v>0</v>
      </c>
      <c r="N7" s="614">
        <f>K7/$K$6*100</f>
        <v>0</v>
      </c>
      <c r="O7" s="611">
        <f>L7/$L$6*100</f>
        <v>0</v>
      </c>
    </row>
    <row r="8" spans="1:15" ht="14.4" thickBot="1">
      <c r="A8" s="615" t="s">
        <v>343</v>
      </c>
      <c r="B8" s="616"/>
      <c r="C8" s="617">
        <f>C6-C7</f>
        <v>51081</v>
      </c>
      <c r="D8" s="617">
        <f>D6-D7</f>
        <v>61186</v>
      </c>
      <c r="E8" s="618">
        <f>D8-C8</f>
        <v>10105</v>
      </c>
      <c r="F8" s="617">
        <f>F6-F7</f>
        <v>44943</v>
      </c>
      <c r="G8" s="617">
        <f>G6-G7</f>
        <v>43569</v>
      </c>
      <c r="H8" s="618">
        <f t="shared" si="0"/>
        <v>-1374</v>
      </c>
      <c r="I8" s="619">
        <f>F8/$G$6*100</f>
        <v>91.323430800804658</v>
      </c>
      <c r="J8" s="619">
        <f>G8/$G$6*100</f>
        <v>88.531485583077639</v>
      </c>
      <c r="K8" s="620">
        <v>82947</v>
      </c>
      <c r="L8" s="617">
        <v>59575</v>
      </c>
      <c r="M8" s="621">
        <f>L8-K8</f>
        <v>-23372</v>
      </c>
      <c r="N8" s="622">
        <f>K8/$K$6*100</f>
        <v>100</v>
      </c>
      <c r="O8" s="619">
        <f>L8/$L$6*100</f>
        <v>100</v>
      </c>
    </row>
    <row r="9" spans="1:15" ht="22.8">
      <c r="A9" s="403">
        <v>1</v>
      </c>
      <c r="B9" s="404" t="s">
        <v>344</v>
      </c>
      <c r="C9" s="405">
        <v>594</v>
      </c>
      <c r="D9" s="405">
        <v>777</v>
      </c>
      <c r="E9" s="406">
        <f>D9-C9</f>
        <v>183</v>
      </c>
      <c r="F9" s="405">
        <v>597</v>
      </c>
      <c r="G9" s="405">
        <v>607</v>
      </c>
      <c r="H9" s="407">
        <f>G9-F9</f>
        <v>10</v>
      </c>
      <c r="I9" s="408">
        <f>F9/$G$6*100</f>
        <v>1.2130941011521346</v>
      </c>
      <c r="J9" s="433">
        <f>G9/$G$6*100</f>
        <v>1.2334139353422875</v>
      </c>
      <c r="K9" s="403">
        <v>504</v>
      </c>
      <c r="L9" s="405">
        <v>673</v>
      </c>
      <c r="M9" s="424">
        <f>L9-K9</f>
        <v>169</v>
      </c>
      <c r="N9" s="421">
        <f>K9/$K$6*100</f>
        <v>0.60761691200405077</v>
      </c>
      <c r="O9" s="408">
        <f>L9/$L$6*100</f>
        <v>1.1296684851028116</v>
      </c>
    </row>
    <row r="10" spans="1:15">
      <c r="A10" s="409">
        <v>2</v>
      </c>
      <c r="B10" s="410" t="s">
        <v>345</v>
      </c>
      <c r="C10" s="411">
        <v>5472</v>
      </c>
      <c r="D10" s="411">
        <v>6887</v>
      </c>
      <c r="E10" s="412">
        <f>D10-C10</f>
        <v>1415</v>
      </c>
      <c r="F10" s="411">
        <v>5685</v>
      </c>
      <c r="G10" s="411">
        <v>5672</v>
      </c>
      <c r="H10" s="413">
        <f>G10-F10</f>
        <v>-13</v>
      </c>
      <c r="I10" s="414">
        <f t="shared" ref="I10:J18" si="1">F10/$G$6*100</f>
        <v>11.551825737101986</v>
      </c>
      <c r="J10" s="434">
        <f t="shared" si="1"/>
        <v>11.525409952654787</v>
      </c>
      <c r="K10" s="409">
        <v>3300</v>
      </c>
      <c r="L10" s="411">
        <v>2115</v>
      </c>
      <c r="M10" s="425">
        <f>L10-K10</f>
        <v>-1185</v>
      </c>
      <c r="N10" s="422">
        <f t="shared" ref="N10:N18" si="2">K10/$K$6*100</f>
        <v>3.9784440666931897</v>
      </c>
      <c r="O10" s="414">
        <f t="shared" ref="O10:O18" si="3">L10/$L$6*100</f>
        <v>3.5501468736886275</v>
      </c>
    </row>
    <row r="11" spans="1:15">
      <c r="A11" s="409">
        <v>3</v>
      </c>
      <c r="B11" s="410" t="s">
        <v>346</v>
      </c>
      <c r="C11" s="411">
        <v>6439</v>
      </c>
      <c r="D11" s="411">
        <v>7874</v>
      </c>
      <c r="E11" s="412">
        <f t="shared" ref="E11:E18" si="4">D11-C11</f>
        <v>1435</v>
      </c>
      <c r="F11" s="411">
        <v>5993</v>
      </c>
      <c r="G11" s="411">
        <v>5895</v>
      </c>
      <c r="H11" s="413">
        <f t="shared" ref="H11:H18" si="5">G11-F11</f>
        <v>-98</v>
      </c>
      <c r="I11" s="414">
        <f t="shared" si="1"/>
        <v>12.177676630158697</v>
      </c>
      <c r="J11" s="434">
        <f t="shared" si="1"/>
        <v>11.978542255095197</v>
      </c>
      <c r="K11" s="409">
        <v>5366</v>
      </c>
      <c r="L11" s="411">
        <v>4717</v>
      </c>
      <c r="M11" s="425">
        <f t="shared" ref="M11:M18" si="6">L11-K11</f>
        <v>-649</v>
      </c>
      <c r="N11" s="422">
        <f t="shared" si="2"/>
        <v>6.4691911702653497</v>
      </c>
      <c r="O11" s="414">
        <f t="shared" si="3"/>
        <v>7.9177507343684432</v>
      </c>
    </row>
    <row r="12" spans="1:15">
      <c r="A12" s="409">
        <v>4</v>
      </c>
      <c r="B12" s="410" t="s">
        <v>347</v>
      </c>
      <c r="C12" s="411">
        <v>2740</v>
      </c>
      <c r="D12" s="411">
        <v>3441</v>
      </c>
      <c r="E12" s="412">
        <f t="shared" si="4"/>
        <v>701</v>
      </c>
      <c r="F12" s="411">
        <v>2668</v>
      </c>
      <c r="G12" s="411">
        <v>2757</v>
      </c>
      <c r="H12" s="413">
        <f t="shared" si="5"/>
        <v>89</v>
      </c>
      <c r="I12" s="414">
        <f t="shared" si="1"/>
        <v>5.4213317619328221</v>
      </c>
      <c r="J12" s="434">
        <f t="shared" si="1"/>
        <v>5.6021782862251843</v>
      </c>
      <c r="K12" s="409">
        <v>8147</v>
      </c>
      <c r="L12" s="411">
        <v>6488</v>
      </c>
      <c r="M12" s="425">
        <f t="shared" si="6"/>
        <v>-1659</v>
      </c>
      <c r="N12" s="422">
        <f t="shared" si="2"/>
        <v>9.8219344882877024</v>
      </c>
      <c r="O12" s="414">
        <f t="shared" si="3"/>
        <v>10.890474192194713</v>
      </c>
    </row>
    <row r="13" spans="1:15" ht="22.8">
      <c r="A13" s="409">
        <v>5</v>
      </c>
      <c r="B13" s="410" t="s">
        <v>348</v>
      </c>
      <c r="C13" s="411">
        <v>12442</v>
      </c>
      <c r="D13" s="411">
        <v>14526</v>
      </c>
      <c r="E13" s="412">
        <f t="shared" si="4"/>
        <v>2084</v>
      </c>
      <c r="F13" s="411">
        <v>10043</v>
      </c>
      <c r="G13" s="411">
        <v>9948</v>
      </c>
      <c r="H13" s="413">
        <f t="shared" si="5"/>
        <v>-95</v>
      </c>
      <c r="I13" s="414">
        <f t="shared" si="1"/>
        <v>20.407209477170664</v>
      </c>
      <c r="J13" s="434">
        <f t="shared" si="1"/>
        <v>20.214171052364215</v>
      </c>
      <c r="K13" s="409">
        <v>10172</v>
      </c>
      <c r="L13" s="411">
        <v>5926</v>
      </c>
      <c r="M13" s="425">
        <f t="shared" si="6"/>
        <v>-4246</v>
      </c>
      <c r="N13" s="422">
        <f t="shared" si="2"/>
        <v>12.263252438303978</v>
      </c>
      <c r="O13" s="414">
        <f t="shared" si="3"/>
        <v>9.9471254720939992</v>
      </c>
    </row>
    <row r="14" spans="1:15" ht="22.8">
      <c r="A14" s="409">
        <v>6</v>
      </c>
      <c r="B14" s="410" t="s">
        <v>349</v>
      </c>
      <c r="C14" s="411">
        <v>1039</v>
      </c>
      <c r="D14" s="411">
        <v>1071</v>
      </c>
      <c r="E14" s="412">
        <f t="shared" si="4"/>
        <v>32</v>
      </c>
      <c r="F14" s="411">
        <v>691</v>
      </c>
      <c r="G14" s="411">
        <v>625</v>
      </c>
      <c r="H14" s="413">
        <f t="shared" si="5"/>
        <v>-66</v>
      </c>
      <c r="I14" s="414">
        <f t="shared" si="1"/>
        <v>1.4041005425395729</v>
      </c>
      <c r="J14" s="434">
        <f t="shared" si="1"/>
        <v>1.2699896368845629</v>
      </c>
      <c r="K14" s="409">
        <v>313</v>
      </c>
      <c r="L14" s="411">
        <v>293</v>
      </c>
      <c r="M14" s="425">
        <f t="shared" si="6"/>
        <v>-20</v>
      </c>
      <c r="N14" s="422">
        <f t="shared" si="2"/>
        <v>0.37734939178029347</v>
      </c>
      <c r="O14" s="414">
        <f t="shared" si="3"/>
        <v>0.49181703734788079</v>
      </c>
    </row>
    <row r="15" spans="1:15" ht="24.6" customHeight="1">
      <c r="A15" s="409">
        <v>7</v>
      </c>
      <c r="B15" s="410" t="s">
        <v>350</v>
      </c>
      <c r="C15" s="411">
        <v>12723</v>
      </c>
      <c r="D15" s="411">
        <v>15156</v>
      </c>
      <c r="E15" s="412">
        <f t="shared" si="4"/>
        <v>2433</v>
      </c>
      <c r="F15" s="411">
        <v>10774</v>
      </c>
      <c r="G15" s="411">
        <v>10074</v>
      </c>
      <c r="H15" s="413">
        <f t="shared" si="5"/>
        <v>-700</v>
      </c>
      <c r="I15" s="414">
        <f t="shared" si="1"/>
        <v>21.89258935647085</v>
      </c>
      <c r="J15" s="434">
        <f t="shared" si="1"/>
        <v>20.470200963160138</v>
      </c>
      <c r="K15" s="409">
        <v>10865</v>
      </c>
      <c r="L15" s="411">
        <v>7368</v>
      </c>
      <c r="M15" s="425">
        <f t="shared" si="6"/>
        <v>-3497</v>
      </c>
      <c r="N15" s="422">
        <f t="shared" si="2"/>
        <v>13.098725692309547</v>
      </c>
      <c r="O15" s="414">
        <f t="shared" si="3"/>
        <v>12.367603860679816</v>
      </c>
    </row>
    <row r="16" spans="1:15" ht="22.8">
      <c r="A16" s="409">
        <v>8</v>
      </c>
      <c r="B16" s="410" t="s">
        <v>351</v>
      </c>
      <c r="C16" s="411">
        <v>3888</v>
      </c>
      <c r="D16" s="411">
        <v>4732</v>
      </c>
      <c r="E16" s="412">
        <f t="shared" si="4"/>
        <v>844</v>
      </c>
      <c r="F16" s="411">
        <v>3360</v>
      </c>
      <c r="G16" s="411">
        <v>3428</v>
      </c>
      <c r="H16" s="413">
        <f t="shared" si="5"/>
        <v>68</v>
      </c>
      <c r="I16" s="414">
        <f t="shared" si="1"/>
        <v>6.8274642878914102</v>
      </c>
      <c r="J16" s="434">
        <f t="shared" si="1"/>
        <v>6.9656391603844519</v>
      </c>
      <c r="K16" s="409">
        <v>16161</v>
      </c>
      <c r="L16" s="411">
        <v>10106</v>
      </c>
      <c r="M16" s="425">
        <f t="shared" si="6"/>
        <v>-6055</v>
      </c>
      <c r="N16" s="422">
        <f t="shared" si="2"/>
        <v>19.483525624796556</v>
      </c>
      <c r="O16" s="414">
        <f t="shared" si="3"/>
        <v>16.963491397398236</v>
      </c>
    </row>
    <row r="17" spans="1:15">
      <c r="A17" s="409">
        <v>9</v>
      </c>
      <c r="B17" s="410" t="s">
        <v>352</v>
      </c>
      <c r="C17" s="411">
        <v>5703</v>
      </c>
      <c r="D17" s="411">
        <v>6666</v>
      </c>
      <c r="E17" s="412">
        <f t="shared" si="4"/>
        <v>963</v>
      </c>
      <c r="F17" s="411">
        <v>5082</v>
      </c>
      <c r="G17" s="411">
        <v>4517</v>
      </c>
      <c r="H17" s="413">
        <f t="shared" si="5"/>
        <v>-565</v>
      </c>
      <c r="I17" s="414">
        <f t="shared" si="1"/>
        <v>10.326539735435759</v>
      </c>
      <c r="J17" s="434">
        <f t="shared" si="1"/>
        <v>9.1784691036921142</v>
      </c>
      <c r="K17" s="409">
        <v>28119</v>
      </c>
      <c r="L17" s="411">
        <v>21889</v>
      </c>
      <c r="M17" s="425">
        <f t="shared" si="6"/>
        <v>-6230</v>
      </c>
      <c r="N17" s="422">
        <f t="shared" si="2"/>
        <v>33.899960215559332</v>
      </c>
      <c r="O17" s="414">
        <f t="shared" si="3"/>
        <v>36.741921947125469</v>
      </c>
    </row>
    <row r="18" spans="1:15" ht="14.4" thickBot="1">
      <c r="A18" s="415">
        <v>10</v>
      </c>
      <c r="B18" s="417" t="s">
        <v>353</v>
      </c>
      <c r="C18" s="416">
        <v>41</v>
      </c>
      <c r="D18" s="416">
        <v>56</v>
      </c>
      <c r="E18" s="418">
        <f t="shared" si="4"/>
        <v>15</v>
      </c>
      <c r="F18" s="416">
        <v>50</v>
      </c>
      <c r="G18" s="416">
        <v>46</v>
      </c>
      <c r="H18" s="419">
        <f t="shared" si="5"/>
        <v>-4</v>
      </c>
      <c r="I18" s="420">
        <f t="shared" si="1"/>
        <v>0.10159917095076505</v>
      </c>
      <c r="J18" s="435">
        <f t="shared" si="1"/>
        <v>9.3471237274703842E-2</v>
      </c>
      <c r="K18" s="415">
        <v>0</v>
      </c>
      <c r="L18" s="416">
        <v>0</v>
      </c>
      <c r="M18" s="426">
        <f t="shared" si="6"/>
        <v>0</v>
      </c>
      <c r="N18" s="423">
        <f t="shared" si="2"/>
        <v>0</v>
      </c>
      <c r="O18" s="420">
        <f t="shared" si="3"/>
        <v>0</v>
      </c>
    </row>
    <row r="19" spans="1:15">
      <c r="A19" s="569" t="s">
        <v>354</v>
      </c>
      <c r="B19" s="569"/>
      <c r="C19" s="569"/>
      <c r="D19" s="569"/>
      <c r="E19" s="569"/>
      <c r="F19" s="569"/>
      <c r="G19" s="569"/>
      <c r="H19" s="569"/>
      <c r="I19" s="569"/>
      <c r="J19" s="569"/>
      <c r="K19" s="569"/>
      <c r="L19" s="569"/>
      <c r="M19" s="569"/>
      <c r="N19" s="569"/>
      <c r="O19" s="569"/>
    </row>
    <row r="22" spans="1:15" ht="16.2" customHeight="1"/>
  </sheetData>
  <mergeCells count="12">
    <mergeCell ref="A6:B6"/>
    <mergeCell ref="A7:B7"/>
    <mergeCell ref="A8:B8"/>
    <mergeCell ref="A19:O19"/>
    <mergeCell ref="N1:O1"/>
    <mergeCell ref="A2:O2"/>
    <mergeCell ref="A4:B5"/>
    <mergeCell ref="C4:E4"/>
    <mergeCell ref="F4:H4"/>
    <mergeCell ref="I4:J4"/>
    <mergeCell ref="K4:M4"/>
    <mergeCell ref="N4:O4"/>
  </mergeCells>
  <pageMargins left="0.25" right="0.25" top="0.75" bottom="0.75" header="0.3" footer="0.3"/>
  <pageSetup paperSize="9" scale="82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2"/>
  <dimension ref="A1:Q50"/>
  <sheetViews>
    <sheetView showGridLines="0" topLeftCell="A13" zoomScale="110" zoomScaleNormal="110" workbookViewId="0">
      <selection activeCell="D10" sqref="D10"/>
    </sheetView>
  </sheetViews>
  <sheetFormatPr defaultRowHeight="13.2"/>
  <cols>
    <col min="1" max="1" width="28.44140625" customWidth="1"/>
    <col min="2" max="9" width="13.88671875" customWidth="1"/>
    <col min="10" max="10" width="17.109375" customWidth="1"/>
    <col min="11" max="11" width="32.5546875" hidden="1" customWidth="1"/>
    <col min="12" max="12" width="20.5546875" hidden="1" customWidth="1"/>
    <col min="13" max="13" width="18.33203125" hidden="1" customWidth="1"/>
    <col min="14" max="14" width="12.33203125" customWidth="1"/>
    <col min="15" max="15" width="12.5546875" customWidth="1"/>
  </cols>
  <sheetData>
    <row r="1" spans="1:14">
      <c r="A1" s="439" t="s">
        <v>167</v>
      </c>
      <c r="B1" s="439"/>
      <c r="C1" s="439"/>
      <c r="D1" s="439"/>
      <c r="E1" s="439"/>
      <c r="F1" s="439"/>
      <c r="G1" s="439"/>
      <c r="H1" s="439"/>
      <c r="I1" s="439"/>
    </row>
    <row r="2" spans="1:14" ht="18" customHeight="1">
      <c r="A2" s="436" t="s">
        <v>246</v>
      </c>
      <c r="B2" s="437"/>
      <c r="C2" s="437"/>
      <c r="D2" s="437"/>
      <c r="E2" s="437"/>
      <c r="F2" s="437"/>
      <c r="G2" s="437"/>
      <c r="H2" s="437"/>
      <c r="I2" s="437"/>
    </row>
    <row r="3" spans="1:14" ht="16.5" customHeight="1">
      <c r="A3" s="437"/>
      <c r="B3" s="437"/>
      <c r="C3" s="437"/>
      <c r="D3" s="437"/>
      <c r="E3" s="437"/>
      <c r="F3" s="437"/>
      <c r="G3" s="437"/>
      <c r="H3" s="437"/>
      <c r="I3" s="437"/>
    </row>
    <row r="4" spans="1:14" ht="13.8" thickBot="1">
      <c r="A4" s="438"/>
      <c r="B4" s="438"/>
      <c r="C4" s="438"/>
      <c r="D4" s="438"/>
      <c r="E4" s="438"/>
      <c r="F4" s="438"/>
      <c r="G4" s="438"/>
      <c r="H4" s="438"/>
      <c r="I4" s="438"/>
      <c r="N4" t="s">
        <v>38</v>
      </c>
    </row>
    <row r="5" spans="1:14" ht="13.8" thickBot="1">
      <c r="A5" s="440" t="s">
        <v>32</v>
      </c>
      <c r="B5" s="443">
        <v>2019</v>
      </c>
      <c r="C5" s="443"/>
      <c r="D5" s="443"/>
      <c r="E5" s="444"/>
      <c r="F5" s="443">
        <v>2020</v>
      </c>
      <c r="G5" s="443"/>
      <c r="H5" s="443"/>
      <c r="I5" s="444"/>
    </row>
    <row r="6" spans="1:14" ht="15.6" customHeight="1">
      <c r="A6" s="441"/>
      <c r="B6" s="445" t="s">
        <v>30</v>
      </c>
      <c r="C6" s="446"/>
      <c r="D6" s="22" t="s">
        <v>176</v>
      </c>
      <c r="E6" s="23" t="s">
        <v>29</v>
      </c>
      <c r="F6" s="445" t="s">
        <v>30</v>
      </c>
      <c r="G6" s="446"/>
      <c r="H6" s="22" t="s">
        <v>176</v>
      </c>
      <c r="I6" s="23" t="s">
        <v>29</v>
      </c>
    </row>
    <row r="7" spans="1:14">
      <c r="A7" s="441"/>
      <c r="B7" s="447"/>
      <c r="C7" s="448"/>
      <c r="D7" s="24" t="s">
        <v>177</v>
      </c>
      <c r="E7" s="23" t="s">
        <v>248</v>
      </c>
      <c r="F7" s="447"/>
      <c r="G7" s="448"/>
      <c r="H7" s="24" t="s">
        <v>177</v>
      </c>
      <c r="I7" s="23" t="s">
        <v>248</v>
      </c>
    </row>
    <row r="8" spans="1:14" ht="9" customHeight="1" thickBot="1">
      <c r="A8" s="441"/>
      <c r="B8" s="447"/>
      <c r="C8" s="448"/>
      <c r="D8" s="24" t="s">
        <v>0</v>
      </c>
      <c r="E8" s="23" t="s">
        <v>175</v>
      </c>
      <c r="F8" s="449"/>
      <c r="G8" s="450"/>
      <c r="H8" s="24" t="s">
        <v>0</v>
      </c>
      <c r="I8" s="23" t="s">
        <v>239</v>
      </c>
    </row>
    <row r="9" spans="1:14" ht="34.799999999999997" thickBot="1">
      <c r="A9" s="442"/>
      <c r="B9" s="25">
        <v>43616</v>
      </c>
      <c r="C9" s="26">
        <v>43646</v>
      </c>
      <c r="D9" s="24" t="s">
        <v>247</v>
      </c>
      <c r="E9" s="23" t="s">
        <v>249</v>
      </c>
      <c r="F9" s="25">
        <v>43982</v>
      </c>
      <c r="G9" s="26">
        <v>44012</v>
      </c>
      <c r="H9" s="24" t="s">
        <v>250</v>
      </c>
      <c r="I9" s="23" t="s">
        <v>251</v>
      </c>
    </row>
    <row r="10" spans="1:14" ht="13.8" thickBot="1">
      <c r="A10" s="308" t="s">
        <v>35</v>
      </c>
      <c r="B10" s="309">
        <v>12878</v>
      </c>
      <c r="C10" s="309">
        <v>12464</v>
      </c>
      <c r="D10" s="310">
        <f>C10-B10</f>
        <v>-414</v>
      </c>
      <c r="E10" s="311">
        <v>0</v>
      </c>
      <c r="F10" s="312">
        <v>14696</v>
      </c>
      <c r="G10" s="309">
        <v>14861</v>
      </c>
      <c r="H10" s="313">
        <f>G10-F10</f>
        <v>165</v>
      </c>
      <c r="I10" s="314">
        <f t="shared" ref="I10:I32" si="0">G10/F10*100</f>
        <v>101.12275449101797</v>
      </c>
    </row>
    <row r="11" spans="1:14">
      <c r="A11" s="14" t="s">
        <v>14</v>
      </c>
      <c r="B11" s="82">
        <v>1374</v>
      </c>
      <c r="C11" s="82">
        <v>1359</v>
      </c>
      <c r="D11" s="83">
        <f>C11-B11</f>
        <v>-15</v>
      </c>
      <c r="E11" s="84">
        <f t="shared" ref="E11:E45" si="1">C11/B11*100</f>
        <v>98.908296943231448</v>
      </c>
      <c r="F11" s="85">
        <v>1625</v>
      </c>
      <c r="G11" s="82">
        <v>1659</v>
      </c>
      <c r="H11" s="70">
        <f>G11-F11</f>
        <v>34</v>
      </c>
      <c r="I11" s="84">
        <f t="shared" si="0"/>
        <v>102.09230769230768</v>
      </c>
    </row>
    <row r="12" spans="1:14">
      <c r="A12" s="15" t="s">
        <v>17</v>
      </c>
      <c r="B12" s="86">
        <v>1905</v>
      </c>
      <c r="C12" s="86">
        <v>1840</v>
      </c>
      <c r="D12" s="71">
        <f>C12-B12</f>
        <v>-65</v>
      </c>
      <c r="E12" s="87">
        <f t="shared" si="1"/>
        <v>96.587926509186346</v>
      </c>
      <c r="F12" s="88">
        <v>1885</v>
      </c>
      <c r="G12" s="86">
        <v>1853</v>
      </c>
      <c r="H12" s="71">
        <f>G12-F12</f>
        <v>-32</v>
      </c>
      <c r="I12" s="87">
        <f t="shared" si="0"/>
        <v>98.302387267904507</v>
      </c>
    </row>
    <row r="13" spans="1:14">
      <c r="A13" s="16" t="s">
        <v>2</v>
      </c>
      <c r="B13" s="86">
        <v>1120</v>
      </c>
      <c r="C13" s="86">
        <v>1086</v>
      </c>
      <c r="D13" s="71">
        <f t="shared" ref="D13:D19" si="2">C13-B13</f>
        <v>-34</v>
      </c>
      <c r="E13" s="87">
        <f t="shared" si="1"/>
        <v>96.964285714285708</v>
      </c>
      <c r="F13" s="88">
        <v>1369</v>
      </c>
      <c r="G13" s="86">
        <v>1403</v>
      </c>
      <c r="H13" s="71">
        <f t="shared" ref="H13:H19" si="3">G13-F13</f>
        <v>34</v>
      </c>
      <c r="I13" s="87">
        <f t="shared" si="0"/>
        <v>102.48356464572682</v>
      </c>
    </row>
    <row r="14" spans="1:14">
      <c r="A14" s="16" t="s">
        <v>18</v>
      </c>
      <c r="B14" s="82">
        <v>1703</v>
      </c>
      <c r="C14" s="82">
        <v>1644</v>
      </c>
      <c r="D14" s="71">
        <f t="shared" si="2"/>
        <v>-59</v>
      </c>
      <c r="E14" s="84">
        <f t="shared" si="1"/>
        <v>96.535525543159125</v>
      </c>
      <c r="F14" s="85">
        <v>1822</v>
      </c>
      <c r="G14" s="82">
        <v>1828</v>
      </c>
      <c r="H14" s="70">
        <f t="shared" si="3"/>
        <v>6</v>
      </c>
      <c r="I14" s="84">
        <f t="shared" si="0"/>
        <v>100.32930845225027</v>
      </c>
    </row>
    <row r="15" spans="1:14">
      <c r="A15" s="15" t="s">
        <v>19</v>
      </c>
      <c r="B15" s="86">
        <v>811</v>
      </c>
      <c r="C15" s="86">
        <v>750</v>
      </c>
      <c r="D15" s="71">
        <f t="shared" si="2"/>
        <v>-61</v>
      </c>
      <c r="E15" s="87">
        <f t="shared" si="1"/>
        <v>92.478421701602969</v>
      </c>
      <c r="F15" s="88">
        <v>1051</v>
      </c>
      <c r="G15" s="86">
        <v>1130</v>
      </c>
      <c r="H15" s="71">
        <f t="shared" si="3"/>
        <v>79</v>
      </c>
      <c r="I15" s="87">
        <f t="shared" si="0"/>
        <v>107.51665080875357</v>
      </c>
    </row>
    <row r="16" spans="1:14">
      <c r="A16" s="15" t="s">
        <v>22</v>
      </c>
      <c r="B16" s="86">
        <v>1091</v>
      </c>
      <c r="C16" s="86">
        <v>1064</v>
      </c>
      <c r="D16" s="71">
        <f t="shared" si="2"/>
        <v>-27</v>
      </c>
      <c r="E16" s="87">
        <f t="shared" si="1"/>
        <v>97.525206232813929</v>
      </c>
      <c r="F16" s="88">
        <v>1463</v>
      </c>
      <c r="G16" s="86">
        <v>1469</v>
      </c>
      <c r="H16" s="71">
        <f t="shared" si="3"/>
        <v>6</v>
      </c>
      <c r="I16" s="87">
        <f t="shared" si="0"/>
        <v>100.41011619958988</v>
      </c>
    </row>
    <row r="17" spans="1:17">
      <c r="A17" s="15" t="s">
        <v>23</v>
      </c>
      <c r="B17" s="86">
        <v>1577</v>
      </c>
      <c r="C17" s="86">
        <v>1524</v>
      </c>
      <c r="D17" s="71">
        <f t="shared" si="2"/>
        <v>-53</v>
      </c>
      <c r="E17" s="87">
        <f t="shared" si="1"/>
        <v>96.639188332276476</v>
      </c>
      <c r="F17" s="88">
        <v>1592</v>
      </c>
      <c r="G17" s="86">
        <v>1632</v>
      </c>
      <c r="H17" s="71">
        <f t="shared" si="3"/>
        <v>40</v>
      </c>
      <c r="I17" s="87">
        <f t="shared" si="0"/>
        <v>102.51256281407035</v>
      </c>
    </row>
    <row r="18" spans="1:17">
      <c r="A18" s="15" t="s">
        <v>13</v>
      </c>
      <c r="B18" s="86">
        <v>1415</v>
      </c>
      <c r="C18" s="86">
        <v>1355</v>
      </c>
      <c r="D18" s="71">
        <f t="shared" si="2"/>
        <v>-60</v>
      </c>
      <c r="E18" s="87">
        <f t="shared" si="1"/>
        <v>95.759717314487631</v>
      </c>
      <c r="F18" s="88">
        <v>1832</v>
      </c>
      <c r="G18" s="86">
        <v>1814</v>
      </c>
      <c r="H18" s="71">
        <f t="shared" si="3"/>
        <v>-18</v>
      </c>
      <c r="I18" s="87">
        <f t="shared" si="0"/>
        <v>99.017467248908304</v>
      </c>
      <c r="Q18" t="s">
        <v>162</v>
      </c>
    </row>
    <row r="19" spans="1:17" ht="13.8" thickBot="1">
      <c r="A19" s="17" t="s">
        <v>28</v>
      </c>
      <c r="B19" s="82">
        <v>1882</v>
      </c>
      <c r="C19" s="82">
        <v>1842</v>
      </c>
      <c r="D19" s="71">
        <f t="shared" si="2"/>
        <v>-40</v>
      </c>
      <c r="E19" s="84">
        <f t="shared" si="1"/>
        <v>97.874601487778961</v>
      </c>
      <c r="F19" s="85">
        <v>2057</v>
      </c>
      <c r="G19" s="82">
        <v>2073</v>
      </c>
      <c r="H19" s="70">
        <f t="shared" si="3"/>
        <v>16</v>
      </c>
      <c r="I19" s="84">
        <f t="shared" si="0"/>
        <v>100.77783179387458</v>
      </c>
    </row>
    <row r="20" spans="1:17" ht="13.8" thickBot="1">
      <c r="A20" s="315" t="s">
        <v>36</v>
      </c>
      <c r="B20" s="316">
        <v>11313</v>
      </c>
      <c r="C20" s="316">
        <v>11097</v>
      </c>
      <c r="D20" s="313">
        <f>C20-B20</f>
        <v>-216</v>
      </c>
      <c r="E20" s="317">
        <f t="shared" si="1"/>
        <v>98.090692124105018</v>
      </c>
      <c r="F20" s="318">
        <v>11793</v>
      </c>
      <c r="G20" s="316">
        <v>12108</v>
      </c>
      <c r="H20" s="319">
        <f>G20-F20</f>
        <v>315</v>
      </c>
      <c r="I20" s="320">
        <f t="shared" si="0"/>
        <v>102.67107606207071</v>
      </c>
    </row>
    <row r="21" spans="1:17">
      <c r="A21" s="14" t="s">
        <v>1</v>
      </c>
      <c r="B21" s="82">
        <v>2545</v>
      </c>
      <c r="C21" s="82">
        <v>2500</v>
      </c>
      <c r="D21" s="70">
        <f>C21-B21</f>
        <v>-45</v>
      </c>
      <c r="E21" s="84">
        <f t="shared" si="1"/>
        <v>98.231827111984288</v>
      </c>
      <c r="F21" s="85">
        <v>2236</v>
      </c>
      <c r="G21" s="82">
        <v>2277</v>
      </c>
      <c r="H21" s="70">
        <f>G21-F21</f>
        <v>41</v>
      </c>
      <c r="I21" s="84">
        <f t="shared" si="0"/>
        <v>101.83363148479427</v>
      </c>
    </row>
    <row r="22" spans="1:17">
      <c r="A22" s="15" t="s">
        <v>16</v>
      </c>
      <c r="B22" s="86">
        <v>1522</v>
      </c>
      <c r="C22" s="86">
        <v>1485</v>
      </c>
      <c r="D22" s="71">
        <f>C22-B22</f>
        <v>-37</v>
      </c>
      <c r="E22" s="87">
        <f t="shared" si="1"/>
        <v>97.568988173455978</v>
      </c>
      <c r="F22" s="88">
        <v>1741</v>
      </c>
      <c r="G22" s="86">
        <v>1745</v>
      </c>
      <c r="H22" s="71">
        <f>G22-F22</f>
        <v>4</v>
      </c>
      <c r="I22" s="87">
        <f t="shared" si="0"/>
        <v>100.22975301550834</v>
      </c>
    </row>
    <row r="23" spans="1:17">
      <c r="A23" s="16" t="s">
        <v>3</v>
      </c>
      <c r="B23" s="86">
        <v>2161</v>
      </c>
      <c r="C23" s="86">
        <v>2128</v>
      </c>
      <c r="D23" s="71">
        <f t="shared" ref="D23:D26" si="4">C23-B23</f>
        <v>-33</v>
      </c>
      <c r="E23" s="87">
        <f t="shared" si="1"/>
        <v>98.472929199444707</v>
      </c>
      <c r="F23" s="88">
        <v>2262</v>
      </c>
      <c r="G23" s="86">
        <v>2402</v>
      </c>
      <c r="H23" s="71">
        <f t="shared" ref="H23:H26" si="5">G23-F23</f>
        <v>140</v>
      </c>
      <c r="I23" s="87">
        <f t="shared" si="0"/>
        <v>106.18921308576481</v>
      </c>
    </row>
    <row r="24" spans="1:17">
      <c r="A24" s="18" t="s">
        <v>21</v>
      </c>
      <c r="B24" s="82">
        <v>1799</v>
      </c>
      <c r="C24" s="82">
        <v>1751</v>
      </c>
      <c r="D24" s="71">
        <f t="shared" si="4"/>
        <v>-48</v>
      </c>
      <c r="E24" s="84">
        <f t="shared" si="1"/>
        <v>97.331851028349078</v>
      </c>
      <c r="F24" s="85">
        <v>1841</v>
      </c>
      <c r="G24" s="82">
        <v>1917</v>
      </c>
      <c r="H24" s="70">
        <f t="shared" si="5"/>
        <v>76</v>
      </c>
      <c r="I24" s="84">
        <f t="shared" si="0"/>
        <v>104.12819120043454</v>
      </c>
    </row>
    <row r="25" spans="1:17">
      <c r="A25" s="15" t="s">
        <v>4</v>
      </c>
      <c r="B25" s="86">
        <v>1621</v>
      </c>
      <c r="C25" s="86">
        <v>1595</v>
      </c>
      <c r="D25" s="71">
        <f t="shared" si="4"/>
        <v>-26</v>
      </c>
      <c r="E25" s="87">
        <f t="shared" si="1"/>
        <v>98.396051819864283</v>
      </c>
      <c r="F25" s="88">
        <v>1951</v>
      </c>
      <c r="G25" s="86">
        <v>1968</v>
      </c>
      <c r="H25" s="71">
        <f t="shared" si="5"/>
        <v>17</v>
      </c>
      <c r="I25" s="87">
        <f t="shared" si="0"/>
        <v>100.87134802665301</v>
      </c>
    </row>
    <row r="26" spans="1:17" ht="13.8" thickBot="1">
      <c r="A26" s="19" t="s">
        <v>7</v>
      </c>
      <c r="B26" s="89">
        <v>1665</v>
      </c>
      <c r="C26" s="89">
        <v>1638</v>
      </c>
      <c r="D26" s="73">
        <f t="shared" si="4"/>
        <v>-27</v>
      </c>
      <c r="E26" s="90">
        <f t="shared" si="1"/>
        <v>98.378378378378386</v>
      </c>
      <c r="F26" s="91">
        <v>1762</v>
      </c>
      <c r="G26" s="89">
        <v>1799</v>
      </c>
      <c r="H26" s="73">
        <f t="shared" si="5"/>
        <v>37</v>
      </c>
      <c r="I26" s="90">
        <f t="shared" si="0"/>
        <v>102.09988649262203</v>
      </c>
    </row>
    <row r="27" spans="1:17" ht="13.8" thickBot="1">
      <c r="A27" s="321" t="s">
        <v>37</v>
      </c>
      <c r="B27" s="322">
        <v>16352</v>
      </c>
      <c r="C27" s="322">
        <v>15588</v>
      </c>
      <c r="D27" s="319">
        <f>C27-B27</f>
        <v>-764</v>
      </c>
      <c r="E27" s="317">
        <f t="shared" si="1"/>
        <v>95.327788649706463</v>
      </c>
      <c r="F27" s="318">
        <v>19027</v>
      </c>
      <c r="G27" s="322">
        <v>19507</v>
      </c>
      <c r="H27" s="319">
        <f>G27-F27</f>
        <v>480</v>
      </c>
      <c r="I27" s="320">
        <f t="shared" si="0"/>
        <v>102.52273085615178</v>
      </c>
    </row>
    <row r="28" spans="1:17">
      <c r="A28" s="15" t="s">
        <v>15</v>
      </c>
      <c r="B28" s="86">
        <v>1550</v>
      </c>
      <c r="C28" s="86">
        <v>1426</v>
      </c>
      <c r="D28" s="71">
        <f>C28-B28</f>
        <v>-124</v>
      </c>
      <c r="E28" s="87">
        <f t="shared" si="1"/>
        <v>92</v>
      </c>
      <c r="F28" s="88">
        <v>2015</v>
      </c>
      <c r="G28" s="86">
        <v>2150</v>
      </c>
      <c r="H28" s="71">
        <f>G28-F28</f>
        <v>135</v>
      </c>
      <c r="I28" s="87">
        <f t="shared" si="0"/>
        <v>106.69975186104219</v>
      </c>
    </row>
    <row r="29" spans="1:17">
      <c r="A29" s="15" t="s">
        <v>20</v>
      </c>
      <c r="B29" s="86">
        <v>5437</v>
      </c>
      <c r="C29" s="86">
        <v>5230</v>
      </c>
      <c r="D29" s="71">
        <f>C29-B29</f>
        <v>-207</v>
      </c>
      <c r="E29" s="87">
        <f t="shared" si="1"/>
        <v>96.19275335663049</v>
      </c>
      <c r="F29" s="88">
        <v>6289</v>
      </c>
      <c r="G29" s="86">
        <v>6402</v>
      </c>
      <c r="H29" s="71">
        <f>G29-F29</f>
        <v>113</v>
      </c>
      <c r="I29" s="87">
        <f t="shared" si="0"/>
        <v>101.7967880426141</v>
      </c>
    </row>
    <row r="30" spans="1:17">
      <c r="A30" s="14" t="s">
        <v>26</v>
      </c>
      <c r="B30" s="82">
        <v>3316</v>
      </c>
      <c r="C30" s="82">
        <v>3165</v>
      </c>
      <c r="D30" s="70">
        <f t="shared" ref="D30:D36" si="6">C30-B30</f>
        <v>-151</v>
      </c>
      <c r="E30" s="84">
        <f t="shared" si="1"/>
        <v>95.446320868516281</v>
      </c>
      <c r="F30" s="85">
        <v>3968</v>
      </c>
      <c r="G30" s="82">
        <v>4125</v>
      </c>
      <c r="H30" s="70">
        <f t="shared" ref="H30:H36" si="7">G30-F30</f>
        <v>157</v>
      </c>
      <c r="I30" s="84">
        <f t="shared" si="0"/>
        <v>103.95665322580645</v>
      </c>
    </row>
    <row r="31" spans="1:17">
      <c r="A31" s="16" t="s">
        <v>104</v>
      </c>
      <c r="B31" s="86">
        <v>1523</v>
      </c>
      <c r="C31" s="86">
        <v>1470</v>
      </c>
      <c r="D31" s="71">
        <f t="shared" si="6"/>
        <v>-53</v>
      </c>
      <c r="E31" s="87">
        <f t="shared" si="1"/>
        <v>96.52002626395273</v>
      </c>
      <c r="F31" s="88">
        <v>1754</v>
      </c>
      <c r="G31" s="86">
        <v>1789</v>
      </c>
      <c r="H31" s="71">
        <f t="shared" si="7"/>
        <v>35</v>
      </c>
      <c r="I31" s="87">
        <f t="shared" si="0"/>
        <v>101.99543899657925</v>
      </c>
    </row>
    <row r="32" spans="1:17">
      <c r="A32" s="16" t="s">
        <v>105</v>
      </c>
      <c r="B32" s="86">
        <v>2190</v>
      </c>
      <c r="C32" s="86">
        <v>2125</v>
      </c>
      <c r="D32" s="71">
        <f t="shared" si="6"/>
        <v>-65</v>
      </c>
      <c r="E32" s="87">
        <f t="shared" si="1"/>
        <v>97.031963470319639</v>
      </c>
      <c r="F32" s="88">
        <v>2461</v>
      </c>
      <c r="G32" s="86">
        <v>2552</v>
      </c>
      <c r="H32" s="71">
        <f t="shared" si="7"/>
        <v>91</v>
      </c>
      <c r="I32" s="87">
        <f t="shared" si="0"/>
        <v>103.69768386834619</v>
      </c>
    </row>
    <row r="33" spans="1:9" ht="13.8" thickBot="1">
      <c r="A33" s="14" t="s">
        <v>27</v>
      </c>
      <c r="B33" s="82">
        <v>2336</v>
      </c>
      <c r="C33" s="82">
        <v>2172</v>
      </c>
      <c r="D33" s="70">
        <f t="shared" si="6"/>
        <v>-164</v>
      </c>
      <c r="E33" s="84">
        <f t="shared" si="1"/>
        <v>92.979452054794521</v>
      </c>
      <c r="F33" s="85">
        <v>2540</v>
      </c>
      <c r="G33" s="82">
        <v>2489</v>
      </c>
      <c r="H33" s="70">
        <f t="shared" si="7"/>
        <v>-51</v>
      </c>
      <c r="I33" s="84">
        <f t="shared" ref="I33:I45" si="8">G33/F33*100</f>
        <v>97.99212598425197</v>
      </c>
    </row>
    <row r="34" spans="1:9" ht="13.8" thickBot="1">
      <c r="A34" s="315" t="s">
        <v>33</v>
      </c>
      <c r="B34" s="316">
        <v>12243</v>
      </c>
      <c r="C34" s="316">
        <v>11797</v>
      </c>
      <c r="D34" s="319">
        <f t="shared" si="6"/>
        <v>-446</v>
      </c>
      <c r="E34" s="317">
        <f t="shared" si="1"/>
        <v>96.357102017479377</v>
      </c>
      <c r="F34" s="318">
        <v>13328</v>
      </c>
      <c r="G34" s="316">
        <v>13810</v>
      </c>
      <c r="H34" s="319">
        <f t="shared" si="7"/>
        <v>482</v>
      </c>
      <c r="I34" s="320">
        <f t="shared" si="8"/>
        <v>103.61644657863145</v>
      </c>
    </row>
    <row r="35" spans="1:9">
      <c r="A35" s="14" t="s">
        <v>5</v>
      </c>
      <c r="B35" s="82">
        <v>868</v>
      </c>
      <c r="C35" s="82">
        <v>845</v>
      </c>
      <c r="D35" s="70">
        <f t="shared" si="6"/>
        <v>-23</v>
      </c>
      <c r="E35" s="84">
        <f t="shared" si="1"/>
        <v>97.350230414746548</v>
      </c>
      <c r="F35" s="85">
        <v>1004</v>
      </c>
      <c r="G35" s="82">
        <v>1015</v>
      </c>
      <c r="H35" s="70">
        <f t="shared" si="7"/>
        <v>11</v>
      </c>
      <c r="I35" s="84">
        <f t="shared" si="8"/>
        <v>101.09561752988047</v>
      </c>
    </row>
    <row r="36" spans="1:9">
      <c r="A36" s="15" t="s">
        <v>24</v>
      </c>
      <c r="B36" s="86">
        <v>1928</v>
      </c>
      <c r="C36" s="86">
        <v>1857</v>
      </c>
      <c r="D36" s="71">
        <f t="shared" si="6"/>
        <v>-71</v>
      </c>
      <c r="E36" s="87">
        <f t="shared" si="1"/>
        <v>96.317427385892117</v>
      </c>
      <c r="F36" s="88">
        <v>2439</v>
      </c>
      <c r="G36" s="86">
        <v>2497</v>
      </c>
      <c r="H36" s="71">
        <f t="shared" si="7"/>
        <v>58</v>
      </c>
      <c r="I36" s="87">
        <f t="shared" si="8"/>
        <v>102.3780237802378</v>
      </c>
    </row>
    <row r="37" spans="1:9">
      <c r="A37" s="14" t="s">
        <v>6</v>
      </c>
      <c r="B37" s="82">
        <v>1972</v>
      </c>
      <c r="C37" s="82">
        <v>1905</v>
      </c>
      <c r="D37" s="70">
        <f>C37-B37</f>
        <v>-67</v>
      </c>
      <c r="E37" s="84">
        <f t="shared" si="1"/>
        <v>96.602434077079096</v>
      </c>
      <c r="F37" s="85">
        <v>1812</v>
      </c>
      <c r="G37" s="82">
        <v>1922</v>
      </c>
      <c r="H37" s="70">
        <f>G37-F37</f>
        <v>110</v>
      </c>
      <c r="I37" s="84">
        <f t="shared" si="8"/>
        <v>106.07064017660043</v>
      </c>
    </row>
    <row r="38" spans="1:9">
      <c r="A38" s="15" t="s">
        <v>25</v>
      </c>
      <c r="B38" s="86">
        <v>1484</v>
      </c>
      <c r="C38" s="86">
        <v>1408</v>
      </c>
      <c r="D38" s="71">
        <f>C38-B38</f>
        <v>-76</v>
      </c>
      <c r="E38" s="87">
        <f t="shared" si="1"/>
        <v>94.878706199460922</v>
      </c>
      <c r="F38" s="88">
        <v>1644</v>
      </c>
      <c r="G38" s="86">
        <v>1657</v>
      </c>
      <c r="H38" s="71">
        <f>G38-F38</f>
        <v>13</v>
      </c>
      <c r="I38" s="87">
        <f t="shared" si="8"/>
        <v>100.79075425790754</v>
      </c>
    </row>
    <row r="39" spans="1:9">
      <c r="A39" s="15" t="s">
        <v>8</v>
      </c>
      <c r="B39" s="86">
        <v>1120</v>
      </c>
      <c r="C39" s="86">
        <v>1088</v>
      </c>
      <c r="D39" s="71">
        <f>C39-B39</f>
        <v>-32</v>
      </c>
      <c r="E39" s="87">
        <f t="shared" si="1"/>
        <v>97.142857142857139</v>
      </c>
      <c r="F39" s="88">
        <v>1162</v>
      </c>
      <c r="G39" s="86">
        <v>1234</v>
      </c>
      <c r="H39" s="71">
        <f>G39-F39</f>
        <v>72</v>
      </c>
      <c r="I39" s="87">
        <f t="shared" si="8"/>
        <v>106.19621342512909</v>
      </c>
    </row>
    <row r="40" spans="1:9">
      <c r="A40" s="15" t="s">
        <v>9</v>
      </c>
      <c r="B40" s="86">
        <v>1675</v>
      </c>
      <c r="C40" s="86">
        <v>1603</v>
      </c>
      <c r="D40" s="71">
        <f t="shared" ref="D40:D44" si="9">C40-B40</f>
        <v>-72</v>
      </c>
      <c r="E40" s="87">
        <f t="shared" si="1"/>
        <v>95.701492537313442</v>
      </c>
      <c r="F40" s="88">
        <v>1754</v>
      </c>
      <c r="G40" s="86">
        <v>1848</v>
      </c>
      <c r="H40" s="71">
        <f t="shared" ref="H40:H44" si="10">G40-F40</f>
        <v>94</v>
      </c>
      <c r="I40" s="87">
        <f t="shared" si="8"/>
        <v>105.35917901938427</v>
      </c>
    </row>
    <row r="41" spans="1:9">
      <c r="A41" s="15" t="s">
        <v>10</v>
      </c>
      <c r="B41" s="86">
        <v>1889</v>
      </c>
      <c r="C41" s="86">
        <v>1842</v>
      </c>
      <c r="D41" s="71">
        <f t="shared" si="9"/>
        <v>-47</v>
      </c>
      <c r="E41" s="87">
        <f t="shared" si="1"/>
        <v>97.511911064055056</v>
      </c>
      <c r="F41" s="88">
        <v>1998</v>
      </c>
      <c r="G41" s="86">
        <v>2017</v>
      </c>
      <c r="H41" s="71">
        <f t="shared" si="10"/>
        <v>19</v>
      </c>
      <c r="I41" s="87">
        <f t="shared" si="8"/>
        <v>100.95095095095094</v>
      </c>
    </row>
    <row r="42" spans="1:9" ht="13.8" thickBot="1">
      <c r="A42" s="20" t="s">
        <v>12</v>
      </c>
      <c r="B42" s="82">
        <v>1307</v>
      </c>
      <c r="C42" s="82">
        <v>1249</v>
      </c>
      <c r="D42" s="70">
        <f t="shared" si="9"/>
        <v>-58</v>
      </c>
      <c r="E42" s="84">
        <f t="shared" si="1"/>
        <v>95.562356541698549</v>
      </c>
      <c r="F42" s="85">
        <v>1515</v>
      </c>
      <c r="G42" s="82">
        <v>1620</v>
      </c>
      <c r="H42" s="70">
        <f t="shared" si="10"/>
        <v>105</v>
      </c>
      <c r="I42" s="84">
        <f t="shared" si="8"/>
        <v>106.93069306930694</v>
      </c>
    </row>
    <row r="43" spans="1:9" ht="13.8" thickBot="1">
      <c r="A43" s="315" t="s">
        <v>34</v>
      </c>
      <c r="B43" s="316">
        <v>6959</v>
      </c>
      <c r="C43" s="316">
        <v>6772</v>
      </c>
      <c r="D43" s="319">
        <f t="shared" si="9"/>
        <v>-187</v>
      </c>
      <c r="E43" s="317">
        <f t="shared" si="1"/>
        <v>97.312832303491888</v>
      </c>
      <c r="F43" s="318">
        <v>8200</v>
      </c>
      <c r="G43" s="316">
        <v>8790</v>
      </c>
      <c r="H43" s="319">
        <f t="shared" si="10"/>
        <v>590</v>
      </c>
      <c r="I43" s="320">
        <f t="shared" si="8"/>
        <v>107.19512195121952</v>
      </c>
    </row>
    <row r="44" spans="1:9" ht="14.25" customHeight="1" thickBot="1">
      <c r="A44" s="20" t="s">
        <v>11</v>
      </c>
      <c r="B44" s="82">
        <v>6959</v>
      </c>
      <c r="C44" s="82">
        <v>6772</v>
      </c>
      <c r="D44" s="70">
        <f t="shared" si="9"/>
        <v>-187</v>
      </c>
      <c r="E44" s="84">
        <f t="shared" si="1"/>
        <v>97.312832303491888</v>
      </c>
      <c r="F44" s="85">
        <v>8200</v>
      </c>
      <c r="G44" s="82">
        <v>8790</v>
      </c>
      <c r="H44" s="70">
        <f t="shared" si="10"/>
        <v>590</v>
      </c>
      <c r="I44" s="84">
        <f t="shared" si="8"/>
        <v>107.19512195121952</v>
      </c>
    </row>
    <row r="45" spans="1:9" ht="23.4" thickBot="1">
      <c r="A45" s="312" t="s">
        <v>31</v>
      </c>
      <c r="B45" s="312">
        <v>59745</v>
      </c>
      <c r="C45" s="309">
        <v>57718</v>
      </c>
      <c r="D45" s="313">
        <f>D43+D34+D27+D20+D10</f>
        <v>-2027</v>
      </c>
      <c r="E45" s="314">
        <f t="shared" si="1"/>
        <v>96.607247468407394</v>
      </c>
      <c r="F45" s="312">
        <v>67044</v>
      </c>
      <c r="G45" s="309">
        <v>69076</v>
      </c>
      <c r="H45" s="313">
        <f t="shared" ref="H45" si="11">H43+H34+H27+H20+H10</f>
        <v>2032</v>
      </c>
      <c r="I45" s="314">
        <f t="shared" si="8"/>
        <v>103.03084541495137</v>
      </c>
    </row>
    <row r="46" spans="1:9" ht="6.6" customHeight="1">
      <c r="A46" s="21" t="s">
        <v>38</v>
      </c>
      <c r="B46" s="21"/>
      <c r="C46" s="21"/>
      <c r="D46" s="21"/>
      <c r="E46" s="13"/>
      <c r="F46" s="13"/>
      <c r="G46" s="13"/>
      <c r="H46" s="13"/>
      <c r="I46" s="13"/>
    </row>
    <row r="47" spans="1:9">
      <c r="A47" s="21" t="s">
        <v>169</v>
      </c>
      <c r="B47" s="21"/>
      <c r="C47" s="21"/>
      <c r="D47" s="21"/>
      <c r="E47" s="13"/>
      <c r="F47" s="13"/>
      <c r="G47" s="13"/>
      <c r="H47" s="13"/>
      <c r="I47" s="13"/>
    </row>
    <row r="49" spans="1:9">
      <c r="A49" s="1"/>
      <c r="B49" s="1"/>
      <c r="C49" s="1"/>
      <c r="D49" s="1"/>
      <c r="E49" s="1"/>
      <c r="F49" s="1"/>
      <c r="G49" s="1"/>
      <c r="H49" s="1"/>
      <c r="I49" s="1"/>
    </row>
    <row r="50" spans="1:9">
      <c r="A50" s="1"/>
      <c r="B50" s="1"/>
      <c r="C50" s="1"/>
      <c r="D50" s="1"/>
      <c r="E50" s="1"/>
      <c r="F50" s="1"/>
      <c r="G50" s="1"/>
      <c r="H50" s="1"/>
      <c r="I50" s="1"/>
    </row>
  </sheetData>
  <mergeCells count="7">
    <mergeCell ref="A2:I4"/>
    <mergeCell ref="A1:I1"/>
    <mergeCell ref="A5:A9"/>
    <mergeCell ref="B5:E5"/>
    <mergeCell ref="F5:I5"/>
    <mergeCell ref="B6:C8"/>
    <mergeCell ref="F6:G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3"/>
  <dimension ref="A1:M46"/>
  <sheetViews>
    <sheetView showGridLines="0" topLeftCell="A10" zoomScaleNormal="100" workbookViewId="0">
      <selection activeCell="O16" sqref="O16"/>
    </sheetView>
  </sheetViews>
  <sheetFormatPr defaultRowHeight="13.2"/>
  <cols>
    <col min="1" max="1" width="32.6640625" customWidth="1"/>
    <col min="2" max="2" width="11.6640625" customWidth="1"/>
    <col min="3" max="3" width="12.109375" customWidth="1"/>
    <col min="4" max="4" width="13.33203125" customWidth="1"/>
    <col min="5" max="5" width="14.109375" customWidth="1"/>
    <col min="6" max="6" width="12.33203125" customWidth="1"/>
    <col min="7" max="7" width="12.109375" customWidth="1"/>
    <col min="8" max="8" width="12.77734375" customWidth="1"/>
    <col min="9" max="9" width="13.5546875" customWidth="1"/>
    <col min="10" max="10" width="7.33203125" customWidth="1"/>
    <col min="11" max="11" width="8.33203125" customWidth="1"/>
    <col min="12" max="12" width="7.33203125" customWidth="1"/>
    <col min="13" max="13" width="6.44140625" customWidth="1"/>
  </cols>
  <sheetData>
    <row r="1" spans="1:13">
      <c r="A1" s="151"/>
      <c r="B1" s="151"/>
      <c r="C1" s="151"/>
      <c r="D1" s="151"/>
      <c r="E1" s="151"/>
      <c r="F1" s="151"/>
      <c r="G1" s="151"/>
      <c r="H1" s="151"/>
      <c r="I1" s="175"/>
      <c r="J1" s="175" t="s">
        <v>166</v>
      </c>
      <c r="K1" s="175"/>
      <c r="L1" s="175"/>
    </row>
    <row r="2" spans="1:13" ht="18" customHeight="1">
      <c r="A2" s="451" t="s">
        <v>252</v>
      </c>
      <c r="B2" s="452"/>
      <c r="C2" s="452"/>
      <c r="D2" s="452"/>
      <c r="E2" s="452"/>
      <c r="F2" s="452"/>
      <c r="G2" s="452"/>
      <c r="H2" s="452"/>
      <c r="I2" s="452"/>
      <c r="J2" s="452"/>
      <c r="K2" s="452"/>
      <c r="L2" s="452"/>
    </row>
    <row r="3" spans="1:13" ht="16.5" customHeight="1">
      <c r="A3" s="452"/>
      <c r="B3" s="452"/>
      <c r="C3" s="452"/>
      <c r="D3" s="452"/>
      <c r="E3" s="452"/>
      <c r="F3" s="452"/>
      <c r="G3" s="452"/>
      <c r="H3" s="452"/>
      <c r="I3" s="452"/>
      <c r="J3" s="452"/>
      <c r="K3" s="452"/>
      <c r="L3" s="452"/>
    </row>
    <row r="4" spans="1:13" ht="6" customHeight="1" thickBot="1">
      <c r="A4" s="13"/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</row>
    <row r="5" spans="1:13" ht="14.25" customHeight="1" thickBot="1">
      <c r="A5" s="440" t="s">
        <v>170</v>
      </c>
      <c r="B5" s="443">
        <v>2019</v>
      </c>
      <c r="C5" s="443"/>
      <c r="D5" s="443"/>
      <c r="E5" s="444"/>
      <c r="F5" s="443">
        <v>2020</v>
      </c>
      <c r="G5" s="443"/>
      <c r="H5" s="443"/>
      <c r="I5" s="444"/>
      <c r="J5" s="454" t="s">
        <v>42</v>
      </c>
      <c r="K5" s="454"/>
      <c r="L5" s="455"/>
    </row>
    <row r="6" spans="1:13" ht="12.75" customHeight="1">
      <c r="A6" s="441"/>
      <c r="B6" s="445" t="s">
        <v>30</v>
      </c>
      <c r="C6" s="446"/>
      <c r="D6" s="22" t="s">
        <v>174</v>
      </c>
      <c r="E6" s="23" t="s">
        <v>29</v>
      </c>
      <c r="F6" s="445" t="s">
        <v>30</v>
      </c>
      <c r="G6" s="446"/>
      <c r="H6" s="22" t="s">
        <v>174</v>
      </c>
      <c r="I6" s="23" t="s">
        <v>29</v>
      </c>
      <c r="J6" s="456" t="s">
        <v>41</v>
      </c>
      <c r="K6" s="457"/>
      <c r="L6" s="458"/>
    </row>
    <row r="7" spans="1:13">
      <c r="A7" s="441"/>
      <c r="B7" s="447"/>
      <c r="C7" s="448"/>
      <c r="D7" s="24" t="s">
        <v>178</v>
      </c>
      <c r="E7" s="23" t="s">
        <v>248</v>
      </c>
      <c r="F7" s="447"/>
      <c r="G7" s="448"/>
      <c r="H7" s="24" t="s">
        <v>178</v>
      </c>
      <c r="I7" s="23" t="s">
        <v>199</v>
      </c>
      <c r="J7" s="459"/>
      <c r="K7" s="460"/>
      <c r="L7" s="461"/>
    </row>
    <row r="8" spans="1:13" ht="18" customHeight="1" thickBot="1">
      <c r="A8" s="441"/>
      <c r="B8" s="447"/>
      <c r="C8" s="448"/>
      <c r="D8" s="24" t="s">
        <v>0</v>
      </c>
      <c r="E8" s="23">
        <v>2019</v>
      </c>
      <c r="F8" s="449"/>
      <c r="G8" s="450"/>
      <c r="H8" s="24" t="s">
        <v>0</v>
      </c>
      <c r="I8" s="23">
        <v>2020</v>
      </c>
      <c r="J8" s="462"/>
      <c r="K8" s="463"/>
      <c r="L8" s="464"/>
    </row>
    <row r="9" spans="1:13" ht="36.6" customHeight="1" thickBot="1">
      <c r="A9" s="453"/>
      <c r="B9" s="44">
        <v>43616</v>
      </c>
      <c r="C9" s="45">
        <v>43646</v>
      </c>
      <c r="D9" s="24" t="s">
        <v>253</v>
      </c>
      <c r="E9" s="23" t="s">
        <v>254</v>
      </c>
      <c r="F9" s="44">
        <v>43982</v>
      </c>
      <c r="G9" s="45">
        <v>44012</v>
      </c>
      <c r="H9" s="24" t="s">
        <v>250</v>
      </c>
      <c r="I9" s="23" t="s">
        <v>251</v>
      </c>
      <c r="J9" s="41" t="s">
        <v>255</v>
      </c>
      <c r="K9" s="42" t="s">
        <v>256</v>
      </c>
      <c r="L9" s="43" t="s">
        <v>257</v>
      </c>
    </row>
    <row r="10" spans="1:13" ht="23.25" customHeight="1" thickBot="1">
      <c r="A10" s="312" t="s">
        <v>40</v>
      </c>
      <c r="B10" s="323">
        <v>59745</v>
      </c>
      <c r="C10" s="324">
        <v>57718</v>
      </c>
      <c r="D10" s="325">
        <f t="shared" ref="D10:D33" si="0">C10-B10</f>
        <v>-2027</v>
      </c>
      <c r="E10" s="326">
        <f t="shared" ref="E10:E25" si="1">C10/B10*100</f>
        <v>96.607247468407394</v>
      </c>
      <c r="F10" s="327">
        <v>67044</v>
      </c>
      <c r="G10" s="328">
        <v>69076</v>
      </c>
      <c r="H10" s="327">
        <f t="shared" ref="H10:H25" si="2">G10-F10</f>
        <v>2032</v>
      </c>
      <c r="I10" s="329">
        <f t="shared" ref="I10:I25" si="3">G10/F10*100</f>
        <v>103.03084541495137</v>
      </c>
      <c r="J10" s="330">
        <v>100</v>
      </c>
      <c r="K10" s="326">
        <v>100</v>
      </c>
      <c r="L10" s="331">
        <v>100</v>
      </c>
    </row>
    <row r="11" spans="1:13" ht="16.5" customHeight="1">
      <c r="A11" s="27" t="s">
        <v>46</v>
      </c>
      <c r="B11" s="92">
        <v>32939</v>
      </c>
      <c r="C11" s="93">
        <v>32114</v>
      </c>
      <c r="D11" s="94">
        <f t="shared" si="0"/>
        <v>-825</v>
      </c>
      <c r="E11" s="95">
        <f t="shared" si="1"/>
        <v>97.495370229818761</v>
      </c>
      <c r="F11" s="96">
        <v>35807</v>
      </c>
      <c r="G11" s="167">
        <v>36770</v>
      </c>
      <c r="H11" s="97">
        <f t="shared" si="2"/>
        <v>963</v>
      </c>
      <c r="I11" s="98">
        <f t="shared" si="3"/>
        <v>102.68941827017063</v>
      </c>
      <c r="J11" s="99">
        <f>C11/$C$10*100</f>
        <v>55.639488547766724</v>
      </c>
      <c r="K11" s="100">
        <f t="shared" ref="K11:K25" si="4">F11/$F$10*100</f>
        <v>53.408209534037354</v>
      </c>
      <c r="L11" s="101">
        <f>G11/G10*100</f>
        <v>53.231223579825112</v>
      </c>
      <c r="M11" s="2"/>
    </row>
    <row r="12" spans="1:13" ht="16.5" customHeight="1">
      <c r="A12" s="27" t="s">
        <v>107</v>
      </c>
      <c r="B12" s="102">
        <v>26806</v>
      </c>
      <c r="C12" s="103">
        <v>25604</v>
      </c>
      <c r="D12" s="94">
        <f t="shared" si="0"/>
        <v>-1202</v>
      </c>
      <c r="E12" s="95">
        <f t="shared" si="1"/>
        <v>95.515929269566513</v>
      </c>
      <c r="F12" s="104">
        <v>31237</v>
      </c>
      <c r="G12" s="168">
        <v>32306</v>
      </c>
      <c r="H12" s="105">
        <f t="shared" si="2"/>
        <v>1069</v>
      </c>
      <c r="I12" s="98">
        <f t="shared" si="3"/>
        <v>103.42222364503633</v>
      </c>
      <c r="J12" s="106">
        <f t="shared" ref="J12:J25" si="5">C12/$C$10*100</f>
        <v>44.360511452233268</v>
      </c>
      <c r="K12" s="107">
        <f t="shared" si="4"/>
        <v>46.591790465962653</v>
      </c>
      <c r="L12" s="108">
        <f t="shared" ref="L12:L25" si="6">G12/$G$10*100</f>
        <v>46.768776420174881</v>
      </c>
      <c r="M12" s="2"/>
    </row>
    <row r="13" spans="1:13" ht="15.75" customHeight="1">
      <c r="A13" s="27" t="s">
        <v>50</v>
      </c>
      <c r="B13" s="92">
        <v>54644</v>
      </c>
      <c r="C13" s="93">
        <v>52793</v>
      </c>
      <c r="D13" s="94">
        <f t="shared" si="0"/>
        <v>-1851</v>
      </c>
      <c r="E13" s="95">
        <f t="shared" si="1"/>
        <v>96.612619866774025</v>
      </c>
      <c r="F13" s="96">
        <v>61940</v>
      </c>
      <c r="G13" s="167">
        <v>63719</v>
      </c>
      <c r="H13" s="105">
        <f t="shared" si="2"/>
        <v>1779</v>
      </c>
      <c r="I13" s="98">
        <f t="shared" si="3"/>
        <v>102.8721343235389</v>
      </c>
      <c r="J13" s="106">
        <f t="shared" si="5"/>
        <v>91.467133303302262</v>
      </c>
      <c r="K13" s="107">
        <f t="shared" si="4"/>
        <v>92.387089075830801</v>
      </c>
      <c r="L13" s="108">
        <f t="shared" si="6"/>
        <v>92.244773872256644</v>
      </c>
      <c r="M13" s="2"/>
    </row>
    <row r="14" spans="1:13" ht="15.75" customHeight="1">
      <c r="A14" s="27" t="s">
        <v>171</v>
      </c>
      <c r="B14" s="92">
        <v>2229</v>
      </c>
      <c r="C14" s="93">
        <v>2152</v>
      </c>
      <c r="D14" s="94">
        <f t="shared" si="0"/>
        <v>-77</v>
      </c>
      <c r="E14" s="95">
        <f t="shared" si="1"/>
        <v>96.54553611484971</v>
      </c>
      <c r="F14" s="96">
        <v>3258</v>
      </c>
      <c r="G14" s="167">
        <v>3489</v>
      </c>
      <c r="H14" s="105">
        <f t="shared" si="2"/>
        <v>231</v>
      </c>
      <c r="I14" s="98">
        <f t="shared" si="3"/>
        <v>107.09023941068141</v>
      </c>
      <c r="J14" s="106">
        <f t="shared" si="5"/>
        <v>3.7284729200596001</v>
      </c>
      <c r="K14" s="107">
        <f t="shared" si="4"/>
        <v>4.8594952568462499</v>
      </c>
      <c r="L14" s="108">
        <f t="shared" si="6"/>
        <v>5.0509583646997509</v>
      </c>
      <c r="M14" s="2"/>
    </row>
    <row r="15" spans="1:13" ht="16.5" customHeight="1">
      <c r="A15" s="27" t="s">
        <v>108</v>
      </c>
      <c r="B15" s="92">
        <v>5101</v>
      </c>
      <c r="C15" s="93">
        <v>4925</v>
      </c>
      <c r="D15" s="94">
        <f t="shared" si="0"/>
        <v>-176</v>
      </c>
      <c r="E15" s="95">
        <f t="shared" si="1"/>
        <v>96.549696138012152</v>
      </c>
      <c r="F15" s="96">
        <v>5104</v>
      </c>
      <c r="G15" s="167">
        <v>5357</v>
      </c>
      <c r="H15" s="105">
        <f t="shared" si="2"/>
        <v>253</v>
      </c>
      <c r="I15" s="98">
        <f t="shared" si="3"/>
        <v>104.95689655172413</v>
      </c>
      <c r="J15" s="106">
        <f t="shared" si="5"/>
        <v>8.5328666966977362</v>
      </c>
      <c r="K15" s="107">
        <f t="shared" si="4"/>
        <v>7.6129109241692028</v>
      </c>
      <c r="L15" s="108">
        <f t="shared" si="6"/>
        <v>7.755226127743355</v>
      </c>
      <c r="M15" s="2"/>
    </row>
    <row r="16" spans="1:13" ht="16.5" customHeight="1">
      <c r="A16" s="28" t="s">
        <v>109</v>
      </c>
      <c r="B16" s="92">
        <v>9946</v>
      </c>
      <c r="C16" s="93">
        <v>9727</v>
      </c>
      <c r="D16" s="94">
        <f t="shared" si="0"/>
        <v>-219</v>
      </c>
      <c r="E16" s="95">
        <f t="shared" si="1"/>
        <v>97.798109792881561</v>
      </c>
      <c r="F16" s="96">
        <v>12846</v>
      </c>
      <c r="G16" s="167">
        <v>13405</v>
      </c>
      <c r="H16" s="105">
        <f t="shared" si="2"/>
        <v>559</v>
      </c>
      <c r="I16" s="98">
        <f t="shared" si="3"/>
        <v>104.35154912034874</v>
      </c>
      <c r="J16" s="106">
        <f t="shared" si="5"/>
        <v>16.852628296198759</v>
      </c>
      <c r="K16" s="107">
        <f t="shared" si="4"/>
        <v>19.160551279756575</v>
      </c>
      <c r="L16" s="108">
        <f t="shared" si="6"/>
        <v>19.406161329550063</v>
      </c>
      <c r="M16" s="2"/>
    </row>
    <row r="17" spans="1:13" ht="16.5" customHeight="1">
      <c r="A17" s="29" t="s">
        <v>110</v>
      </c>
      <c r="B17" s="92">
        <v>49799</v>
      </c>
      <c r="C17" s="93">
        <v>47991</v>
      </c>
      <c r="D17" s="94">
        <f t="shared" si="0"/>
        <v>-1808</v>
      </c>
      <c r="E17" s="95">
        <f t="shared" si="1"/>
        <v>96.369405008132688</v>
      </c>
      <c r="F17" s="96">
        <v>54198</v>
      </c>
      <c r="G17" s="167">
        <v>55671</v>
      </c>
      <c r="H17" s="105">
        <f t="shared" si="2"/>
        <v>1473</v>
      </c>
      <c r="I17" s="98">
        <f t="shared" si="3"/>
        <v>102.71781246540463</v>
      </c>
      <c r="J17" s="106">
        <f t="shared" si="5"/>
        <v>83.147371703801241</v>
      </c>
      <c r="K17" s="107">
        <f t="shared" si="4"/>
        <v>80.839448720243425</v>
      </c>
      <c r="L17" s="108">
        <f t="shared" si="6"/>
        <v>80.593838670449941</v>
      </c>
      <c r="M17" s="2"/>
    </row>
    <row r="18" spans="1:13" ht="15.75" customHeight="1">
      <c r="A18" s="27" t="s">
        <v>111</v>
      </c>
      <c r="B18" s="92">
        <v>23253</v>
      </c>
      <c r="C18" s="93">
        <v>22492</v>
      </c>
      <c r="D18" s="94">
        <f t="shared" si="0"/>
        <v>-761</v>
      </c>
      <c r="E18" s="95">
        <f t="shared" si="1"/>
        <v>96.727304003784454</v>
      </c>
      <c r="F18" s="96">
        <v>25474</v>
      </c>
      <c r="G18" s="167">
        <v>25934</v>
      </c>
      <c r="H18" s="105">
        <f t="shared" si="2"/>
        <v>460</v>
      </c>
      <c r="I18" s="98">
        <f t="shared" si="3"/>
        <v>101.80576273847845</v>
      </c>
      <c r="J18" s="106">
        <f t="shared" si="5"/>
        <v>38.968779236979799</v>
      </c>
      <c r="K18" s="107">
        <f t="shared" si="4"/>
        <v>37.995942962830384</v>
      </c>
      <c r="L18" s="108">
        <f t="shared" si="6"/>
        <v>37.544154264867679</v>
      </c>
      <c r="M18" s="2"/>
    </row>
    <row r="19" spans="1:13" ht="16.5" customHeight="1">
      <c r="A19" s="30" t="s">
        <v>112</v>
      </c>
      <c r="B19" s="92">
        <v>36492</v>
      </c>
      <c r="C19" s="109">
        <v>35226</v>
      </c>
      <c r="D19" s="94">
        <f t="shared" si="0"/>
        <v>-1266</v>
      </c>
      <c r="E19" s="110">
        <f t="shared" si="1"/>
        <v>96.53074646497862</v>
      </c>
      <c r="F19" s="111">
        <v>41570</v>
      </c>
      <c r="G19" s="169">
        <v>43142</v>
      </c>
      <c r="H19" s="105">
        <f t="shared" si="2"/>
        <v>1572</v>
      </c>
      <c r="I19" s="112">
        <f t="shared" si="3"/>
        <v>103.78157324993987</v>
      </c>
      <c r="J19" s="113">
        <f t="shared" si="5"/>
        <v>61.031220763020201</v>
      </c>
      <c r="K19" s="114">
        <f t="shared" si="4"/>
        <v>62.004057037169623</v>
      </c>
      <c r="L19" s="115">
        <f t="shared" si="6"/>
        <v>62.455845735132321</v>
      </c>
      <c r="M19" s="2"/>
    </row>
    <row r="20" spans="1:13" ht="28.5" customHeight="1">
      <c r="A20" s="31" t="s">
        <v>49</v>
      </c>
      <c r="B20" s="92">
        <v>1064</v>
      </c>
      <c r="C20" s="103">
        <v>713</v>
      </c>
      <c r="D20" s="94">
        <f t="shared" si="0"/>
        <v>-351</v>
      </c>
      <c r="E20" s="116">
        <f t="shared" si="1"/>
        <v>67.011278195488728</v>
      </c>
      <c r="F20" s="104">
        <v>1273</v>
      </c>
      <c r="G20" s="168">
        <v>875</v>
      </c>
      <c r="H20" s="105">
        <f t="shared" si="2"/>
        <v>-398</v>
      </c>
      <c r="I20" s="117">
        <f t="shared" si="3"/>
        <v>68.735271013354279</v>
      </c>
      <c r="J20" s="106">
        <f t="shared" si="5"/>
        <v>1.2353165390346166</v>
      </c>
      <c r="K20" s="107">
        <f t="shared" si="4"/>
        <v>1.898753057693455</v>
      </c>
      <c r="L20" s="108">
        <f t="shared" si="6"/>
        <v>1.2667207134171057</v>
      </c>
      <c r="M20" s="2"/>
    </row>
    <row r="21" spans="1:13" ht="15" customHeight="1">
      <c r="A21" s="32" t="s">
        <v>128</v>
      </c>
      <c r="B21" s="118">
        <v>212</v>
      </c>
      <c r="C21" s="119">
        <v>189</v>
      </c>
      <c r="D21" s="94">
        <f t="shared" si="0"/>
        <v>-23</v>
      </c>
      <c r="E21" s="120">
        <f t="shared" si="1"/>
        <v>89.15094339622641</v>
      </c>
      <c r="F21" s="104">
        <v>266</v>
      </c>
      <c r="G21" s="168">
        <v>272</v>
      </c>
      <c r="H21" s="105">
        <f t="shared" si="2"/>
        <v>6</v>
      </c>
      <c r="I21" s="117">
        <f>G21/F21*100</f>
        <v>102.25563909774435</v>
      </c>
      <c r="J21" s="106">
        <f>C21/$C$10*100</f>
        <v>0.32745417374129387</v>
      </c>
      <c r="K21" s="107">
        <f>F21/$F$10*100</f>
        <v>0.39675437026430405</v>
      </c>
      <c r="L21" s="108">
        <f>G21/$G$10*100</f>
        <v>0.39376918177080317</v>
      </c>
      <c r="M21" s="2"/>
    </row>
    <row r="22" spans="1:13" ht="15" customHeight="1">
      <c r="A22" s="33" t="s">
        <v>127</v>
      </c>
      <c r="B22" s="104">
        <v>19206</v>
      </c>
      <c r="C22" s="119">
        <v>18502</v>
      </c>
      <c r="D22" s="121">
        <f t="shared" si="0"/>
        <v>-704</v>
      </c>
      <c r="E22" s="120">
        <f>C22/B22*100</f>
        <v>96.334478808705612</v>
      </c>
      <c r="F22" s="122">
        <v>20877</v>
      </c>
      <c r="G22" s="170">
        <v>21854</v>
      </c>
      <c r="H22" s="105">
        <f t="shared" si="2"/>
        <v>977</v>
      </c>
      <c r="I22" s="117">
        <f>G22/F22*100</f>
        <v>104.67979115773338</v>
      </c>
      <c r="J22" s="106">
        <f>C22/$C$10*100</f>
        <v>32.055857791330261</v>
      </c>
      <c r="K22" s="107">
        <f>F22/$F$10*100</f>
        <v>31.139251834616072</v>
      </c>
      <c r="L22" s="108">
        <f>G22/$G$10*100</f>
        <v>31.637616538305636</v>
      </c>
      <c r="M22" s="2"/>
    </row>
    <row r="23" spans="1:13" ht="14.4" customHeight="1">
      <c r="A23" s="34" t="s">
        <v>129</v>
      </c>
      <c r="B23" s="104">
        <v>8619</v>
      </c>
      <c r="C23" s="103">
        <v>8254</v>
      </c>
      <c r="D23" s="123">
        <f t="shared" si="0"/>
        <v>-365</v>
      </c>
      <c r="E23" s="124">
        <f>C23/B23*100</f>
        <v>95.765169973314769</v>
      </c>
      <c r="F23" s="104">
        <v>9004</v>
      </c>
      <c r="G23" s="171">
        <v>9411</v>
      </c>
      <c r="H23" s="105">
        <f t="shared" si="2"/>
        <v>407</v>
      </c>
      <c r="I23" s="117">
        <f>G23/F23*100</f>
        <v>104.52021323856064</v>
      </c>
      <c r="J23" s="106">
        <f>C23/$C$10*100</f>
        <v>14.30056481513566</v>
      </c>
      <c r="K23" s="107">
        <f>F23/$F$10*100</f>
        <v>13.429986277668396</v>
      </c>
      <c r="L23" s="108">
        <f>G23/$G$10*100</f>
        <v>13.624124153106724</v>
      </c>
      <c r="M23" s="2"/>
    </row>
    <row r="24" spans="1:13" ht="28.5" customHeight="1" thickBot="1">
      <c r="A24" s="35" t="s">
        <v>39</v>
      </c>
      <c r="B24" s="122">
        <v>10455</v>
      </c>
      <c r="C24" s="119">
        <v>10219</v>
      </c>
      <c r="D24" s="125">
        <f t="shared" si="0"/>
        <v>-236</v>
      </c>
      <c r="E24" s="126">
        <f>C24/B24*100</f>
        <v>97.742706838833087</v>
      </c>
      <c r="F24" s="122">
        <v>9591</v>
      </c>
      <c r="G24" s="172">
        <v>9764</v>
      </c>
      <c r="H24" s="127">
        <f t="shared" si="2"/>
        <v>173</v>
      </c>
      <c r="I24" s="128">
        <f>G24/F24*100</f>
        <v>101.8037743718069</v>
      </c>
      <c r="J24" s="113">
        <f>C24/$C$10*100</f>
        <v>17.70504868498562</v>
      </c>
      <c r="K24" s="114">
        <f>F24/$F$10*100</f>
        <v>14.305530696259172</v>
      </c>
      <c r="L24" s="115">
        <f>G24/$G$10*100</f>
        <v>14.135155480919567</v>
      </c>
      <c r="M24" s="2"/>
    </row>
    <row r="25" spans="1:13" ht="24.75" customHeight="1" thickBot="1">
      <c r="A25" s="332" t="s">
        <v>173</v>
      </c>
      <c r="B25" s="327">
        <v>49353</v>
      </c>
      <c r="C25" s="324">
        <v>47743</v>
      </c>
      <c r="D25" s="325">
        <f t="shared" si="0"/>
        <v>-1610</v>
      </c>
      <c r="E25" s="333">
        <f t="shared" si="1"/>
        <v>96.737786963305169</v>
      </c>
      <c r="F25" s="327">
        <v>52662</v>
      </c>
      <c r="G25" s="334">
        <v>53865</v>
      </c>
      <c r="H25" s="327">
        <f t="shared" si="2"/>
        <v>1203</v>
      </c>
      <c r="I25" s="331">
        <f t="shared" si="3"/>
        <v>102.28437962857468</v>
      </c>
      <c r="J25" s="330">
        <f t="shared" si="5"/>
        <v>82.717696385876167</v>
      </c>
      <c r="K25" s="335">
        <f t="shared" si="4"/>
        <v>78.548415965634504</v>
      </c>
      <c r="L25" s="331">
        <f t="shared" si="6"/>
        <v>77.979327117957027</v>
      </c>
      <c r="M25" s="2"/>
    </row>
    <row r="26" spans="1:13">
      <c r="A26" s="36" t="s">
        <v>130</v>
      </c>
      <c r="B26" s="129">
        <v>12871</v>
      </c>
      <c r="C26" s="130">
        <v>12283</v>
      </c>
      <c r="D26" s="131">
        <f t="shared" ref="D26" si="7">C26-B26</f>
        <v>-588</v>
      </c>
      <c r="E26" s="132">
        <f>C26/B26*100</f>
        <v>95.431590397016549</v>
      </c>
      <c r="F26" s="133">
        <v>15777</v>
      </c>
      <c r="G26" s="173">
        <v>16352</v>
      </c>
      <c r="H26" s="133">
        <f t="shared" ref="H26:H33" si="8">G26-F26</f>
        <v>575</v>
      </c>
      <c r="I26" s="134">
        <f t="shared" ref="I26:I33" si="9">G26/F26*100</f>
        <v>103.6445458578944</v>
      </c>
      <c r="J26" s="135">
        <f>C26/$C$10*100</f>
        <v>21.281056169652448</v>
      </c>
      <c r="K26" s="136">
        <f t="shared" ref="K26:K33" si="10">F26/$F$10*100</f>
        <v>23.532307141578666</v>
      </c>
      <c r="L26" s="137">
        <f t="shared" ref="L26:L33" si="11">G26/$G$10*100</f>
        <v>23.672476692338872</v>
      </c>
      <c r="M26" s="2"/>
    </row>
    <row r="27" spans="1:13" ht="17.25" customHeight="1">
      <c r="A27" s="37" t="s">
        <v>131</v>
      </c>
      <c r="B27" s="92">
        <v>5666</v>
      </c>
      <c r="C27" s="93">
        <v>5362</v>
      </c>
      <c r="D27" s="131">
        <f t="shared" si="0"/>
        <v>-304</v>
      </c>
      <c r="E27" s="132">
        <f>C27/B27*100</f>
        <v>94.634662901517828</v>
      </c>
      <c r="F27" s="96">
        <v>7259</v>
      </c>
      <c r="G27" s="167">
        <v>7579</v>
      </c>
      <c r="H27" s="96">
        <f t="shared" si="8"/>
        <v>320</v>
      </c>
      <c r="I27" s="138">
        <f t="shared" si="9"/>
        <v>104.40832070533131</v>
      </c>
      <c r="J27" s="139">
        <f>C27/$C$10*100</f>
        <v>9.2899961883641158</v>
      </c>
      <c r="K27" s="100">
        <f t="shared" si="10"/>
        <v>10.827217946423245</v>
      </c>
      <c r="L27" s="101">
        <f t="shared" si="11"/>
        <v>10.971972899415137</v>
      </c>
      <c r="M27" s="2"/>
    </row>
    <row r="28" spans="1:13" ht="16.5" customHeight="1">
      <c r="A28" s="34" t="s">
        <v>132</v>
      </c>
      <c r="B28" s="102">
        <v>29211</v>
      </c>
      <c r="C28" s="103">
        <v>28548</v>
      </c>
      <c r="D28" s="140">
        <f>C28-B28</f>
        <v>-663</v>
      </c>
      <c r="E28" s="141">
        <f>C28/B28*100</f>
        <v>97.730307076101468</v>
      </c>
      <c r="F28" s="104">
        <v>28301</v>
      </c>
      <c r="G28" s="168">
        <v>28780</v>
      </c>
      <c r="H28" s="96">
        <f t="shared" si="8"/>
        <v>479</v>
      </c>
      <c r="I28" s="138">
        <f t="shared" si="9"/>
        <v>101.69251969895056</v>
      </c>
      <c r="J28" s="139">
        <f>C28/$C$10*100</f>
        <v>49.461173290827823</v>
      </c>
      <c r="K28" s="100">
        <f t="shared" si="10"/>
        <v>42.212576815225823</v>
      </c>
      <c r="L28" s="101">
        <f t="shared" si="11"/>
        <v>41.664253865307778</v>
      </c>
      <c r="M28" s="2"/>
    </row>
    <row r="29" spans="1:13" ht="15.75" customHeight="1">
      <c r="A29" s="34" t="s">
        <v>133</v>
      </c>
      <c r="B29" s="102">
        <v>18195</v>
      </c>
      <c r="C29" s="103">
        <v>17704</v>
      </c>
      <c r="D29" s="140">
        <f t="shared" si="0"/>
        <v>-491</v>
      </c>
      <c r="E29" s="141">
        <f>C29/B29*100</f>
        <v>97.301456444078042</v>
      </c>
      <c r="F29" s="104">
        <v>18713</v>
      </c>
      <c r="G29" s="168">
        <v>19056</v>
      </c>
      <c r="H29" s="96">
        <f t="shared" si="8"/>
        <v>343</v>
      </c>
      <c r="I29" s="138">
        <f t="shared" si="9"/>
        <v>101.83295035536793</v>
      </c>
      <c r="J29" s="139">
        <f>C29/$C$10*100</f>
        <v>30.673273502200356</v>
      </c>
      <c r="K29" s="100">
        <f t="shared" si="10"/>
        <v>27.911520792315493</v>
      </c>
      <c r="L29" s="101">
        <f t="shared" si="11"/>
        <v>27.587005617001566</v>
      </c>
      <c r="M29" s="2"/>
    </row>
    <row r="30" spans="1:13" ht="21.75" customHeight="1">
      <c r="A30" s="37" t="s">
        <v>134</v>
      </c>
      <c r="B30" s="102">
        <v>2170</v>
      </c>
      <c r="C30" s="103">
        <v>2118</v>
      </c>
      <c r="D30" s="140">
        <f t="shared" si="0"/>
        <v>-52</v>
      </c>
      <c r="E30" s="141">
        <f t="shared" ref="E30:E32" si="12">C30/B30*100</f>
        <v>97.603686635944698</v>
      </c>
      <c r="F30" s="104">
        <v>1613</v>
      </c>
      <c r="G30" s="168">
        <v>1647</v>
      </c>
      <c r="H30" s="104">
        <f t="shared" si="8"/>
        <v>34</v>
      </c>
      <c r="I30" s="138">
        <f t="shared" si="9"/>
        <v>102.10787352758834</v>
      </c>
      <c r="J30" s="139">
        <f t="shared" ref="J30:J32" si="13">C30/$C$10*100</f>
        <v>3.6695658200214836</v>
      </c>
      <c r="K30" s="100">
        <f t="shared" si="10"/>
        <v>2.4058827038959492</v>
      </c>
      <c r="L30" s="101">
        <f t="shared" si="11"/>
        <v>2.3843303028548264</v>
      </c>
      <c r="M30" s="2"/>
    </row>
    <row r="31" spans="1:13" ht="23.25" customHeight="1">
      <c r="A31" s="37" t="s">
        <v>135</v>
      </c>
      <c r="B31" s="102">
        <v>12789</v>
      </c>
      <c r="C31" s="103">
        <v>12422</v>
      </c>
      <c r="D31" s="140">
        <f t="shared" si="0"/>
        <v>-367</v>
      </c>
      <c r="E31" s="141">
        <f t="shared" si="12"/>
        <v>97.130346391430137</v>
      </c>
      <c r="F31" s="104">
        <v>12161</v>
      </c>
      <c r="G31" s="171">
        <v>12404</v>
      </c>
      <c r="H31" s="104">
        <f t="shared" si="8"/>
        <v>243</v>
      </c>
      <c r="I31" s="138">
        <f t="shared" si="9"/>
        <v>101.9981909382452</v>
      </c>
      <c r="J31" s="139">
        <f t="shared" si="13"/>
        <v>21.521882255102394</v>
      </c>
      <c r="K31" s="100">
        <f t="shared" si="10"/>
        <v>18.138834198436847</v>
      </c>
      <c r="L31" s="101">
        <f t="shared" si="11"/>
        <v>17.957032833400891</v>
      </c>
      <c r="M31" s="2"/>
    </row>
    <row r="32" spans="1:13" ht="27.75" customHeight="1">
      <c r="A32" s="34" t="s">
        <v>136</v>
      </c>
      <c r="B32" s="102">
        <v>177</v>
      </c>
      <c r="C32" s="103">
        <v>175</v>
      </c>
      <c r="D32" s="140">
        <f t="shared" si="0"/>
        <v>-2</v>
      </c>
      <c r="E32" s="141">
        <f t="shared" si="12"/>
        <v>98.870056497175142</v>
      </c>
      <c r="F32" s="104">
        <v>172</v>
      </c>
      <c r="G32" s="171">
        <v>172</v>
      </c>
      <c r="H32" s="104">
        <f t="shared" si="8"/>
        <v>0</v>
      </c>
      <c r="I32" s="138">
        <f t="shared" si="9"/>
        <v>100</v>
      </c>
      <c r="J32" s="139">
        <f t="shared" si="13"/>
        <v>0.30319830901971656</v>
      </c>
      <c r="K32" s="100">
        <f t="shared" si="10"/>
        <v>0.25654793866714393</v>
      </c>
      <c r="L32" s="101">
        <f t="shared" si="11"/>
        <v>0.24900110023741967</v>
      </c>
      <c r="M32" s="2"/>
    </row>
    <row r="33" spans="1:13" ht="15" customHeight="1" thickBot="1">
      <c r="A33" s="38" t="s">
        <v>137</v>
      </c>
      <c r="B33" s="142">
        <v>4973</v>
      </c>
      <c r="C33" s="143">
        <v>4860</v>
      </c>
      <c r="D33" s="144">
        <f t="shared" si="0"/>
        <v>-113</v>
      </c>
      <c r="E33" s="145">
        <f>C33/B33*100</f>
        <v>97.72772974059923</v>
      </c>
      <c r="F33" s="146">
        <v>4952</v>
      </c>
      <c r="G33" s="174">
        <v>4866</v>
      </c>
      <c r="H33" s="146">
        <f t="shared" si="8"/>
        <v>-86</v>
      </c>
      <c r="I33" s="147">
        <f t="shared" si="9"/>
        <v>98.263327948303711</v>
      </c>
      <c r="J33" s="148">
        <f>C33/$C$10*100</f>
        <v>8.4202501819189859</v>
      </c>
      <c r="K33" s="149">
        <f t="shared" si="10"/>
        <v>7.3861941411610292</v>
      </c>
      <c r="L33" s="150">
        <f t="shared" si="11"/>
        <v>7.0444148474144415</v>
      </c>
      <c r="M33" s="2"/>
    </row>
    <row r="34" spans="1:13" ht="3.75" customHeight="1">
      <c r="A34" s="13"/>
      <c r="B34" s="39"/>
      <c r="C34" s="13"/>
      <c r="D34" s="13"/>
      <c r="E34" s="13"/>
      <c r="F34" s="13"/>
      <c r="G34" s="13"/>
      <c r="H34" s="13"/>
      <c r="I34" s="13"/>
      <c r="J34" s="13"/>
      <c r="K34" s="13"/>
      <c r="L34" s="13"/>
    </row>
    <row r="35" spans="1:13">
      <c r="A35" s="21" t="s">
        <v>169</v>
      </c>
      <c r="B35" s="40"/>
      <c r="C35" s="21"/>
      <c r="D35" s="13"/>
      <c r="E35" s="13"/>
      <c r="F35" s="13"/>
      <c r="G35" s="13"/>
      <c r="H35" s="13"/>
      <c r="I35" s="13"/>
      <c r="J35" s="13"/>
      <c r="K35" s="13"/>
      <c r="L35" s="13"/>
    </row>
    <row r="36" spans="1:13">
      <c r="A36" s="13"/>
      <c r="B36" s="39"/>
      <c r="C36" s="13"/>
      <c r="D36" s="13"/>
      <c r="E36" s="13"/>
      <c r="F36" s="13"/>
      <c r="G36" s="13"/>
      <c r="H36" s="13"/>
      <c r="I36" s="13"/>
      <c r="J36" s="13"/>
      <c r="K36" s="13"/>
      <c r="L36" s="13"/>
    </row>
    <row r="37" spans="1:13">
      <c r="B37" s="5"/>
    </row>
    <row r="38" spans="1:13">
      <c r="B38" s="5"/>
    </row>
    <row r="39" spans="1:13">
      <c r="B39" s="5"/>
    </row>
    <row r="40" spans="1:13">
      <c r="B40" s="5"/>
    </row>
    <row r="41" spans="1:13">
      <c r="B41" s="5"/>
    </row>
    <row r="42" spans="1:13">
      <c r="B42" s="5"/>
    </row>
    <row r="43" spans="1:13">
      <c r="B43" s="5"/>
    </row>
    <row r="44" spans="1:13">
      <c r="B44" s="5"/>
    </row>
    <row r="45" spans="1:13">
      <c r="B45" s="5"/>
    </row>
    <row r="46" spans="1:13">
      <c r="B46" s="5"/>
    </row>
  </sheetData>
  <mergeCells count="8">
    <mergeCell ref="A2:L3"/>
    <mergeCell ref="A5:A9"/>
    <mergeCell ref="B5:E5"/>
    <mergeCell ref="F5:I5"/>
    <mergeCell ref="J5:L5"/>
    <mergeCell ref="B6:C8"/>
    <mergeCell ref="F6:G8"/>
    <mergeCell ref="J6:L8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1"/>
  <sheetViews>
    <sheetView showGridLines="0" topLeftCell="A16" zoomScaleNormal="100" workbookViewId="0">
      <selection activeCell="P10" sqref="P10"/>
    </sheetView>
  </sheetViews>
  <sheetFormatPr defaultRowHeight="13.2"/>
  <cols>
    <col min="1" max="1" width="21.88671875" customWidth="1"/>
    <col min="2" max="2" width="12.44140625" style="231" customWidth="1"/>
    <col min="3" max="3" width="12.44140625" style="192" customWidth="1"/>
    <col min="4" max="4" width="6" style="193" customWidth="1"/>
    <col min="5" max="5" width="12.44140625" style="192" customWidth="1"/>
    <col min="6" max="6" width="5.88671875" style="193" customWidth="1"/>
    <col min="7" max="7" width="12.44140625" style="192" customWidth="1"/>
    <col min="8" max="8" width="6.21875" style="193" customWidth="1"/>
    <col min="9" max="9" width="12.44140625" style="192" customWidth="1"/>
    <col min="10" max="10" width="6.21875" style="193" customWidth="1"/>
    <col min="11" max="11" width="12.44140625" style="192" customWidth="1"/>
    <col min="12" max="12" width="6.33203125" style="193" customWidth="1"/>
    <col min="13" max="13" width="14.44140625" style="192" customWidth="1"/>
    <col min="14" max="14" width="6.44140625" style="193" customWidth="1"/>
  </cols>
  <sheetData>
    <row r="1" spans="1:14">
      <c r="A1" s="439" t="s">
        <v>163</v>
      </c>
      <c r="B1" s="439"/>
      <c r="C1" s="439"/>
      <c r="D1" s="439"/>
      <c r="E1" s="439"/>
      <c r="F1" s="439"/>
      <c r="G1" s="439"/>
      <c r="H1" s="439"/>
      <c r="I1" s="439"/>
      <c r="J1" s="439"/>
      <c r="K1" s="439"/>
      <c r="L1" s="439"/>
      <c r="M1" s="439"/>
      <c r="N1" s="439"/>
    </row>
    <row r="2" spans="1:14" ht="19.95" customHeight="1">
      <c r="A2" s="452" t="s">
        <v>258</v>
      </c>
      <c r="B2" s="452"/>
      <c r="C2" s="452"/>
      <c r="D2" s="452"/>
      <c r="E2" s="452"/>
      <c r="F2" s="452"/>
      <c r="G2" s="452"/>
      <c r="H2" s="452"/>
      <c r="I2" s="452"/>
      <c r="J2" s="452"/>
      <c r="K2" s="452"/>
      <c r="L2" s="452"/>
      <c r="M2" s="452"/>
      <c r="N2" s="452"/>
    </row>
    <row r="3" spans="1:14" ht="9.75" customHeight="1" thickBot="1">
      <c r="A3" s="166"/>
      <c r="B3" s="190"/>
      <c r="C3" s="176"/>
      <c r="D3" s="191"/>
    </row>
    <row r="4" spans="1:14" ht="16.2" customHeight="1" thickBot="1">
      <c r="A4" s="465" t="s">
        <v>168</v>
      </c>
      <c r="B4" s="467" t="s">
        <v>183</v>
      </c>
      <c r="C4" s="467"/>
      <c r="D4" s="467"/>
      <c r="E4" s="467"/>
      <c r="F4" s="467"/>
      <c r="G4" s="467"/>
      <c r="H4" s="467"/>
      <c r="I4" s="467"/>
      <c r="J4" s="467"/>
      <c r="K4" s="467"/>
      <c r="L4" s="467"/>
      <c r="M4" s="467"/>
      <c r="N4" s="468"/>
    </row>
    <row r="5" spans="1:14" ht="52.8" customHeight="1" thickBot="1">
      <c r="A5" s="466"/>
      <c r="B5" s="194" t="s">
        <v>184</v>
      </c>
      <c r="C5" s="195" t="s">
        <v>114</v>
      </c>
      <c r="D5" s="196" t="s">
        <v>185</v>
      </c>
      <c r="E5" s="197" t="s">
        <v>186</v>
      </c>
      <c r="F5" s="198" t="s">
        <v>185</v>
      </c>
      <c r="G5" s="197" t="s">
        <v>187</v>
      </c>
      <c r="H5" s="196" t="s">
        <v>185</v>
      </c>
      <c r="I5" s="197" t="s">
        <v>188</v>
      </c>
      <c r="J5" s="198" t="s">
        <v>185</v>
      </c>
      <c r="K5" s="199" t="s">
        <v>180</v>
      </c>
      <c r="L5" s="196" t="s">
        <v>185</v>
      </c>
      <c r="M5" s="199" t="s">
        <v>179</v>
      </c>
      <c r="N5" s="200" t="s">
        <v>185</v>
      </c>
    </row>
    <row r="6" spans="1:14" ht="13.8" thickBot="1">
      <c r="A6" s="308" t="s">
        <v>35</v>
      </c>
      <c r="B6" s="327">
        <v>14861</v>
      </c>
      <c r="C6" s="336">
        <v>7634</v>
      </c>
      <c r="D6" s="331">
        <f>C6/B6*100</f>
        <v>51.369356032568469</v>
      </c>
      <c r="E6" s="327">
        <v>3699</v>
      </c>
      <c r="F6" s="333">
        <f>E6/B6*100</f>
        <v>24.890653388062713</v>
      </c>
      <c r="G6" s="327">
        <v>6393</v>
      </c>
      <c r="H6" s="331">
        <f>G6/B6*100</f>
        <v>43.018639391696382</v>
      </c>
      <c r="I6" s="327">
        <v>4249</v>
      </c>
      <c r="J6" s="333">
        <f>I6/B6*100</f>
        <v>28.591615638247763</v>
      </c>
      <c r="K6" s="327">
        <v>3022</v>
      </c>
      <c r="L6" s="331">
        <f>K6/B6*100</f>
        <v>20.335105309198571</v>
      </c>
      <c r="M6" s="327">
        <v>1073</v>
      </c>
      <c r="N6" s="331">
        <f>M6/B6*100</f>
        <v>7.2202408989973748</v>
      </c>
    </row>
    <row r="7" spans="1:14">
      <c r="A7" s="162" t="s">
        <v>14</v>
      </c>
      <c r="B7" s="201">
        <v>1659</v>
      </c>
      <c r="C7" s="202">
        <v>939</v>
      </c>
      <c r="D7" s="101">
        <f t="shared" ref="D7:D41" si="0">C7/B7*100</f>
        <v>56.600361663652798</v>
      </c>
      <c r="E7" s="201">
        <v>493</v>
      </c>
      <c r="F7" s="203">
        <f t="shared" ref="F7:F41" si="1">E7/B7*100</f>
        <v>29.716696805304398</v>
      </c>
      <c r="G7" s="204">
        <v>511</v>
      </c>
      <c r="H7" s="205">
        <f t="shared" ref="H7:H41" si="2">G7/B7*100</f>
        <v>30.801687763713083</v>
      </c>
      <c r="I7" s="204">
        <v>400</v>
      </c>
      <c r="J7" s="206">
        <f>I7/B7*100</f>
        <v>24.110910186859556</v>
      </c>
      <c r="K7" s="204">
        <v>449</v>
      </c>
      <c r="L7" s="205">
        <f t="shared" ref="L7:L41" si="3">K7/B7*100</f>
        <v>27.064496684749852</v>
      </c>
      <c r="M7" s="204">
        <v>140</v>
      </c>
      <c r="N7" s="205">
        <f t="shared" ref="N7:N41" si="4">M7/B7*100</f>
        <v>8.4388185654008439</v>
      </c>
    </row>
    <row r="8" spans="1:14">
      <c r="A8" s="15" t="s">
        <v>17</v>
      </c>
      <c r="B8" s="207">
        <v>1853</v>
      </c>
      <c r="C8" s="163">
        <v>991</v>
      </c>
      <c r="D8" s="101">
        <f t="shared" si="0"/>
        <v>53.480841878035626</v>
      </c>
      <c r="E8" s="207">
        <v>500</v>
      </c>
      <c r="F8" s="203">
        <f t="shared" si="1"/>
        <v>26.983270372369134</v>
      </c>
      <c r="G8" s="208">
        <v>960</v>
      </c>
      <c r="H8" s="209">
        <f t="shared" si="2"/>
        <v>51.807879114948733</v>
      </c>
      <c r="I8" s="208">
        <v>483</v>
      </c>
      <c r="J8" s="210">
        <f t="shared" ref="J8:J15" si="5">I8/B8*100</f>
        <v>26.065839179708583</v>
      </c>
      <c r="K8" s="208">
        <v>415</v>
      </c>
      <c r="L8" s="209">
        <f t="shared" si="3"/>
        <v>22.396114409066378</v>
      </c>
      <c r="M8" s="208">
        <v>97</v>
      </c>
      <c r="N8" s="209">
        <f t="shared" si="4"/>
        <v>5.2347544522396117</v>
      </c>
    </row>
    <row r="9" spans="1:14">
      <c r="A9" s="16" t="s">
        <v>2</v>
      </c>
      <c r="B9" s="207">
        <v>1403</v>
      </c>
      <c r="C9" s="163">
        <v>719</v>
      </c>
      <c r="D9" s="101">
        <f t="shared" si="0"/>
        <v>51.24732715609408</v>
      </c>
      <c r="E9" s="207">
        <v>314</v>
      </c>
      <c r="F9" s="203">
        <f t="shared" si="1"/>
        <v>22.380612972202425</v>
      </c>
      <c r="G9" s="208">
        <v>446</v>
      </c>
      <c r="H9" s="209">
        <f t="shared" si="2"/>
        <v>31.789023521026373</v>
      </c>
      <c r="I9" s="208">
        <v>405</v>
      </c>
      <c r="J9" s="210">
        <f t="shared" si="5"/>
        <v>28.866714183891663</v>
      </c>
      <c r="K9" s="208">
        <v>240</v>
      </c>
      <c r="L9" s="209">
        <f t="shared" si="3"/>
        <v>17.106200997861727</v>
      </c>
      <c r="M9" s="208">
        <v>133</v>
      </c>
      <c r="N9" s="209">
        <f t="shared" si="4"/>
        <v>9.4796863863150396</v>
      </c>
    </row>
    <row r="10" spans="1:14">
      <c r="A10" s="16" t="s">
        <v>18</v>
      </c>
      <c r="B10" s="207">
        <v>1828</v>
      </c>
      <c r="C10" s="163">
        <v>910</v>
      </c>
      <c r="D10" s="101">
        <f t="shared" si="0"/>
        <v>49.781181619256017</v>
      </c>
      <c r="E10" s="207">
        <v>339</v>
      </c>
      <c r="F10" s="203">
        <f t="shared" si="1"/>
        <v>18.544857768052516</v>
      </c>
      <c r="G10" s="208">
        <v>943</v>
      </c>
      <c r="H10" s="209">
        <f t="shared" si="2"/>
        <v>51.586433260393875</v>
      </c>
      <c r="I10" s="208">
        <v>576</v>
      </c>
      <c r="J10" s="210">
        <f t="shared" si="5"/>
        <v>31.50984682713348</v>
      </c>
      <c r="K10" s="208">
        <v>314</v>
      </c>
      <c r="L10" s="209">
        <f t="shared" si="3"/>
        <v>17.177242888402624</v>
      </c>
      <c r="M10" s="208">
        <v>91</v>
      </c>
      <c r="N10" s="209">
        <f t="shared" si="4"/>
        <v>4.9781181619256012</v>
      </c>
    </row>
    <row r="11" spans="1:14">
      <c r="A11" s="15" t="s">
        <v>19</v>
      </c>
      <c r="B11" s="104">
        <v>1130</v>
      </c>
      <c r="C11" s="211">
        <v>498</v>
      </c>
      <c r="D11" s="101">
        <f t="shared" si="0"/>
        <v>44.070796460176993</v>
      </c>
      <c r="E11" s="104">
        <v>301</v>
      </c>
      <c r="F11" s="203">
        <f t="shared" si="1"/>
        <v>26.63716814159292</v>
      </c>
      <c r="G11" s="208">
        <v>326</v>
      </c>
      <c r="H11" s="209">
        <f t="shared" si="2"/>
        <v>28.849557522123892</v>
      </c>
      <c r="I11" s="208">
        <v>350</v>
      </c>
      <c r="J11" s="210">
        <f t="shared" si="5"/>
        <v>30.973451327433626</v>
      </c>
      <c r="K11" s="208">
        <v>207</v>
      </c>
      <c r="L11" s="209">
        <f t="shared" si="3"/>
        <v>18.318584070796458</v>
      </c>
      <c r="M11" s="208">
        <v>88</v>
      </c>
      <c r="N11" s="209">
        <f t="shared" si="4"/>
        <v>7.7876106194690262</v>
      </c>
    </row>
    <row r="12" spans="1:14">
      <c r="A12" s="15" t="s">
        <v>22</v>
      </c>
      <c r="B12" s="104">
        <v>1469</v>
      </c>
      <c r="C12" s="211">
        <v>730</v>
      </c>
      <c r="D12" s="101">
        <f t="shared" si="0"/>
        <v>49.693669162695713</v>
      </c>
      <c r="E12" s="104">
        <v>388</v>
      </c>
      <c r="F12" s="203">
        <f t="shared" si="1"/>
        <v>26.412525527569773</v>
      </c>
      <c r="G12" s="208">
        <v>557</v>
      </c>
      <c r="H12" s="209">
        <f t="shared" si="2"/>
        <v>37.91695030633084</v>
      </c>
      <c r="I12" s="208">
        <v>426</v>
      </c>
      <c r="J12" s="210">
        <f t="shared" si="5"/>
        <v>28.99931926480599</v>
      </c>
      <c r="K12" s="208">
        <v>292</v>
      </c>
      <c r="L12" s="209">
        <f t="shared" si="3"/>
        <v>19.877467665078285</v>
      </c>
      <c r="M12" s="208">
        <v>122</v>
      </c>
      <c r="N12" s="209">
        <f t="shared" si="4"/>
        <v>8.3049693669162696</v>
      </c>
    </row>
    <row r="13" spans="1:14">
      <c r="A13" s="15" t="s">
        <v>23</v>
      </c>
      <c r="B13" s="207">
        <v>1632</v>
      </c>
      <c r="C13" s="163">
        <v>842</v>
      </c>
      <c r="D13" s="101">
        <f t="shared" si="0"/>
        <v>51.593137254901968</v>
      </c>
      <c r="E13" s="207">
        <v>407</v>
      </c>
      <c r="F13" s="203">
        <f t="shared" si="1"/>
        <v>24.938725490196077</v>
      </c>
      <c r="G13" s="208">
        <v>798</v>
      </c>
      <c r="H13" s="209">
        <f t="shared" si="2"/>
        <v>48.897058823529413</v>
      </c>
      <c r="I13" s="208">
        <v>461</v>
      </c>
      <c r="J13" s="210">
        <f t="shared" si="5"/>
        <v>28.247549019607842</v>
      </c>
      <c r="K13" s="208">
        <v>271</v>
      </c>
      <c r="L13" s="209">
        <f t="shared" si="3"/>
        <v>16.605392156862745</v>
      </c>
      <c r="M13" s="208">
        <v>86</v>
      </c>
      <c r="N13" s="209">
        <f t="shared" si="4"/>
        <v>5.2696078431372548</v>
      </c>
    </row>
    <row r="14" spans="1:14">
      <c r="A14" s="15" t="s">
        <v>13</v>
      </c>
      <c r="B14" s="207">
        <v>1814</v>
      </c>
      <c r="C14" s="163">
        <v>942</v>
      </c>
      <c r="D14" s="101">
        <f t="shared" si="0"/>
        <v>51.929437706725466</v>
      </c>
      <c r="E14" s="207">
        <v>421</v>
      </c>
      <c r="F14" s="203">
        <f t="shared" si="1"/>
        <v>23.208379272326351</v>
      </c>
      <c r="G14" s="208">
        <v>775</v>
      </c>
      <c r="H14" s="209">
        <f t="shared" si="2"/>
        <v>42.723263506063944</v>
      </c>
      <c r="I14" s="208">
        <v>617</v>
      </c>
      <c r="J14" s="210">
        <f t="shared" si="5"/>
        <v>34.013230429988973</v>
      </c>
      <c r="K14" s="208">
        <v>415</v>
      </c>
      <c r="L14" s="209">
        <f t="shared" si="3"/>
        <v>22.877618522601985</v>
      </c>
      <c r="M14" s="208">
        <v>192</v>
      </c>
      <c r="N14" s="209">
        <f t="shared" si="4"/>
        <v>10.584343991179713</v>
      </c>
    </row>
    <row r="15" spans="1:14" ht="13.8" thickBot="1">
      <c r="A15" s="17" t="s">
        <v>28</v>
      </c>
      <c r="B15" s="122">
        <v>2073</v>
      </c>
      <c r="C15" s="212">
        <v>1063</v>
      </c>
      <c r="D15" s="213">
        <f t="shared" si="0"/>
        <v>51.278340569223346</v>
      </c>
      <c r="E15" s="122">
        <v>536</v>
      </c>
      <c r="F15" s="214">
        <f t="shared" si="1"/>
        <v>25.856246985045829</v>
      </c>
      <c r="G15" s="215">
        <v>1077</v>
      </c>
      <c r="H15" s="216">
        <f t="shared" si="2"/>
        <v>51.953690303907386</v>
      </c>
      <c r="I15" s="215">
        <v>531</v>
      </c>
      <c r="J15" s="217">
        <f t="shared" si="5"/>
        <v>25.615050651230103</v>
      </c>
      <c r="K15" s="215">
        <v>419</v>
      </c>
      <c r="L15" s="216">
        <f t="shared" si="3"/>
        <v>20.212252773757839</v>
      </c>
      <c r="M15" s="215">
        <v>124</v>
      </c>
      <c r="N15" s="216">
        <f t="shared" si="4"/>
        <v>5.9816690786300049</v>
      </c>
    </row>
    <row r="16" spans="1:14" ht="13.8" thickBot="1">
      <c r="A16" s="337" t="s">
        <v>36</v>
      </c>
      <c r="B16" s="336">
        <v>12108</v>
      </c>
      <c r="C16" s="336">
        <v>7165</v>
      </c>
      <c r="D16" s="335">
        <f t="shared" si="0"/>
        <v>59.175751569210448</v>
      </c>
      <c r="E16" s="336">
        <v>3078</v>
      </c>
      <c r="F16" s="333">
        <f t="shared" si="1"/>
        <v>25.421209117938552</v>
      </c>
      <c r="G16" s="327">
        <v>5603</v>
      </c>
      <c r="H16" s="331">
        <f t="shared" si="2"/>
        <v>46.275189957053186</v>
      </c>
      <c r="I16" s="327">
        <v>2948</v>
      </c>
      <c r="J16" s="333">
        <f>I16/B16*100</f>
        <v>24.34753881731087</v>
      </c>
      <c r="K16" s="327">
        <v>2668</v>
      </c>
      <c r="L16" s="331">
        <f t="shared" si="3"/>
        <v>22.035018169805088</v>
      </c>
      <c r="M16" s="327">
        <v>879</v>
      </c>
      <c r="N16" s="331">
        <f t="shared" si="4"/>
        <v>7.2596630327056486</v>
      </c>
    </row>
    <row r="17" spans="1:14">
      <c r="A17" s="162" t="s">
        <v>1</v>
      </c>
      <c r="B17" s="201">
        <v>2277</v>
      </c>
      <c r="C17" s="202">
        <v>1462</v>
      </c>
      <c r="D17" s="101">
        <f t="shared" si="0"/>
        <v>64.207290294246803</v>
      </c>
      <c r="E17" s="201">
        <v>579</v>
      </c>
      <c r="F17" s="203">
        <f t="shared" si="1"/>
        <v>25.428194993412383</v>
      </c>
      <c r="G17" s="204">
        <v>1132</v>
      </c>
      <c r="H17" s="205">
        <f t="shared" si="2"/>
        <v>49.714536671058411</v>
      </c>
      <c r="I17" s="204">
        <v>490</v>
      </c>
      <c r="J17" s="206">
        <f>I17/B17*100</f>
        <v>21.519543258673693</v>
      </c>
      <c r="K17" s="204">
        <v>519</v>
      </c>
      <c r="L17" s="205">
        <f t="shared" si="3"/>
        <v>22.793148880105402</v>
      </c>
      <c r="M17" s="204">
        <v>169</v>
      </c>
      <c r="N17" s="205">
        <f t="shared" si="4"/>
        <v>7.4220465524813344</v>
      </c>
    </row>
    <row r="18" spans="1:14">
      <c r="A18" s="15" t="s">
        <v>16</v>
      </c>
      <c r="B18" s="207">
        <v>1745</v>
      </c>
      <c r="C18" s="163">
        <v>982</v>
      </c>
      <c r="D18" s="101">
        <f t="shared" si="0"/>
        <v>56.275071633237829</v>
      </c>
      <c r="E18" s="207">
        <v>508</v>
      </c>
      <c r="F18" s="203">
        <f t="shared" si="1"/>
        <v>29.111747851002868</v>
      </c>
      <c r="G18" s="208">
        <v>935</v>
      </c>
      <c r="H18" s="209">
        <f t="shared" si="2"/>
        <v>53.581661891117484</v>
      </c>
      <c r="I18" s="208">
        <v>395</v>
      </c>
      <c r="J18" s="210">
        <f t="shared" ref="J18:J22" si="6">I18/B18*100</f>
        <v>22.636103151862464</v>
      </c>
      <c r="K18" s="208">
        <v>374</v>
      </c>
      <c r="L18" s="209">
        <f t="shared" si="3"/>
        <v>21.432664756446993</v>
      </c>
      <c r="M18" s="208">
        <v>121</v>
      </c>
      <c r="N18" s="209">
        <f t="shared" si="4"/>
        <v>6.9340974212034387</v>
      </c>
    </row>
    <row r="19" spans="1:14">
      <c r="A19" s="16" t="s">
        <v>3</v>
      </c>
      <c r="B19" s="207">
        <v>2402</v>
      </c>
      <c r="C19" s="163">
        <v>1302</v>
      </c>
      <c r="D19" s="101">
        <f t="shared" si="0"/>
        <v>54.20482930890924</v>
      </c>
      <c r="E19" s="207">
        <v>464</v>
      </c>
      <c r="F19" s="203">
        <f t="shared" si="1"/>
        <v>19.317235636969194</v>
      </c>
      <c r="G19" s="208">
        <v>1040</v>
      </c>
      <c r="H19" s="209">
        <f t="shared" si="2"/>
        <v>43.297252289758539</v>
      </c>
      <c r="I19" s="208">
        <v>656</v>
      </c>
      <c r="J19" s="210">
        <f t="shared" si="6"/>
        <v>27.310574521232304</v>
      </c>
      <c r="K19" s="208">
        <v>464</v>
      </c>
      <c r="L19" s="209">
        <f t="shared" si="3"/>
        <v>19.317235636969194</v>
      </c>
      <c r="M19" s="208">
        <v>256</v>
      </c>
      <c r="N19" s="209">
        <f t="shared" si="4"/>
        <v>10.657785179017486</v>
      </c>
    </row>
    <row r="20" spans="1:14">
      <c r="A20" s="16" t="s">
        <v>21</v>
      </c>
      <c r="B20" s="207">
        <v>1917</v>
      </c>
      <c r="C20" s="163">
        <v>1078</v>
      </c>
      <c r="D20" s="101">
        <f t="shared" si="0"/>
        <v>56.23369848721962</v>
      </c>
      <c r="E20" s="207">
        <v>460</v>
      </c>
      <c r="F20" s="203">
        <f t="shared" si="1"/>
        <v>23.995826812728222</v>
      </c>
      <c r="G20" s="208">
        <v>978</v>
      </c>
      <c r="H20" s="209">
        <f t="shared" si="2"/>
        <v>51.01721439749609</v>
      </c>
      <c r="I20" s="208">
        <v>496</v>
      </c>
      <c r="J20" s="210">
        <f t="shared" si="6"/>
        <v>25.87376108502869</v>
      </c>
      <c r="K20" s="208">
        <v>431</v>
      </c>
      <c r="L20" s="209">
        <f t="shared" si="3"/>
        <v>22.483046426708398</v>
      </c>
      <c r="M20" s="208">
        <v>89</v>
      </c>
      <c r="N20" s="209">
        <f t="shared" si="4"/>
        <v>4.6426708398539382</v>
      </c>
    </row>
    <row r="21" spans="1:14">
      <c r="A21" s="15" t="s">
        <v>4</v>
      </c>
      <c r="B21" s="207">
        <v>1968</v>
      </c>
      <c r="C21" s="163">
        <v>1265</v>
      </c>
      <c r="D21" s="101">
        <f t="shared" si="0"/>
        <v>64.278455284552848</v>
      </c>
      <c r="E21" s="207">
        <v>535</v>
      </c>
      <c r="F21" s="203">
        <f t="shared" si="1"/>
        <v>27.184959349593495</v>
      </c>
      <c r="G21" s="208">
        <v>669</v>
      </c>
      <c r="H21" s="209">
        <f t="shared" si="2"/>
        <v>33.993902439024396</v>
      </c>
      <c r="I21" s="208">
        <v>443</v>
      </c>
      <c r="J21" s="210">
        <f t="shared" si="6"/>
        <v>22.510162601626014</v>
      </c>
      <c r="K21" s="208">
        <v>444</v>
      </c>
      <c r="L21" s="209">
        <f t="shared" si="3"/>
        <v>22.560975609756099</v>
      </c>
      <c r="M21" s="208">
        <v>146</v>
      </c>
      <c r="N21" s="209">
        <f t="shared" si="4"/>
        <v>7.4186991869918701</v>
      </c>
    </row>
    <row r="22" spans="1:14" ht="13.8" thickBot="1">
      <c r="A22" s="17" t="s">
        <v>7</v>
      </c>
      <c r="B22" s="218">
        <v>1799</v>
      </c>
      <c r="C22" s="219">
        <v>1076</v>
      </c>
      <c r="D22" s="213">
        <f t="shared" si="0"/>
        <v>59.811006114508061</v>
      </c>
      <c r="E22" s="218">
        <v>532</v>
      </c>
      <c r="F22" s="214">
        <f t="shared" si="1"/>
        <v>29.571984435797667</v>
      </c>
      <c r="G22" s="215">
        <v>849</v>
      </c>
      <c r="H22" s="216">
        <f t="shared" si="2"/>
        <v>47.192884936075593</v>
      </c>
      <c r="I22" s="215">
        <v>468</v>
      </c>
      <c r="J22" s="217">
        <f t="shared" si="6"/>
        <v>26.014452473596446</v>
      </c>
      <c r="K22" s="215">
        <v>436</v>
      </c>
      <c r="L22" s="216">
        <f t="shared" si="3"/>
        <v>24.23568649249583</v>
      </c>
      <c r="M22" s="215">
        <v>98</v>
      </c>
      <c r="N22" s="216">
        <f t="shared" si="4"/>
        <v>5.4474708171206228</v>
      </c>
    </row>
    <row r="23" spans="1:14" ht="13.8" thickBot="1">
      <c r="A23" s="337" t="s">
        <v>37</v>
      </c>
      <c r="B23" s="336">
        <v>19507</v>
      </c>
      <c r="C23" s="336">
        <v>10101</v>
      </c>
      <c r="D23" s="335">
        <f t="shared" si="0"/>
        <v>51.781411800891988</v>
      </c>
      <c r="E23" s="336">
        <v>4489</v>
      </c>
      <c r="F23" s="333">
        <f t="shared" si="1"/>
        <v>23.012252012098223</v>
      </c>
      <c r="G23" s="327">
        <v>7671</v>
      </c>
      <c r="H23" s="331">
        <f t="shared" si="2"/>
        <v>39.324345106884707</v>
      </c>
      <c r="I23" s="327">
        <v>5409</v>
      </c>
      <c r="J23" s="333">
        <f>I23/B23*100</f>
        <v>27.72850771517917</v>
      </c>
      <c r="K23" s="327">
        <v>3590</v>
      </c>
      <c r="L23" s="331">
        <f t="shared" si="3"/>
        <v>18.403649971804992</v>
      </c>
      <c r="M23" s="327">
        <v>1430</v>
      </c>
      <c r="N23" s="331">
        <f t="shared" si="4"/>
        <v>7.3307017993540775</v>
      </c>
    </row>
    <row r="24" spans="1:14">
      <c r="A24" s="162" t="s">
        <v>15</v>
      </c>
      <c r="B24" s="201">
        <v>2150</v>
      </c>
      <c r="C24" s="202">
        <v>1093</v>
      </c>
      <c r="D24" s="101">
        <f t="shared" si="0"/>
        <v>50.837209302325583</v>
      </c>
      <c r="E24" s="201">
        <v>450</v>
      </c>
      <c r="F24" s="203">
        <f t="shared" si="1"/>
        <v>20.930232558139537</v>
      </c>
      <c r="G24" s="204">
        <v>605</v>
      </c>
      <c r="H24" s="205">
        <f t="shared" si="2"/>
        <v>28.13953488372093</v>
      </c>
      <c r="I24" s="204">
        <v>706</v>
      </c>
      <c r="J24" s="206">
        <f>I24/B24*100</f>
        <v>32.837209302325583</v>
      </c>
      <c r="K24" s="204">
        <v>374</v>
      </c>
      <c r="L24" s="205">
        <f t="shared" si="3"/>
        <v>17.395348837209301</v>
      </c>
      <c r="M24" s="204">
        <v>226</v>
      </c>
      <c r="N24" s="205">
        <f t="shared" si="4"/>
        <v>10.511627906976745</v>
      </c>
    </row>
    <row r="25" spans="1:14">
      <c r="A25" s="15" t="s">
        <v>20</v>
      </c>
      <c r="B25" s="207">
        <v>6402</v>
      </c>
      <c r="C25" s="163">
        <v>3273</v>
      </c>
      <c r="D25" s="101">
        <f t="shared" si="0"/>
        <v>51.124648547328952</v>
      </c>
      <c r="E25" s="207">
        <v>1509</v>
      </c>
      <c r="F25" s="124">
        <f t="shared" si="1"/>
        <v>23.57075913776945</v>
      </c>
      <c r="G25" s="208">
        <v>2935</v>
      </c>
      <c r="H25" s="209">
        <f t="shared" si="2"/>
        <v>45.845048422368009</v>
      </c>
      <c r="I25" s="208">
        <v>1701</v>
      </c>
      <c r="J25" s="210">
        <f t="shared" ref="J25:J29" si="7">I25/B25*100</f>
        <v>26.569821930646675</v>
      </c>
      <c r="K25" s="208">
        <v>1078</v>
      </c>
      <c r="L25" s="209">
        <f t="shared" si="3"/>
        <v>16.838487972508592</v>
      </c>
      <c r="M25" s="208">
        <v>369</v>
      </c>
      <c r="N25" s="209">
        <f t="shared" si="4"/>
        <v>5.7638238050609187</v>
      </c>
    </row>
    <row r="26" spans="1:14">
      <c r="A26" s="15" t="s">
        <v>26</v>
      </c>
      <c r="B26" s="207">
        <v>4125</v>
      </c>
      <c r="C26" s="163">
        <v>2118</v>
      </c>
      <c r="D26" s="101">
        <f t="shared" si="0"/>
        <v>51.345454545454551</v>
      </c>
      <c r="E26" s="207">
        <v>966</v>
      </c>
      <c r="F26" s="124">
        <f t="shared" si="1"/>
        <v>23.418181818181818</v>
      </c>
      <c r="G26" s="208">
        <v>1542</v>
      </c>
      <c r="H26" s="209">
        <f t="shared" si="2"/>
        <v>37.381818181818183</v>
      </c>
      <c r="I26" s="208">
        <v>1218</v>
      </c>
      <c r="J26" s="210">
        <f t="shared" si="7"/>
        <v>29.527272727272731</v>
      </c>
      <c r="K26" s="208">
        <v>792</v>
      </c>
      <c r="L26" s="209">
        <f t="shared" si="3"/>
        <v>19.2</v>
      </c>
      <c r="M26" s="208">
        <v>276</v>
      </c>
      <c r="N26" s="209">
        <f t="shared" si="4"/>
        <v>6.6909090909090905</v>
      </c>
    </row>
    <row r="27" spans="1:14">
      <c r="A27" s="16" t="s">
        <v>104</v>
      </c>
      <c r="B27" s="207">
        <v>1789</v>
      </c>
      <c r="C27" s="163">
        <v>986</v>
      </c>
      <c r="D27" s="101">
        <f t="shared" si="0"/>
        <v>55.114589155953041</v>
      </c>
      <c r="E27" s="207">
        <v>406</v>
      </c>
      <c r="F27" s="124">
        <f t="shared" si="1"/>
        <v>22.694242593627724</v>
      </c>
      <c r="G27" s="208">
        <v>723</v>
      </c>
      <c r="H27" s="209">
        <f t="shared" si="2"/>
        <v>40.413638904415876</v>
      </c>
      <c r="I27" s="208">
        <v>468</v>
      </c>
      <c r="J27" s="210">
        <f t="shared" si="7"/>
        <v>26.159865846841811</v>
      </c>
      <c r="K27" s="208">
        <v>352</v>
      </c>
      <c r="L27" s="209">
        <f t="shared" si="3"/>
        <v>19.675796534376747</v>
      </c>
      <c r="M27" s="208">
        <v>139</v>
      </c>
      <c r="N27" s="209">
        <f t="shared" si="4"/>
        <v>7.7697037451089992</v>
      </c>
    </row>
    <row r="28" spans="1:14">
      <c r="A28" s="16" t="s">
        <v>105</v>
      </c>
      <c r="B28" s="104">
        <v>2552</v>
      </c>
      <c r="C28" s="211">
        <v>1389</v>
      </c>
      <c r="D28" s="101">
        <f t="shared" si="0"/>
        <v>54.427899686520377</v>
      </c>
      <c r="E28" s="104">
        <v>528</v>
      </c>
      <c r="F28" s="124">
        <f t="shared" si="1"/>
        <v>20.689655172413794</v>
      </c>
      <c r="G28" s="208">
        <v>818</v>
      </c>
      <c r="H28" s="209">
        <f t="shared" si="2"/>
        <v>32.053291536050153</v>
      </c>
      <c r="I28" s="208">
        <v>679</v>
      </c>
      <c r="J28" s="210">
        <f t="shared" si="7"/>
        <v>26.606583072100314</v>
      </c>
      <c r="K28" s="208">
        <v>593</v>
      </c>
      <c r="L28" s="209">
        <f t="shared" si="3"/>
        <v>23.236677115987462</v>
      </c>
      <c r="M28" s="208">
        <v>241</v>
      </c>
      <c r="N28" s="209">
        <f t="shared" si="4"/>
        <v>9.4435736677115987</v>
      </c>
    </row>
    <row r="29" spans="1:14" ht="13.8" thickBot="1">
      <c r="A29" s="17" t="s">
        <v>27</v>
      </c>
      <c r="B29" s="122">
        <v>2489</v>
      </c>
      <c r="C29" s="212">
        <v>1242</v>
      </c>
      <c r="D29" s="213">
        <f t="shared" si="0"/>
        <v>49.899558055443954</v>
      </c>
      <c r="E29" s="122">
        <v>630</v>
      </c>
      <c r="F29" s="126">
        <f t="shared" si="1"/>
        <v>25.311370028123743</v>
      </c>
      <c r="G29" s="215">
        <v>1048</v>
      </c>
      <c r="H29" s="216">
        <f t="shared" si="2"/>
        <v>42.105263157894733</v>
      </c>
      <c r="I29" s="215">
        <v>637</v>
      </c>
      <c r="J29" s="217">
        <f t="shared" si="7"/>
        <v>25.592607472880673</v>
      </c>
      <c r="K29" s="215">
        <v>401</v>
      </c>
      <c r="L29" s="216">
        <f t="shared" si="3"/>
        <v>16.110887906789877</v>
      </c>
      <c r="M29" s="215">
        <v>179</v>
      </c>
      <c r="N29" s="216">
        <f t="shared" si="4"/>
        <v>7.1916432302129367</v>
      </c>
    </row>
    <row r="30" spans="1:14" ht="13.8" thickBot="1">
      <c r="A30" s="337" t="s">
        <v>33</v>
      </c>
      <c r="B30" s="336">
        <v>13810</v>
      </c>
      <c r="C30" s="336">
        <v>7543</v>
      </c>
      <c r="D30" s="335">
        <f t="shared" si="0"/>
        <v>54.619840695148447</v>
      </c>
      <c r="E30" s="336">
        <v>3487</v>
      </c>
      <c r="F30" s="335">
        <f t="shared" si="1"/>
        <v>25.249818971759595</v>
      </c>
      <c r="G30" s="336">
        <v>6035</v>
      </c>
      <c r="H30" s="335">
        <f t="shared" si="2"/>
        <v>43.700217233888488</v>
      </c>
      <c r="I30" s="336">
        <v>3762</v>
      </c>
      <c r="J30" s="335">
        <f>I30/B30*100</f>
        <v>27.241129616220128</v>
      </c>
      <c r="K30" s="336">
        <v>2145</v>
      </c>
      <c r="L30" s="335">
        <f t="shared" si="3"/>
        <v>15.532223026792181</v>
      </c>
      <c r="M30" s="336">
        <v>931</v>
      </c>
      <c r="N30" s="331">
        <f t="shared" si="4"/>
        <v>6.741491672700942</v>
      </c>
    </row>
    <row r="31" spans="1:14">
      <c r="A31" s="220" t="s">
        <v>5</v>
      </c>
      <c r="B31" s="204">
        <v>1015</v>
      </c>
      <c r="C31" s="221">
        <v>567</v>
      </c>
      <c r="D31" s="205">
        <f t="shared" si="0"/>
        <v>55.862068965517238</v>
      </c>
      <c r="E31" s="204">
        <v>276</v>
      </c>
      <c r="F31" s="206">
        <f t="shared" si="1"/>
        <v>27.192118226600986</v>
      </c>
      <c r="G31" s="204">
        <v>446</v>
      </c>
      <c r="H31" s="205">
        <f t="shared" si="2"/>
        <v>43.940886699507388</v>
      </c>
      <c r="I31" s="204">
        <v>268</v>
      </c>
      <c r="J31" s="206">
        <f>I31/B31*100</f>
        <v>26.403940886699505</v>
      </c>
      <c r="K31" s="204">
        <v>136</v>
      </c>
      <c r="L31" s="205">
        <f t="shared" si="3"/>
        <v>13.399014778325121</v>
      </c>
      <c r="M31" s="204">
        <v>96</v>
      </c>
      <c r="N31" s="205">
        <f t="shared" si="4"/>
        <v>9.4581280788177349</v>
      </c>
    </row>
    <row r="32" spans="1:14">
      <c r="A32" s="222" t="s">
        <v>24</v>
      </c>
      <c r="B32" s="208">
        <v>2497</v>
      </c>
      <c r="C32" s="223">
        <v>1385</v>
      </c>
      <c r="D32" s="205">
        <f t="shared" si="0"/>
        <v>55.466559871846208</v>
      </c>
      <c r="E32" s="208">
        <v>627</v>
      </c>
      <c r="F32" s="210">
        <f t="shared" si="1"/>
        <v>25.110132158590311</v>
      </c>
      <c r="G32" s="208">
        <v>885</v>
      </c>
      <c r="H32" s="209">
        <f t="shared" si="2"/>
        <v>35.442531037244699</v>
      </c>
      <c r="I32" s="208">
        <v>669</v>
      </c>
      <c r="J32" s="210">
        <f t="shared" ref="J32:J38" si="8">I32/B32*100</f>
        <v>26.792150580696838</v>
      </c>
      <c r="K32" s="208">
        <v>291</v>
      </c>
      <c r="L32" s="209">
        <f t="shared" si="3"/>
        <v>11.653984781738085</v>
      </c>
      <c r="M32" s="208">
        <v>232</v>
      </c>
      <c r="N32" s="209">
        <f t="shared" si="4"/>
        <v>9.2911493792551063</v>
      </c>
    </row>
    <row r="33" spans="1:14">
      <c r="A33" s="222" t="s">
        <v>6</v>
      </c>
      <c r="B33" s="208">
        <v>1922</v>
      </c>
      <c r="C33" s="223">
        <v>968</v>
      </c>
      <c r="D33" s="205">
        <f t="shared" si="0"/>
        <v>50.364203954214361</v>
      </c>
      <c r="E33" s="208">
        <v>443</v>
      </c>
      <c r="F33" s="210">
        <f t="shared" si="1"/>
        <v>23.048907388137359</v>
      </c>
      <c r="G33" s="208">
        <v>824</v>
      </c>
      <c r="H33" s="209">
        <f t="shared" si="2"/>
        <v>42.872008324661806</v>
      </c>
      <c r="I33" s="208">
        <v>574</v>
      </c>
      <c r="J33" s="210">
        <f t="shared" si="8"/>
        <v>29.864724245577523</v>
      </c>
      <c r="K33" s="208">
        <v>238</v>
      </c>
      <c r="L33" s="209">
        <f t="shared" si="3"/>
        <v>12.382934443288242</v>
      </c>
      <c r="M33" s="208">
        <v>137</v>
      </c>
      <c r="N33" s="209">
        <f t="shared" si="4"/>
        <v>7.1279916753381896</v>
      </c>
    </row>
    <row r="34" spans="1:14">
      <c r="A34" s="222" t="s">
        <v>25</v>
      </c>
      <c r="B34" s="208">
        <v>1657</v>
      </c>
      <c r="C34" s="223">
        <v>881</v>
      </c>
      <c r="D34" s="205">
        <f t="shared" si="0"/>
        <v>53.168376584188294</v>
      </c>
      <c r="E34" s="208">
        <v>416</v>
      </c>
      <c r="F34" s="210">
        <f t="shared" si="1"/>
        <v>25.105612552806278</v>
      </c>
      <c r="G34" s="208">
        <v>837</v>
      </c>
      <c r="H34" s="209">
        <f t="shared" si="2"/>
        <v>50.512975256487621</v>
      </c>
      <c r="I34" s="208">
        <v>435</v>
      </c>
      <c r="J34" s="210">
        <f t="shared" si="8"/>
        <v>26.252263126131563</v>
      </c>
      <c r="K34" s="208">
        <v>350</v>
      </c>
      <c r="L34" s="209">
        <f t="shared" si="3"/>
        <v>21.122510561255282</v>
      </c>
      <c r="M34" s="208">
        <v>87</v>
      </c>
      <c r="N34" s="209">
        <f t="shared" si="4"/>
        <v>5.2504526252263126</v>
      </c>
    </row>
    <row r="35" spans="1:14">
      <c r="A35" s="222" t="s">
        <v>8</v>
      </c>
      <c r="B35" s="208">
        <v>1234</v>
      </c>
      <c r="C35" s="223">
        <v>623</v>
      </c>
      <c r="D35" s="205">
        <f t="shared" si="0"/>
        <v>50.486223662884932</v>
      </c>
      <c r="E35" s="208">
        <v>311</v>
      </c>
      <c r="F35" s="210">
        <f t="shared" si="1"/>
        <v>25.202593192868722</v>
      </c>
      <c r="G35" s="208">
        <v>522</v>
      </c>
      <c r="H35" s="209">
        <f t="shared" si="2"/>
        <v>42.301458670988659</v>
      </c>
      <c r="I35" s="208">
        <v>367</v>
      </c>
      <c r="J35" s="210">
        <f t="shared" si="8"/>
        <v>29.740680713128036</v>
      </c>
      <c r="K35" s="208">
        <v>234</v>
      </c>
      <c r="L35" s="209">
        <f t="shared" si="3"/>
        <v>18.962722852512158</v>
      </c>
      <c r="M35" s="208">
        <v>106</v>
      </c>
      <c r="N35" s="209">
        <f t="shared" si="4"/>
        <v>8.589951377633712</v>
      </c>
    </row>
    <row r="36" spans="1:14">
      <c r="A36" s="222" t="s">
        <v>9</v>
      </c>
      <c r="B36" s="208">
        <v>1848</v>
      </c>
      <c r="C36" s="224">
        <v>1108</v>
      </c>
      <c r="D36" s="205">
        <f t="shared" si="0"/>
        <v>59.95670995670995</v>
      </c>
      <c r="E36" s="225">
        <v>517</v>
      </c>
      <c r="F36" s="210">
        <f t="shared" si="1"/>
        <v>27.976190476190478</v>
      </c>
      <c r="G36" s="208">
        <v>796</v>
      </c>
      <c r="H36" s="209">
        <f t="shared" si="2"/>
        <v>43.073593073593074</v>
      </c>
      <c r="I36" s="208">
        <v>465</v>
      </c>
      <c r="J36" s="210">
        <f t="shared" si="8"/>
        <v>25.162337662337663</v>
      </c>
      <c r="K36" s="208">
        <v>305</v>
      </c>
      <c r="L36" s="209">
        <f t="shared" si="3"/>
        <v>16.504329004329005</v>
      </c>
      <c r="M36" s="208">
        <v>118</v>
      </c>
      <c r="N36" s="209">
        <f t="shared" si="4"/>
        <v>6.3852813852813854</v>
      </c>
    </row>
    <row r="37" spans="1:14" ht="13.8" customHeight="1">
      <c r="A37" s="222" t="s">
        <v>10</v>
      </c>
      <c r="B37" s="208">
        <v>2017</v>
      </c>
      <c r="C37" s="224">
        <v>1114</v>
      </c>
      <c r="D37" s="205">
        <f t="shared" si="0"/>
        <v>55.230540406544371</v>
      </c>
      <c r="E37" s="208">
        <v>509</v>
      </c>
      <c r="F37" s="210">
        <f t="shared" si="1"/>
        <v>25.23549826474963</v>
      </c>
      <c r="G37" s="208">
        <v>1190</v>
      </c>
      <c r="H37" s="209">
        <f t="shared" si="2"/>
        <v>58.998512642538422</v>
      </c>
      <c r="I37" s="208">
        <v>564</v>
      </c>
      <c r="J37" s="210">
        <f t="shared" si="8"/>
        <v>27.962320277640057</v>
      </c>
      <c r="K37" s="208">
        <v>303</v>
      </c>
      <c r="L37" s="209">
        <f t="shared" si="3"/>
        <v>15.022310361923649</v>
      </c>
      <c r="M37" s="208">
        <v>72</v>
      </c>
      <c r="N37" s="209">
        <f t="shared" si="4"/>
        <v>3.5696579077838373</v>
      </c>
    </row>
    <row r="38" spans="1:14" ht="13.8" thickBot="1">
      <c r="A38" s="226" t="s">
        <v>12</v>
      </c>
      <c r="B38" s="215">
        <v>1620</v>
      </c>
      <c r="C38" s="227">
        <v>897</v>
      </c>
      <c r="D38" s="228">
        <f t="shared" si="0"/>
        <v>55.370370370370367</v>
      </c>
      <c r="E38" s="215">
        <v>388</v>
      </c>
      <c r="F38" s="217">
        <f t="shared" si="1"/>
        <v>23.950617283950617</v>
      </c>
      <c r="G38" s="215">
        <v>535</v>
      </c>
      <c r="H38" s="216">
        <f t="shared" si="2"/>
        <v>33.024691358024697</v>
      </c>
      <c r="I38" s="215">
        <v>420</v>
      </c>
      <c r="J38" s="217">
        <f t="shared" si="8"/>
        <v>25.925925925925924</v>
      </c>
      <c r="K38" s="215">
        <v>288</v>
      </c>
      <c r="L38" s="216">
        <f t="shared" si="3"/>
        <v>17.777777777777779</v>
      </c>
      <c r="M38" s="215">
        <v>83</v>
      </c>
      <c r="N38" s="216">
        <f t="shared" si="4"/>
        <v>5.1234567901234565</v>
      </c>
    </row>
    <row r="39" spans="1:14" ht="13.8" thickBot="1">
      <c r="A39" s="315" t="s">
        <v>34</v>
      </c>
      <c r="B39" s="327">
        <v>8790</v>
      </c>
      <c r="C39" s="336">
        <v>4327</v>
      </c>
      <c r="D39" s="331">
        <f t="shared" si="0"/>
        <v>49.226393629124004</v>
      </c>
      <c r="E39" s="327">
        <v>1599</v>
      </c>
      <c r="F39" s="338">
        <f t="shared" si="1"/>
        <v>18.191126279863482</v>
      </c>
      <c r="G39" s="327">
        <v>3078</v>
      </c>
      <c r="H39" s="331">
        <f t="shared" si="2"/>
        <v>35.017064846416382</v>
      </c>
      <c r="I39" s="327">
        <v>2688</v>
      </c>
      <c r="J39" s="333">
        <f>I39/B39*100</f>
        <v>30.580204778156993</v>
      </c>
      <c r="K39" s="327">
        <v>979</v>
      </c>
      <c r="L39" s="331">
        <f t="shared" si="3"/>
        <v>11.137656427758817</v>
      </c>
      <c r="M39" s="327">
        <v>553</v>
      </c>
      <c r="N39" s="331">
        <f t="shared" si="4"/>
        <v>6.2912400455062567</v>
      </c>
    </row>
    <row r="40" spans="1:14" ht="13.8" thickBot="1">
      <c r="A40" s="20" t="s">
        <v>11</v>
      </c>
      <c r="B40" s="229">
        <v>8790</v>
      </c>
      <c r="C40" s="230">
        <v>4327</v>
      </c>
      <c r="D40" s="213">
        <f t="shared" si="0"/>
        <v>49.226393629124004</v>
      </c>
      <c r="E40" s="229">
        <v>1599</v>
      </c>
      <c r="F40" s="214">
        <f t="shared" si="1"/>
        <v>18.191126279863482</v>
      </c>
      <c r="G40" s="229">
        <v>3078</v>
      </c>
      <c r="H40" s="228">
        <f t="shared" si="2"/>
        <v>35.017064846416382</v>
      </c>
      <c r="I40" s="229">
        <v>2688</v>
      </c>
      <c r="J40" s="214">
        <f>I40/B40*100</f>
        <v>30.580204778156993</v>
      </c>
      <c r="K40" s="201">
        <v>979</v>
      </c>
      <c r="L40" s="205">
        <f t="shared" si="3"/>
        <v>11.137656427758817</v>
      </c>
      <c r="M40" s="229">
        <v>553</v>
      </c>
      <c r="N40" s="228">
        <f t="shared" si="4"/>
        <v>6.2912400455062567</v>
      </c>
    </row>
    <row r="41" spans="1:14" ht="23.4" thickBot="1">
      <c r="A41" s="339" t="s">
        <v>31</v>
      </c>
      <c r="B41" s="336">
        <v>69076</v>
      </c>
      <c r="C41" s="336">
        <v>36770</v>
      </c>
      <c r="D41" s="335">
        <f t="shared" si="0"/>
        <v>53.231223579825112</v>
      </c>
      <c r="E41" s="336">
        <v>16352</v>
      </c>
      <c r="F41" s="333">
        <f t="shared" si="1"/>
        <v>23.672476692338872</v>
      </c>
      <c r="G41" s="327">
        <v>28780</v>
      </c>
      <c r="H41" s="331">
        <f t="shared" si="2"/>
        <v>41.664253865307778</v>
      </c>
      <c r="I41" s="327">
        <v>19056</v>
      </c>
      <c r="J41" s="333">
        <f>I41/B41*100</f>
        <v>27.587005617001566</v>
      </c>
      <c r="K41" s="340">
        <v>12404</v>
      </c>
      <c r="L41" s="341">
        <f t="shared" si="3"/>
        <v>17.957032833400891</v>
      </c>
      <c r="M41" s="327">
        <v>4866</v>
      </c>
      <c r="N41" s="331">
        <f t="shared" si="4"/>
        <v>7.0444148474144415</v>
      </c>
    </row>
  </sheetData>
  <mergeCells count="4">
    <mergeCell ref="A1:N1"/>
    <mergeCell ref="A2:N2"/>
    <mergeCell ref="A4:A5"/>
    <mergeCell ref="B4:N4"/>
  </mergeCells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5">
    <pageSetUpPr fitToPage="1"/>
  </sheetPr>
  <dimension ref="A1:H57"/>
  <sheetViews>
    <sheetView showGridLines="0" zoomScaleNormal="100" workbookViewId="0">
      <selection activeCell="H4" sqref="H4"/>
    </sheetView>
  </sheetViews>
  <sheetFormatPr defaultRowHeight="13.2"/>
  <cols>
    <col min="1" max="2" width="3.33203125" customWidth="1"/>
    <col min="3" max="3" width="3.44140625" customWidth="1"/>
    <col min="4" max="4" width="39.6640625" customWidth="1"/>
    <col min="5" max="5" width="10" customWidth="1"/>
    <col min="6" max="6" width="10.33203125" customWidth="1"/>
    <col min="7" max="7" width="10.21875" style="78" customWidth="1"/>
    <col min="8" max="8" width="13.5546875" customWidth="1"/>
  </cols>
  <sheetData>
    <row r="1" spans="1:8" ht="18.600000000000001" customHeight="1">
      <c r="A1" s="439" t="s">
        <v>181</v>
      </c>
      <c r="B1" s="439"/>
      <c r="C1" s="439"/>
      <c r="D1" s="439"/>
      <c r="E1" s="439"/>
      <c r="F1" s="439"/>
      <c r="G1" s="439"/>
      <c r="H1" s="439"/>
    </row>
    <row r="2" spans="1:8" s="12" customFormat="1" ht="25.8" customHeight="1">
      <c r="A2" s="478" t="s">
        <v>259</v>
      </c>
      <c r="B2" s="478"/>
      <c r="C2" s="478"/>
      <c r="D2" s="478"/>
      <c r="E2" s="478"/>
      <c r="F2" s="478"/>
      <c r="G2" s="478"/>
      <c r="H2" s="478"/>
    </row>
    <row r="3" spans="1:8" ht="5.4" customHeight="1" thickBot="1">
      <c r="A3" s="486"/>
      <c r="B3" s="486"/>
      <c r="C3" s="486"/>
      <c r="D3" s="486"/>
      <c r="E3" s="486"/>
      <c r="F3" s="13"/>
      <c r="G3" s="177"/>
      <c r="H3" s="13"/>
    </row>
    <row r="4" spans="1:8" ht="57" customHeight="1" thickBot="1">
      <c r="A4" s="469" t="s">
        <v>43</v>
      </c>
      <c r="B4" s="445"/>
      <c r="C4" s="445"/>
      <c r="D4" s="446"/>
      <c r="E4" s="56" t="s">
        <v>240</v>
      </c>
      <c r="F4" s="56" t="s">
        <v>260</v>
      </c>
      <c r="G4" s="248" t="s">
        <v>261</v>
      </c>
      <c r="H4" s="56" t="s">
        <v>363</v>
      </c>
    </row>
    <row r="5" spans="1:8" ht="13.8" thickBot="1">
      <c r="A5" s="479" t="s">
        <v>44</v>
      </c>
      <c r="B5" s="480"/>
      <c r="C5" s="480"/>
      <c r="D5" s="481"/>
      <c r="E5" s="307">
        <v>8062</v>
      </c>
      <c r="F5" s="307">
        <v>8234</v>
      </c>
      <c r="G5" s="307">
        <v>49213</v>
      </c>
      <c r="H5" s="307">
        <f>F5-E5</f>
        <v>172</v>
      </c>
    </row>
    <row r="6" spans="1:8" ht="12.75" customHeight="1">
      <c r="A6" s="487" t="s">
        <v>45</v>
      </c>
      <c r="B6" s="47" t="s">
        <v>46</v>
      </c>
      <c r="C6" s="48"/>
      <c r="D6" s="48"/>
      <c r="E6" s="57">
        <v>3809</v>
      </c>
      <c r="F6" s="57">
        <v>4085</v>
      </c>
      <c r="G6" s="76">
        <v>24511</v>
      </c>
      <c r="H6" s="57">
        <f>F6-E6</f>
        <v>276</v>
      </c>
    </row>
    <row r="7" spans="1:8" ht="12.75" customHeight="1">
      <c r="A7" s="488"/>
      <c r="B7" s="49" t="s">
        <v>47</v>
      </c>
      <c r="C7" s="50"/>
      <c r="D7" s="50"/>
      <c r="E7" s="58">
        <v>1018</v>
      </c>
      <c r="F7" s="58">
        <v>1724</v>
      </c>
      <c r="G7" s="75">
        <v>9736</v>
      </c>
      <c r="H7" s="57">
        <f t="shared" ref="H7:H17" si="0">F7-E7</f>
        <v>706</v>
      </c>
    </row>
    <row r="8" spans="1:8" ht="12.75" customHeight="1">
      <c r="A8" s="488"/>
      <c r="B8" s="49" t="s">
        <v>48</v>
      </c>
      <c r="C8" s="50"/>
      <c r="D8" s="50"/>
      <c r="E8" s="58">
        <v>7044</v>
      </c>
      <c r="F8" s="58">
        <v>6510</v>
      </c>
      <c r="G8" s="75">
        <v>39477</v>
      </c>
      <c r="H8" s="57">
        <f t="shared" si="0"/>
        <v>-534</v>
      </c>
    </row>
    <row r="9" spans="1:8" ht="12.75" customHeight="1">
      <c r="A9" s="488"/>
      <c r="B9" s="49" t="s">
        <v>49</v>
      </c>
      <c r="C9" s="50"/>
      <c r="D9" s="50"/>
      <c r="E9" s="58">
        <v>468</v>
      </c>
      <c r="F9" s="58">
        <v>377</v>
      </c>
      <c r="G9" s="75">
        <v>2638</v>
      </c>
      <c r="H9" s="57">
        <f t="shared" si="0"/>
        <v>-91</v>
      </c>
    </row>
    <row r="10" spans="1:8" ht="12.75" customHeight="1">
      <c r="A10" s="488"/>
      <c r="B10" s="49" t="s">
        <v>50</v>
      </c>
      <c r="C10" s="50"/>
      <c r="D10" s="50"/>
      <c r="E10" s="58">
        <v>7365</v>
      </c>
      <c r="F10" s="58">
        <v>7623</v>
      </c>
      <c r="G10" s="75">
        <v>45841</v>
      </c>
      <c r="H10" s="57">
        <f t="shared" si="0"/>
        <v>258</v>
      </c>
    </row>
    <row r="11" spans="1:8" ht="12.75" customHeight="1">
      <c r="A11" s="488"/>
      <c r="B11" s="49" t="s">
        <v>51</v>
      </c>
      <c r="C11" s="50"/>
      <c r="D11" s="50"/>
      <c r="E11" s="58">
        <v>241</v>
      </c>
      <c r="F11" s="58">
        <v>584</v>
      </c>
      <c r="G11" s="75">
        <v>3011</v>
      </c>
      <c r="H11" s="57">
        <f t="shared" si="0"/>
        <v>343</v>
      </c>
    </row>
    <row r="12" spans="1:8" ht="12.75" customHeight="1">
      <c r="A12" s="488"/>
      <c r="B12" s="49" t="s">
        <v>52</v>
      </c>
      <c r="C12" s="50"/>
      <c r="D12" s="50"/>
      <c r="E12" s="58">
        <v>7</v>
      </c>
      <c r="F12" s="58">
        <v>2</v>
      </c>
      <c r="G12" s="75">
        <v>21</v>
      </c>
      <c r="H12" s="57">
        <f t="shared" si="0"/>
        <v>-5</v>
      </c>
    </row>
    <row r="13" spans="1:8" ht="12.75" customHeight="1">
      <c r="A13" s="488"/>
      <c r="B13" s="49" t="s">
        <v>53</v>
      </c>
      <c r="C13" s="50"/>
      <c r="D13" s="50"/>
      <c r="E13" s="58">
        <v>22</v>
      </c>
      <c r="F13" s="58">
        <v>2</v>
      </c>
      <c r="G13" s="75">
        <v>31</v>
      </c>
      <c r="H13" s="57">
        <f t="shared" si="0"/>
        <v>-20</v>
      </c>
    </row>
    <row r="14" spans="1:8" ht="12.75" customHeight="1">
      <c r="A14" s="488"/>
      <c r="B14" s="49" t="s">
        <v>54</v>
      </c>
      <c r="C14" s="50"/>
      <c r="D14" s="50"/>
      <c r="E14" s="58">
        <v>995</v>
      </c>
      <c r="F14" s="58">
        <v>116</v>
      </c>
      <c r="G14" s="75">
        <v>710</v>
      </c>
      <c r="H14" s="57">
        <f t="shared" si="0"/>
        <v>-879</v>
      </c>
    </row>
    <row r="15" spans="1:8" ht="12.75" customHeight="1">
      <c r="A15" s="488"/>
      <c r="B15" s="49" t="s">
        <v>55</v>
      </c>
      <c r="C15" s="50"/>
      <c r="D15" s="50"/>
      <c r="E15" s="58">
        <v>0</v>
      </c>
      <c r="F15" s="58">
        <v>1</v>
      </c>
      <c r="G15" s="75">
        <v>1</v>
      </c>
      <c r="H15" s="57">
        <f t="shared" si="0"/>
        <v>1</v>
      </c>
    </row>
    <row r="16" spans="1:8" ht="12.75" customHeight="1">
      <c r="A16" s="488"/>
      <c r="B16" s="49" t="s">
        <v>56</v>
      </c>
      <c r="C16" s="50"/>
      <c r="D16" s="50"/>
      <c r="E16" s="58">
        <v>102</v>
      </c>
      <c r="F16" s="58">
        <v>88</v>
      </c>
      <c r="G16" s="75">
        <v>334</v>
      </c>
      <c r="H16" s="57">
        <f t="shared" si="0"/>
        <v>-14</v>
      </c>
    </row>
    <row r="17" spans="1:8" ht="12.75" customHeight="1" thickBot="1">
      <c r="A17" s="489"/>
      <c r="B17" s="51" t="s">
        <v>57</v>
      </c>
      <c r="C17" s="52"/>
      <c r="D17" s="52"/>
      <c r="E17" s="59">
        <v>467</v>
      </c>
      <c r="F17" s="59">
        <v>35</v>
      </c>
      <c r="G17" s="81">
        <v>203</v>
      </c>
      <c r="H17" s="57">
        <f t="shared" si="0"/>
        <v>-432</v>
      </c>
    </row>
    <row r="18" spans="1:8" ht="15.75" customHeight="1" thickBot="1">
      <c r="A18" s="479" t="s">
        <v>58</v>
      </c>
      <c r="B18" s="480"/>
      <c r="C18" s="480"/>
      <c r="D18" s="481"/>
      <c r="E18" s="307">
        <v>7487</v>
      </c>
      <c r="F18" s="307">
        <v>6202</v>
      </c>
      <c r="G18" s="307">
        <v>36159</v>
      </c>
      <c r="H18" s="307">
        <f>F18-E18</f>
        <v>-1285</v>
      </c>
    </row>
    <row r="19" spans="1:8" ht="16.5" customHeight="1">
      <c r="A19" s="490" t="s">
        <v>125</v>
      </c>
      <c r="B19" s="493" t="s">
        <v>126</v>
      </c>
      <c r="C19" s="494"/>
      <c r="D19" s="494"/>
      <c r="E19" s="57">
        <v>4089</v>
      </c>
      <c r="F19" s="57">
        <v>4215</v>
      </c>
      <c r="G19" s="76">
        <v>20206</v>
      </c>
      <c r="H19" s="57">
        <f>F19-E19</f>
        <v>126</v>
      </c>
    </row>
    <row r="20" spans="1:8" ht="13.5" customHeight="1">
      <c r="A20" s="491"/>
      <c r="B20" s="470" t="s">
        <v>59</v>
      </c>
      <c r="C20" s="477" t="s">
        <v>60</v>
      </c>
      <c r="D20" s="477"/>
      <c r="E20" s="58">
        <v>3636</v>
      </c>
      <c r="F20" s="58">
        <v>3687</v>
      </c>
      <c r="G20" s="75">
        <v>17736</v>
      </c>
      <c r="H20" s="57">
        <f t="shared" ref="H20:H52" si="1">F20-E20</f>
        <v>51</v>
      </c>
    </row>
    <row r="21" spans="1:8" ht="12.75" customHeight="1">
      <c r="A21" s="491"/>
      <c r="B21" s="471"/>
      <c r="C21" s="495" t="s">
        <v>59</v>
      </c>
      <c r="D21" s="53" t="s">
        <v>138</v>
      </c>
      <c r="E21" s="58">
        <v>95</v>
      </c>
      <c r="F21" s="58">
        <v>173</v>
      </c>
      <c r="G21" s="75">
        <v>775</v>
      </c>
      <c r="H21" s="57">
        <f t="shared" si="1"/>
        <v>78</v>
      </c>
    </row>
    <row r="22" spans="1:8">
      <c r="A22" s="491"/>
      <c r="B22" s="471"/>
      <c r="C22" s="496"/>
      <c r="D22" s="53" t="s">
        <v>139</v>
      </c>
      <c r="E22" s="58">
        <v>426</v>
      </c>
      <c r="F22" s="58">
        <v>464</v>
      </c>
      <c r="G22" s="75">
        <v>2301</v>
      </c>
      <c r="H22" s="57">
        <f t="shared" si="1"/>
        <v>38</v>
      </c>
    </row>
    <row r="23" spans="1:8">
      <c r="A23" s="491"/>
      <c r="B23" s="471"/>
      <c r="C23" s="497" t="s">
        <v>61</v>
      </c>
      <c r="D23" s="497"/>
      <c r="E23" s="75">
        <v>453</v>
      </c>
      <c r="F23" s="75">
        <v>528</v>
      </c>
      <c r="G23" s="75">
        <v>2470</v>
      </c>
      <c r="H23" s="57">
        <f t="shared" si="1"/>
        <v>75</v>
      </c>
    </row>
    <row r="24" spans="1:8" ht="12.75" customHeight="1">
      <c r="A24" s="491"/>
      <c r="B24" s="471"/>
      <c r="C24" s="482" t="s">
        <v>59</v>
      </c>
      <c r="D24" s="53" t="s">
        <v>62</v>
      </c>
      <c r="E24" s="58">
        <v>40</v>
      </c>
      <c r="F24" s="58">
        <v>90</v>
      </c>
      <c r="G24" s="75">
        <v>654</v>
      </c>
      <c r="H24" s="57">
        <f t="shared" si="1"/>
        <v>50</v>
      </c>
    </row>
    <row r="25" spans="1:8" ht="12.75" customHeight="1">
      <c r="A25" s="491"/>
      <c r="B25" s="471"/>
      <c r="C25" s="483"/>
      <c r="D25" s="53" t="s">
        <v>63</v>
      </c>
      <c r="E25" s="58">
        <v>7</v>
      </c>
      <c r="F25" s="58">
        <v>73</v>
      </c>
      <c r="G25" s="75">
        <v>435</v>
      </c>
      <c r="H25" s="57">
        <f t="shared" si="1"/>
        <v>66</v>
      </c>
    </row>
    <row r="26" spans="1:8" ht="15" customHeight="1">
      <c r="A26" s="491"/>
      <c r="B26" s="471"/>
      <c r="C26" s="483"/>
      <c r="D26" s="54" t="s">
        <v>140</v>
      </c>
      <c r="E26" s="58">
        <v>172</v>
      </c>
      <c r="F26" s="58">
        <v>234</v>
      </c>
      <c r="G26" s="75">
        <v>681</v>
      </c>
      <c r="H26" s="57">
        <f t="shared" si="1"/>
        <v>62</v>
      </c>
    </row>
    <row r="27" spans="1:8" ht="15" customHeight="1">
      <c r="A27" s="491"/>
      <c r="B27" s="471"/>
      <c r="C27" s="483"/>
      <c r="D27" s="54" t="s">
        <v>141</v>
      </c>
      <c r="E27" s="58">
        <v>4</v>
      </c>
      <c r="F27" s="58">
        <v>1</v>
      </c>
      <c r="G27" s="75">
        <v>3</v>
      </c>
      <c r="H27" s="57">
        <f t="shared" si="1"/>
        <v>-3</v>
      </c>
    </row>
    <row r="28" spans="1:8" ht="24.75" customHeight="1">
      <c r="A28" s="491"/>
      <c r="B28" s="471"/>
      <c r="C28" s="483"/>
      <c r="D28" s="54" t="s">
        <v>64</v>
      </c>
      <c r="E28" s="58">
        <v>152</v>
      </c>
      <c r="F28" s="58">
        <v>82</v>
      </c>
      <c r="G28" s="75">
        <v>348</v>
      </c>
      <c r="H28" s="57">
        <f t="shared" si="1"/>
        <v>-70</v>
      </c>
    </row>
    <row r="29" spans="1:8" ht="24.75" customHeight="1">
      <c r="A29" s="491"/>
      <c r="B29" s="471"/>
      <c r="C29" s="483"/>
      <c r="D29" s="54" t="s">
        <v>142</v>
      </c>
      <c r="E29" s="58">
        <v>60</v>
      </c>
      <c r="F29" s="58">
        <v>32</v>
      </c>
      <c r="G29" s="75">
        <v>220</v>
      </c>
      <c r="H29" s="57">
        <f t="shared" si="1"/>
        <v>-28</v>
      </c>
    </row>
    <row r="30" spans="1:8" ht="12.75" customHeight="1">
      <c r="A30" s="491"/>
      <c r="B30" s="471"/>
      <c r="C30" s="484"/>
      <c r="D30" s="54" t="s">
        <v>143</v>
      </c>
      <c r="E30" s="58">
        <v>0</v>
      </c>
      <c r="F30" s="58">
        <v>1</v>
      </c>
      <c r="G30" s="75">
        <v>8</v>
      </c>
      <c r="H30" s="57">
        <f t="shared" si="1"/>
        <v>1</v>
      </c>
    </row>
    <row r="31" spans="1:8" ht="21" customHeight="1">
      <c r="A31" s="491"/>
      <c r="B31" s="471"/>
      <c r="C31" s="484"/>
      <c r="D31" s="54" t="s">
        <v>144</v>
      </c>
      <c r="E31" s="58">
        <v>0</v>
      </c>
      <c r="F31" s="58">
        <v>0</v>
      </c>
      <c r="G31" s="75">
        <v>0</v>
      </c>
      <c r="H31" s="57">
        <f t="shared" si="1"/>
        <v>0</v>
      </c>
    </row>
    <row r="32" spans="1:8" ht="12.75" customHeight="1">
      <c r="A32" s="491"/>
      <c r="B32" s="471"/>
      <c r="C32" s="484"/>
      <c r="D32" s="54" t="s">
        <v>145</v>
      </c>
      <c r="E32" s="58">
        <v>0</v>
      </c>
      <c r="F32" s="58">
        <v>0</v>
      </c>
      <c r="G32" s="75">
        <v>0</v>
      </c>
      <c r="H32" s="57">
        <f t="shared" si="1"/>
        <v>0</v>
      </c>
    </row>
    <row r="33" spans="1:8" ht="27.75" customHeight="1">
      <c r="A33" s="491"/>
      <c r="B33" s="471"/>
      <c r="C33" s="484"/>
      <c r="D33" s="54" t="s">
        <v>146</v>
      </c>
      <c r="E33" s="58">
        <v>0</v>
      </c>
      <c r="F33" s="58">
        <v>0</v>
      </c>
      <c r="G33" s="75">
        <v>0</v>
      </c>
      <c r="H33" s="57">
        <f t="shared" si="1"/>
        <v>0</v>
      </c>
    </row>
    <row r="34" spans="1:8" ht="49.2" customHeight="1">
      <c r="A34" s="491"/>
      <c r="B34" s="471"/>
      <c r="C34" s="484"/>
      <c r="D34" s="54" t="s">
        <v>147</v>
      </c>
      <c r="E34" s="58">
        <v>5</v>
      </c>
      <c r="F34" s="58">
        <v>1</v>
      </c>
      <c r="G34" s="75">
        <v>48</v>
      </c>
      <c r="H34" s="57">
        <f t="shared" si="1"/>
        <v>-4</v>
      </c>
    </row>
    <row r="35" spans="1:8" ht="12.75" customHeight="1">
      <c r="A35" s="491"/>
      <c r="B35" s="472"/>
      <c r="C35" s="485"/>
      <c r="D35" s="54" t="s">
        <v>73</v>
      </c>
      <c r="E35" s="58">
        <v>17</v>
      </c>
      <c r="F35" s="58">
        <v>15</v>
      </c>
      <c r="G35" s="75">
        <v>76</v>
      </c>
      <c r="H35" s="57">
        <f t="shared" si="1"/>
        <v>-2</v>
      </c>
    </row>
    <row r="36" spans="1:8" ht="12.75" customHeight="1">
      <c r="A36" s="491"/>
      <c r="B36" s="476" t="s">
        <v>65</v>
      </c>
      <c r="C36" s="477"/>
      <c r="D36" s="477"/>
      <c r="E36" s="58">
        <v>27</v>
      </c>
      <c r="F36" s="58">
        <v>110</v>
      </c>
      <c r="G36" s="75">
        <v>377</v>
      </c>
      <c r="H36" s="57">
        <f t="shared" si="1"/>
        <v>83</v>
      </c>
    </row>
    <row r="37" spans="1:8" ht="12.75" customHeight="1">
      <c r="A37" s="491"/>
      <c r="B37" s="476" t="s">
        <v>148</v>
      </c>
      <c r="C37" s="477"/>
      <c r="D37" s="477"/>
      <c r="E37" s="58">
        <v>2</v>
      </c>
      <c r="F37" s="58">
        <v>6</v>
      </c>
      <c r="G37" s="75">
        <v>27</v>
      </c>
      <c r="H37" s="57">
        <f t="shared" si="1"/>
        <v>4</v>
      </c>
    </row>
    <row r="38" spans="1:8" ht="12.75" customHeight="1">
      <c r="A38" s="491"/>
      <c r="B38" s="476" t="s">
        <v>66</v>
      </c>
      <c r="C38" s="477"/>
      <c r="D38" s="477"/>
      <c r="E38" s="58">
        <v>59</v>
      </c>
      <c r="F38" s="58">
        <v>333</v>
      </c>
      <c r="G38" s="75">
        <v>2438</v>
      </c>
      <c r="H38" s="57">
        <f t="shared" si="1"/>
        <v>274</v>
      </c>
    </row>
    <row r="39" spans="1:8" ht="13.5" customHeight="1">
      <c r="A39" s="491"/>
      <c r="B39" s="476" t="s">
        <v>149</v>
      </c>
      <c r="C39" s="477"/>
      <c r="D39" s="477"/>
      <c r="E39" s="58">
        <v>0</v>
      </c>
      <c r="F39" s="58">
        <v>0</v>
      </c>
      <c r="G39" s="75">
        <v>5</v>
      </c>
      <c r="H39" s="57">
        <f t="shared" si="1"/>
        <v>0</v>
      </c>
    </row>
    <row r="40" spans="1:8" ht="13.5" customHeight="1">
      <c r="A40" s="491"/>
      <c r="B40" s="476" t="s">
        <v>67</v>
      </c>
      <c r="C40" s="477"/>
      <c r="D40" s="477"/>
      <c r="E40" s="58">
        <v>0</v>
      </c>
      <c r="F40" s="58">
        <v>0</v>
      </c>
      <c r="G40" s="75">
        <v>0</v>
      </c>
      <c r="H40" s="57">
        <f t="shared" si="1"/>
        <v>0</v>
      </c>
    </row>
    <row r="41" spans="1:8" ht="15.75" customHeight="1">
      <c r="A41" s="491"/>
      <c r="B41" s="476" t="s">
        <v>68</v>
      </c>
      <c r="C41" s="477"/>
      <c r="D41" s="477"/>
      <c r="E41" s="58">
        <v>2</v>
      </c>
      <c r="F41" s="58">
        <v>193</v>
      </c>
      <c r="G41" s="75">
        <v>771</v>
      </c>
      <c r="H41" s="57">
        <f t="shared" si="1"/>
        <v>191</v>
      </c>
    </row>
    <row r="42" spans="1:8" ht="13.5" customHeight="1">
      <c r="A42" s="491"/>
      <c r="B42" s="508" t="s">
        <v>150</v>
      </c>
      <c r="C42" s="509"/>
      <c r="D42" s="509"/>
      <c r="E42" s="58">
        <v>0</v>
      </c>
      <c r="F42" s="58">
        <v>0</v>
      </c>
      <c r="G42" s="75">
        <v>0</v>
      </c>
      <c r="H42" s="57">
        <f t="shared" si="1"/>
        <v>0</v>
      </c>
    </row>
    <row r="43" spans="1:8" ht="24.75" customHeight="1">
      <c r="A43" s="491"/>
      <c r="B43" s="504" t="s">
        <v>151</v>
      </c>
      <c r="C43" s="505"/>
      <c r="D43" s="505"/>
      <c r="E43" s="58">
        <v>0</v>
      </c>
      <c r="F43" s="58">
        <v>0</v>
      </c>
      <c r="G43" s="75">
        <v>0</v>
      </c>
      <c r="H43" s="57">
        <f t="shared" si="1"/>
        <v>0</v>
      </c>
    </row>
    <row r="44" spans="1:8" ht="36" customHeight="1">
      <c r="A44" s="491"/>
      <c r="B44" s="504" t="s">
        <v>160</v>
      </c>
      <c r="C44" s="505"/>
      <c r="D44" s="505"/>
      <c r="E44" s="58">
        <v>179</v>
      </c>
      <c r="F44" s="58">
        <v>30</v>
      </c>
      <c r="G44" s="75">
        <v>397</v>
      </c>
      <c r="H44" s="57">
        <f t="shared" si="1"/>
        <v>-149</v>
      </c>
    </row>
    <row r="45" spans="1:8">
      <c r="A45" s="491"/>
      <c r="B45" s="476" t="s">
        <v>152</v>
      </c>
      <c r="C45" s="477"/>
      <c r="D45" s="477"/>
      <c r="E45" s="58">
        <v>0</v>
      </c>
      <c r="F45" s="58">
        <v>0</v>
      </c>
      <c r="G45" s="75">
        <v>0</v>
      </c>
      <c r="H45" s="57">
        <f t="shared" si="1"/>
        <v>0</v>
      </c>
    </row>
    <row r="46" spans="1:8">
      <c r="A46" s="491"/>
      <c r="B46" s="476" t="s">
        <v>153</v>
      </c>
      <c r="C46" s="477"/>
      <c r="D46" s="477"/>
      <c r="E46" s="58">
        <v>1758</v>
      </c>
      <c r="F46" s="58">
        <v>216</v>
      </c>
      <c r="G46" s="75">
        <v>4960</v>
      </c>
      <c r="H46" s="57">
        <f t="shared" si="1"/>
        <v>-1542</v>
      </c>
    </row>
    <row r="47" spans="1:8">
      <c r="A47" s="491"/>
      <c r="B47" s="476" t="s">
        <v>69</v>
      </c>
      <c r="C47" s="477"/>
      <c r="D47" s="477"/>
      <c r="E47" s="58">
        <v>482</v>
      </c>
      <c r="F47" s="58">
        <v>267</v>
      </c>
      <c r="G47" s="75">
        <v>2293</v>
      </c>
      <c r="H47" s="57">
        <f t="shared" si="1"/>
        <v>-215</v>
      </c>
    </row>
    <row r="48" spans="1:8">
      <c r="A48" s="491"/>
      <c r="B48" s="476" t="s">
        <v>70</v>
      </c>
      <c r="C48" s="477"/>
      <c r="D48" s="477"/>
      <c r="E48" s="58">
        <v>2</v>
      </c>
      <c r="F48" s="58">
        <v>2</v>
      </c>
      <c r="G48" s="75">
        <v>16</v>
      </c>
      <c r="H48" s="57">
        <f t="shared" si="1"/>
        <v>0</v>
      </c>
    </row>
    <row r="49" spans="1:8">
      <c r="A49" s="491"/>
      <c r="B49" s="476" t="s">
        <v>154</v>
      </c>
      <c r="C49" s="477"/>
      <c r="D49" s="477"/>
      <c r="E49" s="58">
        <v>124</v>
      </c>
      <c r="F49" s="58">
        <v>167</v>
      </c>
      <c r="G49" s="75">
        <v>1043</v>
      </c>
      <c r="H49" s="57">
        <f t="shared" si="1"/>
        <v>43</v>
      </c>
    </row>
    <row r="50" spans="1:8">
      <c r="A50" s="491"/>
      <c r="B50" s="476" t="s">
        <v>71</v>
      </c>
      <c r="C50" s="477"/>
      <c r="D50" s="477"/>
      <c r="E50" s="58">
        <v>28</v>
      </c>
      <c r="F50" s="58">
        <v>43</v>
      </c>
      <c r="G50" s="75">
        <v>208</v>
      </c>
      <c r="H50" s="57">
        <f t="shared" si="1"/>
        <v>15</v>
      </c>
    </row>
    <row r="51" spans="1:8">
      <c r="A51" s="491"/>
      <c r="B51" s="476" t="s">
        <v>72</v>
      </c>
      <c r="C51" s="477"/>
      <c r="D51" s="477"/>
      <c r="E51" s="58">
        <v>65</v>
      </c>
      <c r="F51" s="58">
        <v>72</v>
      </c>
      <c r="G51" s="75">
        <v>401</v>
      </c>
      <c r="H51" s="57">
        <f t="shared" si="1"/>
        <v>7</v>
      </c>
    </row>
    <row r="52" spans="1:8" ht="13.8" thickBot="1">
      <c r="A52" s="492"/>
      <c r="B52" s="506" t="s">
        <v>73</v>
      </c>
      <c r="C52" s="507"/>
      <c r="D52" s="507"/>
      <c r="E52" s="59">
        <v>672</v>
      </c>
      <c r="F52" s="59">
        <v>554</v>
      </c>
      <c r="G52" s="81">
        <v>3049</v>
      </c>
      <c r="H52" s="57">
        <f t="shared" si="1"/>
        <v>-118</v>
      </c>
    </row>
    <row r="53" spans="1:8" ht="13.8" thickBot="1">
      <c r="A53" s="501" t="s">
        <v>74</v>
      </c>
      <c r="B53" s="502"/>
      <c r="C53" s="502"/>
      <c r="D53" s="503"/>
      <c r="E53" s="182">
        <v>56022</v>
      </c>
      <c r="F53" s="182">
        <v>69076</v>
      </c>
      <c r="G53" s="182">
        <v>69076</v>
      </c>
      <c r="H53" s="182">
        <f>F53-E53</f>
        <v>13054</v>
      </c>
    </row>
    <row r="54" spans="1:8" ht="25.95" customHeight="1">
      <c r="A54" s="473" t="s">
        <v>75</v>
      </c>
      <c r="B54" s="474"/>
      <c r="C54" s="474"/>
      <c r="D54" s="475"/>
      <c r="E54" s="57">
        <v>10495</v>
      </c>
      <c r="F54" s="57">
        <v>10104</v>
      </c>
      <c r="G54" s="76">
        <v>60130</v>
      </c>
      <c r="H54" s="57">
        <f>F54-E54</f>
        <v>-391</v>
      </c>
    </row>
    <row r="55" spans="1:8" ht="13.8" thickBot="1">
      <c r="A55" s="498" t="s">
        <v>155</v>
      </c>
      <c r="B55" s="499"/>
      <c r="C55" s="499"/>
      <c r="D55" s="500"/>
      <c r="E55" s="60">
        <v>190</v>
      </c>
      <c r="F55" s="60">
        <v>779</v>
      </c>
      <c r="G55" s="80">
        <v>6566</v>
      </c>
      <c r="H55" s="60">
        <f>F55-E55</f>
        <v>589</v>
      </c>
    </row>
    <row r="56" spans="1:8">
      <c r="A56" s="21" t="s">
        <v>169</v>
      </c>
      <c r="B56" s="55"/>
      <c r="C56" s="55"/>
      <c r="D56" s="55"/>
      <c r="E56" s="13"/>
      <c r="F56" s="13"/>
      <c r="G56" s="177"/>
      <c r="H56" s="13"/>
    </row>
    <row r="57" spans="1:8">
      <c r="A57" s="13"/>
      <c r="B57" s="13"/>
      <c r="C57" s="13"/>
      <c r="D57" s="13"/>
      <c r="E57" s="13"/>
      <c r="F57" s="13"/>
      <c r="G57" s="177"/>
      <c r="H57" s="13"/>
    </row>
  </sheetData>
  <mergeCells count="34">
    <mergeCell ref="A55:D55"/>
    <mergeCell ref="A53:D53"/>
    <mergeCell ref="B43:D43"/>
    <mergeCell ref="B40:D40"/>
    <mergeCell ref="B49:D49"/>
    <mergeCell ref="B50:D50"/>
    <mergeCell ref="B51:D51"/>
    <mergeCell ref="B52:D52"/>
    <mergeCell ref="B44:D44"/>
    <mergeCell ref="B45:D45"/>
    <mergeCell ref="B46:D46"/>
    <mergeCell ref="B47:D47"/>
    <mergeCell ref="B42:D42"/>
    <mergeCell ref="C20:D20"/>
    <mergeCell ref="C21:C22"/>
    <mergeCell ref="B37:D37"/>
    <mergeCell ref="B38:D38"/>
    <mergeCell ref="C23:D23"/>
    <mergeCell ref="A4:D4"/>
    <mergeCell ref="B20:B35"/>
    <mergeCell ref="A54:D54"/>
    <mergeCell ref="B41:D41"/>
    <mergeCell ref="A1:H1"/>
    <mergeCell ref="B48:D48"/>
    <mergeCell ref="A2:H2"/>
    <mergeCell ref="A5:D5"/>
    <mergeCell ref="B39:D39"/>
    <mergeCell ref="C24:C35"/>
    <mergeCell ref="B36:D36"/>
    <mergeCell ref="A3:E3"/>
    <mergeCell ref="A6:A17"/>
    <mergeCell ref="A18:D18"/>
    <mergeCell ref="A19:A52"/>
    <mergeCell ref="B19:D19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93" orientation="portrait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4" zoomScaleNormal="100" workbookViewId="0">
      <selection activeCell="O15" sqref="O15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8" customFormat="1">
      <c r="A1" s="522" t="s">
        <v>164</v>
      </c>
      <c r="B1" s="522"/>
      <c r="C1" s="522"/>
      <c r="D1" s="522"/>
      <c r="E1" s="522"/>
      <c r="F1" s="522"/>
      <c r="G1" s="522"/>
      <c r="H1" s="522"/>
      <c r="I1" s="522"/>
      <c r="J1" s="522"/>
      <c r="K1" s="522"/>
      <c r="L1" s="522"/>
    </row>
    <row r="2" spans="1:12" ht="36.75" customHeight="1" thickBot="1">
      <c r="A2" s="512" t="s">
        <v>263</v>
      </c>
      <c r="B2" s="512"/>
      <c r="C2" s="512"/>
      <c r="D2" s="512"/>
      <c r="E2" s="512"/>
      <c r="F2" s="512"/>
      <c r="G2" s="512"/>
      <c r="H2" s="512"/>
      <c r="I2" s="512"/>
      <c r="J2" s="512"/>
      <c r="K2" s="512"/>
      <c r="L2" s="512"/>
    </row>
    <row r="3" spans="1:12" ht="13.5" customHeight="1">
      <c r="A3" s="465" t="s">
        <v>43</v>
      </c>
      <c r="B3" s="523"/>
      <c r="C3" s="523" t="s">
        <v>156</v>
      </c>
      <c r="D3" s="523"/>
      <c r="E3" s="523"/>
      <c r="F3" s="523"/>
      <c r="G3" s="523"/>
      <c r="H3" s="523"/>
      <c r="I3" s="523"/>
      <c r="J3" s="523"/>
      <c r="K3" s="523"/>
      <c r="L3" s="527"/>
    </row>
    <row r="4" spans="1:12">
      <c r="A4" s="524"/>
      <c r="B4" s="515"/>
      <c r="C4" s="515" t="s">
        <v>76</v>
      </c>
      <c r="D4" s="515" t="s">
        <v>114</v>
      </c>
      <c r="E4" s="528" t="s">
        <v>262</v>
      </c>
      <c r="F4" s="528"/>
      <c r="G4" s="528"/>
      <c r="H4" s="528"/>
      <c r="I4" s="528"/>
      <c r="J4" s="528"/>
      <c r="K4" s="528"/>
      <c r="L4" s="529"/>
    </row>
    <row r="5" spans="1:12" ht="30" customHeight="1">
      <c r="A5" s="524"/>
      <c r="B5" s="515"/>
      <c r="C5" s="515"/>
      <c r="D5" s="515"/>
      <c r="E5" s="515" t="s">
        <v>111</v>
      </c>
      <c r="F5" s="515"/>
      <c r="G5" s="515" t="s">
        <v>161</v>
      </c>
      <c r="H5" s="515"/>
      <c r="I5" s="515" t="s">
        <v>77</v>
      </c>
      <c r="J5" s="515"/>
      <c r="K5" s="515" t="s">
        <v>78</v>
      </c>
      <c r="L5" s="516"/>
    </row>
    <row r="6" spans="1:12" ht="22.8" customHeight="1" thickBot="1">
      <c r="A6" s="525"/>
      <c r="B6" s="526"/>
      <c r="C6" s="526"/>
      <c r="D6" s="526"/>
      <c r="E6" s="232" t="s">
        <v>76</v>
      </c>
      <c r="F6" s="232" t="s">
        <v>114</v>
      </c>
      <c r="G6" s="232" t="s">
        <v>76</v>
      </c>
      <c r="H6" s="232" t="s">
        <v>114</v>
      </c>
      <c r="I6" s="232" t="s">
        <v>76</v>
      </c>
      <c r="J6" s="232" t="s">
        <v>114</v>
      </c>
      <c r="K6" s="232" t="s">
        <v>76</v>
      </c>
      <c r="L6" s="233" t="s">
        <v>114</v>
      </c>
    </row>
    <row r="7" spans="1:12" ht="13.8" thickBot="1">
      <c r="A7" s="517" t="s">
        <v>115</v>
      </c>
      <c r="B7" s="518"/>
      <c r="C7" s="342">
        <v>528</v>
      </c>
      <c r="D7" s="342">
        <v>245</v>
      </c>
      <c r="E7" s="342">
        <v>250</v>
      </c>
      <c r="F7" s="342">
        <v>109</v>
      </c>
      <c r="G7" s="342">
        <v>221</v>
      </c>
      <c r="H7" s="342">
        <v>117</v>
      </c>
      <c r="I7" s="342">
        <v>84</v>
      </c>
      <c r="J7" s="342">
        <v>18</v>
      </c>
      <c r="K7" s="342">
        <v>78</v>
      </c>
      <c r="L7" s="343">
        <v>31</v>
      </c>
    </row>
    <row r="8" spans="1:12">
      <c r="A8" s="519" t="s">
        <v>59</v>
      </c>
      <c r="B8" s="237" t="s">
        <v>116</v>
      </c>
      <c r="C8" s="238">
        <v>90</v>
      </c>
      <c r="D8" s="238">
        <v>53</v>
      </c>
      <c r="E8" s="238">
        <v>47</v>
      </c>
      <c r="F8" s="238">
        <v>27</v>
      </c>
      <c r="G8" s="238">
        <v>37</v>
      </c>
      <c r="H8" s="238">
        <v>21</v>
      </c>
      <c r="I8" s="238">
        <v>14</v>
      </c>
      <c r="J8" s="238">
        <v>4</v>
      </c>
      <c r="K8" s="238">
        <v>7</v>
      </c>
      <c r="L8" s="239">
        <v>4</v>
      </c>
    </row>
    <row r="9" spans="1:12">
      <c r="A9" s="520"/>
      <c r="B9" s="178" t="s">
        <v>117</v>
      </c>
      <c r="C9" s="179">
        <v>73</v>
      </c>
      <c r="D9" s="179">
        <v>19</v>
      </c>
      <c r="E9" s="179">
        <v>41</v>
      </c>
      <c r="F9" s="179">
        <v>11</v>
      </c>
      <c r="G9" s="179">
        <v>9</v>
      </c>
      <c r="H9" s="179">
        <v>6</v>
      </c>
      <c r="I9" s="179">
        <v>44</v>
      </c>
      <c r="J9" s="179">
        <v>7</v>
      </c>
      <c r="K9" s="179">
        <v>28</v>
      </c>
      <c r="L9" s="77">
        <v>6</v>
      </c>
    </row>
    <row r="10" spans="1:12">
      <c r="A10" s="520"/>
      <c r="B10" s="178" t="s">
        <v>138</v>
      </c>
      <c r="C10" s="179">
        <v>234</v>
      </c>
      <c r="D10" s="179">
        <v>109</v>
      </c>
      <c r="E10" s="179">
        <v>107</v>
      </c>
      <c r="F10" s="179">
        <v>44</v>
      </c>
      <c r="G10" s="179">
        <v>96</v>
      </c>
      <c r="H10" s="179">
        <v>48</v>
      </c>
      <c r="I10" s="179">
        <v>11</v>
      </c>
      <c r="J10" s="179">
        <v>4</v>
      </c>
      <c r="K10" s="179">
        <v>31</v>
      </c>
      <c r="L10" s="77">
        <v>14</v>
      </c>
    </row>
    <row r="11" spans="1:12">
      <c r="A11" s="520"/>
      <c r="B11" s="178" t="s">
        <v>141</v>
      </c>
      <c r="C11" s="179">
        <v>1</v>
      </c>
      <c r="D11" s="179">
        <v>0</v>
      </c>
      <c r="E11" s="179">
        <v>1</v>
      </c>
      <c r="F11" s="179">
        <v>0</v>
      </c>
      <c r="G11" s="179">
        <v>1</v>
      </c>
      <c r="H11" s="179">
        <v>0</v>
      </c>
      <c r="I11" s="179">
        <v>0</v>
      </c>
      <c r="J11" s="179">
        <v>0</v>
      </c>
      <c r="K11" s="179">
        <v>0</v>
      </c>
      <c r="L11" s="77">
        <v>0</v>
      </c>
    </row>
    <row r="12" spans="1:12" ht="22.8">
      <c r="A12" s="520"/>
      <c r="B12" s="180" t="s">
        <v>157</v>
      </c>
      <c r="C12" s="179">
        <v>82</v>
      </c>
      <c r="D12" s="179">
        <v>38</v>
      </c>
      <c r="E12" s="179">
        <v>31</v>
      </c>
      <c r="F12" s="179">
        <v>11</v>
      </c>
      <c r="G12" s="179">
        <v>41</v>
      </c>
      <c r="H12" s="179">
        <v>22</v>
      </c>
      <c r="I12" s="179">
        <v>10</v>
      </c>
      <c r="J12" s="179">
        <v>1</v>
      </c>
      <c r="K12" s="179">
        <v>11</v>
      </c>
      <c r="L12" s="77">
        <v>6</v>
      </c>
    </row>
    <row r="13" spans="1:12" ht="22.8">
      <c r="A13" s="520"/>
      <c r="B13" s="181" t="s">
        <v>142</v>
      </c>
      <c r="C13" s="179">
        <v>32</v>
      </c>
      <c r="D13" s="179">
        <v>17</v>
      </c>
      <c r="E13" s="179">
        <v>11</v>
      </c>
      <c r="F13" s="179">
        <v>9</v>
      </c>
      <c r="G13" s="179">
        <v>32</v>
      </c>
      <c r="H13" s="179">
        <v>17</v>
      </c>
      <c r="I13" s="179">
        <v>0</v>
      </c>
      <c r="J13" s="179">
        <v>0</v>
      </c>
      <c r="K13" s="179">
        <v>0</v>
      </c>
      <c r="L13" s="77">
        <v>0</v>
      </c>
    </row>
    <row r="14" spans="1:12">
      <c r="A14" s="520"/>
      <c r="B14" s="181" t="s">
        <v>143</v>
      </c>
      <c r="C14" s="179">
        <v>1</v>
      </c>
      <c r="D14" s="179">
        <v>1</v>
      </c>
      <c r="E14" s="179">
        <v>1</v>
      </c>
      <c r="F14" s="179">
        <v>1</v>
      </c>
      <c r="G14" s="179">
        <v>1</v>
      </c>
      <c r="H14" s="179">
        <v>1</v>
      </c>
      <c r="I14" s="179">
        <v>0</v>
      </c>
      <c r="J14" s="179">
        <v>0</v>
      </c>
      <c r="K14" s="179">
        <v>0</v>
      </c>
      <c r="L14" s="77">
        <v>0</v>
      </c>
    </row>
    <row r="15" spans="1:12">
      <c r="A15" s="520"/>
      <c r="B15" s="181" t="s">
        <v>144</v>
      </c>
      <c r="C15" s="179">
        <v>0</v>
      </c>
      <c r="D15" s="179">
        <v>0</v>
      </c>
      <c r="E15" s="179">
        <v>0</v>
      </c>
      <c r="F15" s="179">
        <v>0</v>
      </c>
      <c r="G15" s="179">
        <v>0</v>
      </c>
      <c r="H15" s="179">
        <v>0</v>
      </c>
      <c r="I15" s="179">
        <v>0</v>
      </c>
      <c r="J15" s="179">
        <v>0</v>
      </c>
      <c r="K15" s="179">
        <v>0</v>
      </c>
      <c r="L15" s="77">
        <v>0</v>
      </c>
    </row>
    <row r="16" spans="1:12">
      <c r="A16" s="520"/>
      <c r="B16" s="181" t="s">
        <v>145</v>
      </c>
      <c r="C16" s="179">
        <v>0</v>
      </c>
      <c r="D16" s="179">
        <v>0</v>
      </c>
      <c r="E16" s="179">
        <v>0</v>
      </c>
      <c r="F16" s="179">
        <v>0</v>
      </c>
      <c r="G16" s="179">
        <v>0</v>
      </c>
      <c r="H16" s="179">
        <v>0</v>
      </c>
      <c r="I16" s="179">
        <v>0</v>
      </c>
      <c r="J16" s="179">
        <v>0</v>
      </c>
      <c r="K16" s="179">
        <v>0</v>
      </c>
      <c r="L16" s="77">
        <v>0</v>
      </c>
    </row>
    <row r="17" spans="1:12" ht="22.8">
      <c r="A17" s="520"/>
      <c r="B17" s="181" t="s">
        <v>146</v>
      </c>
      <c r="C17" s="179">
        <v>0</v>
      </c>
      <c r="D17" s="179">
        <v>0</v>
      </c>
      <c r="E17" s="179">
        <v>0</v>
      </c>
      <c r="F17" s="179">
        <v>0</v>
      </c>
      <c r="G17" s="179">
        <v>0</v>
      </c>
      <c r="H17" s="179">
        <v>0</v>
      </c>
      <c r="I17" s="179">
        <v>0</v>
      </c>
      <c r="J17" s="179">
        <v>0</v>
      </c>
      <c r="K17" s="179">
        <v>0</v>
      </c>
      <c r="L17" s="77">
        <v>0</v>
      </c>
    </row>
    <row r="18" spans="1:12" ht="36" customHeight="1">
      <c r="A18" s="520"/>
      <c r="B18" s="181" t="s">
        <v>147</v>
      </c>
      <c r="C18" s="179">
        <v>1</v>
      </c>
      <c r="D18" s="179">
        <v>1</v>
      </c>
      <c r="E18" s="179">
        <v>0</v>
      </c>
      <c r="F18" s="179">
        <v>0</v>
      </c>
      <c r="G18" s="179">
        <v>0</v>
      </c>
      <c r="H18" s="179">
        <v>0</v>
      </c>
      <c r="I18" s="179">
        <v>1</v>
      </c>
      <c r="J18" s="179">
        <v>1</v>
      </c>
      <c r="K18" s="179">
        <v>0</v>
      </c>
      <c r="L18" s="77">
        <v>0</v>
      </c>
    </row>
    <row r="19" spans="1:12" ht="13.8" thickBot="1">
      <c r="A19" s="521"/>
      <c r="B19" s="234" t="s">
        <v>118</v>
      </c>
      <c r="C19" s="235">
        <v>15</v>
      </c>
      <c r="D19" s="235">
        <v>7</v>
      </c>
      <c r="E19" s="235">
        <v>12</v>
      </c>
      <c r="F19" s="235">
        <v>6</v>
      </c>
      <c r="G19" s="235">
        <v>5</v>
      </c>
      <c r="H19" s="235">
        <v>2</v>
      </c>
      <c r="I19" s="235">
        <v>4</v>
      </c>
      <c r="J19" s="235">
        <v>1</v>
      </c>
      <c r="K19" s="235">
        <v>1</v>
      </c>
      <c r="L19" s="236">
        <v>1</v>
      </c>
    </row>
    <row r="20" spans="1:12" ht="13.8" thickBot="1">
      <c r="A20" s="510" t="s">
        <v>119</v>
      </c>
      <c r="B20" s="511"/>
      <c r="C20" s="342">
        <v>110</v>
      </c>
      <c r="D20" s="342">
        <v>29</v>
      </c>
      <c r="E20" s="342">
        <v>49</v>
      </c>
      <c r="F20" s="342">
        <v>8</v>
      </c>
      <c r="G20" s="342">
        <v>47</v>
      </c>
      <c r="H20" s="342">
        <v>11</v>
      </c>
      <c r="I20" s="342">
        <v>10</v>
      </c>
      <c r="J20" s="342">
        <v>2</v>
      </c>
      <c r="K20" s="342">
        <v>18</v>
      </c>
      <c r="L20" s="343">
        <v>4</v>
      </c>
    </row>
    <row r="21" spans="1:12" ht="13.8" thickBot="1">
      <c r="A21" s="513" t="s">
        <v>148</v>
      </c>
      <c r="B21" s="514"/>
      <c r="C21" s="240">
        <v>6</v>
      </c>
      <c r="D21" s="240">
        <v>3</v>
      </c>
      <c r="E21" s="240">
        <v>2</v>
      </c>
      <c r="F21" s="240">
        <v>1</v>
      </c>
      <c r="G21" s="240">
        <v>6</v>
      </c>
      <c r="H21" s="240">
        <v>3</v>
      </c>
      <c r="I21" s="240">
        <v>0</v>
      </c>
      <c r="J21" s="240">
        <v>0</v>
      </c>
      <c r="K21" s="240">
        <v>0</v>
      </c>
      <c r="L21" s="79">
        <v>0</v>
      </c>
    </row>
    <row r="22" spans="1:12" ht="13.8" thickBot="1">
      <c r="A22" s="510" t="s">
        <v>120</v>
      </c>
      <c r="B22" s="511"/>
      <c r="C22" s="342">
        <v>333</v>
      </c>
      <c r="D22" s="342">
        <v>248</v>
      </c>
      <c r="E22" s="342">
        <v>126</v>
      </c>
      <c r="F22" s="342">
        <v>95</v>
      </c>
      <c r="G22" s="342">
        <v>189</v>
      </c>
      <c r="H22" s="342">
        <v>137</v>
      </c>
      <c r="I22" s="342">
        <v>28</v>
      </c>
      <c r="J22" s="342">
        <v>16</v>
      </c>
      <c r="K22" s="342">
        <v>67</v>
      </c>
      <c r="L22" s="343">
        <v>56</v>
      </c>
    </row>
    <row r="23" spans="1:12" ht="13.8" thickBot="1">
      <c r="A23" s="513" t="s">
        <v>158</v>
      </c>
      <c r="B23" s="514"/>
      <c r="C23" s="240">
        <v>0</v>
      </c>
      <c r="D23" s="240">
        <v>0</v>
      </c>
      <c r="E23" s="240">
        <v>0</v>
      </c>
      <c r="F23" s="240">
        <v>0</v>
      </c>
      <c r="G23" s="240">
        <v>0</v>
      </c>
      <c r="H23" s="240">
        <v>0</v>
      </c>
      <c r="I23" s="240">
        <v>0</v>
      </c>
      <c r="J23" s="240">
        <v>0</v>
      </c>
      <c r="K23" s="240">
        <v>0</v>
      </c>
      <c r="L23" s="79">
        <v>0</v>
      </c>
    </row>
    <row r="24" spans="1:12" ht="25.5" customHeight="1" thickBot="1">
      <c r="A24" s="510" t="s">
        <v>121</v>
      </c>
      <c r="B24" s="511"/>
      <c r="C24" s="342">
        <v>0</v>
      </c>
      <c r="D24" s="342">
        <v>0</v>
      </c>
      <c r="E24" s="342">
        <v>0</v>
      </c>
      <c r="F24" s="342">
        <v>0</v>
      </c>
      <c r="G24" s="342">
        <v>0</v>
      </c>
      <c r="H24" s="342">
        <v>0</v>
      </c>
      <c r="I24" s="342">
        <v>0</v>
      </c>
      <c r="J24" s="342">
        <v>0</v>
      </c>
      <c r="K24" s="342">
        <v>0</v>
      </c>
      <c r="L24" s="343">
        <v>0</v>
      </c>
    </row>
    <row r="25" spans="1:12" ht="25.95" customHeight="1" thickBot="1">
      <c r="A25" s="510" t="s">
        <v>122</v>
      </c>
      <c r="B25" s="511"/>
      <c r="C25" s="342">
        <v>193</v>
      </c>
      <c r="D25" s="342">
        <v>66</v>
      </c>
      <c r="E25" s="342">
        <v>86</v>
      </c>
      <c r="F25" s="342">
        <v>37</v>
      </c>
      <c r="G25" s="342">
        <v>4</v>
      </c>
      <c r="H25" s="342">
        <v>2</v>
      </c>
      <c r="I25" s="342">
        <v>102</v>
      </c>
      <c r="J25" s="342">
        <v>19</v>
      </c>
      <c r="K25" s="342">
        <v>146</v>
      </c>
      <c r="L25" s="343">
        <v>53</v>
      </c>
    </row>
    <row r="26" spans="1:12" ht="13.8" thickBot="1">
      <c r="A26" s="513" t="s">
        <v>150</v>
      </c>
      <c r="B26" s="514"/>
      <c r="C26" s="240">
        <v>0</v>
      </c>
      <c r="D26" s="240">
        <v>0</v>
      </c>
      <c r="E26" s="240">
        <v>0</v>
      </c>
      <c r="F26" s="240">
        <v>0</v>
      </c>
      <c r="G26" s="240">
        <v>0</v>
      </c>
      <c r="H26" s="240">
        <v>0</v>
      </c>
      <c r="I26" s="240">
        <v>0</v>
      </c>
      <c r="J26" s="240">
        <v>0</v>
      </c>
      <c r="K26" s="240">
        <v>0</v>
      </c>
      <c r="L26" s="79">
        <v>0</v>
      </c>
    </row>
    <row r="27" spans="1:12" ht="26.25" customHeight="1" thickBot="1">
      <c r="A27" s="510" t="s">
        <v>159</v>
      </c>
      <c r="B27" s="511"/>
      <c r="C27" s="342">
        <v>0</v>
      </c>
      <c r="D27" s="342">
        <v>0</v>
      </c>
      <c r="E27" s="342">
        <v>0</v>
      </c>
      <c r="F27" s="342">
        <v>0</v>
      </c>
      <c r="G27" s="342">
        <v>0</v>
      </c>
      <c r="H27" s="342">
        <v>0</v>
      </c>
      <c r="I27" s="342">
        <v>0</v>
      </c>
      <c r="J27" s="342">
        <v>0</v>
      </c>
      <c r="K27" s="342">
        <v>0</v>
      </c>
      <c r="L27" s="343">
        <v>0</v>
      </c>
    </row>
    <row r="28" spans="1:12" ht="13.8" thickBot="1">
      <c r="A28" s="479" t="s">
        <v>123</v>
      </c>
      <c r="B28" s="480"/>
      <c r="C28" s="344">
        <v>1164</v>
      </c>
      <c r="D28" s="344">
        <v>588</v>
      </c>
      <c r="E28" s="344">
        <v>511</v>
      </c>
      <c r="F28" s="344">
        <v>249</v>
      </c>
      <c r="G28" s="344">
        <v>461</v>
      </c>
      <c r="H28" s="344">
        <v>267</v>
      </c>
      <c r="I28" s="344">
        <v>224</v>
      </c>
      <c r="J28" s="342">
        <v>55</v>
      </c>
      <c r="K28" s="344">
        <v>309</v>
      </c>
      <c r="L28" s="345">
        <v>144</v>
      </c>
    </row>
    <row r="29" spans="1:12" ht="13.8" thickBot="1">
      <c r="A29" s="479" t="s">
        <v>124</v>
      </c>
      <c r="B29" s="480"/>
      <c r="C29" s="335">
        <v>100</v>
      </c>
      <c r="D29" s="335">
        <v>50.515463917525771</v>
      </c>
      <c r="E29" s="335">
        <v>43.900343642611681</v>
      </c>
      <c r="F29" s="335">
        <v>42.346938775510203</v>
      </c>
      <c r="G29" s="335">
        <v>39.604810996563572</v>
      </c>
      <c r="H29" s="335">
        <v>22.938144329896907</v>
      </c>
      <c r="I29" s="335">
        <v>19.243986254295535</v>
      </c>
      <c r="J29" s="346">
        <v>9.3537414965986407</v>
      </c>
      <c r="K29" s="335">
        <v>26.546391752577321</v>
      </c>
      <c r="L29" s="331">
        <v>24.489795918367346</v>
      </c>
    </row>
    <row r="30" spans="1:12">
      <c r="A30" s="21" t="s">
        <v>172</v>
      </c>
      <c r="B30" s="13"/>
      <c r="C30" s="61"/>
      <c r="D30" s="13"/>
      <c r="E30" s="13"/>
      <c r="F30" s="13"/>
      <c r="G30" s="13"/>
      <c r="H30" s="13"/>
      <c r="I30" s="13"/>
      <c r="J30" s="62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A1:L1"/>
    <mergeCell ref="A3:B6"/>
    <mergeCell ref="C3:L3"/>
    <mergeCell ref="C4:C6"/>
    <mergeCell ref="D4:D6"/>
    <mergeCell ref="E4:L4"/>
    <mergeCell ref="E5:F5"/>
    <mergeCell ref="G5:H5"/>
    <mergeCell ref="I5:J5"/>
    <mergeCell ref="A27:B27"/>
    <mergeCell ref="A28:B28"/>
    <mergeCell ref="A29:B29"/>
    <mergeCell ref="A2:L2"/>
    <mergeCell ref="A21:B21"/>
    <mergeCell ref="A22:B22"/>
    <mergeCell ref="A23:B23"/>
    <mergeCell ref="A24:B24"/>
    <mergeCell ref="A25:B25"/>
    <mergeCell ref="A26:B26"/>
    <mergeCell ref="K5:L5"/>
    <mergeCell ref="A7:B7"/>
    <mergeCell ref="A8:A19"/>
    <mergeCell ref="A20:B20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3"/>
  <sheetViews>
    <sheetView topLeftCell="A13" zoomScaleNormal="100" workbookViewId="0">
      <selection activeCell="I7" sqref="I7:L29"/>
    </sheetView>
  </sheetViews>
  <sheetFormatPr defaultRowHeight="13.2"/>
  <cols>
    <col min="1" max="1" width="5.109375" customWidth="1"/>
    <col min="2" max="2" width="46" customWidth="1"/>
    <col min="3" max="3" width="8.6640625" customWidth="1"/>
    <col min="4" max="4" width="8.88671875" customWidth="1"/>
    <col min="5" max="5" width="9.33203125" customWidth="1"/>
    <col min="6" max="6" width="8.44140625" customWidth="1"/>
    <col min="7" max="7" width="9.33203125" customWidth="1"/>
    <col min="8" max="8" width="9.6640625" customWidth="1"/>
    <col min="9" max="9" width="9.44140625" customWidth="1"/>
    <col min="10" max="10" width="7.6640625" customWidth="1"/>
    <col min="11" max="11" width="9.33203125" customWidth="1"/>
    <col min="12" max="12" width="8" customWidth="1"/>
  </cols>
  <sheetData>
    <row r="1" spans="1:12" s="78" customFormat="1">
      <c r="A1" s="522" t="s">
        <v>165</v>
      </c>
      <c r="B1" s="522"/>
      <c r="C1" s="522"/>
      <c r="D1" s="522"/>
      <c r="E1" s="522"/>
      <c r="F1" s="522"/>
      <c r="G1" s="522"/>
      <c r="H1" s="522"/>
      <c r="I1" s="522"/>
      <c r="J1" s="522"/>
      <c r="K1" s="522"/>
      <c r="L1" s="522"/>
    </row>
    <row r="2" spans="1:12" ht="36.75" customHeight="1" thickBot="1">
      <c r="A2" s="512" t="s">
        <v>264</v>
      </c>
      <c r="B2" s="512"/>
      <c r="C2" s="512"/>
      <c r="D2" s="512"/>
      <c r="E2" s="512"/>
      <c r="F2" s="512"/>
      <c r="G2" s="512"/>
      <c r="H2" s="512"/>
      <c r="I2" s="512"/>
      <c r="J2" s="512"/>
      <c r="K2" s="512"/>
      <c r="L2" s="512"/>
    </row>
    <row r="3" spans="1:12" ht="13.5" customHeight="1">
      <c r="A3" s="465" t="s">
        <v>43</v>
      </c>
      <c r="B3" s="523"/>
      <c r="C3" s="523" t="s">
        <v>156</v>
      </c>
      <c r="D3" s="523"/>
      <c r="E3" s="523"/>
      <c r="F3" s="523"/>
      <c r="G3" s="523"/>
      <c r="H3" s="523"/>
      <c r="I3" s="523"/>
      <c r="J3" s="523"/>
      <c r="K3" s="523"/>
      <c r="L3" s="527"/>
    </row>
    <row r="4" spans="1:12">
      <c r="A4" s="524"/>
      <c r="B4" s="515"/>
      <c r="C4" s="515" t="s">
        <v>76</v>
      </c>
      <c r="D4" s="515" t="s">
        <v>114</v>
      </c>
      <c r="E4" s="528" t="s">
        <v>265</v>
      </c>
      <c r="F4" s="528"/>
      <c r="G4" s="528"/>
      <c r="H4" s="528"/>
      <c r="I4" s="528"/>
      <c r="J4" s="528"/>
      <c r="K4" s="528"/>
      <c r="L4" s="529"/>
    </row>
    <row r="5" spans="1:12" ht="44.4" customHeight="1">
      <c r="A5" s="524"/>
      <c r="B5" s="515"/>
      <c r="C5" s="515"/>
      <c r="D5" s="515"/>
      <c r="E5" s="515" t="s">
        <v>111</v>
      </c>
      <c r="F5" s="515"/>
      <c r="G5" s="515" t="s">
        <v>161</v>
      </c>
      <c r="H5" s="515"/>
      <c r="I5" s="515" t="s">
        <v>77</v>
      </c>
      <c r="J5" s="515"/>
      <c r="K5" s="515" t="s">
        <v>78</v>
      </c>
      <c r="L5" s="516"/>
    </row>
    <row r="6" spans="1:12" ht="22.8" customHeight="1" thickBot="1">
      <c r="A6" s="525"/>
      <c r="B6" s="526"/>
      <c r="C6" s="526"/>
      <c r="D6" s="526"/>
      <c r="E6" s="232" t="s">
        <v>76</v>
      </c>
      <c r="F6" s="232" t="s">
        <v>114</v>
      </c>
      <c r="G6" s="232" t="s">
        <v>76</v>
      </c>
      <c r="H6" s="232" t="s">
        <v>114</v>
      </c>
      <c r="I6" s="232" t="s">
        <v>76</v>
      </c>
      <c r="J6" s="232" t="s">
        <v>114</v>
      </c>
      <c r="K6" s="232" t="s">
        <v>76</v>
      </c>
      <c r="L6" s="233" t="s">
        <v>114</v>
      </c>
    </row>
    <row r="7" spans="1:12" ht="13.8" thickBot="1">
      <c r="A7" s="517" t="s">
        <v>115</v>
      </c>
      <c r="B7" s="518"/>
      <c r="C7" s="342">
        <v>2470</v>
      </c>
      <c r="D7" s="342">
        <v>1185</v>
      </c>
      <c r="E7" s="342">
        <v>993</v>
      </c>
      <c r="F7" s="342">
        <v>461</v>
      </c>
      <c r="G7" s="342">
        <v>997</v>
      </c>
      <c r="H7" s="342">
        <v>499</v>
      </c>
      <c r="I7" s="342">
        <v>474</v>
      </c>
      <c r="J7" s="342">
        <v>144</v>
      </c>
      <c r="K7" s="342">
        <v>379</v>
      </c>
      <c r="L7" s="343">
        <v>181</v>
      </c>
    </row>
    <row r="8" spans="1:12">
      <c r="A8" s="519" t="s">
        <v>59</v>
      </c>
      <c r="B8" s="237" t="s">
        <v>116</v>
      </c>
      <c r="C8" s="238">
        <v>654</v>
      </c>
      <c r="D8" s="238">
        <v>399</v>
      </c>
      <c r="E8" s="238">
        <v>288</v>
      </c>
      <c r="F8" s="238">
        <v>166</v>
      </c>
      <c r="G8" s="238">
        <v>236</v>
      </c>
      <c r="H8" s="238">
        <v>136</v>
      </c>
      <c r="I8" s="238">
        <v>105</v>
      </c>
      <c r="J8" s="238">
        <v>41</v>
      </c>
      <c r="K8" s="238">
        <v>111</v>
      </c>
      <c r="L8" s="239">
        <v>71</v>
      </c>
    </row>
    <row r="9" spans="1:12">
      <c r="A9" s="520"/>
      <c r="B9" s="178" t="s">
        <v>117</v>
      </c>
      <c r="C9" s="179">
        <v>435</v>
      </c>
      <c r="D9" s="179">
        <v>181</v>
      </c>
      <c r="E9" s="179">
        <v>196</v>
      </c>
      <c r="F9" s="179">
        <v>70</v>
      </c>
      <c r="G9" s="179">
        <v>62</v>
      </c>
      <c r="H9" s="179">
        <v>45</v>
      </c>
      <c r="I9" s="179">
        <v>226</v>
      </c>
      <c r="J9" s="179">
        <v>56</v>
      </c>
      <c r="K9" s="179">
        <v>123</v>
      </c>
      <c r="L9" s="77">
        <v>40</v>
      </c>
    </row>
    <row r="10" spans="1:12">
      <c r="A10" s="520"/>
      <c r="B10" s="178" t="s">
        <v>138</v>
      </c>
      <c r="C10" s="179">
        <v>681</v>
      </c>
      <c r="D10" s="179">
        <v>300</v>
      </c>
      <c r="E10" s="179">
        <v>256</v>
      </c>
      <c r="F10" s="179">
        <v>108</v>
      </c>
      <c r="G10" s="179">
        <v>278</v>
      </c>
      <c r="H10" s="179">
        <v>133</v>
      </c>
      <c r="I10" s="179">
        <v>36</v>
      </c>
      <c r="J10" s="179">
        <v>11</v>
      </c>
      <c r="K10" s="179">
        <v>74</v>
      </c>
      <c r="L10" s="77">
        <v>40</v>
      </c>
    </row>
    <row r="11" spans="1:12">
      <c r="A11" s="520"/>
      <c r="B11" s="178" t="s">
        <v>141</v>
      </c>
      <c r="C11" s="179">
        <v>3</v>
      </c>
      <c r="D11" s="179">
        <v>1</v>
      </c>
      <c r="E11" s="179">
        <v>1</v>
      </c>
      <c r="F11" s="179">
        <v>0</v>
      </c>
      <c r="G11" s="179">
        <v>3</v>
      </c>
      <c r="H11" s="179">
        <v>1</v>
      </c>
      <c r="I11" s="179">
        <v>0</v>
      </c>
      <c r="J11" s="179">
        <v>0</v>
      </c>
      <c r="K11" s="179">
        <v>0</v>
      </c>
      <c r="L11" s="77">
        <v>0</v>
      </c>
    </row>
    <row r="12" spans="1:12" ht="22.8">
      <c r="A12" s="520"/>
      <c r="B12" s="180" t="s">
        <v>157</v>
      </c>
      <c r="C12" s="179">
        <v>348</v>
      </c>
      <c r="D12" s="179">
        <v>142</v>
      </c>
      <c r="E12" s="179">
        <v>107</v>
      </c>
      <c r="F12" s="179">
        <v>40</v>
      </c>
      <c r="G12" s="179">
        <v>154</v>
      </c>
      <c r="H12" s="179">
        <v>62</v>
      </c>
      <c r="I12" s="179">
        <v>43</v>
      </c>
      <c r="J12" s="179">
        <v>12</v>
      </c>
      <c r="K12" s="179">
        <v>42</v>
      </c>
      <c r="L12" s="77">
        <v>18</v>
      </c>
    </row>
    <row r="13" spans="1:12" ht="22.8">
      <c r="A13" s="520"/>
      <c r="B13" s="181" t="s">
        <v>142</v>
      </c>
      <c r="C13" s="179">
        <v>220</v>
      </c>
      <c r="D13" s="179">
        <v>103</v>
      </c>
      <c r="E13" s="179">
        <v>87</v>
      </c>
      <c r="F13" s="179">
        <v>49</v>
      </c>
      <c r="G13" s="179">
        <v>219</v>
      </c>
      <c r="H13" s="179">
        <v>102</v>
      </c>
      <c r="I13" s="179">
        <v>0</v>
      </c>
      <c r="J13" s="179">
        <v>0</v>
      </c>
      <c r="K13" s="179">
        <v>3</v>
      </c>
      <c r="L13" s="77">
        <v>2</v>
      </c>
    </row>
    <row r="14" spans="1:12">
      <c r="A14" s="520"/>
      <c r="B14" s="181" t="s">
        <v>143</v>
      </c>
      <c r="C14" s="179">
        <v>8</v>
      </c>
      <c r="D14" s="179">
        <v>5</v>
      </c>
      <c r="E14" s="179">
        <v>4</v>
      </c>
      <c r="F14" s="179">
        <v>3</v>
      </c>
      <c r="G14" s="179">
        <v>8</v>
      </c>
      <c r="H14" s="179">
        <v>5</v>
      </c>
      <c r="I14" s="179">
        <v>0</v>
      </c>
      <c r="J14" s="179">
        <v>0</v>
      </c>
      <c r="K14" s="179">
        <v>0</v>
      </c>
      <c r="L14" s="77">
        <v>0</v>
      </c>
    </row>
    <row r="15" spans="1:12">
      <c r="A15" s="520"/>
      <c r="B15" s="181" t="s">
        <v>144</v>
      </c>
      <c r="C15" s="179">
        <v>0</v>
      </c>
      <c r="D15" s="179">
        <v>0</v>
      </c>
      <c r="E15" s="179">
        <v>0</v>
      </c>
      <c r="F15" s="179">
        <v>0</v>
      </c>
      <c r="G15" s="179">
        <v>0</v>
      </c>
      <c r="H15" s="179">
        <v>0</v>
      </c>
      <c r="I15" s="179">
        <v>0</v>
      </c>
      <c r="J15" s="179">
        <v>0</v>
      </c>
      <c r="K15" s="179">
        <v>0</v>
      </c>
      <c r="L15" s="77">
        <v>0</v>
      </c>
    </row>
    <row r="16" spans="1:12">
      <c r="A16" s="520"/>
      <c r="B16" s="181" t="s">
        <v>145</v>
      </c>
      <c r="C16" s="179">
        <v>0</v>
      </c>
      <c r="D16" s="179">
        <v>0</v>
      </c>
      <c r="E16" s="179">
        <v>0</v>
      </c>
      <c r="F16" s="179">
        <v>0</v>
      </c>
      <c r="G16" s="179">
        <v>0</v>
      </c>
      <c r="H16" s="179">
        <v>0</v>
      </c>
      <c r="I16" s="179">
        <v>0</v>
      </c>
      <c r="J16" s="179">
        <v>0</v>
      </c>
      <c r="K16" s="179">
        <v>0</v>
      </c>
      <c r="L16" s="77">
        <v>0</v>
      </c>
    </row>
    <row r="17" spans="1:12" ht="22.8">
      <c r="A17" s="520"/>
      <c r="B17" s="181" t="s">
        <v>146</v>
      </c>
      <c r="C17" s="179">
        <v>0</v>
      </c>
      <c r="D17" s="179">
        <v>0</v>
      </c>
      <c r="E17" s="179">
        <v>0</v>
      </c>
      <c r="F17" s="179">
        <v>0</v>
      </c>
      <c r="G17" s="179">
        <v>0</v>
      </c>
      <c r="H17" s="179">
        <v>0</v>
      </c>
      <c r="I17" s="179">
        <v>0</v>
      </c>
      <c r="J17" s="179">
        <v>0</v>
      </c>
      <c r="K17" s="179">
        <v>0</v>
      </c>
      <c r="L17" s="77">
        <v>0</v>
      </c>
    </row>
    <row r="18" spans="1:12" ht="36" customHeight="1">
      <c r="A18" s="520"/>
      <c r="B18" s="181" t="s">
        <v>147</v>
      </c>
      <c r="C18" s="179">
        <v>48</v>
      </c>
      <c r="D18" s="179">
        <v>18</v>
      </c>
      <c r="E18" s="179">
        <v>17</v>
      </c>
      <c r="F18" s="179">
        <v>5</v>
      </c>
      <c r="G18" s="179">
        <v>0</v>
      </c>
      <c r="H18" s="179">
        <v>0</v>
      </c>
      <c r="I18" s="179">
        <v>48</v>
      </c>
      <c r="J18" s="179">
        <v>18</v>
      </c>
      <c r="K18" s="179">
        <v>14</v>
      </c>
      <c r="L18" s="77">
        <v>3</v>
      </c>
    </row>
    <row r="19" spans="1:12" ht="13.8" thickBot="1">
      <c r="A19" s="521"/>
      <c r="B19" s="234" t="s">
        <v>118</v>
      </c>
      <c r="C19" s="235">
        <v>76</v>
      </c>
      <c r="D19" s="235">
        <v>37</v>
      </c>
      <c r="E19" s="235">
        <v>38</v>
      </c>
      <c r="F19" s="235">
        <v>20</v>
      </c>
      <c r="G19" s="235">
        <v>40</v>
      </c>
      <c r="H19" s="235">
        <v>16</v>
      </c>
      <c r="I19" s="235">
        <v>16</v>
      </c>
      <c r="J19" s="235">
        <v>6</v>
      </c>
      <c r="K19" s="235">
        <v>12</v>
      </c>
      <c r="L19" s="236">
        <v>7</v>
      </c>
    </row>
    <row r="20" spans="1:12" ht="13.8" thickBot="1">
      <c r="A20" s="510" t="s">
        <v>119</v>
      </c>
      <c r="B20" s="511"/>
      <c r="C20" s="342">
        <v>377</v>
      </c>
      <c r="D20" s="342">
        <v>112</v>
      </c>
      <c r="E20" s="342">
        <v>169</v>
      </c>
      <c r="F20" s="342">
        <v>49</v>
      </c>
      <c r="G20" s="342">
        <v>134</v>
      </c>
      <c r="H20" s="342">
        <v>31</v>
      </c>
      <c r="I20" s="342">
        <v>36</v>
      </c>
      <c r="J20" s="342">
        <v>10</v>
      </c>
      <c r="K20" s="342">
        <v>56</v>
      </c>
      <c r="L20" s="343">
        <v>19</v>
      </c>
    </row>
    <row r="21" spans="1:12" ht="13.8" thickBot="1">
      <c r="A21" s="513" t="s">
        <v>148</v>
      </c>
      <c r="B21" s="514"/>
      <c r="C21" s="240">
        <v>27</v>
      </c>
      <c r="D21" s="240">
        <v>8</v>
      </c>
      <c r="E21" s="240">
        <v>11</v>
      </c>
      <c r="F21" s="240">
        <v>2</v>
      </c>
      <c r="G21" s="240">
        <v>27</v>
      </c>
      <c r="H21" s="240">
        <v>8</v>
      </c>
      <c r="I21" s="240">
        <v>0</v>
      </c>
      <c r="J21" s="240">
        <v>0</v>
      </c>
      <c r="K21" s="240">
        <v>1</v>
      </c>
      <c r="L21" s="79">
        <v>0</v>
      </c>
    </row>
    <row r="22" spans="1:12" ht="13.8" thickBot="1">
      <c r="A22" s="510" t="s">
        <v>120</v>
      </c>
      <c r="B22" s="511"/>
      <c r="C22" s="342">
        <v>2438</v>
      </c>
      <c r="D22" s="342">
        <v>1797</v>
      </c>
      <c r="E22" s="342">
        <v>915</v>
      </c>
      <c r="F22" s="342">
        <v>673</v>
      </c>
      <c r="G22" s="342">
        <v>1338</v>
      </c>
      <c r="H22" s="342">
        <v>957</v>
      </c>
      <c r="I22" s="342">
        <v>185</v>
      </c>
      <c r="J22" s="342">
        <v>104</v>
      </c>
      <c r="K22" s="342">
        <v>533</v>
      </c>
      <c r="L22" s="343">
        <v>437</v>
      </c>
    </row>
    <row r="23" spans="1:12" ht="13.8" thickBot="1">
      <c r="A23" s="513" t="s">
        <v>158</v>
      </c>
      <c r="B23" s="514"/>
      <c r="C23" s="240">
        <v>5</v>
      </c>
      <c r="D23" s="240">
        <v>4</v>
      </c>
      <c r="E23" s="240">
        <v>1</v>
      </c>
      <c r="F23" s="240">
        <v>1</v>
      </c>
      <c r="G23" s="240">
        <v>5</v>
      </c>
      <c r="H23" s="240">
        <v>4</v>
      </c>
      <c r="I23" s="240">
        <v>0</v>
      </c>
      <c r="J23" s="240">
        <v>0</v>
      </c>
      <c r="K23" s="240">
        <v>0</v>
      </c>
      <c r="L23" s="79">
        <v>0</v>
      </c>
    </row>
    <row r="24" spans="1:12" ht="25.5" customHeight="1" thickBot="1">
      <c r="A24" s="510" t="s">
        <v>121</v>
      </c>
      <c r="B24" s="511"/>
      <c r="C24" s="342">
        <v>0</v>
      </c>
      <c r="D24" s="342">
        <v>0</v>
      </c>
      <c r="E24" s="342">
        <v>0</v>
      </c>
      <c r="F24" s="342">
        <v>0</v>
      </c>
      <c r="G24" s="342">
        <v>0</v>
      </c>
      <c r="H24" s="342">
        <v>0</v>
      </c>
      <c r="I24" s="342">
        <v>0</v>
      </c>
      <c r="J24" s="342">
        <v>0</v>
      </c>
      <c r="K24" s="342">
        <v>0</v>
      </c>
      <c r="L24" s="343">
        <v>0</v>
      </c>
    </row>
    <row r="25" spans="1:12" ht="25.95" customHeight="1" thickBot="1">
      <c r="A25" s="510" t="s">
        <v>122</v>
      </c>
      <c r="B25" s="511"/>
      <c r="C25" s="342">
        <v>771</v>
      </c>
      <c r="D25" s="342">
        <v>317</v>
      </c>
      <c r="E25" s="342">
        <v>324</v>
      </c>
      <c r="F25" s="342">
        <v>157</v>
      </c>
      <c r="G25" s="342">
        <v>27</v>
      </c>
      <c r="H25" s="342">
        <v>22</v>
      </c>
      <c r="I25" s="342">
        <v>432</v>
      </c>
      <c r="J25" s="342">
        <v>107</v>
      </c>
      <c r="K25" s="342">
        <v>618</v>
      </c>
      <c r="L25" s="343">
        <v>257</v>
      </c>
    </row>
    <row r="26" spans="1:12" ht="13.8" thickBot="1">
      <c r="A26" s="513" t="s">
        <v>150</v>
      </c>
      <c r="B26" s="514"/>
      <c r="C26" s="240">
        <v>0</v>
      </c>
      <c r="D26" s="240">
        <v>0</v>
      </c>
      <c r="E26" s="240">
        <v>0</v>
      </c>
      <c r="F26" s="240">
        <v>0</v>
      </c>
      <c r="G26" s="240">
        <v>0</v>
      </c>
      <c r="H26" s="240">
        <v>0</v>
      </c>
      <c r="I26" s="240">
        <v>0</v>
      </c>
      <c r="J26" s="240">
        <v>0</v>
      </c>
      <c r="K26" s="240">
        <v>0</v>
      </c>
      <c r="L26" s="79">
        <v>0</v>
      </c>
    </row>
    <row r="27" spans="1:12" ht="26.25" customHeight="1" thickBot="1">
      <c r="A27" s="510" t="s">
        <v>159</v>
      </c>
      <c r="B27" s="511"/>
      <c r="C27" s="342">
        <v>0</v>
      </c>
      <c r="D27" s="342">
        <v>0</v>
      </c>
      <c r="E27" s="342">
        <v>0</v>
      </c>
      <c r="F27" s="342">
        <v>0</v>
      </c>
      <c r="G27" s="342">
        <v>0</v>
      </c>
      <c r="H27" s="342">
        <v>0</v>
      </c>
      <c r="I27" s="342">
        <v>0</v>
      </c>
      <c r="J27" s="342">
        <v>0</v>
      </c>
      <c r="K27" s="342">
        <v>0</v>
      </c>
      <c r="L27" s="343">
        <v>0</v>
      </c>
    </row>
    <row r="28" spans="1:12" ht="13.8" thickBot="1">
      <c r="A28" s="479" t="s">
        <v>123</v>
      </c>
      <c r="B28" s="480"/>
      <c r="C28" s="344">
        <v>6056</v>
      </c>
      <c r="D28" s="344">
        <v>3411</v>
      </c>
      <c r="E28" s="344">
        <v>2401</v>
      </c>
      <c r="F28" s="344">
        <v>1340</v>
      </c>
      <c r="G28" s="344">
        <v>2496</v>
      </c>
      <c r="H28" s="344">
        <v>1509</v>
      </c>
      <c r="I28" s="344">
        <v>1127</v>
      </c>
      <c r="J28" s="342">
        <v>365</v>
      </c>
      <c r="K28" s="344">
        <v>1586</v>
      </c>
      <c r="L28" s="345">
        <v>894</v>
      </c>
    </row>
    <row r="29" spans="1:12" ht="13.8" thickBot="1">
      <c r="A29" s="530" t="s">
        <v>124</v>
      </c>
      <c r="B29" s="531"/>
      <c r="C29" s="347">
        <v>100</v>
      </c>
      <c r="D29" s="347">
        <v>56.324306472919417</v>
      </c>
      <c r="E29" s="347">
        <v>39.646631439894321</v>
      </c>
      <c r="F29" s="347">
        <v>39.284667253004983</v>
      </c>
      <c r="G29" s="347">
        <v>41.215323645970933</v>
      </c>
      <c r="H29" s="347">
        <v>24.917437252311757</v>
      </c>
      <c r="I29" s="347">
        <v>18.609643328929987</v>
      </c>
      <c r="J29" s="348">
        <v>10.700674289064791</v>
      </c>
      <c r="K29" s="347">
        <v>26.188903566710703</v>
      </c>
      <c r="L29" s="349">
        <v>26.209322779243621</v>
      </c>
    </row>
    <row r="30" spans="1:12">
      <c r="A30" s="21" t="s">
        <v>172</v>
      </c>
      <c r="B30" s="13"/>
      <c r="C30" s="61"/>
      <c r="D30" s="13"/>
      <c r="E30" s="13"/>
      <c r="F30" s="13"/>
      <c r="G30" s="13"/>
      <c r="H30" s="13"/>
      <c r="I30" s="13"/>
      <c r="J30" s="62"/>
      <c r="K30" s="13"/>
      <c r="L30" s="13"/>
    </row>
    <row r="31" spans="1:12">
      <c r="C31" s="9"/>
      <c r="J31" s="11"/>
    </row>
    <row r="32" spans="1:12">
      <c r="C32" s="9"/>
      <c r="J32" s="11"/>
    </row>
    <row r="33" spans="3:10">
      <c r="C33" s="9"/>
      <c r="J33" s="5"/>
    </row>
  </sheetData>
  <mergeCells count="23">
    <mergeCell ref="K5:L5"/>
    <mergeCell ref="C3:L3"/>
    <mergeCell ref="E4:L4"/>
    <mergeCell ref="A1:L1"/>
    <mergeCell ref="A3:B6"/>
    <mergeCell ref="I5:J5"/>
    <mergeCell ref="G5:H5"/>
    <mergeCell ref="A2:L2"/>
    <mergeCell ref="E5:F5"/>
    <mergeCell ref="A26:B26"/>
    <mergeCell ref="A27:B27"/>
    <mergeCell ref="A28:B28"/>
    <mergeCell ref="A29:B29"/>
    <mergeCell ref="A20:B20"/>
    <mergeCell ref="A22:B22"/>
    <mergeCell ref="A23:B23"/>
    <mergeCell ref="A24:B24"/>
    <mergeCell ref="A25:B25"/>
    <mergeCell ref="A8:A19"/>
    <mergeCell ref="A21:B21"/>
    <mergeCell ref="A7:B7"/>
    <mergeCell ref="C4:C6"/>
    <mergeCell ref="D4:D6"/>
  </mergeCells>
  <printOptions horizontalCentered="1" verticalCentered="1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7">
    <tabColor theme="0"/>
  </sheetPr>
  <dimension ref="A1:I43"/>
  <sheetViews>
    <sheetView showGridLines="0" zoomScale="120" zoomScaleNormal="120" workbookViewId="0">
      <selection activeCell="I15" sqref="I15"/>
    </sheetView>
  </sheetViews>
  <sheetFormatPr defaultRowHeight="13.2"/>
  <cols>
    <col min="1" max="1" width="42.6640625" customWidth="1"/>
    <col min="2" max="2" width="12.44140625" customWidth="1"/>
    <col min="3" max="3" width="11" customWidth="1"/>
    <col min="4" max="4" width="11.44140625" customWidth="1"/>
    <col min="5" max="5" width="11.5546875" customWidth="1"/>
  </cols>
  <sheetData>
    <row r="1" spans="1:9" ht="14.4" customHeight="1">
      <c r="A1" s="532" t="s">
        <v>182</v>
      </c>
      <c r="B1" s="532"/>
      <c r="C1" s="532"/>
      <c r="D1" s="532"/>
      <c r="E1" s="532"/>
    </row>
    <row r="2" spans="1:9" s="4" customFormat="1" ht="32.4" customHeight="1" thickBot="1">
      <c r="A2" s="436" t="s">
        <v>245</v>
      </c>
      <c r="B2" s="436"/>
      <c r="C2" s="436"/>
      <c r="D2" s="436"/>
      <c r="E2" s="436"/>
    </row>
    <row r="3" spans="1:9" ht="17.25" customHeight="1">
      <c r="A3" s="539" t="s">
        <v>79</v>
      </c>
      <c r="B3" s="523" t="s">
        <v>113</v>
      </c>
      <c r="C3" s="523"/>
      <c r="D3" s="523"/>
      <c r="E3" s="527"/>
    </row>
    <row r="4" spans="1:9" ht="15.75" customHeight="1">
      <c r="A4" s="540"/>
      <c r="B4" s="533" t="s">
        <v>242</v>
      </c>
      <c r="C4" s="533"/>
      <c r="D4" s="533" t="s">
        <v>243</v>
      </c>
      <c r="E4" s="536"/>
    </row>
    <row r="5" spans="1:9" ht="16.5" customHeight="1">
      <c r="A5" s="540"/>
      <c r="B5" s="533" t="s">
        <v>80</v>
      </c>
      <c r="C5" s="533" t="s">
        <v>81</v>
      </c>
      <c r="D5" s="533" t="s">
        <v>82</v>
      </c>
      <c r="E5" s="536" t="s">
        <v>81</v>
      </c>
      <c r="G5" s="5"/>
    </row>
    <row r="6" spans="1:9">
      <c r="A6" s="540"/>
      <c r="B6" s="534"/>
      <c r="C6" s="534"/>
      <c r="D6" s="534"/>
      <c r="E6" s="537"/>
    </row>
    <row r="7" spans="1:9" ht="8.25" customHeight="1" thickBot="1">
      <c r="A7" s="541"/>
      <c r="B7" s="535"/>
      <c r="C7" s="535"/>
      <c r="D7" s="535"/>
      <c r="E7" s="538"/>
    </row>
    <row r="8" spans="1:9" ht="16.5" customHeight="1" thickBot="1">
      <c r="A8" s="350" t="s">
        <v>83</v>
      </c>
      <c r="B8" s="351">
        <v>5.5</v>
      </c>
      <c r="C8" s="351">
        <f t="shared" ref="C8:C24" si="0">B8/$B$24*100</f>
        <v>91.666666666666657</v>
      </c>
      <c r="D8" s="351">
        <v>5.6</v>
      </c>
      <c r="E8" s="352">
        <f>D8/$D$24*100</f>
        <v>91.803278688524586</v>
      </c>
      <c r="I8" t="s">
        <v>38</v>
      </c>
    </row>
    <row r="9" spans="1:9" ht="16.5" customHeight="1">
      <c r="A9" s="183" t="s">
        <v>84</v>
      </c>
      <c r="B9" s="184">
        <v>8.6</v>
      </c>
      <c r="C9" s="184">
        <f t="shared" si="0"/>
        <v>143.33333333333334</v>
      </c>
      <c r="D9" s="184">
        <v>8.6999999999999993</v>
      </c>
      <c r="E9" s="249">
        <f t="shared" ref="E9:E24" si="1">D9/$D$24*100</f>
        <v>142.62295081967213</v>
      </c>
    </row>
    <row r="10" spans="1:9">
      <c r="A10" s="185" t="s">
        <v>85</v>
      </c>
      <c r="B10" s="186">
        <v>8.1</v>
      </c>
      <c r="C10" s="186">
        <f t="shared" si="0"/>
        <v>135</v>
      </c>
      <c r="D10" s="186">
        <v>8.1</v>
      </c>
      <c r="E10" s="250">
        <f t="shared" si="1"/>
        <v>132.78688524590163</v>
      </c>
    </row>
    <row r="11" spans="1:9">
      <c r="A11" s="185" t="s">
        <v>86</v>
      </c>
      <c r="B11" s="186">
        <v>6</v>
      </c>
      <c r="C11" s="186">
        <f t="shared" si="0"/>
        <v>100</v>
      </c>
      <c r="D11" s="186">
        <v>6.1</v>
      </c>
      <c r="E11" s="250">
        <f t="shared" si="1"/>
        <v>100</v>
      </c>
    </row>
    <row r="12" spans="1:9">
      <c r="A12" s="185" t="s">
        <v>87</v>
      </c>
      <c r="B12" s="186">
        <v>6</v>
      </c>
      <c r="C12" s="186">
        <f t="shared" si="0"/>
        <v>100</v>
      </c>
      <c r="D12" s="186">
        <v>6.1</v>
      </c>
      <c r="E12" s="250">
        <f t="shared" si="1"/>
        <v>100</v>
      </c>
    </row>
    <row r="13" spans="1:9">
      <c r="A13" s="187" t="s">
        <v>88</v>
      </c>
      <c r="B13" s="186">
        <v>5.0999999999999996</v>
      </c>
      <c r="C13" s="186">
        <f t="shared" si="0"/>
        <v>85</v>
      </c>
      <c r="D13" s="186">
        <v>5.2</v>
      </c>
      <c r="E13" s="250">
        <f t="shared" si="1"/>
        <v>85.245901639344268</v>
      </c>
    </row>
    <row r="14" spans="1:9">
      <c r="A14" s="187" t="s">
        <v>89</v>
      </c>
      <c r="B14" s="186">
        <v>4.9000000000000004</v>
      </c>
      <c r="C14" s="186">
        <f t="shared" si="0"/>
        <v>81.666666666666671</v>
      </c>
      <c r="D14" s="186">
        <v>5.0999999999999996</v>
      </c>
      <c r="E14" s="250">
        <f t="shared" si="1"/>
        <v>83.606557377049185</v>
      </c>
    </row>
    <row r="15" spans="1:9">
      <c r="A15" s="185" t="s">
        <v>90</v>
      </c>
      <c r="B15" s="186">
        <v>6.8</v>
      </c>
      <c r="C15" s="186">
        <f t="shared" si="0"/>
        <v>113.33333333333333</v>
      </c>
      <c r="D15" s="186">
        <v>6.8</v>
      </c>
      <c r="E15" s="250">
        <f t="shared" si="1"/>
        <v>111.47540983606558</v>
      </c>
    </row>
    <row r="16" spans="1:9">
      <c r="A16" s="185" t="s">
        <v>91</v>
      </c>
      <c r="B16" s="186">
        <v>8.9</v>
      </c>
      <c r="C16" s="186">
        <f t="shared" si="0"/>
        <v>148.33333333333334</v>
      </c>
      <c r="D16" s="186">
        <v>9</v>
      </c>
      <c r="E16" s="250">
        <f t="shared" si="1"/>
        <v>147.54098360655738</v>
      </c>
    </row>
    <row r="17" spans="1:5">
      <c r="A17" s="187" t="s">
        <v>92</v>
      </c>
      <c r="B17" s="186">
        <v>7.7</v>
      </c>
      <c r="C17" s="186">
        <f t="shared" si="0"/>
        <v>128.33333333333334</v>
      </c>
      <c r="D17" s="186">
        <v>7.7</v>
      </c>
      <c r="E17" s="250">
        <f t="shared" si="1"/>
        <v>126.22950819672131</v>
      </c>
    </row>
    <row r="18" spans="1:5">
      <c r="A18" s="187" t="s">
        <v>93</v>
      </c>
      <c r="B18" s="186">
        <v>5.5</v>
      </c>
      <c r="C18" s="186">
        <f t="shared" si="0"/>
        <v>91.666666666666657</v>
      </c>
      <c r="D18" s="186">
        <v>5.5</v>
      </c>
      <c r="E18" s="250">
        <f t="shared" si="1"/>
        <v>90.163934426229503</v>
      </c>
    </row>
    <row r="19" spans="1:5">
      <c r="A19" s="185" t="s">
        <v>94</v>
      </c>
      <c r="B19" s="186">
        <v>4.5</v>
      </c>
      <c r="C19" s="186">
        <f t="shared" si="0"/>
        <v>75</v>
      </c>
      <c r="D19" s="186">
        <v>4.5999999999999996</v>
      </c>
      <c r="E19" s="250">
        <f t="shared" si="1"/>
        <v>75.409836065573771</v>
      </c>
    </row>
    <row r="20" spans="1:5">
      <c r="A20" s="185" t="s">
        <v>95</v>
      </c>
      <c r="B20" s="186">
        <v>8.5</v>
      </c>
      <c r="C20" s="186">
        <f t="shared" si="0"/>
        <v>141.66666666666669</v>
      </c>
      <c r="D20" s="186">
        <v>8.6</v>
      </c>
      <c r="E20" s="250">
        <f t="shared" si="1"/>
        <v>140.98360655737704</v>
      </c>
    </row>
    <row r="21" spans="1:5">
      <c r="A21" s="185" t="s">
        <v>96</v>
      </c>
      <c r="B21" s="186">
        <v>10.4</v>
      </c>
      <c r="C21" s="186">
        <f t="shared" si="0"/>
        <v>173.33333333333334</v>
      </c>
      <c r="D21" s="186">
        <v>10.3</v>
      </c>
      <c r="E21" s="250">
        <f t="shared" si="1"/>
        <v>168.85245901639348</v>
      </c>
    </row>
    <row r="22" spans="1:5">
      <c r="A22" s="185" t="s">
        <v>97</v>
      </c>
      <c r="B22" s="186">
        <v>3.6</v>
      </c>
      <c r="C22" s="186">
        <f t="shared" si="0"/>
        <v>60</v>
      </c>
      <c r="D22" s="186">
        <v>3.7</v>
      </c>
      <c r="E22" s="250">
        <f t="shared" si="1"/>
        <v>60.655737704918046</v>
      </c>
    </row>
    <row r="23" spans="1:5" ht="13.8" thickBot="1">
      <c r="A23" s="188" t="s">
        <v>98</v>
      </c>
      <c r="B23" s="189">
        <v>8</v>
      </c>
      <c r="C23" s="189">
        <f t="shared" si="0"/>
        <v>133.33333333333331</v>
      </c>
      <c r="D23" s="189">
        <v>7.9</v>
      </c>
      <c r="E23" s="251">
        <f t="shared" si="1"/>
        <v>129.50819672131149</v>
      </c>
    </row>
    <row r="24" spans="1:5" ht="13.8" thickBot="1">
      <c r="A24" s="353" t="s">
        <v>99</v>
      </c>
      <c r="B24" s="354">
        <v>6</v>
      </c>
      <c r="C24" s="354">
        <f t="shared" si="0"/>
        <v>100</v>
      </c>
      <c r="D24" s="354">
        <v>6.1</v>
      </c>
      <c r="E24" s="355">
        <f t="shared" si="1"/>
        <v>100</v>
      </c>
    </row>
    <row r="25" spans="1:5" ht="9" customHeight="1">
      <c r="A25" s="63"/>
      <c r="B25" s="64"/>
      <c r="C25" s="65"/>
      <c r="D25" s="65"/>
      <c r="E25" s="65"/>
    </row>
    <row r="26" spans="1:5" ht="13.5" customHeight="1">
      <c r="A26" s="21" t="s">
        <v>100</v>
      </c>
      <c r="B26" s="39"/>
      <c r="C26" s="61"/>
      <c r="D26" s="66"/>
      <c r="E26" s="66"/>
    </row>
    <row r="27" spans="1:5">
      <c r="A27" s="67"/>
      <c r="B27" s="40"/>
      <c r="C27" s="68"/>
      <c r="D27" s="21"/>
      <c r="E27" s="21"/>
    </row>
    <row r="28" spans="1:5">
      <c r="A28" s="3"/>
      <c r="B28" s="8"/>
      <c r="C28" s="10"/>
      <c r="D28" s="3"/>
      <c r="E28" s="3"/>
    </row>
    <row r="29" spans="1:5" s="6" customFormat="1">
      <c r="A29"/>
      <c r="B29" s="5"/>
      <c r="C29" s="9"/>
      <c r="D29"/>
      <c r="E29"/>
    </row>
    <row r="30" spans="1:5">
      <c r="A30" s="3"/>
      <c r="B30" s="5"/>
      <c r="C30" s="9"/>
    </row>
    <row r="31" spans="1:5">
      <c r="A31" s="3"/>
      <c r="B31" s="5"/>
      <c r="C31" s="9"/>
    </row>
    <row r="32" spans="1:5">
      <c r="B32" s="5"/>
    </row>
    <row r="33" spans="2:2">
      <c r="B33" s="5"/>
    </row>
    <row r="34" spans="2:2">
      <c r="B34" s="5"/>
    </row>
    <row r="35" spans="2:2">
      <c r="B35" s="5"/>
    </row>
    <row r="36" spans="2:2">
      <c r="B36" s="5"/>
    </row>
    <row r="37" spans="2:2">
      <c r="B37" s="5"/>
    </row>
    <row r="38" spans="2:2">
      <c r="B38" s="5"/>
    </row>
    <row r="39" spans="2:2">
      <c r="B39" s="5"/>
    </row>
    <row r="40" spans="2:2">
      <c r="B40" s="5"/>
    </row>
    <row r="41" spans="2:2">
      <c r="B41" s="5"/>
    </row>
    <row r="42" spans="2:2">
      <c r="B42" s="5"/>
    </row>
    <row r="43" spans="2:2">
      <c r="B43" s="5"/>
    </row>
  </sheetData>
  <mergeCells count="10">
    <mergeCell ref="A1:E1"/>
    <mergeCell ref="B5:B7"/>
    <mergeCell ref="C5:C7"/>
    <mergeCell ref="D5:D7"/>
    <mergeCell ref="E5:E7"/>
    <mergeCell ref="B4:C4"/>
    <mergeCell ref="D4:E4"/>
    <mergeCell ref="A2:E2"/>
    <mergeCell ref="B3:E3"/>
    <mergeCell ref="A3:A7"/>
  </mergeCells>
  <phoneticPr fontId="21" type="noConversion"/>
  <printOptions horizontalCentered="1" verticalCentered="1" gridLinesSet="0"/>
  <pageMargins left="0.19685039370078741" right="0.19685039370078741" top="0.19685039370078741" bottom="0.19685039370078741" header="0.11811023622047245" footer="0.11811023622047245"/>
  <pageSetup paperSize="9" scale="85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</sheetPr>
  <dimension ref="B1:E41"/>
  <sheetViews>
    <sheetView zoomScale="110" zoomScaleNormal="110" workbookViewId="0">
      <selection activeCell="G17" sqref="G17"/>
    </sheetView>
  </sheetViews>
  <sheetFormatPr defaultRowHeight="11.4"/>
  <cols>
    <col min="1" max="1" width="8.88671875" style="241"/>
    <col min="2" max="2" width="29.21875" style="241" customWidth="1"/>
    <col min="3" max="5" width="15.6640625" style="241" customWidth="1"/>
    <col min="6" max="232" width="8.88671875" style="241"/>
    <col min="233" max="233" width="23.44140625" style="241" customWidth="1"/>
    <col min="234" max="234" width="13.5546875" style="241" customWidth="1"/>
    <col min="235" max="235" width="14.44140625" style="241" customWidth="1"/>
    <col min="236" max="236" width="8.88671875" style="241"/>
    <col min="237" max="237" width="26.6640625" style="241" customWidth="1"/>
    <col min="238" max="240" width="8.88671875" style="241"/>
    <col min="241" max="241" width="22.88671875" style="241" customWidth="1"/>
    <col min="242" max="242" width="8.88671875" style="241"/>
    <col min="243" max="243" width="13.6640625" style="241" customWidth="1"/>
    <col min="244" max="244" width="9.109375" style="241" customWidth="1"/>
    <col min="245" max="488" width="8.88671875" style="241"/>
    <col min="489" max="489" width="23.44140625" style="241" customWidth="1"/>
    <col min="490" max="490" width="13.5546875" style="241" customWidth="1"/>
    <col min="491" max="491" width="14.44140625" style="241" customWidth="1"/>
    <col min="492" max="492" width="8.88671875" style="241"/>
    <col min="493" max="493" width="26.6640625" style="241" customWidth="1"/>
    <col min="494" max="496" width="8.88671875" style="241"/>
    <col min="497" max="497" width="22.88671875" style="241" customWidth="1"/>
    <col min="498" max="498" width="8.88671875" style="241"/>
    <col min="499" max="499" width="13.6640625" style="241" customWidth="1"/>
    <col min="500" max="500" width="9.109375" style="241" customWidth="1"/>
    <col min="501" max="744" width="8.88671875" style="241"/>
    <col min="745" max="745" width="23.44140625" style="241" customWidth="1"/>
    <col min="746" max="746" width="13.5546875" style="241" customWidth="1"/>
    <col min="747" max="747" width="14.44140625" style="241" customWidth="1"/>
    <col min="748" max="748" width="8.88671875" style="241"/>
    <col min="749" max="749" width="26.6640625" style="241" customWidth="1"/>
    <col min="750" max="752" width="8.88671875" style="241"/>
    <col min="753" max="753" width="22.88671875" style="241" customWidth="1"/>
    <col min="754" max="754" width="8.88671875" style="241"/>
    <col min="755" max="755" width="13.6640625" style="241" customWidth="1"/>
    <col min="756" max="756" width="9.109375" style="241" customWidth="1"/>
    <col min="757" max="1000" width="8.88671875" style="241"/>
    <col min="1001" max="1001" width="23.44140625" style="241" customWidth="1"/>
    <col min="1002" max="1002" width="13.5546875" style="241" customWidth="1"/>
    <col min="1003" max="1003" width="14.44140625" style="241" customWidth="1"/>
    <col min="1004" max="1004" width="8.88671875" style="241"/>
    <col min="1005" max="1005" width="26.6640625" style="241" customWidth="1"/>
    <col min="1006" max="1008" width="8.88671875" style="241"/>
    <col min="1009" max="1009" width="22.88671875" style="241" customWidth="1"/>
    <col min="1010" max="1010" width="8.88671875" style="241"/>
    <col min="1011" max="1011" width="13.6640625" style="241" customWidth="1"/>
    <col min="1012" max="1012" width="9.109375" style="241" customWidth="1"/>
    <col min="1013" max="1256" width="8.88671875" style="241"/>
    <col min="1257" max="1257" width="23.44140625" style="241" customWidth="1"/>
    <col min="1258" max="1258" width="13.5546875" style="241" customWidth="1"/>
    <col min="1259" max="1259" width="14.44140625" style="241" customWidth="1"/>
    <col min="1260" max="1260" width="8.88671875" style="241"/>
    <col min="1261" max="1261" width="26.6640625" style="241" customWidth="1"/>
    <col min="1262" max="1264" width="8.88671875" style="241"/>
    <col min="1265" max="1265" width="22.88671875" style="241" customWidth="1"/>
    <col min="1266" max="1266" width="8.88671875" style="241"/>
    <col min="1267" max="1267" width="13.6640625" style="241" customWidth="1"/>
    <col min="1268" max="1268" width="9.109375" style="241" customWidth="1"/>
    <col min="1269" max="1512" width="8.88671875" style="241"/>
    <col min="1513" max="1513" width="23.44140625" style="241" customWidth="1"/>
    <col min="1514" max="1514" width="13.5546875" style="241" customWidth="1"/>
    <col min="1515" max="1515" width="14.44140625" style="241" customWidth="1"/>
    <col min="1516" max="1516" width="8.88671875" style="241"/>
    <col min="1517" max="1517" width="26.6640625" style="241" customWidth="1"/>
    <col min="1518" max="1520" width="8.88671875" style="241"/>
    <col min="1521" max="1521" width="22.88671875" style="241" customWidth="1"/>
    <col min="1522" max="1522" width="8.88671875" style="241"/>
    <col min="1523" max="1523" width="13.6640625" style="241" customWidth="1"/>
    <col min="1524" max="1524" width="9.109375" style="241" customWidth="1"/>
    <col min="1525" max="1768" width="8.88671875" style="241"/>
    <col min="1769" max="1769" width="23.44140625" style="241" customWidth="1"/>
    <col min="1770" max="1770" width="13.5546875" style="241" customWidth="1"/>
    <col min="1771" max="1771" width="14.44140625" style="241" customWidth="1"/>
    <col min="1772" max="1772" width="8.88671875" style="241"/>
    <col min="1773" max="1773" width="26.6640625" style="241" customWidth="1"/>
    <col min="1774" max="1776" width="8.88671875" style="241"/>
    <col min="1777" max="1777" width="22.88671875" style="241" customWidth="1"/>
    <col min="1778" max="1778" width="8.88671875" style="241"/>
    <col min="1779" max="1779" width="13.6640625" style="241" customWidth="1"/>
    <col min="1780" max="1780" width="9.109375" style="241" customWidth="1"/>
    <col min="1781" max="2024" width="8.88671875" style="241"/>
    <col min="2025" max="2025" width="23.44140625" style="241" customWidth="1"/>
    <col min="2026" max="2026" width="13.5546875" style="241" customWidth="1"/>
    <col min="2027" max="2027" width="14.44140625" style="241" customWidth="1"/>
    <col min="2028" max="2028" width="8.88671875" style="241"/>
    <col min="2029" max="2029" width="26.6640625" style="241" customWidth="1"/>
    <col min="2030" max="2032" width="8.88671875" style="241"/>
    <col min="2033" max="2033" width="22.88671875" style="241" customWidth="1"/>
    <col min="2034" max="2034" width="8.88671875" style="241"/>
    <col min="2035" max="2035" width="13.6640625" style="241" customWidth="1"/>
    <col min="2036" max="2036" width="9.109375" style="241" customWidth="1"/>
    <col min="2037" max="2280" width="8.88671875" style="241"/>
    <col min="2281" max="2281" width="23.44140625" style="241" customWidth="1"/>
    <col min="2282" max="2282" width="13.5546875" style="241" customWidth="1"/>
    <col min="2283" max="2283" width="14.44140625" style="241" customWidth="1"/>
    <col min="2284" max="2284" width="8.88671875" style="241"/>
    <col min="2285" max="2285" width="26.6640625" style="241" customWidth="1"/>
    <col min="2286" max="2288" width="8.88671875" style="241"/>
    <col min="2289" max="2289" width="22.88671875" style="241" customWidth="1"/>
    <col min="2290" max="2290" width="8.88671875" style="241"/>
    <col min="2291" max="2291" width="13.6640625" style="241" customWidth="1"/>
    <col min="2292" max="2292" width="9.109375" style="241" customWidth="1"/>
    <col min="2293" max="2536" width="8.88671875" style="241"/>
    <col min="2537" max="2537" width="23.44140625" style="241" customWidth="1"/>
    <col min="2538" max="2538" width="13.5546875" style="241" customWidth="1"/>
    <col min="2539" max="2539" width="14.44140625" style="241" customWidth="1"/>
    <col min="2540" max="2540" width="8.88671875" style="241"/>
    <col min="2541" max="2541" width="26.6640625" style="241" customWidth="1"/>
    <col min="2542" max="2544" width="8.88671875" style="241"/>
    <col min="2545" max="2545" width="22.88671875" style="241" customWidth="1"/>
    <col min="2546" max="2546" width="8.88671875" style="241"/>
    <col min="2547" max="2547" width="13.6640625" style="241" customWidth="1"/>
    <col min="2548" max="2548" width="9.109375" style="241" customWidth="1"/>
    <col min="2549" max="2792" width="8.88671875" style="241"/>
    <col min="2793" max="2793" width="23.44140625" style="241" customWidth="1"/>
    <col min="2794" max="2794" width="13.5546875" style="241" customWidth="1"/>
    <col min="2795" max="2795" width="14.44140625" style="241" customWidth="1"/>
    <col min="2796" max="2796" width="8.88671875" style="241"/>
    <col min="2797" max="2797" width="26.6640625" style="241" customWidth="1"/>
    <col min="2798" max="2800" width="8.88671875" style="241"/>
    <col min="2801" max="2801" width="22.88671875" style="241" customWidth="1"/>
    <col min="2802" max="2802" width="8.88671875" style="241"/>
    <col min="2803" max="2803" width="13.6640625" style="241" customWidth="1"/>
    <col min="2804" max="2804" width="9.109375" style="241" customWidth="1"/>
    <col min="2805" max="3048" width="8.88671875" style="241"/>
    <col min="3049" max="3049" width="23.44140625" style="241" customWidth="1"/>
    <col min="3050" max="3050" width="13.5546875" style="241" customWidth="1"/>
    <col min="3051" max="3051" width="14.44140625" style="241" customWidth="1"/>
    <col min="3052" max="3052" width="8.88671875" style="241"/>
    <col min="3053" max="3053" width="26.6640625" style="241" customWidth="1"/>
    <col min="3054" max="3056" width="8.88671875" style="241"/>
    <col min="3057" max="3057" width="22.88671875" style="241" customWidth="1"/>
    <col min="3058" max="3058" width="8.88671875" style="241"/>
    <col min="3059" max="3059" width="13.6640625" style="241" customWidth="1"/>
    <col min="3060" max="3060" width="9.109375" style="241" customWidth="1"/>
    <col min="3061" max="3304" width="8.88671875" style="241"/>
    <col min="3305" max="3305" width="23.44140625" style="241" customWidth="1"/>
    <col min="3306" max="3306" width="13.5546875" style="241" customWidth="1"/>
    <col min="3307" max="3307" width="14.44140625" style="241" customWidth="1"/>
    <col min="3308" max="3308" width="8.88671875" style="241"/>
    <col min="3309" max="3309" width="26.6640625" style="241" customWidth="1"/>
    <col min="3310" max="3312" width="8.88671875" style="241"/>
    <col min="3313" max="3313" width="22.88671875" style="241" customWidth="1"/>
    <col min="3314" max="3314" width="8.88671875" style="241"/>
    <col min="3315" max="3315" width="13.6640625" style="241" customWidth="1"/>
    <col min="3316" max="3316" width="9.109375" style="241" customWidth="1"/>
    <col min="3317" max="3560" width="8.88671875" style="241"/>
    <col min="3561" max="3561" width="23.44140625" style="241" customWidth="1"/>
    <col min="3562" max="3562" width="13.5546875" style="241" customWidth="1"/>
    <col min="3563" max="3563" width="14.44140625" style="241" customWidth="1"/>
    <col min="3564" max="3564" width="8.88671875" style="241"/>
    <col min="3565" max="3565" width="26.6640625" style="241" customWidth="1"/>
    <col min="3566" max="3568" width="8.88671875" style="241"/>
    <col min="3569" max="3569" width="22.88671875" style="241" customWidth="1"/>
    <col min="3570" max="3570" width="8.88671875" style="241"/>
    <col min="3571" max="3571" width="13.6640625" style="241" customWidth="1"/>
    <col min="3572" max="3572" width="9.109375" style="241" customWidth="1"/>
    <col min="3573" max="3816" width="8.88671875" style="241"/>
    <col min="3817" max="3817" width="23.44140625" style="241" customWidth="1"/>
    <col min="3818" max="3818" width="13.5546875" style="241" customWidth="1"/>
    <col min="3819" max="3819" width="14.44140625" style="241" customWidth="1"/>
    <col min="3820" max="3820" width="8.88671875" style="241"/>
    <col min="3821" max="3821" width="26.6640625" style="241" customWidth="1"/>
    <col min="3822" max="3824" width="8.88671875" style="241"/>
    <col min="3825" max="3825" width="22.88671875" style="241" customWidth="1"/>
    <col min="3826" max="3826" width="8.88671875" style="241"/>
    <col min="3827" max="3827" width="13.6640625" style="241" customWidth="1"/>
    <col min="3828" max="3828" width="9.109375" style="241" customWidth="1"/>
    <col min="3829" max="4072" width="8.88671875" style="241"/>
    <col min="4073" max="4073" width="23.44140625" style="241" customWidth="1"/>
    <col min="4074" max="4074" width="13.5546875" style="241" customWidth="1"/>
    <col min="4075" max="4075" width="14.44140625" style="241" customWidth="1"/>
    <col min="4076" max="4076" width="8.88671875" style="241"/>
    <col min="4077" max="4077" width="26.6640625" style="241" customWidth="1"/>
    <col min="4078" max="4080" width="8.88671875" style="241"/>
    <col min="4081" max="4081" width="22.88671875" style="241" customWidth="1"/>
    <col min="4082" max="4082" width="8.88671875" style="241"/>
    <col min="4083" max="4083" width="13.6640625" style="241" customWidth="1"/>
    <col min="4084" max="4084" width="9.109375" style="241" customWidth="1"/>
    <col min="4085" max="4328" width="8.88671875" style="241"/>
    <col min="4329" max="4329" width="23.44140625" style="241" customWidth="1"/>
    <col min="4330" max="4330" width="13.5546875" style="241" customWidth="1"/>
    <col min="4331" max="4331" width="14.44140625" style="241" customWidth="1"/>
    <col min="4332" max="4332" width="8.88671875" style="241"/>
    <col min="4333" max="4333" width="26.6640625" style="241" customWidth="1"/>
    <col min="4334" max="4336" width="8.88671875" style="241"/>
    <col min="4337" max="4337" width="22.88671875" style="241" customWidth="1"/>
    <col min="4338" max="4338" width="8.88671875" style="241"/>
    <col min="4339" max="4339" width="13.6640625" style="241" customWidth="1"/>
    <col min="4340" max="4340" width="9.109375" style="241" customWidth="1"/>
    <col min="4341" max="4584" width="8.88671875" style="241"/>
    <col min="4585" max="4585" width="23.44140625" style="241" customWidth="1"/>
    <col min="4586" max="4586" width="13.5546875" style="241" customWidth="1"/>
    <col min="4587" max="4587" width="14.44140625" style="241" customWidth="1"/>
    <col min="4588" max="4588" width="8.88671875" style="241"/>
    <col min="4589" max="4589" width="26.6640625" style="241" customWidth="1"/>
    <col min="4590" max="4592" width="8.88671875" style="241"/>
    <col min="4593" max="4593" width="22.88671875" style="241" customWidth="1"/>
    <col min="4594" max="4594" width="8.88671875" style="241"/>
    <col min="4595" max="4595" width="13.6640625" style="241" customWidth="1"/>
    <col min="4596" max="4596" width="9.109375" style="241" customWidth="1"/>
    <col min="4597" max="4840" width="8.88671875" style="241"/>
    <col min="4841" max="4841" width="23.44140625" style="241" customWidth="1"/>
    <col min="4842" max="4842" width="13.5546875" style="241" customWidth="1"/>
    <col min="4843" max="4843" width="14.44140625" style="241" customWidth="1"/>
    <col min="4844" max="4844" width="8.88671875" style="241"/>
    <col min="4845" max="4845" width="26.6640625" style="241" customWidth="1"/>
    <col min="4846" max="4848" width="8.88671875" style="241"/>
    <col min="4849" max="4849" width="22.88671875" style="241" customWidth="1"/>
    <col min="4850" max="4850" width="8.88671875" style="241"/>
    <col min="4851" max="4851" width="13.6640625" style="241" customWidth="1"/>
    <col min="4852" max="4852" width="9.109375" style="241" customWidth="1"/>
    <col min="4853" max="5096" width="8.88671875" style="241"/>
    <col min="5097" max="5097" width="23.44140625" style="241" customWidth="1"/>
    <col min="5098" max="5098" width="13.5546875" style="241" customWidth="1"/>
    <col min="5099" max="5099" width="14.44140625" style="241" customWidth="1"/>
    <col min="5100" max="5100" width="8.88671875" style="241"/>
    <col min="5101" max="5101" width="26.6640625" style="241" customWidth="1"/>
    <col min="5102" max="5104" width="8.88671875" style="241"/>
    <col min="5105" max="5105" width="22.88671875" style="241" customWidth="1"/>
    <col min="5106" max="5106" width="8.88671875" style="241"/>
    <col min="5107" max="5107" width="13.6640625" style="241" customWidth="1"/>
    <col min="5108" max="5108" width="9.109375" style="241" customWidth="1"/>
    <col min="5109" max="5352" width="8.88671875" style="241"/>
    <col min="5353" max="5353" width="23.44140625" style="241" customWidth="1"/>
    <col min="5354" max="5354" width="13.5546875" style="241" customWidth="1"/>
    <col min="5355" max="5355" width="14.44140625" style="241" customWidth="1"/>
    <col min="5356" max="5356" width="8.88671875" style="241"/>
    <col min="5357" max="5357" width="26.6640625" style="241" customWidth="1"/>
    <col min="5358" max="5360" width="8.88671875" style="241"/>
    <col min="5361" max="5361" width="22.88671875" style="241" customWidth="1"/>
    <col min="5362" max="5362" width="8.88671875" style="241"/>
    <col min="5363" max="5363" width="13.6640625" style="241" customWidth="1"/>
    <col min="5364" max="5364" width="9.109375" style="241" customWidth="1"/>
    <col min="5365" max="5608" width="8.88671875" style="241"/>
    <col min="5609" max="5609" width="23.44140625" style="241" customWidth="1"/>
    <col min="5610" max="5610" width="13.5546875" style="241" customWidth="1"/>
    <col min="5611" max="5611" width="14.44140625" style="241" customWidth="1"/>
    <col min="5612" max="5612" width="8.88671875" style="241"/>
    <col min="5613" max="5613" width="26.6640625" style="241" customWidth="1"/>
    <col min="5614" max="5616" width="8.88671875" style="241"/>
    <col min="5617" max="5617" width="22.88671875" style="241" customWidth="1"/>
    <col min="5618" max="5618" width="8.88671875" style="241"/>
    <col min="5619" max="5619" width="13.6640625" style="241" customWidth="1"/>
    <col min="5620" max="5620" width="9.109375" style="241" customWidth="1"/>
    <col min="5621" max="5864" width="8.88671875" style="241"/>
    <col min="5865" max="5865" width="23.44140625" style="241" customWidth="1"/>
    <col min="5866" max="5866" width="13.5546875" style="241" customWidth="1"/>
    <col min="5867" max="5867" width="14.44140625" style="241" customWidth="1"/>
    <col min="5868" max="5868" width="8.88671875" style="241"/>
    <col min="5869" max="5869" width="26.6640625" style="241" customWidth="1"/>
    <col min="5870" max="5872" width="8.88671875" style="241"/>
    <col min="5873" max="5873" width="22.88671875" style="241" customWidth="1"/>
    <col min="5874" max="5874" width="8.88671875" style="241"/>
    <col min="5875" max="5875" width="13.6640625" style="241" customWidth="1"/>
    <col min="5876" max="5876" width="9.109375" style="241" customWidth="1"/>
    <col min="5877" max="6120" width="8.88671875" style="241"/>
    <col min="6121" max="6121" width="23.44140625" style="241" customWidth="1"/>
    <col min="6122" max="6122" width="13.5546875" style="241" customWidth="1"/>
    <col min="6123" max="6123" width="14.44140625" style="241" customWidth="1"/>
    <col min="6124" max="6124" width="8.88671875" style="241"/>
    <col min="6125" max="6125" width="26.6640625" style="241" customWidth="1"/>
    <col min="6126" max="6128" width="8.88671875" style="241"/>
    <col min="6129" max="6129" width="22.88671875" style="241" customWidth="1"/>
    <col min="6130" max="6130" width="8.88671875" style="241"/>
    <col min="6131" max="6131" width="13.6640625" style="241" customWidth="1"/>
    <col min="6132" max="6132" width="9.109375" style="241" customWidth="1"/>
    <col min="6133" max="6376" width="8.88671875" style="241"/>
    <col min="6377" max="6377" width="23.44140625" style="241" customWidth="1"/>
    <col min="6378" max="6378" width="13.5546875" style="241" customWidth="1"/>
    <col min="6379" max="6379" width="14.44140625" style="241" customWidth="1"/>
    <col min="6380" max="6380" width="8.88671875" style="241"/>
    <col min="6381" max="6381" width="26.6640625" style="241" customWidth="1"/>
    <col min="6382" max="6384" width="8.88671875" style="241"/>
    <col min="6385" max="6385" width="22.88671875" style="241" customWidth="1"/>
    <col min="6386" max="6386" width="8.88671875" style="241"/>
    <col min="6387" max="6387" width="13.6640625" style="241" customWidth="1"/>
    <col min="6388" max="6388" width="9.109375" style="241" customWidth="1"/>
    <col min="6389" max="6632" width="8.88671875" style="241"/>
    <col min="6633" max="6633" width="23.44140625" style="241" customWidth="1"/>
    <col min="6634" max="6634" width="13.5546875" style="241" customWidth="1"/>
    <col min="6635" max="6635" width="14.44140625" style="241" customWidth="1"/>
    <col min="6636" max="6636" width="8.88671875" style="241"/>
    <col min="6637" max="6637" width="26.6640625" style="241" customWidth="1"/>
    <col min="6638" max="6640" width="8.88671875" style="241"/>
    <col min="6641" max="6641" width="22.88671875" style="241" customWidth="1"/>
    <col min="6642" max="6642" width="8.88671875" style="241"/>
    <col min="6643" max="6643" width="13.6640625" style="241" customWidth="1"/>
    <col min="6644" max="6644" width="9.109375" style="241" customWidth="1"/>
    <col min="6645" max="6888" width="8.88671875" style="241"/>
    <col min="6889" max="6889" width="23.44140625" style="241" customWidth="1"/>
    <col min="6890" max="6890" width="13.5546875" style="241" customWidth="1"/>
    <col min="6891" max="6891" width="14.44140625" style="241" customWidth="1"/>
    <col min="6892" max="6892" width="8.88671875" style="241"/>
    <col min="6893" max="6893" width="26.6640625" style="241" customWidth="1"/>
    <col min="6894" max="6896" width="8.88671875" style="241"/>
    <col min="6897" max="6897" width="22.88671875" style="241" customWidth="1"/>
    <col min="6898" max="6898" width="8.88671875" style="241"/>
    <col min="6899" max="6899" width="13.6640625" style="241" customWidth="1"/>
    <col min="6900" max="6900" width="9.109375" style="241" customWidth="1"/>
    <col min="6901" max="7144" width="8.88671875" style="241"/>
    <col min="7145" max="7145" width="23.44140625" style="241" customWidth="1"/>
    <col min="7146" max="7146" width="13.5546875" style="241" customWidth="1"/>
    <col min="7147" max="7147" width="14.44140625" style="241" customWidth="1"/>
    <col min="7148" max="7148" width="8.88671875" style="241"/>
    <col min="7149" max="7149" width="26.6640625" style="241" customWidth="1"/>
    <col min="7150" max="7152" width="8.88671875" style="241"/>
    <col min="7153" max="7153" width="22.88671875" style="241" customWidth="1"/>
    <col min="7154" max="7154" width="8.88671875" style="241"/>
    <col min="7155" max="7155" width="13.6640625" style="241" customWidth="1"/>
    <col min="7156" max="7156" width="9.109375" style="241" customWidth="1"/>
    <col min="7157" max="7400" width="8.88671875" style="241"/>
    <col min="7401" max="7401" width="23.44140625" style="241" customWidth="1"/>
    <col min="7402" max="7402" width="13.5546875" style="241" customWidth="1"/>
    <col min="7403" max="7403" width="14.44140625" style="241" customWidth="1"/>
    <col min="7404" max="7404" width="8.88671875" style="241"/>
    <col min="7405" max="7405" width="26.6640625" style="241" customWidth="1"/>
    <col min="7406" max="7408" width="8.88671875" style="241"/>
    <col min="7409" max="7409" width="22.88671875" style="241" customWidth="1"/>
    <col min="7410" max="7410" width="8.88671875" style="241"/>
    <col min="7411" max="7411" width="13.6640625" style="241" customWidth="1"/>
    <col min="7412" max="7412" width="9.109375" style="241" customWidth="1"/>
    <col min="7413" max="7656" width="8.88671875" style="241"/>
    <col min="7657" max="7657" width="23.44140625" style="241" customWidth="1"/>
    <col min="7658" max="7658" width="13.5546875" style="241" customWidth="1"/>
    <col min="7659" max="7659" width="14.44140625" style="241" customWidth="1"/>
    <col min="7660" max="7660" width="8.88671875" style="241"/>
    <col min="7661" max="7661" width="26.6640625" style="241" customWidth="1"/>
    <col min="7662" max="7664" width="8.88671875" style="241"/>
    <col min="7665" max="7665" width="22.88671875" style="241" customWidth="1"/>
    <col min="7666" max="7666" width="8.88671875" style="241"/>
    <col min="7667" max="7667" width="13.6640625" style="241" customWidth="1"/>
    <col min="7668" max="7668" width="9.109375" style="241" customWidth="1"/>
    <col min="7669" max="7912" width="8.88671875" style="241"/>
    <col min="7913" max="7913" width="23.44140625" style="241" customWidth="1"/>
    <col min="7914" max="7914" width="13.5546875" style="241" customWidth="1"/>
    <col min="7915" max="7915" width="14.44140625" style="241" customWidth="1"/>
    <col min="7916" max="7916" width="8.88671875" style="241"/>
    <col min="7917" max="7917" width="26.6640625" style="241" customWidth="1"/>
    <col min="7918" max="7920" width="8.88671875" style="241"/>
    <col min="7921" max="7921" width="22.88671875" style="241" customWidth="1"/>
    <col min="7922" max="7922" width="8.88671875" style="241"/>
    <col min="7923" max="7923" width="13.6640625" style="241" customWidth="1"/>
    <col min="7924" max="7924" width="9.109375" style="241" customWidth="1"/>
    <col min="7925" max="8168" width="8.88671875" style="241"/>
    <col min="8169" max="8169" width="23.44140625" style="241" customWidth="1"/>
    <col min="8170" max="8170" width="13.5546875" style="241" customWidth="1"/>
    <col min="8171" max="8171" width="14.44140625" style="241" customWidth="1"/>
    <col min="8172" max="8172" width="8.88671875" style="241"/>
    <col min="8173" max="8173" width="26.6640625" style="241" customWidth="1"/>
    <col min="8174" max="8176" width="8.88671875" style="241"/>
    <col min="8177" max="8177" width="22.88671875" style="241" customWidth="1"/>
    <col min="8178" max="8178" width="8.88671875" style="241"/>
    <col min="8179" max="8179" width="13.6640625" style="241" customWidth="1"/>
    <col min="8180" max="8180" width="9.109375" style="241" customWidth="1"/>
    <col min="8181" max="8424" width="8.88671875" style="241"/>
    <col min="8425" max="8425" width="23.44140625" style="241" customWidth="1"/>
    <col min="8426" max="8426" width="13.5546875" style="241" customWidth="1"/>
    <col min="8427" max="8427" width="14.44140625" style="241" customWidth="1"/>
    <col min="8428" max="8428" width="8.88671875" style="241"/>
    <col min="8429" max="8429" width="26.6640625" style="241" customWidth="1"/>
    <col min="8430" max="8432" width="8.88671875" style="241"/>
    <col min="8433" max="8433" width="22.88671875" style="241" customWidth="1"/>
    <col min="8434" max="8434" width="8.88671875" style="241"/>
    <col min="8435" max="8435" width="13.6640625" style="241" customWidth="1"/>
    <col min="8436" max="8436" width="9.109375" style="241" customWidth="1"/>
    <col min="8437" max="8680" width="8.88671875" style="241"/>
    <col min="8681" max="8681" width="23.44140625" style="241" customWidth="1"/>
    <col min="8682" max="8682" width="13.5546875" style="241" customWidth="1"/>
    <col min="8683" max="8683" width="14.44140625" style="241" customWidth="1"/>
    <col min="8684" max="8684" width="8.88671875" style="241"/>
    <col min="8685" max="8685" width="26.6640625" style="241" customWidth="1"/>
    <col min="8686" max="8688" width="8.88671875" style="241"/>
    <col min="8689" max="8689" width="22.88671875" style="241" customWidth="1"/>
    <col min="8690" max="8690" width="8.88671875" style="241"/>
    <col min="8691" max="8691" width="13.6640625" style="241" customWidth="1"/>
    <col min="8692" max="8692" width="9.109375" style="241" customWidth="1"/>
    <col min="8693" max="8936" width="8.88671875" style="241"/>
    <col min="8937" max="8937" width="23.44140625" style="241" customWidth="1"/>
    <col min="8938" max="8938" width="13.5546875" style="241" customWidth="1"/>
    <col min="8939" max="8939" width="14.44140625" style="241" customWidth="1"/>
    <col min="8940" max="8940" width="8.88671875" style="241"/>
    <col min="8941" max="8941" width="26.6640625" style="241" customWidth="1"/>
    <col min="8942" max="8944" width="8.88671875" style="241"/>
    <col min="8945" max="8945" width="22.88671875" style="241" customWidth="1"/>
    <col min="8946" max="8946" width="8.88671875" style="241"/>
    <col min="8947" max="8947" width="13.6640625" style="241" customWidth="1"/>
    <col min="8948" max="8948" width="9.109375" style="241" customWidth="1"/>
    <col min="8949" max="9192" width="8.88671875" style="241"/>
    <col min="9193" max="9193" width="23.44140625" style="241" customWidth="1"/>
    <col min="9194" max="9194" width="13.5546875" style="241" customWidth="1"/>
    <col min="9195" max="9195" width="14.44140625" style="241" customWidth="1"/>
    <col min="9196" max="9196" width="8.88671875" style="241"/>
    <col min="9197" max="9197" width="26.6640625" style="241" customWidth="1"/>
    <col min="9198" max="9200" width="8.88671875" style="241"/>
    <col min="9201" max="9201" width="22.88671875" style="241" customWidth="1"/>
    <col min="9202" max="9202" width="8.88671875" style="241"/>
    <col min="9203" max="9203" width="13.6640625" style="241" customWidth="1"/>
    <col min="9204" max="9204" width="9.109375" style="241" customWidth="1"/>
    <col min="9205" max="9448" width="8.88671875" style="241"/>
    <col min="9449" max="9449" width="23.44140625" style="241" customWidth="1"/>
    <col min="9450" max="9450" width="13.5546875" style="241" customWidth="1"/>
    <col min="9451" max="9451" width="14.44140625" style="241" customWidth="1"/>
    <col min="9452" max="9452" width="8.88671875" style="241"/>
    <col min="9453" max="9453" width="26.6640625" style="241" customWidth="1"/>
    <col min="9454" max="9456" width="8.88671875" style="241"/>
    <col min="9457" max="9457" width="22.88671875" style="241" customWidth="1"/>
    <col min="9458" max="9458" width="8.88671875" style="241"/>
    <col min="9459" max="9459" width="13.6640625" style="241" customWidth="1"/>
    <col min="9460" max="9460" width="9.109375" style="241" customWidth="1"/>
    <col min="9461" max="9704" width="8.88671875" style="241"/>
    <col min="9705" max="9705" width="23.44140625" style="241" customWidth="1"/>
    <col min="9706" max="9706" width="13.5546875" style="241" customWidth="1"/>
    <col min="9707" max="9707" width="14.44140625" style="241" customWidth="1"/>
    <col min="9708" max="9708" width="8.88671875" style="241"/>
    <col min="9709" max="9709" width="26.6640625" style="241" customWidth="1"/>
    <col min="9710" max="9712" width="8.88671875" style="241"/>
    <col min="9713" max="9713" width="22.88671875" style="241" customWidth="1"/>
    <col min="9714" max="9714" width="8.88671875" style="241"/>
    <col min="9715" max="9715" width="13.6640625" style="241" customWidth="1"/>
    <col min="9716" max="9716" width="9.109375" style="241" customWidth="1"/>
    <col min="9717" max="9960" width="8.88671875" style="241"/>
    <col min="9961" max="9961" width="23.44140625" style="241" customWidth="1"/>
    <col min="9962" max="9962" width="13.5546875" style="241" customWidth="1"/>
    <col min="9963" max="9963" width="14.44140625" style="241" customWidth="1"/>
    <col min="9964" max="9964" width="8.88671875" style="241"/>
    <col min="9965" max="9965" width="26.6640625" style="241" customWidth="1"/>
    <col min="9966" max="9968" width="8.88671875" style="241"/>
    <col min="9969" max="9969" width="22.88671875" style="241" customWidth="1"/>
    <col min="9970" max="9970" width="8.88671875" style="241"/>
    <col min="9971" max="9971" width="13.6640625" style="241" customWidth="1"/>
    <col min="9972" max="9972" width="9.109375" style="241" customWidth="1"/>
    <col min="9973" max="10216" width="8.88671875" style="241"/>
    <col min="10217" max="10217" width="23.44140625" style="241" customWidth="1"/>
    <col min="10218" max="10218" width="13.5546875" style="241" customWidth="1"/>
    <col min="10219" max="10219" width="14.44140625" style="241" customWidth="1"/>
    <col min="10220" max="10220" width="8.88671875" style="241"/>
    <col min="10221" max="10221" width="26.6640625" style="241" customWidth="1"/>
    <col min="10222" max="10224" width="8.88671875" style="241"/>
    <col min="10225" max="10225" width="22.88671875" style="241" customWidth="1"/>
    <col min="10226" max="10226" width="8.88671875" style="241"/>
    <col min="10227" max="10227" width="13.6640625" style="241" customWidth="1"/>
    <col min="10228" max="10228" width="9.109375" style="241" customWidth="1"/>
    <col min="10229" max="10472" width="8.88671875" style="241"/>
    <col min="10473" max="10473" width="23.44140625" style="241" customWidth="1"/>
    <col min="10474" max="10474" width="13.5546875" style="241" customWidth="1"/>
    <col min="10475" max="10475" width="14.44140625" style="241" customWidth="1"/>
    <col min="10476" max="10476" width="8.88671875" style="241"/>
    <col min="10477" max="10477" width="26.6640625" style="241" customWidth="1"/>
    <col min="10478" max="10480" width="8.88671875" style="241"/>
    <col min="10481" max="10481" width="22.88671875" style="241" customWidth="1"/>
    <col min="10482" max="10482" width="8.88671875" style="241"/>
    <col min="10483" max="10483" width="13.6640625" style="241" customWidth="1"/>
    <col min="10484" max="10484" width="9.109375" style="241" customWidth="1"/>
    <col min="10485" max="10728" width="8.88671875" style="241"/>
    <col min="10729" max="10729" width="23.44140625" style="241" customWidth="1"/>
    <col min="10730" max="10730" width="13.5546875" style="241" customWidth="1"/>
    <col min="10731" max="10731" width="14.44140625" style="241" customWidth="1"/>
    <col min="10732" max="10732" width="8.88671875" style="241"/>
    <col min="10733" max="10733" width="26.6640625" style="241" customWidth="1"/>
    <col min="10734" max="10736" width="8.88671875" style="241"/>
    <col min="10737" max="10737" width="22.88671875" style="241" customWidth="1"/>
    <col min="10738" max="10738" width="8.88671875" style="241"/>
    <col min="10739" max="10739" width="13.6640625" style="241" customWidth="1"/>
    <col min="10740" max="10740" width="9.109375" style="241" customWidth="1"/>
    <col min="10741" max="10984" width="8.88671875" style="241"/>
    <col min="10985" max="10985" width="23.44140625" style="241" customWidth="1"/>
    <col min="10986" max="10986" width="13.5546875" style="241" customWidth="1"/>
    <col min="10987" max="10987" width="14.44140625" style="241" customWidth="1"/>
    <col min="10988" max="10988" width="8.88671875" style="241"/>
    <col min="10989" max="10989" width="26.6640625" style="241" customWidth="1"/>
    <col min="10990" max="10992" width="8.88671875" style="241"/>
    <col min="10993" max="10993" width="22.88671875" style="241" customWidth="1"/>
    <col min="10994" max="10994" width="8.88671875" style="241"/>
    <col min="10995" max="10995" width="13.6640625" style="241" customWidth="1"/>
    <col min="10996" max="10996" width="9.109375" style="241" customWidth="1"/>
    <col min="10997" max="11240" width="8.88671875" style="241"/>
    <col min="11241" max="11241" width="23.44140625" style="241" customWidth="1"/>
    <col min="11242" max="11242" width="13.5546875" style="241" customWidth="1"/>
    <col min="11243" max="11243" width="14.44140625" style="241" customWidth="1"/>
    <col min="11244" max="11244" width="8.88671875" style="241"/>
    <col min="11245" max="11245" width="26.6640625" style="241" customWidth="1"/>
    <col min="11246" max="11248" width="8.88671875" style="241"/>
    <col min="11249" max="11249" width="22.88671875" style="241" customWidth="1"/>
    <col min="11250" max="11250" width="8.88671875" style="241"/>
    <col min="11251" max="11251" width="13.6640625" style="241" customWidth="1"/>
    <col min="11252" max="11252" width="9.109375" style="241" customWidth="1"/>
    <col min="11253" max="11496" width="8.88671875" style="241"/>
    <col min="11497" max="11497" width="23.44140625" style="241" customWidth="1"/>
    <col min="11498" max="11498" width="13.5546875" style="241" customWidth="1"/>
    <col min="11499" max="11499" width="14.44140625" style="241" customWidth="1"/>
    <col min="11500" max="11500" width="8.88671875" style="241"/>
    <col min="11501" max="11501" width="26.6640625" style="241" customWidth="1"/>
    <col min="11502" max="11504" width="8.88671875" style="241"/>
    <col min="11505" max="11505" width="22.88671875" style="241" customWidth="1"/>
    <col min="11506" max="11506" width="8.88671875" style="241"/>
    <col min="11507" max="11507" width="13.6640625" style="241" customWidth="1"/>
    <col min="11508" max="11508" width="9.109375" style="241" customWidth="1"/>
    <col min="11509" max="11752" width="8.88671875" style="241"/>
    <col min="11753" max="11753" width="23.44140625" style="241" customWidth="1"/>
    <col min="11754" max="11754" width="13.5546875" style="241" customWidth="1"/>
    <col min="11755" max="11755" width="14.44140625" style="241" customWidth="1"/>
    <col min="11756" max="11756" width="8.88671875" style="241"/>
    <col min="11757" max="11757" width="26.6640625" style="241" customWidth="1"/>
    <col min="11758" max="11760" width="8.88671875" style="241"/>
    <col min="11761" max="11761" width="22.88671875" style="241" customWidth="1"/>
    <col min="11762" max="11762" width="8.88671875" style="241"/>
    <col min="11763" max="11763" width="13.6640625" style="241" customWidth="1"/>
    <col min="11764" max="11764" width="9.109375" style="241" customWidth="1"/>
    <col min="11765" max="12008" width="8.88671875" style="241"/>
    <col min="12009" max="12009" width="23.44140625" style="241" customWidth="1"/>
    <col min="12010" max="12010" width="13.5546875" style="241" customWidth="1"/>
    <col min="12011" max="12011" width="14.44140625" style="241" customWidth="1"/>
    <col min="12012" max="12012" width="8.88671875" style="241"/>
    <col min="12013" max="12013" width="26.6640625" style="241" customWidth="1"/>
    <col min="12014" max="12016" width="8.88671875" style="241"/>
    <col min="12017" max="12017" width="22.88671875" style="241" customWidth="1"/>
    <col min="12018" max="12018" width="8.88671875" style="241"/>
    <col min="12019" max="12019" width="13.6640625" style="241" customWidth="1"/>
    <col min="12020" max="12020" width="9.109375" style="241" customWidth="1"/>
    <col min="12021" max="12264" width="8.88671875" style="241"/>
    <col min="12265" max="12265" width="23.44140625" style="241" customWidth="1"/>
    <col min="12266" max="12266" width="13.5546875" style="241" customWidth="1"/>
    <col min="12267" max="12267" width="14.44140625" style="241" customWidth="1"/>
    <col min="12268" max="12268" width="8.88671875" style="241"/>
    <col min="12269" max="12269" width="26.6640625" style="241" customWidth="1"/>
    <col min="12270" max="12272" width="8.88671875" style="241"/>
    <col min="12273" max="12273" width="22.88671875" style="241" customWidth="1"/>
    <col min="12274" max="12274" width="8.88671875" style="241"/>
    <col min="12275" max="12275" width="13.6640625" style="241" customWidth="1"/>
    <col min="12276" max="12276" width="9.109375" style="241" customWidth="1"/>
    <col min="12277" max="12520" width="8.88671875" style="241"/>
    <col min="12521" max="12521" width="23.44140625" style="241" customWidth="1"/>
    <col min="12522" max="12522" width="13.5546875" style="241" customWidth="1"/>
    <col min="12523" max="12523" width="14.44140625" style="241" customWidth="1"/>
    <col min="12524" max="12524" width="8.88671875" style="241"/>
    <col min="12525" max="12525" width="26.6640625" style="241" customWidth="1"/>
    <col min="12526" max="12528" width="8.88671875" style="241"/>
    <col min="12529" max="12529" width="22.88671875" style="241" customWidth="1"/>
    <col min="12530" max="12530" width="8.88671875" style="241"/>
    <col min="12531" max="12531" width="13.6640625" style="241" customWidth="1"/>
    <col min="12532" max="12532" width="9.109375" style="241" customWidth="1"/>
    <col min="12533" max="12776" width="8.88671875" style="241"/>
    <col min="12777" max="12777" width="23.44140625" style="241" customWidth="1"/>
    <col min="12778" max="12778" width="13.5546875" style="241" customWidth="1"/>
    <col min="12779" max="12779" width="14.44140625" style="241" customWidth="1"/>
    <col min="12780" max="12780" width="8.88671875" style="241"/>
    <col min="12781" max="12781" width="26.6640625" style="241" customWidth="1"/>
    <col min="12782" max="12784" width="8.88671875" style="241"/>
    <col min="12785" max="12785" width="22.88671875" style="241" customWidth="1"/>
    <col min="12786" max="12786" width="8.88671875" style="241"/>
    <col min="12787" max="12787" width="13.6640625" style="241" customWidth="1"/>
    <col min="12788" max="12788" width="9.109375" style="241" customWidth="1"/>
    <col min="12789" max="13032" width="8.88671875" style="241"/>
    <col min="13033" max="13033" width="23.44140625" style="241" customWidth="1"/>
    <col min="13034" max="13034" width="13.5546875" style="241" customWidth="1"/>
    <col min="13035" max="13035" width="14.44140625" style="241" customWidth="1"/>
    <col min="13036" max="13036" width="8.88671875" style="241"/>
    <col min="13037" max="13037" width="26.6640625" style="241" customWidth="1"/>
    <col min="13038" max="13040" width="8.88671875" style="241"/>
    <col min="13041" max="13041" width="22.88671875" style="241" customWidth="1"/>
    <col min="13042" max="13042" width="8.88671875" style="241"/>
    <col min="13043" max="13043" width="13.6640625" style="241" customWidth="1"/>
    <col min="13044" max="13044" width="9.109375" style="241" customWidth="1"/>
    <col min="13045" max="13288" width="8.88671875" style="241"/>
    <col min="13289" max="13289" width="23.44140625" style="241" customWidth="1"/>
    <col min="13290" max="13290" width="13.5546875" style="241" customWidth="1"/>
    <col min="13291" max="13291" width="14.44140625" style="241" customWidth="1"/>
    <col min="13292" max="13292" width="8.88671875" style="241"/>
    <col min="13293" max="13293" width="26.6640625" style="241" customWidth="1"/>
    <col min="13294" max="13296" width="8.88671875" style="241"/>
    <col min="13297" max="13297" width="22.88671875" style="241" customWidth="1"/>
    <col min="13298" max="13298" width="8.88671875" style="241"/>
    <col min="13299" max="13299" width="13.6640625" style="241" customWidth="1"/>
    <col min="13300" max="13300" width="9.109375" style="241" customWidth="1"/>
    <col min="13301" max="13544" width="8.88671875" style="241"/>
    <col min="13545" max="13545" width="23.44140625" style="241" customWidth="1"/>
    <col min="13546" max="13546" width="13.5546875" style="241" customWidth="1"/>
    <col min="13547" max="13547" width="14.44140625" style="241" customWidth="1"/>
    <col min="13548" max="13548" width="8.88671875" style="241"/>
    <col min="13549" max="13549" width="26.6640625" style="241" customWidth="1"/>
    <col min="13550" max="13552" width="8.88671875" style="241"/>
    <col min="13553" max="13553" width="22.88671875" style="241" customWidth="1"/>
    <col min="13554" max="13554" width="8.88671875" style="241"/>
    <col min="13555" max="13555" width="13.6640625" style="241" customWidth="1"/>
    <col min="13556" max="13556" width="9.109375" style="241" customWidth="1"/>
    <col min="13557" max="13800" width="8.88671875" style="241"/>
    <col min="13801" max="13801" width="23.44140625" style="241" customWidth="1"/>
    <col min="13802" max="13802" width="13.5546875" style="241" customWidth="1"/>
    <col min="13803" max="13803" width="14.44140625" style="241" customWidth="1"/>
    <col min="13804" max="13804" width="8.88671875" style="241"/>
    <col min="13805" max="13805" width="26.6640625" style="241" customWidth="1"/>
    <col min="13806" max="13808" width="8.88671875" style="241"/>
    <col min="13809" max="13809" width="22.88671875" style="241" customWidth="1"/>
    <col min="13810" max="13810" width="8.88671875" style="241"/>
    <col min="13811" max="13811" width="13.6640625" style="241" customWidth="1"/>
    <col min="13812" max="13812" width="9.109375" style="241" customWidth="1"/>
    <col min="13813" max="14056" width="8.88671875" style="241"/>
    <col min="14057" max="14057" width="23.44140625" style="241" customWidth="1"/>
    <col min="14058" max="14058" width="13.5546875" style="241" customWidth="1"/>
    <col min="14059" max="14059" width="14.44140625" style="241" customWidth="1"/>
    <col min="14060" max="14060" width="8.88671875" style="241"/>
    <col min="14061" max="14061" width="26.6640625" style="241" customWidth="1"/>
    <col min="14062" max="14064" width="8.88671875" style="241"/>
    <col min="14065" max="14065" width="22.88671875" style="241" customWidth="1"/>
    <col min="14066" max="14066" width="8.88671875" style="241"/>
    <col min="14067" max="14067" width="13.6640625" style="241" customWidth="1"/>
    <col min="14068" max="14068" width="9.109375" style="241" customWidth="1"/>
    <col min="14069" max="14312" width="8.88671875" style="241"/>
    <col min="14313" max="14313" width="23.44140625" style="241" customWidth="1"/>
    <col min="14314" max="14314" width="13.5546875" style="241" customWidth="1"/>
    <col min="14315" max="14315" width="14.44140625" style="241" customWidth="1"/>
    <col min="14316" max="14316" width="8.88671875" style="241"/>
    <col min="14317" max="14317" width="26.6640625" style="241" customWidth="1"/>
    <col min="14318" max="14320" width="8.88671875" style="241"/>
    <col min="14321" max="14321" width="22.88671875" style="241" customWidth="1"/>
    <col min="14322" max="14322" width="8.88671875" style="241"/>
    <col min="14323" max="14323" width="13.6640625" style="241" customWidth="1"/>
    <col min="14324" max="14324" width="9.109375" style="241" customWidth="1"/>
    <col min="14325" max="14568" width="8.88671875" style="241"/>
    <col min="14569" max="14569" width="23.44140625" style="241" customWidth="1"/>
    <col min="14570" max="14570" width="13.5546875" style="241" customWidth="1"/>
    <col min="14571" max="14571" width="14.44140625" style="241" customWidth="1"/>
    <col min="14572" max="14572" width="8.88671875" style="241"/>
    <col min="14573" max="14573" width="26.6640625" style="241" customWidth="1"/>
    <col min="14574" max="14576" width="8.88671875" style="241"/>
    <col min="14577" max="14577" width="22.88671875" style="241" customWidth="1"/>
    <col min="14578" max="14578" width="8.88671875" style="241"/>
    <col min="14579" max="14579" width="13.6640625" style="241" customWidth="1"/>
    <col min="14580" max="14580" width="9.109375" style="241" customWidth="1"/>
    <col min="14581" max="14824" width="8.88671875" style="241"/>
    <col min="14825" max="14825" width="23.44140625" style="241" customWidth="1"/>
    <col min="14826" max="14826" width="13.5546875" style="241" customWidth="1"/>
    <col min="14827" max="14827" width="14.44140625" style="241" customWidth="1"/>
    <col min="14828" max="14828" width="8.88671875" style="241"/>
    <col min="14829" max="14829" width="26.6640625" style="241" customWidth="1"/>
    <col min="14830" max="14832" width="8.88671875" style="241"/>
    <col min="14833" max="14833" width="22.88671875" style="241" customWidth="1"/>
    <col min="14834" max="14834" width="8.88671875" style="241"/>
    <col min="14835" max="14835" width="13.6640625" style="241" customWidth="1"/>
    <col min="14836" max="14836" width="9.109375" style="241" customWidth="1"/>
    <col min="14837" max="15080" width="8.88671875" style="241"/>
    <col min="15081" max="15081" width="23.44140625" style="241" customWidth="1"/>
    <col min="15082" max="15082" width="13.5546875" style="241" customWidth="1"/>
    <col min="15083" max="15083" width="14.44140625" style="241" customWidth="1"/>
    <col min="15084" max="15084" width="8.88671875" style="241"/>
    <col min="15085" max="15085" width="26.6640625" style="241" customWidth="1"/>
    <col min="15086" max="15088" width="8.88671875" style="241"/>
    <col min="15089" max="15089" width="22.88671875" style="241" customWidth="1"/>
    <col min="15090" max="15090" width="8.88671875" style="241"/>
    <col min="15091" max="15091" width="13.6640625" style="241" customWidth="1"/>
    <col min="15092" max="15092" width="9.109375" style="241" customWidth="1"/>
    <col min="15093" max="15336" width="8.88671875" style="241"/>
    <col min="15337" max="15337" width="23.44140625" style="241" customWidth="1"/>
    <col min="15338" max="15338" width="13.5546875" style="241" customWidth="1"/>
    <col min="15339" max="15339" width="14.44140625" style="241" customWidth="1"/>
    <col min="15340" max="15340" width="8.88671875" style="241"/>
    <col min="15341" max="15341" width="26.6640625" style="241" customWidth="1"/>
    <col min="15342" max="15344" width="8.88671875" style="241"/>
    <col min="15345" max="15345" width="22.88671875" style="241" customWidth="1"/>
    <col min="15346" max="15346" width="8.88671875" style="241"/>
    <col min="15347" max="15347" width="13.6640625" style="241" customWidth="1"/>
    <col min="15348" max="15348" width="9.109375" style="241" customWidth="1"/>
    <col min="15349" max="15592" width="8.88671875" style="241"/>
    <col min="15593" max="15593" width="23.44140625" style="241" customWidth="1"/>
    <col min="15594" max="15594" width="13.5546875" style="241" customWidth="1"/>
    <col min="15595" max="15595" width="14.44140625" style="241" customWidth="1"/>
    <col min="15596" max="15596" width="8.88671875" style="241"/>
    <col min="15597" max="15597" width="26.6640625" style="241" customWidth="1"/>
    <col min="15598" max="15600" width="8.88671875" style="241"/>
    <col min="15601" max="15601" width="22.88671875" style="241" customWidth="1"/>
    <col min="15602" max="15602" width="8.88671875" style="241"/>
    <col min="15603" max="15603" width="13.6640625" style="241" customWidth="1"/>
    <col min="15604" max="15604" width="9.109375" style="241" customWidth="1"/>
    <col min="15605" max="15848" width="8.88671875" style="241"/>
    <col min="15849" max="15849" width="23.44140625" style="241" customWidth="1"/>
    <col min="15850" max="15850" width="13.5546875" style="241" customWidth="1"/>
    <col min="15851" max="15851" width="14.44140625" style="241" customWidth="1"/>
    <col min="15852" max="15852" width="8.88671875" style="241"/>
    <col min="15853" max="15853" width="26.6640625" style="241" customWidth="1"/>
    <col min="15854" max="15856" width="8.88671875" style="241"/>
    <col min="15857" max="15857" width="22.88671875" style="241" customWidth="1"/>
    <col min="15858" max="15858" width="8.88671875" style="241"/>
    <col min="15859" max="15859" width="13.6640625" style="241" customWidth="1"/>
    <col min="15860" max="15860" width="9.109375" style="241" customWidth="1"/>
    <col min="15861" max="16104" width="8.88671875" style="241"/>
    <col min="16105" max="16105" width="23.44140625" style="241" customWidth="1"/>
    <col min="16106" max="16106" width="13.5546875" style="241" customWidth="1"/>
    <col min="16107" max="16107" width="14.44140625" style="241" customWidth="1"/>
    <col min="16108" max="16108" width="8.88671875" style="241"/>
    <col min="16109" max="16109" width="26.6640625" style="241" customWidth="1"/>
    <col min="16110" max="16112" width="8.88671875" style="241"/>
    <col min="16113" max="16113" width="22.88671875" style="241" customWidth="1"/>
    <col min="16114" max="16114" width="8.88671875" style="241"/>
    <col min="16115" max="16115" width="13.6640625" style="241" customWidth="1"/>
    <col min="16116" max="16116" width="9.109375" style="241" customWidth="1"/>
    <col min="16117" max="16384" width="8.88671875" style="241"/>
  </cols>
  <sheetData>
    <row r="1" spans="2:5" ht="16.8" customHeight="1">
      <c r="B1" s="542" t="s">
        <v>191</v>
      </c>
      <c r="C1" s="542"/>
      <c r="D1" s="542"/>
      <c r="E1" s="542"/>
    </row>
    <row r="2" spans="2:5" ht="29.4" customHeight="1" thickBot="1">
      <c r="B2" s="543" t="s">
        <v>244</v>
      </c>
      <c r="C2" s="543"/>
      <c r="D2" s="543"/>
      <c r="E2" s="543"/>
    </row>
    <row r="3" spans="2:5" ht="11.4" customHeight="1">
      <c r="B3" s="544" t="s">
        <v>192</v>
      </c>
      <c r="C3" s="546" t="s">
        <v>113</v>
      </c>
      <c r="D3" s="547"/>
      <c r="E3" s="548"/>
    </row>
    <row r="4" spans="2:5" ht="16.8" customHeight="1" thickBot="1">
      <c r="B4" s="545"/>
      <c r="C4" s="242" t="s">
        <v>241</v>
      </c>
      <c r="D4" s="244" t="s">
        <v>242</v>
      </c>
      <c r="E4" s="256" t="s">
        <v>243</v>
      </c>
    </row>
    <row r="5" spans="2:5" ht="12" thickBot="1">
      <c r="B5" s="356" t="s">
        <v>35</v>
      </c>
      <c r="C5" s="357">
        <v>6.5</v>
      </c>
      <c r="D5" s="358">
        <v>7.7</v>
      </c>
      <c r="E5" s="359">
        <v>7.8</v>
      </c>
    </row>
    <row r="6" spans="2:5">
      <c r="B6" s="245" t="s">
        <v>14</v>
      </c>
      <c r="C6" s="257">
        <v>3.8</v>
      </c>
      <c r="D6" s="258">
        <v>4.8</v>
      </c>
      <c r="E6" s="252">
        <v>4.9000000000000004</v>
      </c>
    </row>
    <row r="7" spans="2:5">
      <c r="B7" s="243" t="s">
        <v>17</v>
      </c>
      <c r="C7" s="259">
        <v>10.8</v>
      </c>
      <c r="D7" s="260">
        <v>11.9</v>
      </c>
      <c r="E7" s="253">
        <v>11.7</v>
      </c>
    </row>
    <row r="8" spans="2:5">
      <c r="B8" s="243" t="s">
        <v>193</v>
      </c>
      <c r="C8" s="259">
        <v>3.2</v>
      </c>
      <c r="D8" s="260">
        <v>4</v>
      </c>
      <c r="E8" s="253">
        <v>4.0999999999999996</v>
      </c>
    </row>
    <row r="9" spans="2:5">
      <c r="B9" s="243" t="s">
        <v>194</v>
      </c>
      <c r="C9" s="259">
        <v>8.1</v>
      </c>
      <c r="D9" s="260">
        <v>9.1999999999999993</v>
      </c>
      <c r="E9" s="253">
        <v>9.1999999999999993</v>
      </c>
    </row>
    <row r="10" spans="2:5">
      <c r="B10" s="243" t="s">
        <v>19</v>
      </c>
      <c r="C10" s="259">
        <v>5.8</v>
      </c>
      <c r="D10" s="260">
        <v>7.7</v>
      </c>
      <c r="E10" s="253">
        <v>8.3000000000000007</v>
      </c>
    </row>
    <row r="11" spans="2:5">
      <c r="B11" s="243" t="s">
        <v>22</v>
      </c>
      <c r="C11" s="259">
        <v>6.9</v>
      </c>
      <c r="D11" s="260">
        <v>8.5</v>
      </c>
      <c r="E11" s="253">
        <v>8.5</v>
      </c>
    </row>
    <row r="12" spans="2:5">
      <c r="B12" s="243" t="s">
        <v>23</v>
      </c>
      <c r="C12" s="259">
        <v>10.9</v>
      </c>
      <c r="D12" s="260">
        <v>11.7</v>
      </c>
      <c r="E12" s="253">
        <v>12</v>
      </c>
    </row>
    <row r="13" spans="2:5">
      <c r="B13" s="243" t="s">
        <v>13</v>
      </c>
      <c r="C13" s="259">
        <v>4.8</v>
      </c>
      <c r="D13" s="260">
        <v>6.4</v>
      </c>
      <c r="E13" s="253">
        <v>6.3</v>
      </c>
    </row>
    <row r="14" spans="2:5" ht="12" thickBot="1">
      <c r="B14" s="246" t="s">
        <v>28</v>
      </c>
      <c r="C14" s="261">
        <v>13.2</v>
      </c>
      <c r="D14" s="262">
        <v>14.9</v>
      </c>
      <c r="E14" s="254">
        <v>15</v>
      </c>
    </row>
    <row r="15" spans="2:5" ht="12" thickBot="1">
      <c r="B15" s="360" t="s">
        <v>36</v>
      </c>
      <c r="C15" s="361">
        <v>5.7</v>
      </c>
      <c r="D15" s="362">
        <v>6.5</v>
      </c>
      <c r="E15" s="359">
        <v>6.7</v>
      </c>
    </row>
    <row r="16" spans="2:5">
      <c r="B16" s="245" t="s">
        <v>1</v>
      </c>
      <c r="C16" s="257">
        <v>7</v>
      </c>
      <c r="D16" s="258">
        <v>7.7</v>
      </c>
      <c r="E16" s="252">
        <v>7.8</v>
      </c>
    </row>
    <row r="17" spans="2:5">
      <c r="B17" s="243" t="s">
        <v>16</v>
      </c>
      <c r="C17" s="259">
        <v>14.1</v>
      </c>
      <c r="D17" s="260">
        <v>15.7</v>
      </c>
      <c r="E17" s="253">
        <v>15.8</v>
      </c>
    </row>
    <row r="18" spans="2:5">
      <c r="B18" s="243" t="s">
        <v>195</v>
      </c>
      <c r="C18" s="259">
        <v>4.0999999999999996</v>
      </c>
      <c r="D18" s="260">
        <v>4.9000000000000004</v>
      </c>
      <c r="E18" s="253">
        <v>5.2</v>
      </c>
    </row>
    <row r="19" spans="2:5">
      <c r="B19" s="243" t="s">
        <v>196</v>
      </c>
      <c r="C19" s="259">
        <v>8.6999999999999993</v>
      </c>
      <c r="D19" s="260">
        <v>9.6</v>
      </c>
      <c r="E19" s="253">
        <v>10</v>
      </c>
    </row>
    <row r="20" spans="2:5">
      <c r="B20" s="243" t="s">
        <v>4</v>
      </c>
      <c r="C20" s="259">
        <v>4</v>
      </c>
      <c r="D20" s="260">
        <v>5.2</v>
      </c>
      <c r="E20" s="253">
        <v>5.2</v>
      </c>
    </row>
    <row r="21" spans="2:5" ht="12" thickBot="1">
      <c r="B21" s="246" t="s">
        <v>7</v>
      </c>
      <c r="C21" s="261">
        <v>4.3</v>
      </c>
      <c r="D21" s="262">
        <v>4.5999999999999996</v>
      </c>
      <c r="E21" s="254">
        <v>4.7</v>
      </c>
    </row>
    <row r="22" spans="2:5" ht="12" thickBot="1">
      <c r="B22" s="363" t="s">
        <v>37</v>
      </c>
      <c r="C22" s="361">
        <v>7.3</v>
      </c>
      <c r="D22" s="362">
        <v>8.8000000000000007</v>
      </c>
      <c r="E22" s="359">
        <v>9</v>
      </c>
    </row>
    <row r="23" spans="2:5">
      <c r="B23" s="245" t="s">
        <v>15</v>
      </c>
      <c r="C23" s="257">
        <v>5.0999999999999996</v>
      </c>
      <c r="D23" s="258">
        <v>6.9</v>
      </c>
      <c r="E23" s="252">
        <v>7.3</v>
      </c>
    </row>
    <row r="24" spans="2:5">
      <c r="B24" s="243" t="s">
        <v>20</v>
      </c>
      <c r="C24" s="259">
        <v>10.9</v>
      </c>
      <c r="D24" s="260">
        <v>12.7</v>
      </c>
      <c r="E24" s="253">
        <v>12.9</v>
      </c>
    </row>
    <row r="25" spans="2:5">
      <c r="B25" s="243" t="s">
        <v>26</v>
      </c>
      <c r="C25" s="259">
        <v>5.6</v>
      </c>
      <c r="D25" s="260">
        <v>6.7</v>
      </c>
      <c r="E25" s="253">
        <v>6.9</v>
      </c>
    </row>
    <row r="26" spans="2:5">
      <c r="B26" s="243" t="s">
        <v>104</v>
      </c>
      <c r="C26" s="259">
        <v>12.3</v>
      </c>
      <c r="D26" s="260">
        <v>13.8</v>
      </c>
      <c r="E26" s="253">
        <v>14</v>
      </c>
    </row>
    <row r="27" spans="2:5">
      <c r="B27" s="243" t="s">
        <v>105</v>
      </c>
      <c r="C27" s="259">
        <v>4.7</v>
      </c>
      <c r="D27" s="260">
        <v>5.8</v>
      </c>
      <c r="E27" s="253">
        <v>6</v>
      </c>
    </row>
    <row r="28" spans="2:5" ht="12" thickBot="1">
      <c r="B28" s="246" t="s">
        <v>27</v>
      </c>
      <c r="C28" s="261">
        <v>9.3000000000000007</v>
      </c>
      <c r="D28" s="262">
        <v>11.3</v>
      </c>
      <c r="E28" s="254">
        <v>11.1</v>
      </c>
    </row>
    <row r="29" spans="2:5" ht="12" thickBot="1">
      <c r="B29" s="360" t="s">
        <v>33</v>
      </c>
      <c r="C29" s="361">
        <v>4.7</v>
      </c>
      <c r="D29" s="362">
        <v>5.4</v>
      </c>
      <c r="E29" s="359">
        <v>5.6</v>
      </c>
    </row>
    <row r="30" spans="2:5">
      <c r="B30" s="245" t="s">
        <v>5</v>
      </c>
      <c r="C30" s="257">
        <v>6.4</v>
      </c>
      <c r="D30" s="258">
        <v>7.5</v>
      </c>
      <c r="E30" s="252">
        <v>7.6</v>
      </c>
    </row>
    <row r="31" spans="2:5">
      <c r="B31" s="243" t="s">
        <v>24</v>
      </c>
      <c r="C31" s="259">
        <v>5.2</v>
      </c>
      <c r="D31" s="260">
        <v>6.4</v>
      </c>
      <c r="E31" s="253">
        <v>6.6</v>
      </c>
    </row>
    <row r="32" spans="2:5">
      <c r="B32" s="243" t="s">
        <v>6</v>
      </c>
      <c r="C32" s="259">
        <v>4.3</v>
      </c>
      <c r="D32" s="260">
        <v>4.8</v>
      </c>
      <c r="E32" s="253">
        <v>5.0999999999999996</v>
      </c>
    </row>
    <row r="33" spans="2:5">
      <c r="B33" s="243" t="s">
        <v>25</v>
      </c>
      <c r="C33" s="259">
        <v>9.6</v>
      </c>
      <c r="D33" s="260">
        <v>11.1</v>
      </c>
      <c r="E33" s="253">
        <v>11.1</v>
      </c>
    </row>
    <row r="34" spans="2:5">
      <c r="B34" s="243" t="s">
        <v>8</v>
      </c>
      <c r="C34" s="259">
        <v>5</v>
      </c>
      <c r="D34" s="260">
        <v>5.4</v>
      </c>
      <c r="E34" s="253">
        <v>5.7</v>
      </c>
    </row>
    <row r="35" spans="2:5">
      <c r="B35" s="243" t="s">
        <v>9</v>
      </c>
      <c r="C35" s="259">
        <v>5.0999999999999996</v>
      </c>
      <c r="D35" s="260">
        <v>5.8</v>
      </c>
      <c r="E35" s="253">
        <v>6.1</v>
      </c>
    </row>
    <row r="36" spans="2:5">
      <c r="B36" s="243" t="s">
        <v>10</v>
      </c>
      <c r="C36" s="259">
        <v>10.6</v>
      </c>
      <c r="D36" s="260">
        <v>11.7</v>
      </c>
      <c r="E36" s="253">
        <v>11.8</v>
      </c>
    </row>
    <row r="37" spans="2:5" ht="12" thickBot="1">
      <c r="B37" s="246" t="s">
        <v>197</v>
      </c>
      <c r="C37" s="261">
        <v>1.6</v>
      </c>
      <c r="D37" s="262">
        <v>2.1</v>
      </c>
      <c r="E37" s="254">
        <v>2.2000000000000002</v>
      </c>
    </row>
    <row r="38" spans="2:5" ht="12" thickBot="1">
      <c r="B38" s="360" t="s">
        <v>34</v>
      </c>
      <c r="C38" s="361">
        <v>1.6</v>
      </c>
      <c r="D38" s="362">
        <v>2.1</v>
      </c>
      <c r="E38" s="359">
        <v>2.2000000000000002</v>
      </c>
    </row>
    <row r="39" spans="2:5" ht="12" thickBot="1">
      <c r="B39" s="247" t="s">
        <v>198</v>
      </c>
      <c r="C39" s="263">
        <v>1.6</v>
      </c>
      <c r="D39" s="264">
        <v>2.1</v>
      </c>
      <c r="E39" s="255">
        <v>2.2000000000000002</v>
      </c>
    </row>
    <row r="41" spans="2:5">
      <c r="B41" s="21" t="s">
        <v>100</v>
      </c>
    </row>
  </sheetData>
  <mergeCells count="4">
    <mergeCell ref="B1:E1"/>
    <mergeCell ref="B2:E2"/>
    <mergeCell ref="B3:B4"/>
    <mergeCell ref="C3:E3"/>
  </mergeCells>
  <pageMargins left="0.7" right="0.7" top="0.75" bottom="0.75" header="0.3" footer="0.3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13</vt:i4>
      </vt:variant>
      <vt:variant>
        <vt:lpstr>Zakresy nazwane</vt:lpstr>
      </vt:variant>
      <vt:variant>
        <vt:i4>11</vt:i4>
      </vt:variant>
    </vt:vector>
  </HeadingPairs>
  <TitlesOfParts>
    <vt:vector size="24" baseType="lpstr">
      <vt:lpstr>Tabela 1 </vt:lpstr>
      <vt:lpstr>Tabela 2</vt:lpstr>
      <vt:lpstr>Tabela 3</vt:lpstr>
      <vt:lpstr>Tabela 4</vt:lpstr>
      <vt:lpstr>Tabela 5</vt:lpstr>
      <vt:lpstr>Tabela 5a </vt:lpstr>
      <vt:lpstr>Tabela 6</vt:lpstr>
      <vt:lpstr>Tabela 7</vt:lpstr>
      <vt:lpstr>Tabela 8</vt:lpstr>
      <vt:lpstr>Tabela 9</vt:lpstr>
      <vt:lpstr>Tabela 9a</vt:lpstr>
      <vt:lpstr>Tabela 10</vt:lpstr>
      <vt:lpstr>Tabela 11</vt:lpstr>
      <vt:lpstr>'Tabela 1 '!Obszar_wydruku</vt:lpstr>
      <vt:lpstr>'Tabela 10'!Obszar_wydruku</vt:lpstr>
      <vt:lpstr>'Tabela 2'!Obszar_wydruku</vt:lpstr>
      <vt:lpstr>'Tabela 3'!Obszar_wydruku</vt:lpstr>
      <vt:lpstr>'Tabela 4'!Obszar_wydruku</vt:lpstr>
      <vt:lpstr>'Tabela 5'!Obszar_wydruku</vt:lpstr>
      <vt:lpstr>'Tabela 5a '!Obszar_wydruku</vt:lpstr>
      <vt:lpstr>'Tabela 6'!Obszar_wydruku</vt:lpstr>
      <vt:lpstr>'Tabela 8'!Obszar_wydruku</vt:lpstr>
      <vt:lpstr>'Tabela 9'!Obszar_wydruku</vt:lpstr>
      <vt:lpstr>'Tabela 9a'!Obszar_wydruku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Tabele</dc:title>
  <dc:creator>DWUP</dc:creator>
  <cp:lastModifiedBy>Sabina Dębicka</cp:lastModifiedBy>
  <cp:lastPrinted>2020-07-28T11:50:56Z</cp:lastPrinted>
  <dcterms:created xsi:type="dcterms:W3CDTF">1999-08-03T15:46:10Z</dcterms:created>
  <dcterms:modified xsi:type="dcterms:W3CDTF">2020-07-28T11:52:35Z</dcterms:modified>
</cp:coreProperties>
</file>