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3-2023\Tabele inf_03_2022\"/>
    </mc:Choice>
  </mc:AlternateContent>
  <bookViews>
    <workbookView xWindow="53940" yWindow="108" windowWidth="9720" windowHeight="6756" firstSheet="1" activeTab="4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L12" i="41" l="1"/>
  <c r="B37" i="98" l="1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29" i="99"/>
  <c r="G29" i="99" s="1"/>
  <c r="B29" i="99"/>
  <c r="F29" i="99" s="1"/>
  <c r="F28" i="99"/>
  <c r="D28" i="99"/>
  <c r="E27" i="99"/>
  <c r="D27" i="99"/>
  <c r="G26" i="99"/>
  <c r="E26" i="99"/>
  <c r="D26" i="99"/>
  <c r="G25" i="99"/>
  <c r="E25" i="99"/>
  <c r="D25" i="99"/>
  <c r="G24" i="99"/>
  <c r="E24" i="99"/>
  <c r="D24" i="99"/>
  <c r="G22" i="99"/>
  <c r="E22" i="99"/>
  <c r="D22" i="99"/>
  <c r="G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37" i="98" s="1"/>
  <c r="D37" i="98"/>
  <c r="L37" i="98" s="1"/>
  <c r="C37" i="98"/>
  <c r="K37" i="98" s="1"/>
  <c r="J37" i="98"/>
  <c r="M36" i="98"/>
  <c r="L36" i="98"/>
  <c r="K36" i="98"/>
  <c r="I36" i="98"/>
  <c r="H36" i="98"/>
  <c r="G36" i="98"/>
  <c r="F36" i="98"/>
  <c r="K35" i="98"/>
  <c r="J35" i="98"/>
  <c r="I35" i="98"/>
  <c r="H35" i="98"/>
  <c r="G35" i="98"/>
  <c r="F35" i="98"/>
  <c r="L34" i="98"/>
  <c r="K34" i="98"/>
  <c r="J34" i="98"/>
  <c r="I34" i="98"/>
  <c r="H34" i="98"/>
  <c r="G34" i="98"/>
  <c r="F34" i="98"/>
  <c r="L33" i="98"/>
  <c r="K33" i="98"/>
  <c r="J33" i="98"/>
  <c r="I33" i="98"/>
  <c r="H33" i="98"/>
  <c r="G33" i="98"/>
  <c r="F33" i="98"/>
  <c r="K32" i="98"/>
  <c r="J32" i="98"/>
  <c r="I32" i="98"/>
  <c r="H32" i="98"/>
  <c r="G32" i="98"/>
  <c r="F32" i="98"/>
  <c r="K31" i="98"/>
  <c r="J31" i="98"/>
  <c r="I31" i="98"/>
  <c r="H31" i="98"/>
  <c r="G31" i="98"/>
  <c r="F31" i="98"/>
  <c r="L30" i="98"/>
  <c r="K30" i="98"/>
  <c r="J30" i="98"/>
  <c r="I30" i="98"/>
  <c r="H30" i="98"/>
  <c r="G30" i="98"/>
  <c r="F30" i="98"/>
  <c r="L28" i="98"/>
  <c r="K28" i="98"/>
  <c r="J28" i="98"/>
  <c r="I28" i="98"/>
  <c r="H28" i="98"/>
  <c r="G28" i="98"/>
  <c r="F28" i="98"/>
  <c r="K27" i="98"/>
  <c r="J27" i="98"/>
  <c r="I27" i="98"/>
  <c r="H27" i="98"/>
  <c r="G27" i="98"/>
  <c r="F27" i="98"/>
  <c r="K26" i="98"/>
  <c r="J26" i="98"/>
  <c r="I26" i="98"/>
  <c r="H26" i="98"/>
  <c r="G26" i="98"/>
  <c r="F26" i="98"/>
  <c r="L25" i="98"/>
  <c r="K25" i="98"/>
  <c r="J25" i="98"/>
  <c r="I25" i="98"/>
  <c r="H25" i="98"/>
  <c r="G25" i="98"/>
  <c r="F25" i="98"/>
  <c r="L24" i="98"/>
  <c r="K24" i="98"/>
  <c r="J24" i="98"/>
  <c r="I24" i="98"/>
  <c r="H24" i="98"/>
  <c r="G24" i="98"/>
  <c r="F24" i="98"/>
  <c r="K22" i="98"/>
  <c r="J22" i="98"/>
  <c r="H22" i="98"/>
  <c r="G22" i="98"/>
  <c r="F22" i="98"/>
  <c r="L21" i="98"/>
  <c r="K21" i="98"/>
  <c r="I21" i="98"/>
  <c r="H21" i="98"/>
  <c r="G21" i="98"/>
  <c r="F21" i="98"/>
  <c r="K20" i="98"/>
  <c r="I20" i="98"/>
  <c r="H20" i="98"/>
  <c r="G20" i="98"/>
  <c r="F20" i="98"/>
  <c r="M19" i="98"/>
  <c r="K19" i="98"/>
  <c r="I19" i="98"/>
  <c r="H19" i="98"/>
  <c r="G19" i="98"/>
  <c r="F19" i="98"/>
  <c r="L18" i="98"/>
  <c r="K18" i="98"/>
  <c r="I18" i="98"/>
  <c r="H18" i="98"/>
  <c r="G18" i="98"/>
  <c r="F18" i="98"/>
  <c r="K17" i="98"/>
  <c r="I17" i="98"/>
  <c r="H17" i="98"/>
  <c r="G17" i="98"/>
  <c r="F17" i="98"/>
  <c r="L15" i="98"/>
  <c r="K15" i="98"/>
  <c r="I15" i="98"/>
  <c r="H15" i="98"/>
  <c r="G15" i="98"/>
  <c r="F15" i="98"/>
  <c r="M14" i="98"/>
  <c r="K14" i="98"/>
  <c r="I14" i="98"/>
  <c r="H14" i="98"/>
  <c r="G14" i="98"/>
  <c r="F14" i="98"/>
  <c r="L13" i="98"/>
  <c r="K13" i="98"/>
  <c r="I13" i="98"/>
  <c r="H13" i="98"/>
  <c r="G13" i="98"/>
  <c r="F13" i="98"/>
  <c r="K12" i="98"/>
  <c r="I12" i="98"/>
  <c r="H12" i="98"/>
  <c r="G12" i="98"/>
  <c r="F12" i="98"/>
  <c r="L11" i="98"/>
  <c r="K11" i="98"/>
  <c r="I11" i="98"/>
  <c r="H11" i="98"/>
  <c r="G11" i="98"/>
  <c r="F11" i="98"/>
  <c r="M10" i="98"/>
  <c r="L10" i="98"/>
  <c r="K10" i="98"/>
  <c r="I10" i="98"/>
  <c r="H10" i="98"/>
  <c r="G10" i="98"/>
  <c r="F10" i="98"/>
  <c r="D29" i="99" l="1"/>
  <c r="G28" i="99"/>
  <c r="G27" i="99"/>
  <c r="F21" i="99"/>
  <c r="F22" i="99"/>
  <c r="F24" i="99"/>
  <c r="F25" i="99"/>
  <c r="F26" i="99"/>
  <c r="F27" i="99"/>
  <c r="E29" i="99"/>
  <c r="L12" i="98"/>
  <c r="L14" i="98"/>
  <c r="L20" i="98"/>
  <c r="L22" i="98"/>
  <c r="L27" i="98"/>
  <c r="L32" i="98"/>
  <c r="L17" i="98"/>
  <c r="L19" i="98"/>
  <c r="L26" i="98"/>
  <c r="L31" i="98"/>
  <c r="L35" i="98"/>
  <c r="M13" i="98"/>
  <c r="M18" i="98"/>
  <c r="M22" i="98"/>
  <c r="M24" i="98"/>
  <c r="M25" i="98"/>
  <c r="M26" i="98"/>
  <c r="M27" i="98"/>
  <c r="M28" i="98"/>
  <c r="M30" i="98"/>
  <c r="M31" i="98"/>
  <c r="M32" i="98"/>
  <c r="M33" i="98"/>
  <c r="M34" i="98"/>
  <c r="M35" i="98"/>
  <c r="M12" i="98"/>
  <c r="M17" i="98"/>
  <c r="M21" i="98"/>
  <c r="M11" i="98"/>
  <c r="M15" i="98"/>
  <c r="M20" i="98"/>
  <c r="J36" i="98"/>
  <c r="J10" i="98"/>
  <c r="J12" i="98"/>
  <c r="J14" i="98"/>
  <c r="J18" i="98"/>
  <c r="J21" i="98"/>
  <c r="J13" i="98"/>
  <c r="J15" i="98"/>
  <c r="J19" i="98"/>
  <c r="J11" i="98"/>
  <c r="J17" i="98"/>
  <c r="J20" i="98"/>
  <c r="F37" i="98"/>
  <c r="G37" i="98"/>
  <c r="H37" i="98"/>
  <c r="I37" i="98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<sst xmlns="http://schemas.openxmlformats.org/spreadsheetml/2006/main" count="515" uniqueCount="271">
  <si>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</si>
  <si>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</si>
  <si>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</si>
  <si>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</si>
  <si>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</si>
  <si>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</si>
  <si>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</si>
  <si>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</si>
  <si>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</si>
  <si>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</si>
  <si>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</si>
  <si>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</si>
  <si>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</si>
  <si>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</si>
  <si>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</si>
  <si>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</si>
  <si>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</si>
  <si>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</si>
  <si>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</si>
  <si>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</si>
  <si>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</si>
  <si>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</si>
  <si>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</si>
  <si>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</si>
  <si>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</si>
  <si>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</si>
  <si>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</si>
  <si>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</si>
  <si>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</si>
  <si>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</si>
  <si>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</si>
  <si>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</si>
  <si>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</si>
  <si>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</si>
  <si>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</si>
  <si>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</si>
  <si>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</si>
  <si>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</si>
  <si>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</si>
  <si>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</si>
  <si>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</si>
  <si>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</si>
  <si>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</si>
  <si>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</si>
  <si>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</si>
  <si>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</si>
  <si>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</si>
  <si>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</si>
  <si>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</si>
  <si>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</si>
  <si>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</si>
  <si>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</si>
  <si>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</si>
  <si>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</si>
  <si>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</si>
  <si>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</si>
  <si>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</si>
  <si>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</si>
  <si>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</si>
  <si>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</si>
  <si>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</si>
  <si>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</si>
  <si>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</si>
  <si>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</si>
  <si>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</si>
  <si>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</si>
  <si>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</si>
  <si>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</si>
  <si>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</si>
  <si>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</si>
  <si>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</si>
  <si>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</si>
  <si>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</si>
  <si>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</si>
  <si>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</si>
  <si>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</si>
  <si>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</si>
  <si>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</si>
  <si>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</si>
  <si>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</si>
  <si>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</si>
  <si>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</si>
  <si>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</si>
  <si>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</si>
  <si>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</si>
  <si>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</si>
  <si>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</si>
  <si>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</si>
  <si>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</si>
  <si>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</si>
  <si>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</si>
  <si>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</si>
  <si>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</si>
  <si>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</si>
  <si>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</si>
  <si>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</si>
  <si>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</si>
  <si>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</si>
  <si>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</si>
  <si>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</si>
  <si>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</si>
  <si>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</si>
  <si>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</si>
  <si>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</si>
  <si>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</si>
  <si>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</si>
  <si>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</si>
  <si>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</si>
  <si>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</si>
  <si>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</si>
  <si>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</si>
  <si>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</si>
  <si>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</si>
  <si>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</si>
  <si>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</si>
  <si>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</si>
  <si>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</si>
  <si>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</si>
  <si>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</si>
  <si>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</si>
  <si>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</si>
  <si>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</si>
  <si>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</si>
  <si>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</si>
  <si>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</si>
  <si>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</si>
  <si>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</si>
  <si>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</si>
  <si>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</si>
  <si>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</si>
  <si>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</si>
  <si>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</si>
  <si>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</si>
  <si>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</si>
  <si>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</si>
  <si>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</si>
  <si>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</si>
  <si>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</si>
  <si>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</si>
  <si>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</si>
  <si>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</si>
  <si>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</si>
  <si>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</si>
  <si>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</si>
  <si>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</si>
  <si>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</si>
  <si>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</si>
  <si>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</si>
  <si>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</si>
  <si>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</si>
  <si>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</si>
  <si>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</si>
  <si>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</si>
  <si>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</si>
  <si>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</si>
  <si>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</si>
  <si>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</si>
  <si>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</si>
  <si>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</si>
  <si>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</si>
  <si>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</si>
  <si>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</si>
  <si>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</si>
  <si>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</si>
  <si>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</si>
  <si>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</si>
  <si>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</si>
  <si>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</si>
  <si>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</si>
  <si>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</si>
  <si>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</si>
  <si>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</si>
  <si>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</si>
  <si>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</si>
  <si>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</si>
  <si>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</si>
  <si>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</si>
  <si>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</si>
  <si>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</si>
  <si>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</si>
  <si>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</si>
  <si>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</si>
  <si>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</si>
  <si>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</si>
  <si>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</si>
  <si>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</si>
  <si>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</si>
  <si>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</si>
  <si>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</si>
  <si>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</si>
  <si>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</si>
  <si>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</si>
  <si>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</si>
  <si>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</si>
  <si>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2022 roku</t>
  </si>
  <si>
    <t>Tabela  5a.</t>
  </si>
  <si>
    <t xml:space="preserve"> Źródło:   Sprawozdanie o rynku pracy MRPiPS-01(2020) i MRPiT-01 (od 2021)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</si>
  <si>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</si>
  <si>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</si>
  <si>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</si>
  <si>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</si>
  <si>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</si>
  <si>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</si>
  <si>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</si>
  <si>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</si>
  <si>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</si>
  <si>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</si>
  <si>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</si>
  <si>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</si>
  <si>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</si>
  <si>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</si>
  <si>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</si>
  <si>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</si>
  <si>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</si>
  <si>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</si>
  <si>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</si>
  <si>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</si>
  <si>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</si>
  <si>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</si>
  <si>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</si>
  <si>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</si>
  <si>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</si>
  <si>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</si>
  <si>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</si>
  <si>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</si>
  <si>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</si>
  <si>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</si>
  <si>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</si>
  <si>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</si>
  <si>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</si>
  <si>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</si>
  <si>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</si>
  <si>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</si>
  <si>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</si>
  <si>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Tabela  9a.</t>
  </si>
  <si>
    <t xml:space="preserve">Liczba zarejestrowanych bezrobotnych  /stan na dzień/ </t>
  </si>
  <si>
    <t>w marcu</t>
  </si>
  <si>
    <t>w marcu
2022</t>
  </si>
  <si>
    <t xml:space="preserve">w marcu 2022 </t>
  </si>
  <si>
    <t>/stan na 
28.02.2022 = 100/</t>
  </si>
  <si>
    <t>w marcu
2023</t>
  </si>
  <si>
    <t>/stan na
28.02.2023 = 100/</t>
  </si>
  <si>
    <t>2023 roku</t>
  </si>
  <si>
    <t>Liczba zarejestrowanych bezrobotnych w województwie dolnośląskim 
w marcu 2022 i 2023 r. w porównaniu z miesiącem poprzednim wg powiatów</t>
  </si>
  <si>
    <t xml:space="preserve">Zestawienie porównawcze zmian poziomu bezrobocia w województwie dolnośląskim
w marcu 2022 i 2023 w porównaniu z miesiącem poprzednim w podziale na wybrabrane grupy </t>
  </si>
  <si>
    <t>/stan na
28.02. 2023= 100/</t>
  </si>
  <si>
    <t>31.03
2022</t>
  </si>
  <si>
    <t>28.02. 
2023</t>
  </si>
  <si>
    <t>31.03 
2023</t>
  </si>
  <si>
    <t>Udział % wybranych grup bezrobotnych w ogólnej liczbie bezrobotnych w województwie dolnośląskim w marcu  2023 r.</t>
  </si>
  <si>
    <t>Zestawienie porównawcze napływu i odpływu bezrobotnych w województwie dolnośląskim 
w grudniu 2022 i marcu 2023 oraz narastająco w roku 2023</t>
  </si>
  <si>
    <t>grudzień
2022</t>
  </si>
  <si>
    <t>marzec
2023</t>
  </si>
  <si>
    <t>styczeń-marzec
2023</t>
  </si>
  <si>
    <t>wzrost/spadek
[+/-]  w porównaniu do grudnia  2022</t>
  </si>
  <si>
    <t>marcu 2023</t>
  </si>
  <si>
    <t>Zestawienie liczby bezrobotnych objętych subsydiowanymi programami rynku pracy w województwie dolnośląskim w marcu 2023 roku
z uwzględnieniem wybranych grup znajdujących się w szczególnej sytuacji na rynku pracy.</t>
  </si>
  <si>
    <t>Zestawienie liczby bezrobotnych objętych subsydiowanymi programami rynku pracy w województwie dolnośląskim w okresie styczeń - marzec 2023 roku
z uwzględnieniem wybranych grup znajdujących się w szczególnej sytuacji na rynku pracy.</t>
  </si>
  <si>
    <t>styczeń - marzec  2023</t>
  </si>
  <si>
    <t xml:space="preserve">Zestawienie porównawcze stopy bezrobocia według województw
 w  lutym oraz marcu 2023 roku </t>
  </si>
  <si>
    <t>luty 2023</t>
  </si>
  <si>
    <t>marzec 2023</t>
  </si>
  <si>
    <t>Zestawienie porównawcze stopy bezrobocia w województwie dolnośląskim
 w lutym i marcu 2023 r.</t>
  </si>
  <si>
    <t>luty  2023</t>
  </si>
  <si>
    <t>marcu  2023</t>
  </si>
  <si>
    <t>Napływ bezrobotnych w woj. dolnośląskim według podregionów i powiatów
przypadający na 1 zgłoszone wolne miejsce pracy w marcu 2023 roku</t>
  </si>
  <si>
    <t>oraz stażu pracy w województwie dolnośląskim na koniec   IV kwartału 2022 i I kwartału 2023</t>
  </si>
  <si>
    <t>Wzrost/spadek [+/-] 
w I kwartale 
2023 roku</t>
  </si>
  <si>
    <t>Dynamika 
stan na 
31.12.2022 = 100</t>
  </si>
  <si>
    <t xml:space="preserve">Zmiany struktury bezrobotnych do 30 roku życia wg czasu pozostawania bez pracy, poziomu wykształcenia 
oraz stażu pracy w województwie dolnośląskim na koniec IV kwartału 2022 r. oraz I kwartału 2023 r.  </t>
  </si>
  <si>
    <t>Wzrost, spadek [-] 
w porównaniu do końca IV kwartału 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</si>
</sst>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96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2" xfId="0" applyNumberFormat="1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165" fontId="31" fillId="0" borderId="4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63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7" xfId="0" applyNumberFormat="1" applyFont="1" applyBorder="1" applyAlignment="1">
      <alignment horizontal="center"/>
    </xf>
    <xf numFmtId="165" fontId="31" fillId="0" borderId="55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6" xfId="0" applyFont="1" applyBorder="1" applyAlignment="1">
      <alignment horizontal="center"/>
    </xf>
    <xf numFmtId="0" fontId="31" fillId="0" borderId="67" xfId="0" applyFont="1" applyBorder="1" applyAlignment="1">
      <alignment horizontal="center"/>
    </xf>
    <xf numFmtId="165" fontId="31" fillId="0" borderId="67" xfId="0" applyNumberFormat="1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9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50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62" xfId="0" applyFont="1" applyBorder="1" applyAlignment="1">
      <alignment horizontal="center" vertical="center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50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165" fontId="27" fillId="7" borderId="35" xfId="0" applyNumberFormat="1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165" fontId="27" fillId="7" borderId="5" xfId="0" applyNumberFormat="1" applyFont="1" applyFill="1" applyBorder="1" applyAlignment="1">
      <alignment horizontal="center" vertical="center" wrapText="1"/>
    </xf>
    <xf numFmtId="0" fontId="27" fillId="7" borderId="7" xfId="0" applyFont="1" applyFill="1" applyBorder="1"/>
    <xf numFmtId="0" fontId="27" fillId="7" borderId="58" xfId="0" applyFont="1" applyFill="1" applyBorder="1" applyAlignment="1">
      <alignment horizontal="center"/>
    </xf>
    <xf numFmtId="165" fontId="27" fillId="7" borderId="35" xfId="0" applyNumberFormat="1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/>
    </xf>
    <xf numFmtId="165" fontId="27" fillId="7" borderId="5" xfId="0" applyNumberFormat="1" applyFont="1" applyFill="1" applyBorder="1" applyAlignment="1">
      <alignment horizontal="center"/>
    </xf>
    <xf numFmtId="0" fontId="27" fillId="7" borderId="12" xfId="0" applyFont="1" applyFill="1" applyBorder="1"/>
    <xf numFmtId="0" fontId="27" fillId="7" borderId="73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/>
    </xf>
    <xf numFmtId="0" fontId="27" fillId="7" borderId="44" xfId="0" applyFont="1" applyFill="1" applyBorder="1" applyAlignment="1">
      <alignment horizontal="center" vertical="center"/>
    </xf>
    <xf numFmtId="165" fontId="27" fillId="7" borderId="35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/>
    </xf>
    <xf numFmtId="0" fontId="27" fillId="7" borderId="35" xfId="0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165" fontId="27" fillId="7" borderId="44" xfId="0" applyNumberFormat="1" applyFont="1" applyFill="1" applyBorder="1" applyAlignment="1">
      <alignment horizontal="center" vertical="center"/>
    </xf>
    <xf numFmtId="165" fontId="27" fillId="7" borderId="58" xfId="0" applyNumberFormat="1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vertical="center" wrapText="1"/>
    </xf>
    <xf numFmtId="165" fontId="27" fillId="7" borderId="59" xfId="0" applyNumberFormat="1" applyFont="1" applyFill="1" applyBorder="1" applyAlignment="1">
      <alignment horizontal="center" vertical="center"/>
    </xf>
    <xf numFmtId="0" fontId="27" fillId="7" borderId="59" xfId="0" applyFont="1" applyFill="1" applyBorder="1" applyAlignment="1">
      <alignment horizontal="center" vertical="center"/>
    </xf>
    <xf numFmtId="165" fontId="27" fillId="7" borderId="57" xfId="0" applyNumberFormat="1" applyFont="1" applyFill="1" applyBorder="1" applyAlignment="1">
      <alignment horizontal="center" vertical="center"/>
    </xf>
    <xf numFmtId="0" fontId="27" fillId="7" borderId="57" xfId="0" applyFont="1" applyFill="1" applyBorder="1" applyAlignment="1">
      <alignment horizontal="center" vertical="center"/>
    </xf>
    <xf numFmtId="0" fontId="27" fillId="7" borderId="45" xfId="0" applyFont="1" applyFill="1" applyBorder="1"/>
    <xf numFmtId="165" fontId="27" fillId="7" borderId="7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/>
    </xf>
    <xf numFmtId="165" fontId="27" fillId="7" borderId="69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/>
    </xf>
    <xf numFmtId="0" fontId="27" fillId="7" borderId="57" xfId="0" applyFont="1" applyFill="1" applyBorder="1" applyAlignment="1">
      <alignment horizontal="center"/>
    </xf>
    <xf numFmtId="0" fontId="27" fillId="7" borderId="59" xfId="0" applyFont="1" applyFill="1" applyBorder="1" applyAlignment="1">
      <alignment horizontal="center"/>
    </xf>
    <xf numFmtId="1" fontId="27" fillId="7" borderId="13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left" vertical="center" wrapText="1"/>
    </xf>
    <xf numFmtId="0" fontId="27" fillId="7" borderId="57" xfId="0" applyFont="1" applyFill="1" applyBorder="1" applyAlignment="1">
      <alignment horizontal="left" vertical="center" wrapText="1"/>
    </xf>
    <xf numFmtId="0" fontId="27" fillId="7" borderId="59" xfId="0" applyFont="1" applyFill="1" applyBorder="1" applyAlignment="1">
      <alignment horizontal="left" vertical="center" wrapText="1"/>
    </xf>
    <xf numFmtId="1" fontId="27" fillId="7" borderId="13" xfId="0" applyNumberFormat="1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left" wrapText="1"/>
    </xf>
    <xf numFmtId="0" fontId="27" fillId="7" borderId="57" xfId="0" applyFont="1" applyFill="1" applyBorder="1" applyAlignment="1">
      <alignment horizontal="left" wrapText="1"/>
    </xf>
    <xf numFmtId="168" fontId="27" fillId="7" borderId="57" xfId="0" applyNumberFormat="1" applyFont="1" applyFill="1" applyBorder="1" applyAlignment="1">
      <alignment horizontal="center" vertical="center"/>
    </xf>
    <xf numFmtId="168" fontId="27" fillId="7" borderId="58" xfId="0" applyNumberFormat="1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left" vertical="top" wrapText="1"/>
    </xf>
    <xf numFmtId="0" fontId="27" fillId="7" borderId="57" xfId="0" applyFont="1" applyFill="1" applyBorder="1" applyAlignment="1">
      <alignment horizontal="left" vertical="top" wrapText="1"/>
    </xf>
    <xf numFmtId="164" fontId="27" fillId="7" borderId="57" xfId="0" applyNumberFormat="1" applyFont="1" applyFill="1" applyBorder="1" applyAlignment="1">
      <alignment horizontal="center" vertical="center"/>
    </xf>
    <xf numFmtId="164" fontId="27" fillId="7" borderId="58" xfId="0" applyNumberFormat="1" applyFont="1" applyFill="1" applyBorder="1" applyAlignment="1">
      <alignment horizontal="center" vertical="center"/>
    </xf>
    <xf numFmtId="0" fontId="27" fillId="7" borderId="53" xfId="0" applyFont="1" applyFill="1" applyBorder="1" applyAlignment="1">
      <alignment horizontal="center"/>
    </xf>
    <xf numFmtId="0" fontId="27" fillId="7" borderId="56" xfId="0" applyFont="1" applyFill="1" applyBorder="1" applyAlignment="1">
      <alignment horizontal="center"/>
    </xf>
    <xf numFmtId="165" fontId="27" fillId="7" borderId="56" xfId="0" applyNumberFormat="1" applyFont="1" applyFill="1" applyBorder="1" applyAlignment="1">
      <alignment horizontal="center" vertical="center"/>
    </xf>
    <xf numFmtId="169" fontId="27" fillId="7" borderId="56" xfId="0" applyNumberFormat="1" applyFont="1" applyFill="1" applyBorder="1" applyAlignment="1">
      <alignment horizontal="center" vertical="center"/>
    </xf>
    <xf numFmtId="165" fontId="27" fillId="7" borderId="73" xfId="0" applyNumberFormat="1" applyFont="1" applyFill="1" applyBorder="1" applyAlignment="1">
      <alignment horizontal="center" vertical="center"/>
    </xf>
    <xf numFmtId="0" fontId="27" fillId="7" borderId="52" xfId="0" applyFont="1" applyFill="1" applyBorder="1"/>
    <xf numFmtId="165" fontId="27" fillId="7" borderId="77" xfId="0" applyNumberFormat="1" applyFont="1" applyFill="1" applyBorder="1" applyAlignment="1">
      <alignment horizontal="center"/>
    </xf>
    <xf numFmtId="165" fontId="27" fillId="7" borderId="74" xfId="0" applyNumberFormat="1" applyFont="1" applyFill="1" applyBorder="1" applyAlignment="1">
      <alignment horizontal="center"/>
    </xf>
    <xf numFmtId="0" fontId="27" fillId="7" borderId="53" xfId="0" applyFont="1" applyFill="1" applyBorder="1"/>
    <xf numFmtId="165" fontId="27" fillId="7" borderId="56" xfId="0" applyNumberFormat="1" applyFont="1" applyFill="1" applyBorder="1" applyAlignment="1">
      <alignment horizontal="center"/>
    </xf>
    <xf numFmtId="165" fontId="27" fillId="7" borderId="73" xfId="0" applyNumberFormat="1" applyFont="1" applyFill="1" applyBorder="1" applyAlignment="1">
      <alignment horizontal="center"/>
    </xf>
    <xf numFmtId="0" fontId="27" fillId="7" borderId="19" xfId="25" applyFont="1" applyFill="1" applyBorder="1" applyAlignment="1">
      <alignment horizontal="left" vertical="center" wrapText="1"/>
    </xf>
    <xf numFmtId="170" fontId="27" fillId="7" borderId="60" xfId="25" applyNumberFormat="1" applyFont="1" applyFill="1" applyBorder="1" applyAlignment="1">
      <alignment horizontal="center" vertical="center"/>
    </xf>
    <xf numFmtId="170" fontId="27" fillId="7" borderId="61" xfId="25" applyNumberFormat="1" applyFont="1" applyFill="1" applyBorder="1" applyAlignment="1">
      <alignment horizontal="center" vertical="center"/>
    </xf>
    <xf numFmtId="0" fontId="27" fillId="7" borderId="15" xfId="25" applyFont="1" applyFill="1" applyBorder="1" applyAlignment="1">
      <alignment horizontal="left" vertical="center"/>
    </xf>
    <xf numFmtId="170" fontId="27" fillId="7" borderId="46" xfId="25" applyNumberFormat="1" applyFont="1" applyFill="1" applyBorder="1" applyAlignment="1">
      <alignment horizontal="center"/>
    </xf>
    <xf numFmtId="170" fontId="27" fillId="7" borderId="62" xfId="25" applyNumberFormat="1" applyFont="1" applyFill="1" applyBorder="1" applyAlignment="1">
      <alignment horizontal="center"/>
    </xf>
    <xf numFmtId="0" fontId="27" fillId="7" borderId="15" xfId="25" applyFont="1" applyFill="1" applyBorder="1"/>
    <xf numFmtId="0" fontId="27" fillId="7" borderId="5" xfId="0" applyFont="1" applyFill="1" applyBorder="1" applyAlignment="1">
      <alignment horizontal="center" vertical="center" wrapText="1"/>
    </xf>
    <xf numFmtId="165" fontId="27" fillId="7" borderId="13" xfId="0" applyNumberFormat="1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left" vertical="center"/>
    </xf>
    <xf numFmtId="0" fontId="27" fillId="7" borderId="5" xfId="0" applyFont="1" applyFill="1" applyBorder="1" applyAlignment="1">
      <alignment horizontal="center"/>
    </xf>
    <xf numFmtId="0" fontId="33" fillId="7" borderId="45" xfId="0" applyFont="1" applyFill="1" applyBorder="1" applyAlignment="1">
      <alignment horizontal="center"/>
    </xf>
    <xf numFmtId="0" fontId="33" fillId="7" borderId="57" xfId="0" applyFont="1" applyFill="1" applyBorder="1" applyAlignment="1">
      <alignment horizontal="center"/>
    </xf>
    <xf numFmtId="0" fontId="33" fillId="7" borderId="58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/>
    </xf>
    <xf numFmtId="0" fontId="33" fillId="7" borderId="35" xfId="0" applyFont="1" applyFill="1" applyBorder="1" applyAlignment="1">
      <alignment horizontal="center"/>
    </xf>
    <xf numFmtId="0" fontId="33" fillId="7" borderId="5" xfId="0" applyFont="1" applyFill="1" applyBorder="1" applyAlignment="1">
      <alignment horizontal="center"/>
    </xf>
    <xf numFmtId="0" fontId="27" fillId="7" borderId="57" xfId="0" applyFont="1" applyFill="1" applyBorder="1" applyAlignment="1">
      <alignment horizontal="center" vertical="center" wrapText="1"/>
    </xf>
    <xf numFmtId="165" fontId="27" fillId="7" borderId="57" xfId="0" applyNumberFormat="1" applyFont="1" applyFill="1" applyBorder="1" applyAlignment="1">
      <alignment horizontal="center" vertical="center" wrapText="1"/>
    </xf>
    <xf numFmtId="165" fontId="27" fillId="7" borderId="58" xfId="0" applyNumberFormat="1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/>
    </xf>
    <xf numFmtId="0" fontId="33" fillId="6" borderId="58" xfId="0" applyFont="1" applyFill="1" applyBorder="1" applyAlignment="1">
      <alignment horizont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57" xfId="0" applyFont="1" applyFill="1" applyBorder="1" applyAlignment="1">
      <alignment horizontal="center" vertical="center" wrapText="1"/>
    </xf>
    <xf numFmtId="165" fontId="27" fillId="6" borderId="57" xfId="0" applyNumberFormat="1" applyFont="1" applyFill="1" applyBorder="1" applyAlignment="1">
      <alignment horizontal="center" vertical="center" wrapText="1"/>
    </xf>
    <xf numFmtId="165" fontId="27" fillId="6" borderId="58" xfId="0" applyNumberFormat="1" applyFont="1" applyFill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22" zoomScaleNormal="100" workbookViewId="0">
      <selection activeCell="A44" activeCellId="5" sqref="A9:D9 A19:D19 A26:D26 A33:D33 A42:D42 A44:D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184</v>
      </c>
    </row>
    <row r="2" spans="1:4" ht="6" customHeight="1">
      <c r="A2" s="296" t="s">
        <v>265</v>
      </c>
      <c r="B2" s="297"/>
      <c r="C2" s="297"/>
      <c r="D2" s="297"/>
    </row>
    <row r="3" spans="1:4" ht="12.75" customHeight="1">
      <c r="A3" s="297"/>
      <c r="B3" s="297"/>
      <c r="C3" s="297"/>
      <c r="D3" s="297"/>
    </row>
    <row r="4" spans="1:4" ht="13.5" customHeight="1">
      <c r="A4" s="297"/>
      <c r="B4" s="297"/>
      <c r="C4" s="297"/>
      <c r="D4" s="297"/>
    </row>
    <row r="5" spans="1:4" ht="9" customHeight="1" thickBot="1">
      <c r="A5" s="13"/>
      <c r="B5" s="13"/>
      <c r="C5" s="13"/>
      <c r="D5" s="70"/>
    </row>
    <row r="6" spans="1:4" ht="12.75" customHeight="1">
      <c r="A6" s="357" t="s">
        <v>31</v>
      </c>
      <c r="B6" s="299" t="s">
        <v>100</v>
      </c>
      <c r="C6" s="299" t="s">
        <v>104</v>
      </c>
      <c r="D6" s="299" t="s">
        <v>101</v>
      </c>
    </row>
    <row r="7" spans="1:4" ht="48.75" customHeight="1">
      <c r="A7" s="397"/>
      <c r="B7" s="300"/>
      <c r="C7" s="300"/>
      <c r="D7" s="300"/>
    </row>
    <row r="8" spans="1:4" ht="2.25" customHeight="1" thickBot="1">
      <c r="A8" s="397"/>
      <c r="B8" s="312"/>
      <c r="C8" s="309"/>
      <c r="D8" s="312"/>
    </row>
    <row r="9" spans="1:4" ht="17.25" customHeight="1" thickBot="1">
      <c r="A9" s="408" t="s">
        <v>34</v>
      </c>
      <c r="B9" s="413">
        <v>1657</v>
      </c>
      <c r="C9" s="476">
        <v>929</v>
      </c>
      <c r="D9" s="477">
        <f>B9/C9</f>
        <v>1.7836383207750268</v>
      </c>
    </row>
    <row r="10" spans="1:4">
      <c r="A10" s="14" t="s">
        <v>14</v>
      </c>
      <c r="B10" s="71">
        <v>250</v>
      </c>
      <c r="C10" s="151">
        <v>300</v>
      </c>
      <c r="D10" s="152">
        <f t="shared" ref="D10:D43" si="0">B10/C10</f>
        <v>0.83333333333333337</v>
      </c>
    </row>
    <row r="11" spans="1:4">
      <c r="A11" s="15" t="s">
        <v>17</v>
      </c>
      <c r="B11" s="72">
        <v>193</v>
      </c>
      <c r="C11" s="153">
        <v>125</v>
      </c>
      <c r="D11" s="154">
        <f t="shared" si="0"/>
        <v>1.544</v>
      </c>
    </row>
    <row r="12" spans="1:4">
      <c r="A12" s="16" t="s">
        <v>2</v>
      </c>
      <c r="B12" s="72">
        <v>197</v>
      </c>
      <c r="C12" s="153">
        <v>74</v>
      </c>
      <c r="D12" s="155">
        <f t="shared" si="0"/>
        <v>2.6621621621621623</v>
      </c>
    </row>
    <row r="13" spans="1:4">
      <c r="A13" s="16" t="s">
        <v>192</v>
      </c>
      <c r="B13" s="72">
        <v>159</v>
      </c>
      <c r="C13" s="151">
        <v>41</v>
      </c>
      <c r="D13" s="154">
        <f t="shared" si="0"/>
        <v>3.8780487804878048</v>
      </c>
    </row>
    <row r="14" spans="1:4">
      <c r="A14" s="15" t="s">
        <v>18</v>
      </c>
      <c r="B14" s="72">
        <v>173</v>
      </c>
      <c r="C14" s="153">
        <v>54</v>
      </c>
      <c r="D14" s="155">
        <f t="shared" si="0"/>
        <v>3.2037037037037037</v>
      </c>
    </row>
    <row r="15" spans="1:4">
      <c r="A15" s="15" t="s">
        <v>21</v>
      </c>
      <c r="B15" s="72">
        <v>180</v>
      </c>
      <c r="C15" s="153">
        <v>47</v>
      </c>
      <c r="D15" s="154">
        <f t="shared" si="0"/>
        <v>3.8297872340425534</v>
      </c>
    </row>
    <row r="16" spans="1:4">
      <c r="A16" s="15" t="s">
        <v>22</v>
      </c>
      <c r="B16" s="72">
        <v>139</v>
      </c>
      <c r="C16" s="153">
        <v>61</v>
      </c>
      <c r="D16" s="155">
        <f t="shared" si="0"/>
        <v>2.278688524590164</v>
      </c>
    </row>
    <row r="17" spans="1:10">
      <c r="A17" s="15" t="s">
        <v>13</v>
      </c>
      <c r="B17" s="72">
        <v>185</v>
      </c>
      <c r="C17" s="153">
        <v>119</v>
      </c>
      <c r="D17" s="154">
        <f t="shared" si="0"/>
        <v>1.5546218487394958</v>
      </c>
    </row>
    <row r="18" spans="1:10" ht="13.8" thickBot="1">
      <c r="A18" s="17" t="s">
        <v>27</v>
      </c>
      <c r="B18" s="73">
        <v>181</v>
      </c>
      <c r="C18" s="151">
        <v>108</v>
      </c>
      <c r="D18" s="156">
        <f t="shared" si="0"/>
        <v>1.6759259259259258</v>
      </c>
    </row>
    <row r="19" spans="1:10" ht="13.8" thickBot="1">
      <c r="A19" s="478" t="s">
        <v>35</v>
      </c>
      <c r="B19" s="419">
        <v>1358</v>
      </c>
      <c r="C19" s="479">
        <v>2046</v>
      </c>
      <c r="D19" s="477">
        <f t="shared" si="0"/>
        <v>0.66373411534701854</v>
      </c>
      <c r="J19" t="s">
        <v>37</v>
      </c>
    </row>
    <row r="20" spans="1:10">
      <c r="A20" s="20" t="s">
        <v>1</v>
      </c>
      <c r="B20" s="71">
        <v>258</v>
      </c>
      <c r="C20" s="151">
        <v>151</v>
      </c>
      <c r="D20" s="152">
        <f t="shared" si="0"/>
        <v>1.7086092715231789</v>
      </c>
    </row>
    <row r="21" spans="1:10">
      <c r="A21" s="15" t="s">
        <v>16</v>
      </c>
      <c r="B21" s="72">
        <v>160</v>
      </c>
      <c r="C21" s="153">
        <v>122</v>
      </c>
      <c r="D21" s="154">
        <f t="shared" si="0"/>
        <v>1.3114754098360655</v>
      </c>
    </row>
    <row r="22" spans="1:10">
      <c r="A22" s="16" t="s">
        <v>3</v>
      </c>
      <c r="B22" s="72">
        <v>298</v>
      </c>
      <c r="C22" s="153">
        <v>422</v>
      </c>
      <c r="D22" s="154">
        <f t="shared" si="0"/>
        <v>0.70616113744075826</v>
      </c>
    </row>
    <row r="23" spans="1:10">
      <c r="A23" s="18" t="s">
        <v>20</v>
      </c>
      <c r="B23" s="73">
        <v>176</v>
      </c>
      <c r="C23" s="151">
        <v>496</v>
      </c>
      <c r="D23" s="155">
        <f t="shared" si="0"/>
        <v>0.35483870967741937</v>
      </c>
    </row>
    <row r="24" spans="1:10">
      <c r="A24" s="15" t="s">
        <v>4</v>
      </c>
      <c r="B24" s="72">
        <v>251</v>
      </c>
      <c r="C24" s="153">
        <v>553</v>
      </c>
      <c r="D24" s="154">
        <f t="shared" si="0"/>
        <v>0.4538878842676311</v>
      </c>
    </row>
    <row r="25" spans="1:10" ht="13.8" thickBot="1">
      <c r="A25" s="19" t="s">
        <v>7</v>
      </c>
      <c r="B25" s="74">
        <v>215</v>
      </c>
      <c r="C25" s="157">
        <v>302</v>
      </c>
      <c r="D25" s="156">
        <f t="shared" si="0"/>
        <v>0.71192052980132448</v>
      </c>
    </row>
    <row r="26" spans="1:10" ht="13.8" thickBot="1">
      <c r="A26" s="421" t="s">
        <v>36</v>
      </c>
      <c r="B26" s="419">
        <v>2414</v>
      </c>
      <c r="C26" s="419">
        <v>1085</v>
      </c>
      <c r="D26" s="477">
        <f t="shared" si="0"/>
        <v>2.2248847926267281</v>
      </c>
    </row>
    <row r="27" spans="1:10">
      <c r="A27" s="15" t="s">
        <v>15</v>
      </c>
      <c r="B27" s="72">
        <v>313</v>
      </c>
      <c r="C27" s="153">
        <v>48</v>
      </c>
      <c r="D27" s="152">
        <f t="shared" si="0"/>
        <v>6.520833333333333</v>
      </c>
    </row>
    <row r="28" spans="1:10">
      <c r="A28" s="14" t="s">
        <v>19</v>
      </c>
      <c r="B28" s="71">
        <v>595</v>
      </c>
      <c r="C28" s="151">
        <v>223</v>
      </c>
      <c r="D28" s="154">
        <f t="shared" si="0"/>
        <v>2.6681614349775784</v>
      </c>
    </row>
    <row r="29" spans="1:10">
      <c r="A29" s="17" t="s">
        <v>25</v>
      </c>
      <c r="B29" s="73">
        <v>588</v>
      </c>
      <c r="C29" s="157">
        <v>291</v>
      </c>
      <c r="D29" s="154">
        <f t="shared" si="0"/>
        <v>2.0206185567010309</v>
      </c>
    </row>
    <row r="30" spans="1:10">
      <c r="A30" s="162" t="s">
        <v>102</v>
      </c>
      <c r="B30" s="72">
        <v>216</v>
      </c>
      <c r="C30" s="153">
        <v>103</v>
      </c>
      <c r="D30" s="155">
        <f t="shared" si="0"/>
        <v>2.0970873786407767</v>
      </c>
    </row>
    <row r="31" spans="1:10">
      <c r="A31" s="20" t="s">
        <v>103</v>
      </c>
      <c r="B31" s="71">
        <v>405</v>
      </c>
      <c r="C31" s="151">
        <v>233</v>
      </c>
      <c r="D31" s="154">
        <f t="shared" si="0"/>
        <v>1.7381974248927039</v>
      </c>
    </row>
    <row r="32" spans="1:10" ht="13.8" thickBot="1">
      <c r="A32" s="15" t="s">
        <v>26</v>
      </c>
      <c r="B32" s="72">
        <v>297</v>
      </c>
      <c r="C32" s="153">
        <v>187</v>
      </c>
      <c r="D32" s="156">
        <f t="shared" si="0"/>
        <v>1.588235294117647</v>
      </c>
    </row>
    <row r="33" spans="1:5" ht="13.8" thickBot="1">
      <c r="A33" s="478" t="s">
        <v>32</v>
      </c>
      <c r="B33" s="419">
        <v>1470</v>
      </c>
      <c r="C33" s="479">
        <v>2211</v>
      </c>
      <c r="D33" s="477">
        <f t="shared" si="0"/>
        <v>0.66485753052917229</v>
      </c>
    </row>
    <row r="34" spans="1:5">
      <c r="A34" s="14" t="s">
        <v>5</v>
      </c>
      <c r="B34" s="71">
        <v>98</v>
      </c>
      <c r="C34" s="151">
        <v>65</v>
      </c>
      <c r="D34" s="152">
        <f t="shared" si="0"/>
        <v>1.5076923076923077</v>
      </c>
    </row>
    <row r="35" spans="1:5">
      <c r="A35" s="15" t="s">
        <v>23</v>
      </c>
      <c r="B35" s="72">
        <v>315</v>
      </c>
      <c r="C35" s="153">
        <v>187</v>
      </c>
      <c r="D35" s="154">
        <f t="shared" si="0"/>
        <v>1.6844919786096257</v>
      </c>
    </row>
    <row r="36" spans="1:5">
      <c r="A36" s="14" t="s">
        <v>6</v>
      </c>
      <c r="B36" s="71">
        <v>236</v>
      </c>
      <c r="C36" s="151">
        <v>295</v>
      </c>
      <c r="D36" s="154">
        <f t="shared" si="0"/>
        <v>0.8</v>
      </c>
    </row>
    <row r="37" spans="1:5">
      <c r="A37" s="15" t="s">
        <v>24</v>
      </c>
      <c r="B37" s="72">
        <v>171</v>
      </c>
      <c r="C37" s="153">
        <v>48</v>
      </c>
      <c r="D37" s="155">
        <f t="shared" si="0"/>
        <v>3.5625</v>
      </c>
    </row>
    <row r="38" spans="1:5">
      <c r="A38" s="16" t="s">
        <v>8</v>
      </c>
      <c r="B38" s="72">
        <v>141</v>
      </c>
      <c r="C38" s="153">
        <v>388</v>
      </c>
      <c r="D38" s="154">
        <f t="shared" si="0"/>
        <v>0.36340206185567009</v>
      </c>
    </row>
    <row r="39" spans="1:5">
      <c r="A39" s="15" t="s">
        <v>9</v>
      </c>
      <c r="B39" s="72">
        <v>176</v>
      </c>
      <c r="C39" s="153">
        <v>83</v>
      </c>
      <c r="D39" s="155">
        <f t="shared" si="0"/>
        <v>2.1204819277108435</v>
      </c>
    </row>
    <row r="40" spans="1:5">
      <c r="A40" s="15" t="s">
        <v>10</v>
      </c>
      <c r="B40" s="72">
        <v>123</v>
      </c>
      <c r="C40" s="153">
        <v>105</v>
      </c>
      <c r="D40" s="154">
        <f t="shared" si="0"/>
        <v>1.1714285714285715</v>
      </c>
    </row>
    <row r="41" spans="1:5" ht="13.8" thickBot="1">
      <c r="A41" s="20" t="s">
        <v>12</v>
      </c>
      <c r="B41" s="71">
        <v>210</v>
      </c>
      <c r="C41" s="151">
        <v>1040</v>
      </c>
      <c r="D41" s="156">
        <f t="shared" si="0"/>
        <v>0.20192307692307693</v>
      </c>
    </row>
    <row r="42" spans="1:5" ht="13.8" thickBot="1">
      <c r="A42" s="478" t="s">
        <v>33</v>
      </c>
      <c r="B42" s="419">
        <v>995</v>
      </c>
      <c r="C42" s="479">
        <v>1572</v>
      </c>
      <c r="D42" s="477">
        <f t="shared" si="0"/>
        <v>0.63295165394402031</v>
      </c>
    </row>
    <row r="43" spans="1:5" ht="13.8" thickBot="1">
      <c r="A43" s="163" t="s">
        <v>11</v>
      </c>
      <c r="B43" s="158">
        <v>995</v>
      </c>
      <c r="C43" s="75">
        <v>1572</v>
      </c>
      <c r="D43" s="159">
        <f t="shared" si="0"/>
        <v>0.63295165394402031</v>
      </c>
    </row>
    <row r="44" spans="1:5" ht="29.25" customHeight="1" thickBot="1">
      <c r="A44" s="412" t="s">
        <v>99</v>
      </c>
      <c r="B44" s="439">
        <v>7894</v>
      </c>
      <c r="C44" s="439">
        <v>7843</v>
      </c>
      <c r="D44" s="477">
        <f>B44/C44</f>
        <v>1.0065026137957414</v>
      </c>
    </row>
    <row r="45" spans="1:5" ht="15" customHeight="1">
      <c r="A45" s="21" t="s">
        <v>168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S38"/>
  <sheetViews>
    <sheetView showGridLines="0" topLeftCell="A4" zoomScale="110" zoomScaleNormal="110" workbookViewId="0">
      <selection activeCell="O32" sqref="O32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311" t="s">
        <v>197</v>
      </c>
      <c r="K1" s="311"/>
      <c r="L1" s="311"/>
      <c r="M1" s="311"/>
    </row>
    <row r="2" spans="1:18" ht="8.25" customHeight="1">
      <c r="M2" s="253"/>
    </row>
    <row r="3" spans="1:18">
      <c r="A3" s="311" t="s">
        <v>198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8" ht="16.5" customHeight="1">
      <c r="A4" s="311" t="s">
        <v>266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</row>
    <row r="5" spans="1:18" ht="8.25" customHeight="1" thickBo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8" ht="26.25" customHeight="1" thickBot="1">
      <c r="A6" s="315" t="s">
        <v>42</v>
      </c>
      <c r="B6" s="398" t="s">
        <v>199</v>
      </c>
      <c r="C6" s="399"/>
      <c r="D6" s="399"/>
      <c r="E6" s="400"/>
      <c r="F6" s="357" t="s">
        <v>267</v>
      </c>
      <c r="G6" s="305"/>
      <c r="H6" s="357" t="s">
        <v>268</v>
      </c>
      <c r="I6" s="305"/>
      <c r="J6" s="403" t="s">
        <v>200</v>
      </c>
      <c r="K6" s="404"/>
      <c r="L6" s="404"/>
      <c r="M6" s="405"/>
    </row>
    <row r="7" spans="1:18" ht="24" customHeight="1">
      <c r="A7" s="318"/>
      <c r="B7" s="406">
        <v>44926</v>
      </c>
      <c r="C7" s="407"/>
      <c r="D7" s="406">
        <v>45016</v>
      </c>
      <c r="E7" s="407"/>
      <c r="F7" s="401"/>
      <c r="G7" s="402"/>
      <c r="H7" s="401"/>
      <c r="I7" s="402"/>
      <c r="J7" s="406">
        <v>44926</v>
      </c>
      <c r="K7" s="407"/>
      <c r="L7" s="406">
        <v>45016</v>
      </c>
      <c r="M7" s="407"/>
    </row>
    <row r="8" spans="1:18" ht="23.4" thickBot="1">
      <c r="A8" s="321"/>
      <c r="B8" s="252" t="s">
        <v>201</v>
      </c>
      <c r="C8" s="174" t="s">
        <v>202</v>
      </c>
      <c r="D8" s="252" t="s">
        <v>201</v>
      </c>
      <c r="E8" s="174" t="s">
        <v>202</v>
      </c>
      <c r="F8" s="252" t="s">
        <v>201</v>
      </c>
      <c r="G8" s="174" t="s">
        <v>202</v>
      </c>
      <c r="H8" s="252" t="s">
        <v>201</v>
      </c>
      <c r="I8" s="174" t="s">
        <v>202</v>
      </c>
      <c r="J8" s="252" t="s">
        <v>201</v>
      </c>
      <c r="K8" s="174" t="s">
        <v>202</v>
      </c>
      <c r="L8" s="252" t="s">
        <v>201</v>
      </c>
      <c r="M8" s="174" t="s">
        <v>202</v>
      </c>
    </row>
    <row r="9" spans="1:18" ht="13.8" thickBot="1">
      <c r="A9" s="480" t="s">
        <v>203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2"/>
    </row>
    <row r="10" spans="1:18">
      <c r="A10" s="254" t="s">
        <v>204</v>
      </c>
      <c r="B10" s="94">
        <v>5357</v>
      </c>
      <c r="C10" s="91">
        <v>2480</v>
      </c>
      <c r="D10" s="94">
        <v>6626</v>
      </c>
      <c r="E10" s="91">
        <v>3302</v>
      </c>
      <c r="F10" s="255">
        <f t="shared" ref="F10:G15" si="0">D10-B10</f>
        <v>1269</v>
      </c>
      <c r="G10" s="256">
        <f t="shared" si="0"/>
        <v>822</v>
      </c>
      <c r="H10" s="257">
        <f t="shared" ref="H10:I15" si="1">D10/B10*100</f>
        <v>123.68863169684525</v>
      </c>
      <c r="I10" s="258">
        <f t="shared" si="1"/>
        <v>133.14516129032259</v>
      </c>
      <c r="J10" s="259">
        <f t="shared" ref="J10:J15" si="2">B10/$B$37*100</f>
        <v>9.9291963226571767</v>
      </c>
      <c r="K10" s="260">
        <f t="shared" ref="K10:K15" si="3">C10/$C$37*100</f>
        <v>8.7256350714235449</v>
      </c>
      <c r="L10" s="261">
        <f>D10/$D$37*100</f>
        <v>11.705266133163743</v>
      </c>
      <c r="M10" s="262">
        <f t="shared" ref="M10:M15" si="4">E10/$E$37*100</f>
        <v>11.143358531317494</v>
      </c>
    </row>
    <row r="11" spans="1:18">
      <c r="A11" s="263" t="s">
        <v>205</v>
      </c>
      <c r="B11" s="102">
        <v>10841</v>
      </c>
      <c r="C11" s="101">
        <v>5372</v>
      </c>
      <c r="D11" s="102">
        <v>11144</v>
      </c>
      <c r="E11" s="101">
        <v>5586</v>
      </c>
      <c r="F11" s="264">
        <f t="shared" si="0"/>
        <v>303</v>
      </c>
      <c r="G11" s="265">
        <f t="shared" si="0"/>
        <v>214</v>
      </c>
      <c r="H11" s="266">
        <f t="shared" si="1"/>
        <v>102.79494511576424</v>
      </c>
      <c r="I11" s="267">
        <f t="shared" si="1"/>
        <v>103.98361876396127</v>
      </c>
      <c r="J11" s="268">
        <f t="shared" si="2"/>
        <v>20.093787069988135</v>
      </c>
      <c r="K11" s="85">
        <f t="shared" si="3"/>
        <v>18.900851453099712</v>
      </c>
      <c r="L11" s="268">
        <f t="shared" ref="L11:L15" si="5">D11/$D$37*100</f>
        <v>19.686611196495132</v>
      </c>
      <c r="M11" s="269">
        <f t="shared" si="4"/>
        <v>18.851241900647945</v>
      </c>
    </row>
    <row r="12" spans="1:18">
      <c r="A12" s="263" t="s">
        <v>206</v>
      </c>
      <c r="B12" s="102">
        <v>8394</v>
      </c>
      <c r="C12" s="101">
        <v>4508</v>
      </c>
      <c r="D12" s="102">
        <v>8904</v>
      </c>
      <c r="E12" s="101">
        <v>4331</v>
      </c>
      <c r="F12" s="264">
        <f t="shared" si="0"/>
        <v>510</v>
      </c>
      <c r="G12" s="265">
        <f t="shared" si="0"/>
        <v>-177</v>
      </c>
      <c r="H12" s="266">
        <f t="shared" si="1"/>
        <v>106.07576840600427</v>
      </c>
      <c r="I12" s="267">
        <f t="shared" si="1"/>
        <v>96.073646850044369</v>
      </c>
      <c r="J12" s="268">
        <f t="shared" si="2"/>
        <v>15.558274021352315</v>
      </c>
      <c r="K12" s="85">
        <f t="shared" si="3"/>
        <v>15.86095278305538</v>
      </c>
      <c r="L12" s="268">
        <f t="shared" si="5"/>
        <v>15.729503418305157</v>
      </c>
      <c r="M12" s="269">
        <f t="shared" si="4"/>
        <v>14.615955723542118</v>
      </c>
    </row>
    <row r="13" spans="1:18">
      <c r="A13" s="263" t="s">
        <v>207</v>
      </c>
      <c r="B13" s="102">
        <v>8249</v>
      </c>
      <c r="C13" s="101">
        <v>4422</v>
      </c>
      <c r="D13" s="102">
        <v>8925</v>
      </c>
      <c r="E13" s="101">
        <v>4914</v>
      </c>
      <c r="F13" s="264">
        <f t="shared" si="0"/>
        <v>676</v>
      </c>
      <c r="G13" s="265">
        <f t="shared" si="0"/>
        <v>492</v>
      </c>
      <c r="H13" s="266">
        <f t="shared" si="1"/>
        <v>108.19493271911746</v>
      </c>
      <c r="I13" s="267">
        <f t="shared" si="1"/>
        <v>111.12618724559023</v>
      </c>
      <c r="J13" s="268">
        <f t="shared" si="2"/>
        <v>15.289516607354686</v>
      </c>
      <c r="K13" s="85">
        <f t="shared" si="3"/>
        <v>15.558370276546338</v>
      </c>
      <c r="L13" s="268">
        <f t="shared" si="5"/>
        <v>15.766601303725688</v>
      </c>
      <c r="M13" s="269">
        <f t="shared" si="4"/>
        <v>16.583423326133907</v>
      </c>
    </row>
    <row r="14" spans="1:18">
      <c r="A14" s="263" t="s">
        <v>208</v>
      </c>
      <c r="B14" s="102">
        <v>7174</v>
      </c>
      <c r="C14" s="101">
        <v>3930</v>
      </c>
      <c r="D14" s="102">
        <v>7269</v>
      </c>
      <c r="E14" s="101">
        <v>3929</v>
      </c>
      <c r="F14" s="264">
        <f t="shared" si="0"/>
        <v>95</v>
      </c>
      <c r="G14" s="265">
        <f t="shared" si="0"/>
        <v>-1</v>
      </c>
      <c r="H14" s="266">
        <f t="shared" si="1"/>
        <v>101.32422637301366</v>
      </c>
      <c r="I14" s="267">
        <f t="shared" si="1"/>
        <v>99.974554707379141</v>
      </c>
      <c r="J14" s="268">
        <f t="shared" si="2"/>
        <v>13.297004744958482</v>
      </c>
      <c r="K14" s="85">
        <f t="shared" si="3"/>
        <v>13.827316867215536</v>
      </c>
      <c r="L14" s="268">
        <f t="shared" si="5"/>
        <v>12.841168053420954</v>
      </c>
      <c r="M14" s="269">
        <f t="shared" si="4"/>
        <v>13.259314254859611</v>
      </c>
    </row>
    <row r="15" spans="1:18" ht="13.8" thickBot="1">
      <c r="A15" s="270" t="s">
        <v>209</v>
      </c>
      <c r="B15" s="120">
        <v>13937</v>
      </c>
      <c r="C15" s="117">
        <v>7710</v>
      </c>
      <c r="D15" s="120">
        <v>13739</v>
      </c>
      <c r="E15" s="117">
        <v>7570</v>
      </c>
      <c r="F15" s="271">
        <f t="shared" si="0"/>
        <v>-198</v>
      </c>
      <c r="G15" s="272">
        <f t="shared" si="0"/>
        <v>-140</v>
      </c>
      <c r="H15" s="273">
        <f t="shared" si="1"/>
        <v>98.579321231254937</v>
      </c>
      <c r="I15" s="274">
        <f t="shared" si="1"/>
        <v>98.184176394293118</v>
      </c>
      <c r="J15" s="275">
        <f t="shared" si="2"/>
        <v>25.832221233689207</v>
      </c>
      <c r="K15" s="88">
        <f t="shared" si="3"/>
        <v>27.126873548659493</v>
      </c>
      <c r="L15" s="276">
        <f t="shared" si="5"/>
        <v>24.270849894889324</v>
      </c>
      <c r="M15" s="277">
        <f t="shared" si="4"/>
        <v>25.546706263498919</v>
      </c>
      <c r="N15" s="278"/>
      <c r="O15" s="278"/>
      <c r="P15" s="278"/>
      <c r="Q15" s="278"/>
      <c r="R15" s="278"/>
    </row>
    <row r="16" spans="1:18" ht="13.8" thickBot="1">
      <c r="A16" s="483" t="s">
        <v>210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5"/>
    </row>
    <row r="17" spans="1:19">
      <c r="A17" s="254" t="s">
        <v>211</v>
      </c>
      <c r="B17" s="279">
        <v>5410</v>
      </c>
      <c r="C17" s="280">
        <v>3156</v>
      </c>
      <c r="D17" s="279">
        <v>5610</v>
      </c>
      <c r="E17" s="280">
        <v>3251</v>
      </c>
      <c r="F17" s="255">
        <f t="shared" ref="F17:G22" si="6">D17-B17</f>
        <v>200</v>
      </c>
      <c r="G17" s="256">
        <f t="shared" si="6"/>
        <v>95</v>
      </c>
      <c r="H17" s="257">
        <f t="shared" ref="H17:I22" si="7">D17/B17*100</f>
        <v>103.69685767097967</v>
      </c>
      <c r="I17" s="258">
        <f t="shared" si="7"/>
        <v>103.01013941698352</v>
      </c>
      <c r="J17" s="259">
        <f t="shared" ref="J17:J22" si="8">B17/$B$37*100</f>
        <v>10.027431791221828</v>
      </c>
      <c r="K17" s="281">
        <f t="shared" ref="K17:K22" si="9">C17/$C$37*100</f>
        <v>11.104074308634157</v>
      </c>
      <c r="L17" s="261">
        <f t="shared" ref="L17:L22" si="10">D17/$D$37*100</f>
        <v>9.9104351051990029</v>
      </c>
      <c r="M17" s="262">
        <f t="shared" ref="M17:M22" si="11">E17/$E$37*100</f>
        <v>10.971247300215984</v>
      </c>
    </row>
    <row r="18" spans="1:19">
      <c r="A18" s="263" t="s">
        <v>212</v>
      </c>
      <c r="B18" s="264">
        <v>11992</v>
      </c>
      <c r="C18" s="265">
        <v>8103</v>
      </c>
      <c r="D18" s="264">
        <v>12659</v>
      </c>
      <c r="E18" s="265">
        <v>8407</v>
      </c>
      <c r="F18" s="264">
        <f t="shared" si="6"/>
        <v>667</v>
      </c>
      <c r="G18" s="265">
        <f t="shared" si="6"/>
        <v>304</v>
      </c>
      <c r="H18" s="266">
        <f t="shared" si="7"/>
        <v>105.56204136090727</v>
      </c>
      <c r="I18" s="267">
        <f t="shared" si="7"/>
        <v>103.75169690238184</v>
      </c>
      <c r="J18" s="261">
        <f t="shared" si="8"/>
        <v>22.227164887307236</v>
      </c>
      <c r="K18" s="262">
        <f t="shared" si="9"/>
        <v>28.509605235381041</v>
      </c>
      <c r="L18" s="261">
        <f t="shared" si="10"/>
        <v>22.362958644690586</v>
      </c>
      <c r="M18" s="269">
        <f t="shared" si="11"/>
        <v>28.371355291576673</v>
      </c>
    </row>
    <row r="19" spans="1:19">
      <c r="A19" s="263" t="s">
        <v>213</v>
      </c>
      <c r="B19" s="264">
        <v>14427</v>
      </c>
      <c r="C19" s="265">
        <v>8537</v>
      </c>
      <c r="D19" s="264">
        <v>15357</v>
      </c>
      <c r="E19" s="265">
        <v>9007</v>
      </c>
      <c r="F19" s="264">
        <f t="shared" si="6"/>
        <v>930</v>
      </c>
      <c r="G19" s="265">
        <f t="shared" si="6"/>
        <v>470</v>
      </c>
      <c r="H19" s="266">
        <f t="shared" si="7"/>
        <v>106.44624662091911</v>
      </c>
      <c r="I19" s="267">
        <f t="shared" si="7"/>
        <v>105.50544687829448</v>
      </c>
      <c r="J19" s="268">
        <f t="shared" si="8"/>
        <v>26.740435943060497</v>
      </c>
      <c r="K19" s="262">
        <f t="shared" si="9"/>
        <v>30.03659137288016</v>
      </c>
      <c r="L19" s="261">
        <f t="shared" si="10"/>
        <v>27.12915363824262</v>
      </c>
      <c r="M19" s="269">
        <f t="shared" si="11"/>
        <v>30.396193304535636</v>
      </c>
    </row>
    <row r="20" spans="1:19">
      <c r="A20" s="263" t="s">
        <v>214</v>
      </c>
      <c r="B20" s="264">
        <v>11578</v>
      </c>
      <c r="C20" s="265">
        <v>5698</v>
      </c>
      <c r="D20" s="264">
        <v>12222</v>
      </c>
      <c r="E20" s="265">
        <v>5995</v>
      </c>
      <c r="F20" s="264">
        <f t="shared" si="6"/>
        <v>644</v>
      </c>
      <c r="G20" s="265">
        <f t="shared" si="6"/>
        <v>297</v>
      </c>
      <c r="H20" s="266">
        <f t="shared" si="7"/>
        <v>105.56227327690448</v>
      </c>
      <c r="I20" s="267">
        <f t="shared" si="7"/>
        <v>105.21235521235522</v>
      </c>
      <c r="J20" s="268">
        <f t="shared" si="8"/>
        <v>21.45981613285884</v>
      </c>
      <c r="K20" s="269">
        <f t="shared" si="9"/>
        <v>20.04785025684329</v>
      </c>
      <c r="L20" s="261">
        <f t="shared" si="10"/>
        <v>21.59096931474906</v>
      </c>
      <c r="M20" s="269">
        <f t="shared" si="11"/>
        <v>20.231506479481641</v>
      </c>
    </row>
    <row r="21" spans="1:19">
      <c r="A21" s="263" t="s">
        <v>215</v>
      </c>
      <c r="B21" s="264">
        <v>5895</v>
      </c>
      <c r="C21" s="265">
        <v>2877</v>
      </c>
      <c r="D21" s="264">
        <v>6118</v>
      </c>
      <c r="E21" s="265">
        <v>2935</v>
      </c>
      <c r="F21" s="264">
        <f t="shared" si="6"/>
        <v>223</v>
      </c>
      <c r="G21" s="265">
        <f t="shared" si="6"/>
        <v>58</v>
      </c>
      <c r="H21" s="266">
        <f t="shared" si="7"/>
        <v>103.78286683630196</v>
      </c>
      <c r="I21" s="267">
        <f t="shared" si="7"/>
        <v>102.01598887730275</v>
      </c>
      <c r="J21" s="268">
        <f t="shared" si="8"/>
        <v>10.926379003558718</v>
      </c>
      <c r="K21" s="262">
        <f t="shared" si="9"/>
        <v>10.122440363099008</v>
      </c>
      <c r="L21" s="261">
        <f t="shared" si="10"/>
        <v>10.807850619181373</v>
      </c>
      <c r="M21" s="269">
        <f t="shared" si="11"/>
        <v>9.9048326133909299</v>
      </c>
    </row>
    <row r="22" spans="1:19" ht="13.8" thickBot="1">
      <c r="A22" s="270" t="s">
        <v>216</v>
      </c>
      <c r="B22" s="282">
        <v>4650</v>
      </c>
      <c r="C22" s="87">
        <v>51</v>
      </c>
      <c r="D22" s="282">
        <v>4641</v>
      </c>
      <c r="E22" s="87">
        <v>37</v>
      </c>
      <c r="F22" s="271">
        <f t="shared" si="6"/>
        <v>-9</v>
      </c>
      <c r="G22" s="265">
        <f t="shared" si="6"/>
        <v>-14</v>
      </c>
      <c r="H22" s="273">
        <f t="shared" si="7"/>
        <v>99.806451612903231</v>
      </c>
      <c r="I22" s="267" t="s">
        <v>217</v>
      </c>
      <c r="J22" s="261">
        <f t="shared" si="8"/>
        <v>8.6187722419928825</v>
      </c>
      <c r="K22" s="283">
        <f t="shared" si="9"/>
        <v>0.17943846316233902</v>
      </c>
      <c r="L22" s="261">
        <f t="shared" si="10"/>
        <v>8.1986326779373577</v>
      </c>
      <c r="M22" s="269">
        <f t="shared" si="11"/>
        <v>0.12486501079913606</v>
      </c>
      <c r="O22" s="278"/>
      <c r="P22" s="278"/>
      <c r="Q22" s="278"/>
      <c r="R22" s="278"/>
      <c r="S22" s="278"/>
    </row>
    <row r="23" spans="1:19" ht="13.8" thickBot="1">
      <c r="A23" s="480" t="s">
        <v>218</v>
      </c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2"/>
    </row>
    <row r="24" spans="1:19">
      <c r="A24" s="284" t="s">
        <v>219</v>
      </c>
      <c r="B24" s="279">
        <v>6933</v>
      </c>
      <c r="C24" s="280">
        <v>4643</v>
      </c>
      <c r="D24" s="279">
        <v>7153</v>
      </c>
      <c r="E24" s="280">
        <v>4784</v>
      </c>
      <c r="F24" s="255">
        <f t="shared" ref="F24:G28" si="12">D24-B24</f>
        <v>220</v>
      </c>
      <c r="G24" s="256">
        <f t="shared" si="12"/>
        <v>141</v>
      </c>
      <c r="H24" s="257">
        <f t="shared" ref="H24:I28" si="13">D24/B24*100</f>
        <v>103.17322948218663</v>
      </c>
      <c r="I24" s="258">
        <f t="shared" si="13"/>
        <v>103.03682963601119</v>
      </c>
      <c r="J24" s="259">
        <f>B24/$B$37*100</f>
        <v>12.850311387900357</v>
      </c>
      <c r="K24" s="260">
        <f>C24/$C$37*100</f>
        <v>16.335936950249806</v>
      </c>
      <c r="L24" s="261">
        <f>D24/$D$37*100</f>
        <v>12.636246400621831</v>
      </c>
      <c r="M24" s="262">
        <f>E24/$E$37*100</f>
        <v>16.144708423326133</v>
      </c>
    </row>
    <row r="25" spans="1:19">
      <c r="A25" s="285" t="s">
        <v>220</v>
      </c>
      <c r="B25" s="264">
        <v>11188</v>
      </c>
      <c r="C25" s="265">
        <v>6685</v>
      </c>
      <c r="D25" s="264">
        <v>11641</v>
      </c>
      <c r="E25" s="265">
        <v>6861</v>
      </c>
      <c r="F25" s="264">
        <f t="shared" si="12"/>
        <v>453</v>
      </c>
      <c r="G25" s="265">
        <f t="shared" si="12"/>
        <v>176</v>
      </c>
      <c r="H25" s="266">
        <f t="shared" si="13"/>
        <v>104.0489810511262</v>
      </c>
      <c r="I25" s="267">
        <f t="shared" si="13"/>
        <v>102.63275991024683</v>
      </c>
      <c r="J25" s="268">
        <f>B25/$B$37*100</f>
        <v>20.736951364175564</v>
      </c>
      <c r="K25" s="85">
        <f>C25/$C$37*100</f>
        <v>23.520512279220323</v>
      </c>
      <c r="L25" s="268">
        <f>D25/$D$37*100</f>
        <v>20.564594484781036</v>
      </c>
      <c r="M25" s="269">
        <f>E25/$E$37*100</f>
        <v>23.154022678185747</v>
      </c>
    </row>
    <row r="26" spans="1:19">
      <c r="A26" s="285" t="s">
        <v>221</v>
      </c>
      <c r="B26" s="264">
        <v>5687</v>
      </c>
      <c r="C26" s="265">
        <v>3790</v>
      </c>
      <c r="D26" s="264">
        <v>6282</v>
      </c>
      <c r="E26" s="265">
        <v>4166</v>
      </c>
      <c r="F26" s="264">
        <f t="shared" si="12"/>
        <v>595</v>
      </c>
      <c r="G26" s="265">
        <f t="shared" si="12"/>
        <v>376</v>
      </c>
      <c r="H26" s="266">
        <f t="shared" si="13"/>
        <v>110.46245823808687</v>
      </c>
      <c r="I26" s="267">
        <f t="shared" si="13"/>
        <v>109.92084432717679</v>
      </c>
      <c r="J26" s="268">
        <f>B26/$B$37*100</f>
        <v>10.540851126927638</v>
      </c>
      <c r="K26" s="85">
        <f>C26/$C$37*100</f>
        <v>13.334740693828726</v>
      </c>
      <c r="L26" s="268">
        <f>D26/$D$37*100</f>
        <v>11.097567438655997</v>
      </c>
      <c r="M26" s="269">
        <f>E26/$E$37*100</f>
        <v>14.0591252699784</v>
      </c>
    </row>
    <row r="27" spans="1:19">
      <c r="A27" s="285" t="s">
        <v>222</v>
      </c>
      <c r="B27" s="264">
        <v>13966</v>
      </c>
      <c r="C27" s="265">
        <v>5858</v>
      </c>
      <c r="D27" s="264">
        <v>14421</v>
      </c>
      <c r="E27" s="265">
        <v>6004</v>
      </c>
      <c r="F27" s="264">
        <f t="shared" si="12"/>
        <v>455</v>
      </c>
      <c r="G27" s="265">
        <f t="shared" si="12"/>
        <v>146</v>
      </c>
      <c r="H27" s="266">
        <f t="shared" si="13"/>
        <v>103.25791207217527</v>
      </c>
      <c r="I27" s="267">
        <f t="shared" si="13"/>
        <v>102.49231819733697</v>
      </c>
      <c r="J27" s="268">
        <f>B27/$B$37*100</f>
        <v>25.88597271648873</v>
      </c>
      <c r="K27" s="85">
        <f>C27/$C$37*100</f>
        <v>20.610794454999649</v>
      </c>
      <c r="L27" s="268">
        <f>D27/$D$37*100</f>
        <v>25.47564788807038</v>
      </c>
      <c r="M27" s="269">
        <f>E27/$E$37*100</f>
        <v>20.261879049676025</v>
      </c>
    </row>
    <row r="28" spans="1:19" ht="13.8" thickBot="1">
      <c r="A28" s="286" t="s">
        <v>223</v>
      </c>
      <c r="B28" s="282">
        <v>16178</v>
      </c>
      <c r="C28" s="287">
        <v>7446</v>
      </c>
      <c r="D28" s="282">
        <v>17110</v>
      </c>
      <c r="E28" s="287">
        <v>7817</v>
      </c>
      <c r="F28" s="271">
        <f t="shared" si="12"/>
        <v>932</v>
      </c>
      <c r="G28" s="272">
        <f t="shared" si="12"/>
        <v>371</v>
      </c>
      <c r="H28" s="273">
        <f t="shared" si="13"/>
        <v>105.76090987761158</v>
      </c>
      <c r="I28" s="274">
        <f t="shared" si="13"/>
        <v>104.98254096159012</v>
      </c>
      <c r="J28" s="275">
        <f>B28/$B$37*100</f>
        <v>29.985913404507709</v>
      </c>
      <c r="K28" s="85">
        <f>C28/$C$37*100</f>
        <v>26.198015621701497</v>
      </c>
      <c r="L28" s="276">
        <f>D28/$D$37*100</f>
        <v>30.225943787870758</v>
      </c>
      <c r="M28" s="277">
        <f>E28/$E$37*100</f>
        <v>26.380264578833696</v>
      </c>
      <c r="O28" s="278"/>
      <c r="P28" s="278"/>
      <c r="Q28" s="278"/>
      <c r="R28" s="278"/>
      <c r="S28" s="278"/>
    </row>
    <row r="29" spans="1:19" ht="13.8" thickBot="1">
      <c r="A29" s="480" t="s">
        <v>224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2"/>
    </row>
    <row r="30" spans="1:19">
      <c r="A30" s="254" t="s">
        <v>225</v>
      </c>
      <c r="B30" s="279">
        <v>10184</v>
      </c>
      <c r="C30" s="280">
        <v>5976</v>
      </c>
      <c r="D30" s="279">
        <v>11194</v>
      </c>
      <c r="E30" s="280">
        <v>6543</v>
      </c>
      <c r="F30" s="255">
        <f t="shared" ref="F30:G36" si="14">D30-B30</f>
        <v>1010</v>
      </c>
      <c r="G30" s="256">
        <f t="shared" si="14"/>
        <v>567</v>
      </c>
      <c r="H30" s="257">
        <f t="shared" ref="H30:I36" si="15">D30/B30*100</f>
        <v>109.91751767478397</v>
      </c>
      <c r="I30" s="258">
        <f t="shared" si="15"/>
        <v>109.48795180722892</v>
      </c>
      <c r="J30" s="259">
        <f t="shared" ref="J30:J36" si="16">B30/$B$37*100</f>
        <v>18.876037959667851</v>
      </c>
      <c r="K30" s="260">
        <f t="shared" ref="K30:K37" si="17">C30/$C$37*100</f>
        <v>21.025965801139961</v>
      </c>
      <c r="L30" s="261">
        <f t="shared" ref="L30:L37" si="18">D30/$D$37*100</f>
        <v>19.774939495115447</v>
      </c>
      <c r="M30" s="262">
        <f t="shared" ref="M30:M37" si="19">E30/$E$37*100</f>
        <v>22.080858531317496</v>
      </c>
    </row>
    <row r="31" spans="1:19">
      <c r="A31" s="263" t="s">
        <v>226</v>
      </c>
      <c r="B31" s="264">
        <v>13901</v>
      </c>
      <c r="C31" s="265">
        <v>7961</v>
      </c>
      <c r="D31" s="264">
        <v>14510</v>
      </c>
      <c r="E31" s="265">
        <v>8204</v>
      </c>
      <c r="F31" s="264">
        <f t="shared" si="14"/>
        <v>609</v>
      </c>
      <c r="G31" s="265">
        <f t="shared" si="14"/>
        <v>243</v>
      </c>
      <c r="H31" s="266">
        <f t="shared" si="15"/>
        <v>104.38097978562692</v>
      </c>
      <c r="I31" s="267">
        <f t="shared" si="15"/>
        <v>103.05238035422686</v>
      </c>
      <c r="J31" s="268">
        <f t="shared" si="16"/>
        <v>25.765495255041522</v>
      </c>
      <c r="K31" s="85">
        <f t="shared" si="17"/>
        <v>28.009992259517276</v>
      </c>
      <c r="L31" s="268">
        <f t="shared" si="18"/>
        <v>25.632872259614537</v>
      </c>
      <c r="M31" s="269">
        <f t="shared" si="19"/>
        <v>27.686285097192226</v>
      </c>
    </row>
    <row r="32" spans="1:19">
      <c r="A32" s="263" t="s">
        <v>227</v>
      </c>
      <c r="B32" s="264">
        <v>9467</v>
      </c>
      <c r="C32" s="265">
        <v>5044</v>
      </c>
      <c r="D32" s="264">
        <v>9987</v>
      </c>
      <c r="E32" s="265">
        <v>5260</v>
      </c>
      <c r="F32" s="264">
        <f t="shared" si="14"/>
        <v>520</v>
      </c>
      <c r="G32" s="265">
        <f t="shared" si="14"/>
        <v>216</v>
      </c>
      <c r="H32" s="266">
        <f t="shared" si="15"/>
        <v>105.49276433928382</v>
      </c>
      <c r="I32" s="267">
        <f t="shared" si="15"/>
        <v>104.28231562252182</v>
      </c>
      <c r="J32" s="268">
        <f t="shared" si="16"/>
        <v>17.547078884934759</v>
      </c>
      <c r="K32" s="85">
        <f t="shared" si="17"/>
        <v>17.746815846879176</v>
      </c>
      <c r="L32" s="268">
        <f t="shared" si="18"/>
        <v>17.642694366421114</v>
      </c>
      <c r="M32" s="269">
        <f t="shared" si="19"/>
        <v>17.751079913606912</v>
      </c>
    </row>
    <row r="33" spans="1:19">
      <c r="A33" s="263" t="s">
        <v>228</v>
      </c>
      <c r="B33" s="264">
        <v>9068</v>
      </c>
      <c r="C33" s="265">
        <v>4078</v>
      </c>
      <c r="D33" s="264">
        <v>9481</v>
      </c>
      <c r="E33" s="265">
        <v>4275</v>
      </c>
      <c r="F33" s="264">
        <f t="shared" si="14"/>
        <v>413</v>
      </c>
      <c r="G33" s="265">
        <f t="shared" si="14"/>
        <v>197</v>
      </c>
      <c r="H33" s="266">
        <f t="shared" si="15"/>
        <v>104.55447728275253</v>
      </c>
      <c r="I33" s="267">
        <f t="shared" si="15"/>
        <v>104.83079941147622</v>
      </c>
      <c r="J33" s="268">
        <f t="shared" si="16"/>
        <v>16.807532621589559</v>
      </c>
      <c r="K33" s="85">
        <f t="shared" si="17"/>
        <v>14.348040250510168</v>
      </c>
      <c r="L33" s="268">
        <f t="shared" si="18"/>
        <v>16.748811984383558</v>
      </c>
      <c r="M33" s="269">
        <f t="shared" si="19"/>
        <v>14.426970842332612</v>
      </c>
    </row>
    <row r="34" spans="1:19">
      <c r="A34" s="263" t="s">
        <v>229</v>
      </c>
      <c r="B34" s="264">
        <v>4502</v>
      </c>
      <c r="C34" s="265">
        <v>1705</v>
      </c>
      <c r="D34" s="264">
        <v>4666</v>
      </c>
      <c r="E34" s="265">
        <v>1763</v>
      </c>
      <c r="F34" s="264">
        <f t="shared" si="14"/>
        <v>164</v>
      </c>
      <c r="G34" s="265">
        <f t="shared" si="14"/>
        <v>58</v>
      </c>
      <c r="H34" s="266">
        <f t="shared" si="15"/>
        <v>103.64282541092848</v>
      </c>
      <c r="I34" s="267">
        <f t="shared" si="15"/>
        <v>103.40175953079178</v>
      </c>
      <c r="J34" s="268">
        <f t="shared" si="16"/>
        <v>8.3444543297746137</v>
      </c>
      <c r="K34" s="85">
        <f t="shared" si="17"/>
        <v>5.998874111603687</v>
      </c>
      <c r="L34" s="268">
        <f t="shared" si="18"/>
        <v>8.2427968272475134</v>
      </c>
      <c r="M34" s="269">
        <f t="shared" si="19"/>
        <v>5.9496490280777543</v>
      </c>
    </row>
    <row r="35" spans="1:19">
      <c r="A35" s="263" t="s">
        <v>230</v>
      </c>
      <c r="B35" s="264">
        <v>1790</v>
      </c>
      <c r="C35" s="265">
        <v>481</v>
      </c>
      <c r="D35" s="264">
        <v>1825</v>
      </c>
      <c r="E35" s="265">
        <v>491</v>
      </c>
      <c r="F35" s="264">
        <f t="shared" si="14"/>
        <v>35</v>
      </c>
      <c r="G35" s="265">
        <f t="shared" si="14"/>
        <v>10</v>
      </c>
      <c r="H35" s="266">
        <f t="shared" si="15"/>
        <v>101.95530726256983</v>
      </c>
      <c r="I35" s="267">
        <f t="shared" si="15"/>
        <v>102.07900207900207</v>
      </c>
      <c r="J35" s="268">
        <f t="shared" si="16"/>
        <v>3.3177639383155397</v>
      </c>
      <c r="K35" s="85">
        <f t="shared" si="17"/>
        <v>1.6923509957075504</v>
      </c>
      <c r="L35" s="268">
        <f t="shared" si="18"/>
        <v>3.2239828996413875</v>
      </c>
      <c r="M35" s="269">
        <f t="shared" si="19"/>
        <v>1.6569924406047516</v>
      </c>
    </row>
    <row r="36" spans="1:19" ht="13.8" thickBot="1">
      <c r="A36" s="270" t="s">
        <v>231</v>
      </c>
      <c r="B36" s="282">
        <v>5040</v>
      </c>
      <c r="C36" s="287">
        <v>3177</v>
      </c>
      <c r="D36" s="282">
        <v>4944</v>
      </c>
      <c r="E36" s="287">
        <v>3096</v>
      </c>
      <c r="F36" s="271">
        <f t="shared" si="14"/>
        <v>-96</v>
      </c>
      <c r="G36" s="272">
        <f t="shared" si="14"/>
        <v>-81</v>
      </c>
      <c r="H36" s="273">
        <f t="shared" si="15"/>
        <v>98.095238095238088</v>
      </c>
      <c r="I36" s="274">
        <f t="shared" si="15"/>
        <v>97.450424929178467</v>
      </c>
      <c r="J36" s="268">
        <f t="shared" si="16"/>
        <v>9.3416370106761573</v>
      </c>
      <c r="K36" s="85">
        <f t="shared" si="17"/>
        <v>11.177960734642179</v>
      </c>
      <c r="L36" s="276">
        <f t="shared" si="18"/>
        <v>8.7339021675764474</v>
      </c>
      <c r="M36" s="277">
        <f t="shared" si="19"/>
        <v>10.448164146868251</v>
      </c>
      <c r="O36" s="278"/>
      <c r="P36" s="278"/>
      <c r="Q36" s="278"/>
      <c r="R36" s="278"/>
      <c r="S36" s="278"/>
    </row>
    <row r="37" spans="1:19" ht="23.4" thickBot="1">
      <c r="A37" s="439" t="s">
        <v>232</v>
      </c>
      <c r="B37" s="486">
        <f>SUM(B30:B36)</f>
        <v>53952</v>
      </c>
      <c r="C37" s="486">
        <f>SUM(C30:C36)</f>
        <v>28422</v>
      </c>
      <c r="D37" s="486">
        <f>SUM(D30:D36)</f>
        <v>56607</v>
      </c>
      <c r="E37" s="486">
        <f>SUM(E30:E36)</f>
        <v>29632</v>
      </c>
      <c r="F37" s="486">
        <f>D37-$B$37</f>
        <v>2655</v>
      </c>
      <c r="G37" s="486">
        <f>E37-$C$37</f>
        <v>1210</v>
      </c>
      <c r="H37" s="487">
        <f>D37/$B$37*100</f>
        <v>104.92104092526691</v>
      </c>
      <c r="I37" s="487">
        <f>E37/$C$37*100</f>
        <v>104.25726549855744</v>
      </c>
      <c r="J37" s="487">
        <f>$B$37/$B$37*100</f>
        <v>100</v>
      </c>
      <c r="K37" s="487">
        <f t="shared" si="17"/>
        <v>100</v>
      </c>
      <c r="L37" s="487">
        <f t="shared" si="18"/>
        <v>100</v>
      </c>
      <c r="M37" s="488">
        <f t="shared" si="19"/>
        <v>100</v>
      </c>
    </row>
    <row r="38" spans="1:19">
      <c r="A38" s="21" t="s">
        <v>233</v>
      </c>
      <c r="B38" s="67"/>
      <c r="C38" s="67"/>
      <c r="D38" s="67"/>
      <c r="E38" s="67"/>
      <c r="F38" s="67"/>
      <c r="G38" s="67"/>
      <c r="H38" s="67"/>
      <c r="I38" s="67"/>
      <c r="J38" s="288"/>
      <c r="K38" s="288"/>
      <c r="L38" s="288"/>
      <c r="M38" s="67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M30"/>
  <sheetViews>
    <sheetView showGridLines="0" zoomScaleNormal="100" workbookViewId="0">
      <selection activeCell="N21" sqref="N21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0.88671875" style="13" customWidth="1"/>
    <col min="5" max="5" width="9.664062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289" t="s">
        <v>234</v>
      </c>
    </row>
    <row r="2" spans="1:13">
      <c r="A2" s="296" t="s">
        <v>269</v>
      </c>
      <c r="B2" s="296"/>
      <c r="C2" s="296"/>
      <c r="D2" s="296"/>
      <c r="E2" s="296"/>
      <c r="F2" s="296"/>
      <c r="G2" s="296"/>
    </row>
    <row r="3" spans="1:13" ht="8.25" customHeight="1">
      <c r="A3" s="296"/>
      <c r="B3" s="296"/>
      <c r="C3" s="296"/>
      <c r="D3" s="296"/>
      <c r="E3" s="296"/>
      <c r="F3" s="296"/>
      <c r="G3" s="296"/>
    </row>
    <row r="4" spans="1:13">
      <c r="A4" s="296"/>
      <c r="B4" s="296"/>
      <c r="C4" s="296"/>
      <c r="D4" s="296"/>
      <c r="E4" s="296"/>
      <c r="F4" s="296"/>
      <c r="G4" s="296"/>
    </row>
    <row r="5" spans="1:13" ht="16.5" customHeight="1">
      <c r="A5" s="296"/>
      <c r="B5" s="296"/>
      <c r="C5" s="296"/>
      <c r="D5" s="296"/>
      <c r="E5" s="296"/>
      <c r="F5" s="296"/>
      <c r="G5" s="296"/>
    </row>
    <row r="6" spans="1:13" ht="8.25" customHeight="1" thickBot="1">
      <c r="A6" s="359"/>
      <c r="B6" s="359"/>
      <c r="C6" s="359"/>
      <c r="D6" s="359"/>
      <c r="E6" s="359"/>
      <c r="F6" s="359"/>
      <c r="G6" s="359"/>
    </row>
    <row r="7" spans="1:13" ht="43.2" customHeight="1" thickBot="1">
      <c r="A7" s="315" t="s">
        <v>42</v>
      </c>
      <c r="B7" s="398" t="s">
        <v>235</v>
      </c>
      <c r="C7" s="399"/>
      <c r="D7" s="357" t="s">
        <v>270</v>
      </c>
      <c r="E7" s="357" t="s">
        <v>268</v>
      </c>
      <c r="F7" s="403" t="s">
        <v>200</v>
      </c>
      <c r="G7" s="405"/>
    </row>
    <row r="8" spans="1:13" ht="48.6" customHeight="1">
      <c r="A8" s="318"/>
      <c r="B8" s="290">
        <v>44926</v>
      </c>
      <c r="C8" s="290">
        <v>45016</v>
      </c>
      <c r="D8" s="401"/>
      <c r="E8" s="401"/>
      <c r="F8" s="290">
        <v>44926</v>
      </c>
      <c r="G8" s="291">
        <v>45016</v>
      </c>
    </row>
    <row r="9" spans="1:13" ht="13.8" thickBot="1">
      <c r="A9" s="321"/>
      <c r="B9" s="252" t="s">
        <v>201</v>
      </c>
      <c r="C9" s="252" t="s">
        <v>201</v>
      </c>
      <c r="D9" s="252" t="s">
        <v>201</v>
      </c>
      <c r="E9" s="252" t="s">
        <v>201</v>
      </c>
      <c r="F9" s="252" t="s">
        <v>201</v>
      </c>
      <c r="G9" s="251" t="s">
        <v>201</v>
      </c>
    </row>
    <row r="10" spans="1:13" ht="13.8" thickBot="1">
      <c r="A10" s="489" t="s">
        <v>203</v>
      </c>
      <c r="B10" s="490"/>
      <c r="C10" s="490"/>
      <c r="D10" s="490"/>
      <c r="E10" s="490"/>
      <c r="F10" s="490"/>
      <c r="G10" s="491"/>
    </row>
    <row r="11" spans="1:13">
      <c r="A11" s="254" t="s">
        <v>204</v>
      </c>
      <c r="B11" s="255">
        <v>1589</v>
      </c>
      <c r="C11" s="279">
        <v>1991</v>
      </c>
      <c r="D11" s="255">
        <f t="shared" ref="D11:D16" si="0">C11-B11</f>
        <v>402</v>
      </c>
      <c r="E11" s="257">
        <f t="shared" ref="E11:E16" si="1">C11/B11*100</f>
        <v>125.29893014474511</v>
      </c>
      <c r="F11" s="259">
        <f t="shared" ref="F11:F16" si="2">B11/$B$29*100</f>
        <v>14.524680073126142</v>
      </c>
      <c r="G11" s="292">
        <f t="shared" ref="G11:G16" si="3">C11/$C$29*100</f>
        <v>17.356812832359864</v>
      </c>
    </row>
    <row r="12" spans="1:13">
      <c r="A12" s="263" t="s">
        <v>205</v>
      </c>
      <c r="B12" s="264">
        <v>3071</v>
      </c>
      <c r="C12" s="264">
        <v>2912</v>
      </c>
      <c r="D12" s="264">
        <f t="shared" si="0"/>
        <v>-159</v>
      </c>
      <c r="E12" s="266">
        <f t="shared" si="1"/>
        <v>94.822533376750243</v>
      </c>
      <c r="F12" s="268">
        <f t="shared" si="2"/>
        <v>28.071297989031081</v>
      </c>
      <c r="G12" s="293">
        <f t="shared" si="3"/>
        <v>25.38575538314009</v>
      </c>
    </row>
    <row r="13" spans="1:13">
      <c r="A13" s="263" t="s">
        <v>206</v>
      </c>
      <c r="B13" s="264">
        <v>2087</v>
      </c>
      <c r="C13" s="264">
        <v>2100</v>
      </c>
      <c r="D13" s="264">
        <f t="shared" si="0"/>
        <v>13</v>
      </c>
      <c r="E13" s="266">
        <f t="shared" si="1"/>
        <v>100.62290368950646</v>
      </c>
      <c r="F13" s="268">
        <f t="shared" si="2"/>
        <v>19.076782449725776</v>
      </c>
      <c r="G13" s="293">
        <f t="shared" si="3"/>
        <v>18.307035132072183</v>
      </c>
    </row>
    <row r="14" spans="1:13">
      <c r="A14" s="263" t="s">
        <v>207</v>
      </c>
      <c r="B14" s="264">
        <v>1533</v>
      </c>
      <c r="C14" s="264">
        <v>1871</v>
      </c>
      <c r="D14" s="264">
        <f t="shared" si="0"/>
        <v>338</v>
      </c>
      <c r="E14" s="266">
        <f t="shared" si="1"/>
        <v>122.04827136333986</v>
      </c>
      <c r="F14" s="268">
        <f t="shared" si="2"/>
        <v>14.012797074954298</v>
      </c>
      <c r="G14" s="293">
        <f t="shared" si="3"/>
        <v>16.310696539098597</v>
      </c>
    </row>
    <row r="15" spans="1:13">
      <c r="A15" s="263" t="s">
        <v>208</v>
      </c>
      <c r="B15" s="264">
        <v>1271</v>
      </c>
      <c r="C15" s="264">
        <v>1213</v>
      </c>
      <c r="D15" s="264">
        <f t="shared" si="0"/>
        <v>-58</v>
      </c>
      <c r="E15" s="266">
        <f t="shared" si="1"/>
        <v>95.436664044059796</v>
      </c>
      <c r="F15" s="268">
        <f t="shared" si="2"/>
        <v>11.617915904936014</v>
      </c>
      <c r="G15" s="293">
        <f t="shared" si="3"/>
        <v>10.57449219771598</v>
      </c>
    </row>
    <row r="16" spans="1:13" ht="13.8" thickBot="1">
      <c r="A16" s="270" t="s">
        <v>209</v>
      </c>
      <c r="B16" s="271">
        <v>1389</v>
      </c>
      <c r="C16" s="282">
        <v>1384</v>
      </c>
      <c r="D16" s="271">
        <f t="shared" si="0"/>
        <v>-5</v>
      </c>
      <c r="E16" s="273">
        <f t="shared" si="1"/>
        <v>99.640028797696189</v>
      </c>
      <c r="F16" s="275">
        <f t="shared" si="2"/>
        <v>12.696526508226691</v>
      </c>
      <c r="G16" s="294">
        <f t="shared" si="3"/>
        <v>12.065207915613286</v>
      </c>
      <c r="H16" s="278"/>
      <c r="I16" s="278"/>
      <c r="J16" s="278"/>
      <c r="K16" s="278"/>
      <c r="L16" s="278"/>
      <c r="M16" s="278"/>
    </row>
    <row r="17" spans="1:13" ht="13.8" thickBot="1">
      <c r="A17" s="489" t="s">
        <v>218</v>
      </c>
      <c r="B17" s="490"/>
      <c r="C17" s="490"/>
      <c r="D17" s="490"/>
      <c r="E17" s="490"/>
      <c r="F17" s="490"/>
      <c r="G17" s="491"/>
    </row>
    <row r="18" spans="1:13">
      <c r="A18" s="284" t="s">
        <v>219</v>
      </c>
      <c r="B18" s="255">
        <v>1296</v>
      </c>
      <c r="C18" s="279">
        <v>1283</v>
      </c>
      <c r="D18" s="255">
        <f>C18-B18</f>
        <v>-13</v>
      </c>
      <c r="E18" s="257">
        <f>C18/B18*100</f>
        <v>98.996913580246911</v>
      </c>
      <c r="F18" s="259">
        <f>B18/$B$29*100</f>
        <v>11.846435100548446</v>
      </c>
      <c r="G18" s="292">
        <f>C18/$C$29*100</f>
        <v>11.184726702118386</v>
      </c>
    </row>
    <row r="19" spans="1:13">
      <c r="A19" s="285" t="s">
        <v>220</v>
      </c>
      <c r="B19" s="264">
        <v>2616</v>
      </c>
      <c r="C19" s="264">
        <v>2739</v>
      </c>
      <c r="D19" s="264">
        <f>C19-B19</f>
        <v>123</v>
      </c>
      <c r="E19" s="266">
        <f>C19/B19*100</f>
        <v>104.70183486238531</v>
      </c>
      <c r="F19" s="268">
        <f>B19/$B$29*100</f>
        <v>23.912248628884829</v>
      </c>
      <c r="G19" s="293">
        <f>C19/$C$29*100</f>
        <v>23.877604393688433</v>
      </c>
    </row>
    <row r="20" spans="1:13">
      <c r="A20" s="285" t="s">
        <v>221</v>
      </c>
      <c r="B20" s="264">
        <v>1812</v>
      </c>
      <c r="C20" s="264">
        <v>2030</v>
      </c>
      <c r="D20" s="264">
        <f>C20-B20</f>
        <v>218</v>
      </c>
      <c r="E20" s="266">
        <f>C20/B20*100</f>
        <v>112.0309050772627</v>
      </c>
      <c r="F20" s="268">
        <f>B20/$B$29*100</f>
        <v>16.563071297989033</v>
      </c>
      <c r="G20" s="293">
        <f>C20/$C$29*100</f>
        <v>17.696800627669777</v>
      </c>
    </row>
    <row r="21" spans="1:13">
      <c r="A21" s="285" t="s">
        <v>222</v>
      </c>
      <c r="B21" s="264">
        <v>2147</v>
      </c>
      <c r="C21" s="264">
        <v>2114</v>
      </c>
      <c r="D21" s="264">
        <f>C21-B21</f>
        <v>-33</v>
      </c>
      <c r="E21" s="266">
        <f>C21/B21*100</f>
        <v>98.46297158826269</v>
      </c>
      <c r="F21" s="268">
        <f>B21/$B$29*100</f>
        <v>19.625228519195613</v>
      </c>
      <c r="G21" s="293">
        <f>C21/$C$29*100</f>
        <v>18.429082032952664</v>
      </c>
    </row>
    <row r="22" spans="1:13" ht="13.8" thickBot="1">
      <c r="A22" s="286" t="s">
        <v>223</v>
      </c>
      <c r="B22" s="271">
        <v>3069</v>
      </c>
      <c r="C22" s="282">
        <v>3305</v>
      </c>
      <c r="D22" s="271">
        <f>C22-B22</f>
        <v>236</v>
      </c>
      <c r="E22" s="273">
        <f>C22/B22*100</f>
        <v>107.68980123818834</v>
      </c>
      <c r="F22" s="275">
        <f>B22/$B$29*100</f>
        <v>28.053016453382085</v>
      </c>
      <c r="G22" s="294">
        <f>C22/$C$29*100</f>
        <v>28.81178624357074</v>
      </c>
      <c r="I22" s="278"/>
      <c r="J22" s="278"/>
      <c r="K22" s="278"/>
      <c r="L22" s="278"/>
      <c r="M22" s="278"/>
    </row>
    <row r="23" spans="1:13" ht="13.8" thickBot="1">
      <c r="A23" s="489" t="s">
        <v>224</v>
      </c>
      <c r="B23" s="490"/>
      <c r="C23" s="490"/>
      <c r="D23" s="490"/>
      <c r="E23" s="490"/>
      <c r="F23" s="490"/>
      <c r="G23" s="491"/>
    </row>
    <row r="24" spans="1:13">
      <c r="A24" s="254" t="s">
        <v>225</v>
      </c>
      <c r="B24" s="255">
        <v>3542</v>
      </c>
      <c r="C24" s="279">
        <v>4036</v>
      </c>
      <c r="D24" s="255">
        <f>C24-B24</f>
        <v>494</v>
      </c>
      <c r="E24" s="257">
        <f>C24/B24*100</f>
        <v>113.94692264257482</v>
      </c>
      <c r="F24" s="259">
        <f>B24/$B$29*100</f>
        <v>32.376599634369285</v>
      </c>
      <c r="G24" s="292">
        <f t="shared" ref="G24:G29" si="4">C24/$C$29*100</f>
        <v>35.184377996687303</v>
      </c>
    </row>
    <row r="25" spans="1:13">
      <c r="A25" s="263" t="s">
        <v>226</v>
      </c>
      <c r="B25" s="264">
        <v>4224</v>
      </c>
      <c r="C25" s="264">
        <v>4299</v>
      </c>
      <c r="D25" s="264">
        <f>C25-B25</f>
        <v>75</v>
      </c>
      <c r="E25" s="266">
        <f>C25/B25*100</f>
        <v>101.77556818181819</v>
      </c>
      <c r="F25" s="268">
        <f>B25/$B$29*100</f>
        <v>38.610603290676416</v>
      </c>
      <c r="G25" s="293">
        <f t="shared" si="4"/>
        <v>37.477116206084908</v>
      </c>
    </row>
    <row r="26" spans="1:13">
      <c r="A26" s="263" t="s">
        <v>227</v>
      </c>
      <c r="B26" s="264">
        <v>660</v>
      </c>
      <c r="C26" s="264">
        <v>765</v>
      </c>
      <c r="D26" s="264">
        <f>C26-B26</f>
        <v>105</v>
      </c>
      <c r="E26" s="266">
        <f>C26/B26*100</f>
        <v>115.90909090909092</v>
      </c>
      <c r="F26" s="268">
        <f t="shared" ref="F26:F28" si="5">B26/$B$29*100</f>
        <v>6.0329067641681906</v>
      </c>
      <c r="G26" s="293">
        <f t="shared" si="4"/>
        <v>6.6689913695405805</v>
      </c>
    </row>
    <row r="27" spans="1:13">
      <c r="A27" s="270" t="s">
        <v>228</v>
      </c>
      <c r="B27" s="271">
        <v>11</v>
      </c>
      <c r="C27" s="271">
        <v>13</v>
      </c>
      <c r="D27" s="264">
        <f>C27-B27</f>
        <v>2</v>
      </c>
      <c r="E27" s="266">
        <f>C27/B27*100</f>
        <v>118.18181818181819</v>
      </c>
      <c r="F27" s="268">
        <f t="shared" si="5"/>
        <v>0.10054844606946983</v>
      </c>
      <c r="G27" s="293">
        <f t="shared" si="4"/>
        <v>0.11332926510330399</v>
      </c>
    </row>
    <row r="28" spans="1:13" ht="13.8" thickBot="1">
      <c r="A28" s="270" t="s">
        <v>231</v>
      </c>
      <c r="B28" s="271">
        <v>2503</v>
      </c>
      <c r="C28" s="282">
        <v>2358</v>
      </c>
      <c r="D28" s="271">
        <f>C28-B28</f>
        <v>-145</v>
      </c>
      <c r="E28" s="273" t="s">
        <v>217</v>
      </c>
      <c r="F28" s="268">
        <f t="shared" si="5"/>
        <v>22.879341864716636</v>
      </c>
      <c r="G28" s="294">
        <f t="shared" si="4"/>
        <v>20.556185162583908</v>
      </c>
      <c r="I28" s="278"/>
      <c r="J28" s="278"/>
      <c r="K28" s="278"/>
      <c r="L28" s="278"/>
      <c r="M28" s="278"/>
    </row>
    <row r="29" spans="1:13" ht="13.8" thickBot="1">
      <c r="A29" s="492" t="s">
        <v>232</v>
      </c>
      <c r="B29" s="493">
        <f>SUM(B24:B28)</f>
        <v>10940</v>
      </c>
      <c r="C29" s="493">
        <f>SUM(C24:C28)</f>
        <v>11471</v>
      </c>
      <c r="D29" s="493">
        <f>$C$29-$B$29</f>
        <v>531</v>
      </c>
      <c r="E29" s="494">
        <f>$C$29/$B$29*100</f>
        <v>104.85374771480804</v>
      </c>
      <c r="F29" s="494">
        <f>$B$29/$B$29*100</f>
        <v>100</v>
      </c>
      <c r="G29" s="495">
        <f t="shared" si="4"/>
        <v>100</v>
      </c>
    </row>
    <row r="30" spans="1:13">
      <c r="A30" s="21" t="s">
        <v>233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8" zoomScale="120" zoomScaleNormal="120" workbookViewId="0">
      <selection activeCell="F45" sqref="F44:F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5" t="s">
        <v>163</v>
      </c>
      <c r="B1" s="295"/>
      <c r="C1" s="295"/>
      <c r="D1" s="295"/>
      <c r="E1" s="295"/>
      <c r="F1" s="295"/>
      <c r="G1" s="295"/>
      <c r="H1" s="295"/>
      <c r="I1" s="295"/>
    </row>
    <row r="2" spans="1:14" ht="18" customHeight="1">
      <c r="A2" s="296" t="s">
        <v>243</v>
      </c>
      <c r="B2" s="297"/>
      <c r="C2" s="297"/>
      <c r="D2" s="297"/>
      <c r="E2" s="297"/>
      <c r="F2" s="297"/>
      <c r="G2" s="297"/>
      <c r="H2" s="297"/>
      <c r="I2" s="297"/>
    </row>
    <row r="3" spans="1:14" ht="16.5" customHeight="1">
      <c r="A3" s="297"/>
      <c r="B3" s="297"/>
      <c r="C3" s="297"/>
      <c r="D3" s="297"/>
      <c r="E3" s="297"/>
      <c r="F3" s="297"/>
      <c r="G3" s="297"/>
      <c r="H3" s="297"/>
      <c r="I3" s="297"/>
    </row>
    <row r="4" spans="1:14" ht="13.8" thickBot="1">
      <c r="A4" s="298"/>
      <c r="B4" s="298"/>
      <c r="C4" s="298"/>
      <c r="D4" s="298"/>
      <c r="E4" s="298"/>
      <c r="F4" s="298"/>
      <c r="G4" s="298"/>
      <c r="H4" s="298"/>
      <c r="I4" s="298"/>
      <c r="N4" t="s">
        <v>37</v>
      </c>
    </row>
    <row r="5" spans="1:14" ht="13.8" thickBot="1">
      <c r="A5" s="299" t="s">
        <v>31</v>
      </c>
      <c r="B5" s="302">
        <v>2022</v>
      </c>
      <c r="C5" s="302"/>
      <c r="D5" s="302"/>
      <c r="E5" s="303"/>
      <c r="F5" s="302">
        <v>2023</v>
      </c>
      <c r="G5" s="302"/>
      <c r="H5" s="302"/>
      <c r="I5" s="303"/>
    </row>
    <row r="6" spans="1:14" ht="15.6" customHeight="1">
      <c r="A6" s="300"/>
      <c r="B6" s="304" t="s">
        <v>29</v>
      </c>
      <c r="C6" s="305"/>
      <c r="D6" s="22" t="s">
        <v>171</v>
      </c>
      <c r="E6" s="23" t="s">
        <v>28</v>
      </c>
      <c r="F6" s="304" t="s">
        <v>29</v>
      </c>
      <c r="G6" s="305"/>
      <c r="H6" s="22" t="s">
        <v>171</v>
      </c>
      <c r="I6" s="23" t="s">
        <v>28</v>
      </c>
    </row>
    <row r="7" spans="1:14">
      <c r="A7" s="300"/>
      <c r="B7" s="306"/>
      <c r="C7" s="307"/>
      <c r="D7" s="24" t="s">
        <v>172</v>
      </c>
      <c r="E7" s="23" t="s">
        <v>236</v>
      </c>
      <c r="F7" s="306"/>
      <c r="G7" s="307"/>
      <c r="H7" s="24" t="s">
        <v>172</v>
      </c>
      <c r="I7" s="23" t="s">
        <v>236</v>
      </c>
    </row>
    <row r="8" spans="1:14" ht="9" customHeight="1" thickBot="1">
      <c r="A8" s="300"/>
      <c r="B8" s="306"/>
      <c r="C8" s="307"/>
      <c r="D8" s="24" t="s">
        <v>0</v>
      </c>
      <c r="E8" s="23" t="s">
        <v>194</v>
      </c>
      <c r="F8" s="308"/>
      <c r="G8" s="309"/>
      <c r="H8" s="24" t="s">
        <v>0</v>
      </c>
      <c r="I8" s="23" t="s">
        <v>242</v>
      </c>
    </row>
    <row r="9" spans="1:14" ht="34.799999999999997" thickBot="1">
      <c r="A9" s="301"/>
      <c r="B9" s="25">
        <v>44620</v>
      </c>
      <c r="C9" s="26">
        <v>44651</v>
      </c>
      <c r="D9" s="24" t="s">
        <v>238</v>
      </c>
      <c r="E9" s="23" t="s">
        <v>239</v>
      </c>
      <c r="F9" s="25">
        <v>44985</v>
      </c>
      <c r="G9" s="26">
        <v>45016</v>
      </c>
      <c r="H9" s="24" t="s">
        <v>240</v>
      </c>
      <c r="I9" s="23" t="s">
        <v>241</v>
      </c>
    </row>
    <row r="10" spans="1:14" ht="13.8" thickBot="1">
      <c r="A10" s="408" t="s">
        <v>34</v>
      </c>
      <c r="B10" s="409">
        <v>12774</v>
      </c>
      <c r="C10" s="409">
        <v>12651</v>
      </c>
      <c r="D10" s="410">
        <f>C10-B10</f>
        <v>-123</v>
      </c>
      <c r="E10" s="411">
        <v>0</v>
      </c>
      <c r="F10" s="412">
        <v>11896</v>
      </c>
      <c r="G10" s="409">
        <v>11816</v>
      </c>
      <c r="H10" s="413">
        <f>G10-F10</f>
        <v>-80</v>
      </c>
      <c r="I10" s="414">
        <f t="shared" ref="I10:I32" si="0">G10/F10*100</f>
        <v>99.327505043712165</v>
      </c>
    </row>
    <row r="11" spans="1:14">
      <c r="A11" s="14" t="s">
        <v>14</v>
      </c>
      <c r="B11" s="80">
        <v>1601</v>
      </c>
      <c r="C11" s="80">
        <v>1545</v>
      </c>
      <c r="D11" s="81">
        <f>C11-B11</f>
        <v>-56</v>
      </c>
      <c r="E11" s="82">
        <f t="shared" ref="E11:E45" si="1">C11/B11*100</f>
        <v>96.502186133666456</v>
      </c>
      <c r="F11" s="83">
        <v>1118</v>
      </c>
      <c r="G11" s="80">
        <v>1098</v>
      </c>
      <c r="H11" s="71">
        <f>G11-F11</f>
        <v>-20</v>
      </c>
      <c r="I11" s="82">
        <f t="shared" si="0"/>
        <v>98.211091234347052</v>
      </c>
    </row>
    <row r="12" spans="1:14">
      <c r="A12" s="15" t="s">
        <v>17</v>
      </c>
      <c r="B12" s="84">
        <v>1698</v>
      </c>
      <c r="C12" s="84">
        <v>1681</v>
      </c>
      <c r="D12" s="72">
        <f>C12-B12</f>
        <v>-17</v>
      </c>
      <c r="E12" s="85">
        <f t="shared" si="1"/>
        <v>98.998822143698476</v>
      </c>
      <c r="F12" s="86">
        <v>1659</v>
      </c>
      <c r="G12" s="84">
        <v>1646</v>
      </c>
      <c r="H12" s="72">
        <f>G12-F12</f>
        <v>-13</v>
      </c>
      <c r="I12" s="85">
        <f t="shared" si="0"/>
        <v>99.216395418927064</v>
      </c>
    </row>
    <row r="13" spans="1:14">
      <c r="A13" s="16" t="s">
        <v>2</v>
      </c>
      <c r="B13" s="84">
        <v>1278</v>
      </c>
      <c r="C13" s="84">
        <v>1194</v>
      </c>
      <c r="D13" s="72">
        <f t="shared" ref="D13:D19" si="2">C13-B13</f>
        <v>-84</v>
      </c>
      <c r="E13" s="85">
        <f t="shared" si="1"/>
        <v>93.427230046948367</v>
      </c>
      <c r="F13" s="86">
        <v>1249</v>
      </c>
      <c r="G13" s="84">
        <v>1186</v>
      </c>
      <c r="H13" s="72">
        <f t="shared" ref="H13:H19" si="3">G13-F13</f>
        <v>-63</v>
      </c>
      <c r="I13" s="85">
        <f t="shared" si="0"/>
        <v>94.955964771817463</v>
      </c>
    </row>
    <row r="14" spans="1:14">
      <c r="A14" s="16" t="s">
        <v>192</v>
      </c>
      <c r="B14" s="80">
        <v>1894</v>
      </c>
      <c r="C14" s="80">
        <v>1862</v>
      </c>
      <c r="D14" s="72">
        <f t="shared" si="2"/>
        <v>-32</v>
      </c>
      <c r="E14" s="82">
        <f t="shared" si="1"/>
        <v>98.310454065469912</v>
      </c>
      <c r="F14" s="83">
        <v>1688</v>
      </c>
      <c r="G14" s="80">
        <v>1701</v>
      </c>
      <c r="H14" s="71">
        <f t="shared" si="3"/>
        <v>13</v>
      </c>
      <c r="I14" s="82">
        <f t="shared" si="0"/>
        <v>100.77014218009479</v>
      </c>
    </row>
    <row r="15" spans="1:14">
      <c r="A15" s="15" t="s">
        <v>18</v>
      </c>
      <c r="B15" s="84">
        <v>829</v>
      </c>
      <c r="C15" s="84">
        <v>828</v>
      </c>
      <c r="D15" s="72">
        <f t="shared" si="2"/>
        <v>-1</v>
      </c>
      <c r="E15" s="85">
        <f t="shared" si="1"/>
        <v>99.879372738238843</v>
      </c>
      <c r="F15" s="86">
        <v>826</v>
      </c>
      <c r="G15" s="84">
        <v>840</v>
      </c>
      <c r="H15" s="72">
        <f t="shared" si="3"/>
        <v>14</v>
      </c>
      <c r="I15" s="85">
        <f t="shared" si="0"/>
        <v>101.69491525423729</v>
      </c>
    </row>
    <row r="16" spans="1:14">
      <c r="A16" s="15" t="s">
        <v>21</v>
      </c>
      <c r="B16" s="84">
        <v>1164</v>
      </c>
      <c r="C16" s="84">
        <v>1158</v>
      </c>
      <c r="D16" s="72">
        <f t="shared" si="2"/>
        <v>-6</v>
      </c>
      <c r="E16" s="85">
        <f t="shared" si="1"/>
        <v>99.484536082474222</v>
      </c>
      <c r="F16" s="86">
        <v>1089</v>
      </c>
      <c r="G16" s="84">
        <v>1109</v>
      </c>
      <c r="H16" s="72">
        <f t="shared" si="3"/>
        <v>20</v>
      </c>
      <c r="I16" s="85">
        <f t="shared" si="0"/>
        <v>101.83654729109276</v>
      </c>
    </row>
    <row r="17" spans="1:17">
      <c r="A17" s="15" t="s">
        <v>22</v>
      </c>
      <c r="B17" s="84">
        <v>1140</v>
      </c>
      <c r="C17" s="84">
        <v>1168</v>
      </c>
      <c r="D17" s="72">
        <f t="shared" si="2"/>
        <v>28</v>
      </c>
      <c r="E17" s="85">
        <f t="shared" si="1"/>
        <v>102.45614035087721</v>
      </c>
      <c r="F17" s="86">
        <v>1071</v>
      </c>
      <c r="G17" s="84">
        <v>1093</v>
      </c>
      <c r="H17" s="72">
        <f t="shared" si="3"/>
        <v>22</v>
      </c>
      <c r="I17" s="85">
        <f t="shared" si="0"/>
        <v>102.05415499533146</v>
      </c>
    </row>
    <row r="18" spans="1:17">
      <c r="A18" s="15" t="s">
        <v>13</v>
      </c>
      <c r="B18" s="84">
        <v>1526</v>
      </c>
      <c r="C18" s="84">
        <v>1530</v>
      </c>
      <c r="D18" s="72">
        <f t="shared" si="2"/>
        <v>4</v>
      </c>
      <c r="E18" s="85">
        <f t="shared" si="1"/>
        <v>100.26212319790302</v>
      </c>
      <c r="F18" s="86">
        <v>1401</v>
      </c>
      <c r="G18" s="84">
        <v>1399</v>
      </c>
      <c r="H18" s="72">
        <f t="shared" si="3"/>
        <v>-2</v>
      </c>
      <c r="I18" s="85">
        <f t="shared" si="0"/>
        <v>99.857244825124909</v>
      </c>
      <c r="Q18" t="s">
        <v>159</v>
      </c>
    </row>
    <row r="19" spans="1:17" ht="13.8" thickBot="1">
      <c r="A19" s="17" t="s">
        <v>27</v>
      </c>
      <c r="B19" s="80">
        <v>1644</v>
      </c>
      <c r="C19" s="80">
        <v>1685</v>
      </c>
      <c r="D19" s="72">
        <f t="shared" si="2"/>
        <v>41</v>
      </c>
      <c r="E19" s="82">
        <f t="shared" si="1"/>
        <v>102.49391727493918</v>
      </c>
      <c r="F19" s="83">
        <v>1795</v>
      </c>
      <c r="G19" s="80">
        <v>1744</v>
      </c>
      <c r="H19" s="71">
        <f t="shared" si="3"/>
        <v>-51</v>
      </c>
      <c r="I19" s="82">
        <f t="shared" si="0"/>
        <v>97.15877437325905</v>
      </c>
    </row>
    <row r="20" spans="1:17" ht="13.8" thickBot="1">
      <c r="A20" s="415" t="s">
        <v>35</v>
      </c>
      <c r="B20" s="416">
        <v>11069</v>
      </c>
      <c r="C20" s="416">
        <v>11078</v>
      </c>
      <c r="D20" s="413">
        <f>C20-B20</f>
        <v>9</v>
      </c>
      <c r="E20" s="417">
        <f t="shared" si="1"/>
        <v>100.08130815791851</v>
      </c>
      <c r="F20" s="418">
        <v>10266</v>
      </c>
      <c r="G20" s="416">
        <v>9988</v>
      </c>
      <c r="H20" s="419">
        <f>G20-F20</f>
        <v>-278</v>
      </c>
      <c r="I20" s="420">
        <f t="shared" si="0"/>
        <v>97.292031950126628</v>
      </c>
    </row>
    <row r="21" spans="1:17">
      <c r="A21" s="14" t="s">
        <v>1</v>
      </c>
      <c r="B21" s="80">
        <v>2092</v>
      </c>
      <c r="C21" s="80">
        <v>2060</v>
      </c>
      <c r="D21" s="71">
        <f>C21-B21</f>
        <v>-32</v>
      </c>
      <c r="E21" s="82">
        <f t="shared" si="1"/>
        <v>98.470363288718929</v>
      </c>
      <c r="F21" s="83">
        <v>1863</v>
      </c>
      <c r="G21" s="80">
        <v>1809</v>
      </c>
      <c r="H21" s="71">
        <f>G21-F21</f>
        <v>-54</v>
      </c>
      <c r="I21" s="82">
        <f t="shared" si="0"/>
        <v>97.101449275362313</v>
      </c>
    </row>
    <row r="22" spans="1:17">
      <c r="A22" s="15" t="s">
        <v>16</v>
      </c>
      <c r="B22" s="84">
        <v>1525</v>
      </c>
      <c r="C22" s="84">
        <v>1449</v>
      </c>
      <c r="D22" s="72">
        <f>C22-B22</f>
        <v>-76</v>
      </c>
      <c r="E22" s="85">
        <f t="shared" si="1"/>
        <v>95.016393442622942</v>
      </c>
      <c r="F22" s="86">
        <v>1390</v>
      </c>
      <c r="G22" s="84">
        <v>1356</v>
      </c>
      <c r="H22" s="72">
        <f>G22-F22</f>
        <v>-34</v>
      </c>
      <c r="I22" s="85">
        <f t="shared" si="0"/>
        <v>97.553956834532372</v>
      </c>
    </row>
    <row r="23" spans="1:17">
      <c r="A23" s="16" t="s">
        <v>3</v>
      </c>
      <c r="B23" s="84">
        <v>2471</v>
      </c>
      <c r="C23" s="84">
        <v>2568</v>
      </c>
      <c r="D23" s="72">
        <f t="shared" ref="D23:D26" si="4">C23-B23</f>
        <v>97</v>
      </c>
      <c r="E23" s="85">
        <f t="shared" si="1"/>
        <v>103.92553622015379</v>
      </c>
      <c r="F23" s="86">
        <v>2326</v>
      </c>
      <c r="G23" s="84">
        <v>2252</v>
      </c>
      <c r="H23" s="72">
        <f t="shared" ref="H23:H26" si="5">G23-F23</f>
        <v>-74</v>
      </c>
      <c r="I23" s="85">
        <f t="shared" si="0"/>
        <v>96.818572656921759</v>
      </c>
    </row>
    <row r="24" spans="1:17">
      <c r="A24" s="18" t="s">
        <v>20</v>
      </c>
      <c r="B24" s="80">
        <v>1750</v>
      </c>
      <c r="C24" s="80">
        <v>1743</v>
      </c>
      <c r="D24" s="72">
        <f t="shared" si="4"/>
        <v>-7</v>
      </c>
      <c r="E24" s="82">
        <f t="shared" si="1"/>
        <v>99.6</v>
      </c>
      <c r="F24" s="83">
        <v>1695</v>
      </c>
      <c r="G24" s="80">
        <v>1679</v>
      </c>
      <c r="H24" s="71">
        <f t="shared" si="5"/>
        <v>-16</v>
      </c>
      <c r="I24" s="82">
        <f t="shared" si="0"/>
        <v>99.056047197640112</v>
      </c>
    </row>
    <row r="25" spans="1:17">
      <c r="A25" s="15" t="s">
        <v>4</v>
      </c>
      <c r="B25" s="84">
        <v>1461</v>
      </c>
      <c r="C25" s="84">
        <v>1543</v>
      </c>
      <c r="D25" s="72">
        <f t="shared" si="4"/>
        <v>82</v>
      </c>
      <c r="E25" s="85">
        <f t="shared" si="1"/>
        <v>105.6125941136208</v>
      </c>
      <c r="F25" s="86">
        <v>1343</v>
      </c>
      <c r="G25" s="84">
        <v>1334</v>
      </c>
      <c r="H25" s="72">
        <f t="shared" si="5"/>
        <v>-9</v>
      </c>
      <c r="I25" s="85">
        <f t="shared" si="0"/>
        <v>99.329858525688749</v>
      </c>
    </row>
    <row r="26" spans="1:17" ht="13.8" thickBot="1">
      <c r="A26" s="19" t="s">
        <v>7</v>
      </c>
      <c r="B26" s="87">
        <v>1770</v>
      </c>
      <c r="C26" s="87">
        <v>1715</v>
      </c>
      <c r="D26" s="74">
        <f t="shared" si="4"/>
        <v>-55</v>
      </c>
      <c r="E26" s="88">
        <f t="shared" si="1"/>
        <v>96.89265536723164</v>
      </c>
      <c r="F26" s="89">
        <v>1649</v>
      </c>
      <c r="G26" s="87">
        <v>1558</v>
      </c>
      <c r="H26" s="74">
        <f t="shared" si="5"/>
        <v>-91</v>
      </c>
      <c r="I26" s="88">
        <f t="shared" si="0"/>
        <v>94.48150394178289</v>
      </c>
    </row>
    <row r="27" spans="1:17" ht="13.8" thickBot="1">
      <c r="A27" s="421" t="s">
        <v>36</v>
      </c>
      <c r="B27" s="422">
        <v>16460</v>
      </c>
      <c r="C27" s="422">
        <v>16381</v>
      </c>
      <c r="D27" s="419">
        <f>C27-B27</f>
        <v>-79</v>
      </c>
      <c r="E27" s="417">
        <f t="shared" si="1"/>
        <v>99.520048602673157</v>
      </c>
      <c r="F27" s="418">
        <v>16365</v>
      </c>
      <c r="G27" s="422">
        <v>16172</v>
      </c>
      <c r="H27" s="419">
        <f>G27-F27</f>
        <v>-193</v>
      </c>
      <c r="I27" s="420">
        <f t="shared" si="0"/>
        <v>98.820653834402691</v>
      </c>
    </row>
    <row r="28" spans="1:17">
      <c r="A28" s="15" t="s">
        <v>15</v>
      </c>
      <c r="B28" s="84">
        <v>1691</v>
      </c>
      <c r="C28" s="84">
        <v>1749</v>
      </c>
      <c r="D28" s="72">
        <f>C28-B28</f>
        <v>58</v>
      </c>
      <c r="E28" s="85">
        <f t="shared" si="1"/>
        <v>103.42992312241277</v>
      </c>
      <c r="F28" s="86">
        <v>1690</v>
      </c>
      <c r="G28" s="84">
        <v>1688</v>
      </c>
      <c r="H28" s="72">
        <f>G28-F28</f>
        <v>-2</v>
      </c>
      <c r="I28" s="85">
        <f t="shared" si="0"/>
        <v>99.881656804733737</v>
      </c>
    </row>
    <row r="29" spans="1:17">
      <c r="A29" s="15" t="s">
        <v>19</v>
      </c>
      <c r="B29" s="84">
        <v>5773</v>
      </c>
      <c r="C29" s="84">
        <v>5771</v>
      </c>
      <c r="D29" s="72">
        <f>C29-B29</f>
        <v>-2</v>
      </c>
      <c r="E29" s="85">
        <f t="shared" si="1"/>
        <v>99.965355967434604</v>
      </c>
      <c r="F29" s="86">
        <v>5620</v>
      </c>
      <c r="G29" s="84">
        <v>5636</v>
      </c>
      <c r="H29" s="72">
        <f>G29-F29</f>
        <v>16</v>
      </c>
      <c r="I29" s="85">
        <f t="shared" si="0"/>
        <v>100.2846975088968</v>
      </c>
    </row>
    <row r="30" spans="1:17">
      <c r="A30" s="14" t="s">
        <v>25</v>
      </c>
      <c r="B30" s="80">
        <v>3436</v>
      </c>
      <c r="C30" s="80">
        <v>3303</v>
      </c>
      <c r="D30" s="71">
        <f t="shared" ref="D30:D36" si="6">C30-B30</f>
        <v>-133</v>
      </c>
      <c r="E30" s="82">
        <f t="shared" si="1"/>
        <v>96.129220023282898</v>
      </c>
      <c r="F30" s="83">
        <v>3536</v>
      </c>
      <c r="G30" s="80">
        <v>3460</v>
      </c>
      <c r="H30" s="71">
        <f t="shared" ref="H30:H36" si="7">G30-F30</f>
        <v>-76</v>
      </c>
      <c r="I30" s="82">
        <f t="shared" si="0"/>
        <v>97.850678733031671</v>
      </c>
    </row>
    <row r="31" spans="1:17">
      <c r="A31" s="16" t="s">
        <v>102</v>
      </c>
      <c r="B31" s="84">
        <v>1670</v>
      </c>
      <c r="C31" s="84">
        <v>1649</v>
      </c>
      <c r="D31" s="72">
        <f t="shared" si="6"/>
        <v>-21</v>
      </c>
      <c r="E31" s="85">
        <f t="shared" si="1"/>
        <v>98.742514970059887</v>
      </c>
      <c r="F31" s="86">
        <v>1606</v>
      </c>
      <c r="G31" s="84">
        <v>1561</v>
      </c>
      <c r="H31" s="72">
        <f t="shared" si="7"/>
        <v>-45</v>
      </c>
      <c r="I31" s="85">
        <f t="shared" si="0"/>
        <v>97.198007471980077</v>
      </c>
    </row>
    <row r="32" spans="1:17">
      <c r="A32" s="16" t="s">
        <v>103</v>
      </c>
      <c r="B32" s="84">
        <v>1974</v>
      </c>
      <c r="C32" s="84">
        <v>1967</v>
      </c>
      <c r="D32" s="72">
        <f t="shared" si="6"/>
        <v>-7</v>
      </c>
      <c r="E32" s="85">
        <f t="shared" si="1"/>
        <v>99.645390070921991</v>
      </c>
      <c r="F32" s="86">
        <v>1909</v>
      </c>
      <c r="G32" s="84">
        <v>1907</v>
      </c>
      <c r="H32" s="72">
        <f t="shared" si="7"/>
        <v>-2</v>
      </c>
      <c r="I32" s="85">
        <f t="shared" si="0"/>
        <v>99.895233106338395</v>
      </c>
    </row>
    <row r="33" spans="1:9" ht="13.8" thickBot="1">
      <c r="A33" s="14" t="s">
        <v>26</v>
      </c>
      <c r="B33" s="80">
        <v>1916</v>
      </c>
      <c r="C33" s="80">
        <v>1942</v>
      </c>
      <c r="D33" s="71">
        <f t="shared" si="6"/>
        <v>26</v>
      </c>
      <c r="E33" s="82">
        <f t="shared" si="1"/>
        <v>101.35699373695198</v>
      </c>
      <c r="F33" s="83">
        <v>2004</v>
      </c>
      <c r="G33" s="80">
        <v>1920</v>
      </c>
      <c r="H33" s="71">
        <f t="shared" si="7"/>
        <v>-84</v>
      </c>
      <c r="I33" s="82">
        <f t="shared" ref="I33:I45" si="8">G33/F33*100</f>
        <v>95.808383233532936</v>
      </c>
    </row>
    <row r="34" spans="1:9" ht="13.8" thickBot="1">
      <c r="A34" s="415" t="s">
        <v>32</v>
      </c>
      <c r="B34" s="416">
        <v>12207</v>
      </c>
      <c r="C34" s="416">
        <v>12069</v>
      </c>
      <c r="D34" s="419">
        <f t="shared" si="6"/>
        <v>-138</v>
      </c>
      <c r="E34" s="417">
        <f t="shared" si="1"/>
        <v>98.869501105922836</v>
      </c>
      <c r="F34" s="418">
        <v>12254</v>
      </c>
      <c r="G34" s="416">
        <v>11984</v>
      </c>
      <c r="H34" s="419">
        <f t="shared" si="7"/>
        <v>-270</v>
      </c>
      <c r="I34" s="420">
        <f t="shared" si="8"/>
        <v>97.796637832544477</v>
      </c>
    </row>
    <row r="35" spans="1:9">
      <c r="A35" s="14" t="s">
        <v>5</v>
      </c>
      <c r="B35" s="80">
        <v>762</v>
      </c>
      <c r="C35" s="80">
        <v>758</v>
      </c>
      <c r="D35" s="71">
        <f t="shared" si="6"/>
        <v>-4</v>
      </c>
      <c r="E35" s="82">
        <f t="shared" si="1"/>
        <v>99.475065616797892</v>
      </c>
      <c r="F35" s="83">
        <v>877</v>
      </c>
      <c r="G35" s="80">
        <v>822</v>
      </c>
      <c r="H35" s="71">
        <f t="shared" si="7"/>
        <v>-55</v>
      </c>
      <c r="I35" s="82">
        <f t="shared" si="8"/>
        <v>93.728620296465223</v>
      </c>
    </row>
    <row r="36" spans="1:9">
      <c r="A36" s="15" t="s">
        <v>23</v>
      </c>
      <c r="B36" s="84">
        <v>2303</v>
      </c>
      <c r="C36" s="84">
        <v>2253</v>
      </c>
      <c r="D36" s="72">
        <f t="shared" si="6"/>
        <v>-50</v>
      </c>
      <c r="E36" s="85">
        <f t="shared" si="1"/>
        <v>97.828918801563177</v>
      </c>
      <c r="F36" s="86">
        <v>2406</v>
      </c>
      <c r="G36" s="84">
        <v>2354</v>
      </c>
      <c r="H36" s="72">
        <f t="shared" si="7"/>
        <v>-52</v>
      </c>
      <c r="I36" s="85">
        <f t="shared" si="8"/>
        <v>97.838736492103067</v>
      </c>
    </row>
    <row r="37" spans="1:9">
      <c r="A37" s="14" t="s">
        <v>6</v>
      </c>
      <c r="B37" s="80">
        <v>1500</v>
      </c>
      <c r="C37" s="80">
        <v>1512</v>
      </c>
      <c r="D37" s="71">
        <f>C37-B37</f>
        <v>12</v>
      </c>
      <c r="E37" s="82">
        <f t="shared" si="1"/>
        <v>100.8</v>
      </c>
      <c r="F37" s="83">
        <v>1705</v>
      </c>
      <c r="G37" s="80">
        <v>1657</v>
      </c>
      <c r="H37" s="71">
        <f>G37-F37</f>
        <v>-48</v>
      </c>
      <c r="I37" s="82">
        <f t="shared" si="8"/>
        <v>97.184750733137832</v>
      </c>
    </row>
    <row r="38" spans="1:9">
      <c r="A38" s="15" t="s">
        <v>24</v>
      </c>
      <c r="B38" s="84">
        <v>1547</v>
      </c>
      <c r="C38" s="84">
        <v>1587</v>
      </c>
      <c r="D38" s="72">
        <f>C38-B38</f>
        <v>40</v>
      </c>
      <c r="E38" s="85">
        <f t="shared" si="1"/>
        <v>102.58564964447316</v>
      </c>
      <c r="F38" s="86">
        <v>1481</v>
      </c>
      <c r="G38" s="84">
        <v>1467</v>
      </c>
      <c r="H38" s="72">
        <f>G38-F38</f>
        <v>-14</v>
      </c>
      <c r="I38" s="85">
        <f t="shared" si="8"/>
        <v>99.054692775151921</v>
      </c>
    </row>
    <row r="39" spans="1:9">
      <c r="A39" s="15" t="s">
        <v>8</v>
      </c>
      <c r="B39" s="84">
        <v>1210</v>
      </c>
      <c r="C39" s="84">
        <v>1206</v>
      </c>
      <c r="D39" s="72">
        <f>C39-B39</f>
        <v>-4</v>
      </c>
      <c r="E39" s="85">
        <f t="shared" si="1"/>
        <v>99.669421487603302</v>
      </c>
      <c r="F39" s="86">
        <v>1089</v>
      </c>
      <c r="G39" s="84">
        <v>1054</v>
      </c>
      <c r="H39" s="72">
        <f>G39-F39</f>
        <v>-35</v>
      </c>
      <c r="I39" s="85">
        <f t="shared" si="8"/>
        <v>96.786042240587705</v>
      </c>
    </row>
    <row r="40" spans="1:9">
      <c r="A40" s="15" t="s">
        <v>9</v>
      </c>
      <c r="B40" s="84">
        <v>1444</v>
      </c>
      <c r="C40" s="84">
        <v>1422</v>
      </c>
      <c r="D40" s="72">
        <f t="shared" ref="D40:D44" si="9">C40-B40</f>
        <v>-22</v>
      </c>
      <c r="E40" s="85">
        <f t="shared" si="1"/>
        <v>98.476454293628819</v>
      </c>
      <c r="F40" s="86">
        <v>1477</v>
      </c>
      <c r="G40" s="84">
        <v>1445</v>
      </c>
      <c r="H40" s="72">
        <f t="shared" ref="H40:H44" si="10">G40-F40</f>
        <v>-32</v>
      </c>
      <c r="I40" s="85">
        <f t="shared" si="8"/>
        <v>97.8334461746784</v>
      </c>
    </row>
    <row r="41" spans="1:9">
      <c r="A41" s="15" t="s">
        <v>10</v>
      </c>
      <c r="B41" s="84">
        <v>1930</v>
      </c>
      <c r="C41" s="84">
        <v>1900</v>
      </c>
      <c r="D41" s="72">
        <f t="shared" si="9"/>
        <v>-30</v>
      </c>
      <c r="E41" s="85">
        <f t="shared" si="1"/>
        <v>98.445595854922274</v>
      </c>
      <c r="F41" s="86">
        <v>1857</v>
      </c>
      <c r="G41" s="84">
        <v>1842</v>
      </c>
      <c r="H41" s="72">
        <f t="shared" si="10"/>
        <v>-15</v>
      </c>
      <c r="I41" s="85">
        <f t="shared" si="8"/>
        <v>99.19224555735056</v>
      </c>
    </row>
    <row r="42" spans="1:9" ht="13.8" thickBot="1">
      <c r="A42" s="20" t="s">
        <v>12</v>
      </c>
      <c r="B42" s="80">
        <v>1511</v>
      </c>
      <c r="C42" s="80">
        <v>1431</v>
      </c>
      <c r="D42" s="71">
        <f t="shared" si="9"/>
        <v>-80</v>
      </c>
      <c r="E42" s="82">
        <f t="shared" si="1"/>
        <v>94.705493050959632</v>
      </c>
      <c r="F42" s="83">
        <v>1362</v>
      </c>
      <c r="G42" s="80">
        <v>1343</v>
      </c>
      <c r="H42" s="71">
        <f t="shared" si="10"/>
        <v>-19</v>
      </c>
      <c r="I42" s="82">
        <f t="shared" si="8"/>
        <v>98.604992657856087</v>
      </c>
    </row>
    <row r="43" spans="1:9" ht="13.8" thickBot="1">
      <c r="A43" s="415" t="s">
        <v>33</v>
      </c>
      <c r="B43" s="416">
        <v>7628</v>
      </c>
      <c r="C43" s="416">
        <v>7339</v>
      </c>
      <c r="D43" s="419">
        <f t="shared" si="9"/>
        <v>-289</v>
      </c>
      <c r="E43" s="417">
        <f t="shared" si="1"/>
        <v>96.211326691137913</v>
      </c>
      <c r="F43" s="418">
        <v>6768</v>
      </c>
      <c r="G43" s="416">
        <v>6647</v>
      </c>
      <c r="H43" s="419">
        <f t="shared" si="10"/>
        <v>-121</v>
      </c>
      <c r="I43" s="420">
        <f t="shared" si="8"/>
        <v>98.21217494089835</v>
      </c>
    </row>
    <row r="44" spans="1:9" ht="14.25" customHeight="1" thickBot="1">
      <c r="A44" s="20" t="s">
        <v>11</v>
      </c>
      <c r="B44" s="80">
        <v>7628</v>
      </c>
      <c r="C44" s="80">
        <v>7339</v>
      </c>
      <c r="D44" s="71">
        <f t="shared" si="9"/>
        <v>-289</v>
      </c>
      <c r="E44" s="82">
        <f t="shared" si="1"/>
        <v>96.211326691137913</v>
      </c>
      <c r="F44" s="83">
        <v>6768</v>
      </c>
      <c r="G44" s="80">
        <v>6647</v>
      </c>
      <c r="H44" s="71">
        <f t="shared" si="10"/>
        <v>-121</v>
      </c>
      <c r="I44" s="82">
        <f t="shared" si="8"/>
        <v>98.21217494089835</v>
      </c>
    </row>
    <row r="45" spans="1:9" ht="13.8" thickBot="1">
      <c r="A45" s="412" t="s">
        <v>30</v>
      </c>
      <c r="B45" s="412">
        <v>60138</v>
      </c>
      <c r="C45" s="409">
        <v>59518</v>
      </c>
      <c r="D45" s="413">
        <f>D43+D34+D27+D20+D10</f>
        <v>-620</v>
      </c>
      <c r="E45" s="414">
        <f t="shared" si="1"/>
        <v>98.96903787954372</v>
      </c>
      <c r="F45" s="412">
        <v>57549</v>
      </c>
      <c r="G45" s="409">
        <v>56607</v>
      </c>
      <c r="H45" s="413">
        <f t="shared" ref="H45" si="11">H43+H34+H27+H20+H10</f>
        <v>-942</v>
      </c>
      <c r="I45" s="414">
        <f t="shared" si="8"/>
        <v>98.363134024917898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="110" zoomScaleNormal="110" workbookViewId="0">
      <selection activeCell="A31" sqref="A3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3.3320312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295" t="s">
        <v>162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3" ht="18" customHeight="1">
      <c r="A2" s="310" t="s">
        <v>244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3" ht="16.5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299" t="s">
        <v>166</v>
      </c>
      <c r="B5" s="302">
        <v>2022</v>
      </c>
      <c r="C5" s="302"/>
      <c r="D5" s="302"/>
      <c r="E5" s="303"/>
      <c r="F5" s="302">
        <v>2023</v>
      </c>
      <c r="G5" s="302"/>
      <c r="H5" s="302"/>
      <c r="I5" s="303"/>
      <c r="J5" s="313" t="s">
        <v>41</v>
      </c>
      <c r="K5" s="313"/>
      <c r="L5" s="314"/>
    </row>
    <row r="6" spans="1:13" ht="24" customHeight="1">
      <c r="A6" s="300"/>
      <c r="B6" s="304" t="s">
        <v>29</v>
      </c>
      <c r="C6" s="305"/>
      <c r="D6" s="22" t="s">
        <v>170</v>
      </c>
      <c r="E6" s="23" t="s">
        <v>28</v>
      </c>
      <c r="F6" s="304" t="s">
        <v>29</v>
      </c>
      <c r="G6" s="305"/>
      <c r="H6" s="22" t="s">
        <v>170</v>
      </c>
      <c r="I6" s="23" t="s">
        <v>28</v>
      </c>
      <c r="J6" s="315" t="s">
        <v>40</v>
      </c>
      <c r="K6" s="316"/>
      <c r="L6" s="317"/>
    </row>
    <row r="7" spans="1:13">
      <c r="A7" s="300"/>
      <c r="B7" s="306"/>
      <c r="C7" s="307"/>
      <c r="D7" s="24" t="s">
        <v>173</v>
      </c>
      <c r="E7" s="23" t="s">
        <v>236</v>
      </c>
      <c r="F7" s="306"/>
      <c r="G7" s="307"/>
      <c r="H7" s="24" t="s">
        <v>173</v>
      </c>
      <c r="I7" s="23" t="s">
        <v>236</v>
      </c>
      <c r="J7" s="318"/>
      <c r="K7" s="319"/>
      <c r="L7" s="320"/>
    </row>
    <row r="8" spans="1:13" ht="18" customHeight="1" thickBot="1">
      <c r="A8" s="300"/>
      <c r="B8" s="306"/>
      <c r="C8" s="307"/>
      <c r="D8" s="24" t="s">
        <v>0</v>
      </c>
      <c r="E8" s="23">
        <v>2022</v>
      </c>
      <c r="F8" s="308"/>
      <c r="G8" s="309"/>
      <c r="H8" s="24" t="s">
        <v>0</v>
      </c>
      <c r="I8" s="23">
        <v>2023</v>
      </c>
      <c r="J8" s="321"/>
      <c r="K8" s="322"/>
      <c r="L8" s="323"/>
    </row>
    <row r="9" spans="1:13" ht="36.6" customHeight="1" thickBot="1">
      <c r="A9" s="312"/>
      <c r="B9" s="44">
        <v>44620</v>
      </c>
      <c r="C9" s="45">
        <v>44651</v>
      </c>
      <c r="D9" s="24" t="s">
        <v>237</v>
      </c>
      <c r="E9" s="23" t="s">
        <v>239</v>
      </c>
      <c r="F9" s="44">
        <v>44985</v>
      </c>
      <c r="G9" s="45">
        <v>45016</v>
      </c>
      <c r="H9" s="24" t="s">
        <v>240</v>
      </c>
      <c r="I9" s="23" t="s">
        <v>245</v>
      </c>
      <c r="J9" s="41" t="s">
        <v>246</v>
      </c>
      <c r="K9" s="42" t="s">
        <v>247</v>
      </c>
      <c r="L9" s="43" t="s">
        <v>248</v>
      </c>
    </row>
    <row r="10" spans="1:13" ht="23.25" customHeight="1" thickBot="1">
      <c r="A10" s="412" t="s">
        <v>39</v>
      </c>
      <c r="B10" s="423">
        <v>60138</v>
      </c>
      <c r="C10" s="424">
        <v>59518</v>
      </c>
      <c r="D10" s="425">
        <f t="shared" ref="D10:D33" si="0">C10-B10</f>
        <v>-620</v>
      </c>
      <c r="E10" s="426">
        <f t="shared" ref="E10:E25" si="1">C10/B10*100</f>
        <v>98.96903787954372</v>
      </c>
      <c r="F10" s="427">
        <v>57549</v>
      </c>
      <c r="G10" s="428">
        <v>56607</v>
      </c>
      <c r="H10" s="427">
        <f t="shared" ref="H10:H25" si="2">G10-F10</f>
        <v>-942</v>
      </c>
      <c r="I10" s="429">
        <f t="shared" ref="I10:I25" si="3">G10/F10*100</f>
        <v>98.363134024917898</v>
      </c>
      <c r="J10" s="430">
        <v>100</v>
      </c>
      <c r="K10" s="426">
        <v>100</v>
      </c>
      <c r="L10" s="431">
        <v>100</v>
      </c>
    </row>
    <row r="11" spans="1:13" ht="16.5" customHeight="1">
      <c r="A11" s="27" t="s">
        <v>45</v>
      </c>
      <c r="B11" s="90">
        <v>31609</v>
      </c>
      <c r="C11" s="91">
        <v>31777</v>
      </c>
      <c r="D11" s="92">
        <f t="shared" si="0"/>
        <v>168</v>
      </c>
      <c r="E11" s="93">
        <f t="shared" si="1"/>
        <v>100.53149419469139</v>
      </c>
      <c r="F11" s="94">
        <v>30209</v>
      </c>
      <c r="G11" s="165">
        <v>29632</v>
      </c>
      <c r="H11" s="95">
        <f t="shared" si="2"/>
        <v>-577</v>
      </c>
      <c r="I11" s="96">
        <f t="shared" si="3"/>
        <v>98.089973186798645</v>
      </c>
      <c r="J11" s="97">
        <f>C11/$C$10*100</f>
        <v>53.390570919721767</v>
      </c>
      <c r="K11" s="98">
        <f>F11/$F$10*100</f>
        <v>52.492658430207307</v>
      </c>
      <c r="L11" s="99">
        <f>G11/G10*100</f>
        <v>52.346882894341682</v>
      </c>
      <c r="M11" s="2"/>
    </row>
    <row r="12" spans="1:13" ht="16.5" customHeight="1">
      <c r="A12" s="27" t="s">
        <v>105</v>
      </c>
      <c r="B12" s="100">
        <v>28529</v>
      </c>
      <c r="C12" s="101">
        <v>27741</v>
      </c>
      <c r="D12" s="92">
        <f t="shared" si="0"/>
        <v>-788</v>
      </c>
      <c r="E12" s="93">
        <f t="shared" si="1"/>
        <v>97.237898278944229</v>
      </c>
      <c r="F12" s="102">
        <v>27340</v>
      </c>
      <c r="G12" s="166">
        <v>26975</v>
      </c>
      <c r="H12" s="103">
        <f t="shared" si="2"/>
        <v>-365</v>
      </c>
      <c r="I12" s="96">
        <f t="shared" si="3"/>
        <v>98.664959765910751</v>
      </c>
      <c r="J12" s="104">
        <f t="shared" ref="J12:J25" si="4">C12/$C$10*100</f>
        <v>46.60942908027824</v>
      </c>
      <c r="K12" s="105">
        <f t="shared" ref="K12:K25" si="5">F12/$F$10*100</f>
        <v>47.5073415697927</v>
      </c>
      <c r="L12" s="99">
        <f>G12/G10*100</f>
        <v>47.65311710565831</v>
      </c>
      <c r="M12" s="2"/>
    </row>
    <row r="13" spans="1:13" ht="15.75" customHeight="1">
      <c r="A13" s="27" t="s">
        <v>49</v>
      </c>
      <c r="B13" s="90">
        <v>55393</v>
      </c>
      <c r="C13" s="91">
        <v>53956</v>
      </c>
      <c r="D13" s="92">
        <f t="shared" si="0"/>
        <v>-1437</v>
      </c>
      <c r="E13" s="93">
        <f t="shared" si="1"/>
        <v>97.405809398299425</v>
      </c>
      <c r="F13" s="94">
        <v>52448</v>
      </c>
      <c r="G13" s="165">
        <v>51663</v>
      </c>
      <c r="H13" s="103">
        <f t="shared" si="2"/>
        <v>-785</v>
      </c>
      <c r="I13" s="96">
        <f t="shared" si="3"/>
        <v>98.503279438682128</v>
      </c>
      <c r="J13" s="104">
        <f t="shared" si="4"/>
        <v>90.654927920965093</v>
      </c>
      <c r="K13" s="105">
        <f t="shared" si="5"/>
        <v>91.136249109454553</v>
      </c>
      <c r="L13" s="106">
        <f t="shared" ref="L13:L25" si="6">G13/$G$10*100</f>
        <v>91.266097832423554</v>
      </c>
      <c r="M13" s="2"/>
    </row>
    <row r="14" spans="1:13" ht="15.75" customHeight="1">
      <c r="A14" s="27" t="s">
        <v>167</v>
      </c>
      <c r="B14" s="90">
        <v>2229</v>
      </c>
      <c r="C14" s="91">
        <v>2214</v>
      </c>
      <c r="D14" s="92">
        <f t="shared" si="0"/>
        <v>-15</v>
      </c>
      <c r="E14" s="93">
        <f t="shared" si="1"/>
        <v>99.327052489905782</v>
      </c>
      <c r="F14" s="94">
        <v>2107</v>
      </c>
      <c r="G14" s="165">
        <v>2057</v>
      </c>
      <c r="H14" s="103">
        <f t="shared" si="2"/>
        <v>-50</v>
      </c>
      <c r="I14" s="96">
        <f t="shared" si="3"/>
        <v>97.626957759848125</v>
      </c>
      <c r="J14" s="104">
        <f t="shared" si="4"/>
        <v>3.7198830605867128</v>
      </c>
      <c r="K14" s="105">
        <f t="shared" si="5"/>
        <v>3.6612278232462767</v>
      </c>
      <c r="L14" s="106">
        <f t="shared" si="6"/>
        <v>3.6338262052396346</v>
      </c>
      <c r="M14" s="2"/>
    </row>
    <row r="15" spans="1:13" ht="16.5" customHeight="1">
      <c r="A15" s="27" t="s">
        <v>106</v>
      </c>
      <c r="B15" s="90">
        <v>4745</v>
      </c>
      <c r="C15" s="91">
        <v>5562</v>
      </c>
      <c r="D15" s="92">
        <f t="shared" si="0"/>
        <v>817</v>
      </c>
      <c r="E15" s="93">
        <f t="shared" si="1"/>
        <v>117.21812434141201</v>
      </c>
      <c r="F15" s="94">
        <v>5101</v>
      </c>
      <c r="G15" s="165">
        <v>4944</v>
      </c>
      <c r="H15" s="103">
        <f t="shared" si="2"/>
        <v>-157</v>
      </c>
      <c r="I15" s="96">
        <f t="shared" si="3"/>
        <v>96.922172123113114</v>
      </c>
      <c r="J15" s="104">
        <f t="shared" si="4"/>
        <v>9.3450720790349138</v>
      </c>
      <c r="K15" s="105">
        <f t="shared" si="5"/>
        <v>8.8637508905454485</v>
      </c>
      <c r="L15" s="106">
        <f t="shared" si="6"/>
        <v>8.7339021675764474</v>
      </c>
      <c r="M15" s="2"/>
    </row>
    <row r="16" spans="1:13" ht="16.5" customHeight="1">
      <c r="A16" s="28" t="s">
        <v>107</v>
      </c>
      <c r="B16" s="90">
        <v>8710</v>
      </c>
      <c r="C16" s="91">
        <v>8475</v>
      </c>
      <c r="D16" s="92">
        <f t="shared" si="0"/>
        <v>-235</v>
      </c>
      <c r="E16" s="93">
        <f t="shared" si="1"/>
        <v>97.301951779563723</v>
      </c>
      <c r="F16" s="94">
        <v>8979</v>
      </c>
      <c r="G16" s="165">
        <v>8732</v>
      </c>
      <c r="H16" s="103">
        <f t="shared" si="2"/>
        <v>-247</v>
      </c>
      <c r="I16" s="96">
        <f t="shared" si="3"/>
        <v>97.2491368749304</v>
      </c>
      <c r="J16" s="104">
        <f t="shared" si="4"/>
        <v>14.239389764441009</v>
      </c>
      <c r="K16" s="105">
        <f t="shared" si="5"/>
        <v>15.602356252932283</v>
      </c>
      <c r="L16" s="106">
        <f t="shared" si="6"/>
        <v>15.425654071051284</v>
      </c>
      <c r="M16" s="2"/>
    </row>
    <row r="17" spans="1:13" ht="16.5" customHeight="1">
      <c r="A17" s="29" t="s">
        <v>108</v>
      </c>
      <c r="B17" s="90">
        <v>51428</v>
      </c>
      <c r="C17" s="91">
        <v>51043</v>
      </c>
      <c r="D17" s="92">
        <f t="shared" si="0"/>
        <v>-385</v>
      </c>
      <c r="E17" s="93">
        <f t="shared" si="1"/>
        <v>99.251380570895236</v>
      </c>
      <c r="F17" s="94">
        <v>48570</v>
      </c>
      <c r="G17" s="165">
        <v>47875</v>
      </c>
      <c r="H17" s="103">
        <f t="shared" si="2"/>
        <v>-695</v>
      </c>
      <c r="I17" s="96">
        <f t="shared" si="3"/>
        <v>98.569075561045921</v>
      </c>
      <c r="J17" s="104">
        <f t="shared" si="4"/>
        <v>85.760610235558985</v>
      </c>
      <c r="K17" s="105">
        <f t="shared" si="5"/>
        <v>84.397643747067718</v>
      </c>
      <c r="L17" s="106">
        <f t="shared" si="6"/>
        <v>84.574345928948716</v>
      </c>
      <c r="M17" s="2"/>
    </row>
    <row r="18" spans="1:13" ht="15.75" customHeight="1">
      <c r="A18" s="27" t="s">
        <v>109</v>
      </c>
      <c r="B18" s="90">
        <v>23062</v>
      </c>
      <c r="C18" s="91">
        <v>22668</v>
      </c>
      <c r="D18" s="92">
        <f t="shared" si="0"/>
        <v>-394</v>
      </c>
      <c r="E18" s="93">
        <f t="shared" si="1"/>
        <v>98.291561876680262</v>
      </c>
      <c r="F18" s="94">
        <v>21986</v>
      </c>
      <c r="G18" s="165">
        <v>21556</v>
      </c>
      <c r="H18" s="103">
        <f t="shared" si="2"/>
        <v>-430</v>
      </c>
      <c r="I18" s="96">
        <f t="shared" si="3"/>
        <v>98.044209951787494</v>
      </c>
      <c r="J18" s="104">
        <f t="shared" si="4"/>
        <v>38.085957189421684</v>
      </c>
      <c r="K18" s="105">
        <f t="shared" si="5"/>
        <v>38.203965316512885</v>
      </c>
      <c r="L18" s="106">
        <f t="shared" si="6"/>
        <v>38.0800961011889</v>
      </c>
      <c r="M18" s="2"/>
    </row>
    <row r="19" spans="1:13" ht="16.5" customHeight="1">
      <c r="A19" s="30" t="s">
        <v>110</v>
      </c>
      <c r="B19" s="90">
        <v>37076</v>
      </c>
      <c r="C19" s="107">
        <v>36850</v>
      </c>
      <c r="D19" s="92">
        <f t="shared" si="0"/>
        <v>-226</v>
      </c>
      <c r="E19" s="108">
        <f t="shared" si="1"/>
        <v>99.390441255798905</v>
      </c>
      <c r="F19" s="109">
        <v>35563</v>
      </c>
      <c r="G19" s="167">
        <v>35051</v>
      </c>
      <c r="H19" s="103">
        <f t="shared" si="2"/>
        <v>-512</v>
      </c>
      <c r="I19" s="110">
        <f t="shared" si="3"/>
        <v>98.560301436886661</v>
      </c>
      <c r="J19" s="111">
        <f t="shared" si="4"/>
        <v>61.914042810578309</v>
      </c>
      <c r="K19" s="112">
        <f t="shared" si="5"/>
        <v>61.796034683487107</v>
      </c>
      <c r="L19" s="113">
        <f t="shared" si="6"/>
        <v>61.9199038988111</v>
      </c>
      <c r="M19" s="2"/>
    </row>
    <row r="20" spans="1:13" ht="28.5" customHeight="1">
      <c r="A20" s="31" t="s">
        <v>48</v>
      </c>
      <c r="B20" s="90">
        <v>1253</v>
      </c>
      <c r="C20" s="101">
        <v>1231</v>
      </c>
      <c r="D20" s="92">
        <f t="shared" si="0"/>
        <v>-22</v>
      </c>
      <c r="E20" s="114">
        <f t="shared" si="1"/>
        <v>98.244213886671986</v>
      </c>
      <c r="F20" s="102">
        <v>1834</v>
      </c>
      <c r="G20" s="166">
        <v>1738</v>
      </c>
      <c r="H20" s="103">
        <f t="shared" si="2"/>
        <v>-96</v>
      </c>
      <c r="I20" s="115">
        <f t="shared" si="3"/>
        <v>94.765539803707739</v>
      </c>
      <c r="J20" s="104">
        <f t="shared" si="4"/>
        <v>2.0682818643099568</v>
      </c>
      <c r="K20" s="105">
        <f t="shared" si="5"/>
        <v>3.1868494674103807</v>
      </c>
      <c r="L20" s="106">
        <f t="shared" si="6"/>
        <v>3.0702916600420442</v>
      </c>
      <c r="M20" s="2"/>
    </row>
    <row r="21" spans="1:13" ht="15" customHeight="1">
      <c r="A21" s="32" t="s">
        <v>126</v>
      </c>
      <c r="B21" s="116">
        <v>306</v>
      </c>
      <c r="C21" s="117">
        <v>1424</v>
      </c>
      <c r="D21" s="92">
        <f t="shared" si="0"/>
        <v>1118</v>
      </c>
      <c r="E21" s="118">
        <f t="shared" si="1"/>
        <v>465.35947712418306</v>
      </c>
      <c r="F21" s="102">
        <v>1542</v>
      </c>
      <c r="G21" s="166">
        <v>1564</v>
      </c>
      <c r="H21" s="103">
        <f t="shared" si="2"/>
        <v>22</v>
      </c>
      <c r="I21" s="115">
        <f>G21/F21*100</f>
        <v>101.42671854734111</v>
      </c>
      <c r="J21" s="104">
        <f>C21/$C$10*100</f>
        <v>2.3925535132228908</v>
      </c>
      <c r="K21" s="105">
        <f>F21/$F$10*100</f>
        <v>2.67945576812803</v>
      </c>
      <c r="L21" s="106">
        <f>G21/$G$10*100</f>
        <v>2.7629091808433586</v>
      </c>
      <c r="M21" s="2"/>
    </row>
    <row r="22" spans="1:13" ht="15" customHeight="1">
      <c r="A22" s="33" t="s">
        <v>125</v>
      </c>
      <c r="B22" s="102">
        <v>20147</v>
      </c>
      <c r="C22" s="117">
        <v>20609</v>
      </c>
      <c r="D22" s="119">
        <f t="shared" si="0"/>
        <v>462</v>
      </c>
      <c r="E22" s="118">
        <f>C22/B22*100</f>
        <v>102.29314538144637</v>
      </c>
      <c r="F22" s="120">
        <v>19611</v>
      </c>
      <c r="G22" s="168">
        <v>19383</v>
      </c>
      <c r="H22" s="103">
        <f t="shared" si="2"/>
        <v>-228</v>
      </c>
      <c r="I22" s="115">
        <f>G22/F22*100</f>
        <v>98.83738718066391</v>
      </c>
      <c r="J22" s="104">
        <f>C22/$C$10*100</f>
        <v>34.626499546355724</v>
      </c>
      <c r="K22" s="105">
        <f>F22/$F$10*100</f>
        <v>34.077047385706095</v>
      </c>
      <c r="L22" s="106">
        <f>G22/$G$10*100</f>
        <v>34.241348243150135</v>
      </c>
      <c r="M22" s="2"/>
    </row>
    <row r="23" spans="1:13" ht="14.4" customHeight="1">
      <c r="A23" s="34" t="s">
        <v>127</v>
      </c>
      <c r="B23" s="102">
        <v>8316</v>
      </c>
      <c r="C23" s="101">
        <v>9101</v>
      </c>
      <c r="D23" s="121">
        <f t="shared" si="0"/>
        <v>785</v>
      </c>
      <c r="E23" s="122">
        <f>C23/B23*100</f>
        <v>109.43963443963445</v>
      </c>
      <c r="F23" s="102">
        <v>8576</v>
      </c>
      <c r="G23" s="169">
        <v>8393</v>
      </c>
      <c r="H23" s="103">
        <f t="shared" si="2"/>
        <v>-183</v>
      </c>
      <c r="I23" s="115">
        <f>G23/F23*100</f>
        <v>97.866138059701484</v>
      </c>
      <c r="J23" s="104">
        <f>C23/$C$10*100</f>
        <v>15.29117241842804</v>
      </c>
      <c r="K23" s="105">
        <f>F23/$F$10*100</f>
        <v>14.902083441936437</v>
      </c>
      <c r="L23" s="106">
        <f>G23/$G$10*100</f>
        <v>14.826788206405569</v>
      </c>
      <c r="M23" s="2"/>
    </row>
    <row r="24" spans="1:13" ht="28.5" customHeight="1" thickBot="1">
      <c r="A24" s="35" t="s">
        <v>38</v>
      </c>
      <c r="B24" s="120">
        <v>8945</v>
      </c>
      <c r="C24" s="117">
        <v>9384</v>
      </c>
      <c r="D24" s="123">
        <f t="shared" si="0"/>
        <v>439</v>
      </c>
      <c r="E24" s="124">
        <f>C24/B24*100</f>
        <v>104.90776970374512</v>
      </c>
      <c r="F24" s="120">
        <v>8137</v>
      </c>
      <c r="G24" s="170">
        <v>8052</v>
      </c>
      <c r="H24" s="125">
        <f t="shared" si="2"/>
        <v>-85</v>
      </c>
      <c r="I24" s="126">
        <f>G24/F24*100</f>
        <v>98.955388963991638</v>
      </c>
      <c r="J24" s="111">
        <f>C24/$C$10*100</f>
        <v>15.766658825901409</v>
      </c>
      <c r="K24" s="112">
        <f>F24/$F$10*100</f>
        <v>14.139255243357834</v>
      </c>
      <c r="L24" s="113">
        <f>G24/$G$10*100</f>
        <v>14.224389209815042</v>
      </c>
      <c r="M24" s="2"/>
    </row>
    <row r="25" spans="1:13" ht="24.75" customHeight="1" thickBot="1">
      <c r="A25" s="432" t="s">
        <v>169</v>
      </c>
      <c r="B25" s="427">
        <v>49559</v>
      </c>
      <c r="C25" s="424">
        <v>48703</v>
      </c>
      <c r="D25" s="425">
        <f t="shared" si="0"/>
        <v>-856</v>
      </c>
      <c r="E25" s="433">
        <f t="shared" si="1"/>
        <v>98.272765794305769</v>
      </c>
      <c r="F25" s="427">
        <v>45889</v>
      </c>
      <c r="G25" s="434">
        <v>45048</v>
      </c>
      <c r="H25" s="427">
        <f t="shared" si="2"/>
        <v>-841</v>
      </c>
      <c r="I25" s="431">
        <f t="shared" si="3"/>
        <v>98.167316786157897</v>
      </c>
      <c r="J25" s="430">
        <f t="shared" si="4"/>
        <v>81.829026512987667</v>
      </c>
      <c r="K25" s="435">
        <f t="shared" si="5"/>
        <v>79.739005021807515</v>
      </c>
      <c r="L25" s="431">
        <f t="shared" si="6"/>
        <v>79.58026392495627</v>
      </c>
      <c r="M25" s="2"/>
    </row>
    <row r="26" spans="1:13">
      <c r="A26" s="36" t="s">
        <v>128</v>
      </c>
      <c r="B26" s="127">
        <v>11951</v>
      </c>
      <c r="C26" s="128">
        <v>11771</v>
      </c>
      <c r="D26" s="129">
        <f t="shared" ref="D26" si="7">C26-B26</f>
        <v>-180</v>
      </c>
      <c r="E26" s="130">
        <f>C26/B26*100</f>
        <v>98.493849887038749</v>
      </c>
      <c r="F26" s="131">
        <v>11873</v>
      </c>
      <c r="G26" s="171">
        <v>11471</v>
      </c>
      <c r="H26" s="131">
        <f t="shared" ref="H26:H33" si="8">G26-F26</f>
        <v>-402</v>
      </c>
      <c r="I26" s="132">
        <f t="shared" ref="I26:I33" si="9">G26/F26*100</f>
        <v>96.614166596479407</v>
      </c>
      <c r="J26" s="133">
        <f>C26/$C$10*100</f>
        <v>19.777210255720959</v>
      </c>
      <c r="K26" s="134">
        <f t="shared" ref="K26:K33" si="10">F26/$F$10*100</f>
        <v>20.631114354723799</v>
      </c>
      <c r="L26" s="135">
        <f t="shared" ref="L26:L33" si="11">G26/$G$10*100</f>
        <v>20.264278269471976</v>
      </c>
      <c r="M26" s="2"/>
    </row>
    <row r="27" spans="1:13" ht="17.25" customHeight="1">
      <c r="A27" s="37" t="s">
        <v>129</v>
      </c>
      <c r="B27" s="90">
        <v>5396</v>
      </c>
      <c r="C27" s="91">
        <v>5337</v>
      </c>
      <c r="D27" s="129">
        <f t="shared" si="0"/>
        <v>-59</v>
      </c>
      <c r="E27" s="130">
        <f>C27/B27*100</f>
        <v>98.906597479614533</v>
      </c>
      <c r="F27" s="94">
        <v>5924</v>
      </c>
      <c r="G27" s="165">
        <v>5610</v>
      </c>
      <c r="H27" s="94">
        <f t="shared" si="8"/>
        <v>-314</v>
      </c>
      <c r="I27" s="136">
        <f t="shared" si="9"/>
        <v>94.699527346387583</v>
      </c>
      <c r="J27" s="137">
        <f>C27/$C$10*100</f>
        <v>8.9670351826338255</v>
      </c>
      <c r="K27" s="98">
        <f t="shared" si="10"/>
        <v>10.293836556673444</v>
      </c>
      <c r="L27" s="99">
        <f t="shared" si="11"/>
        <v>9.9104351051990029</v>
      </c>
      <c r="M27" s="2"/>
    </row>
    <row r="28" spans="1:13" ht="16.5" customHeight="1">
      <c r="A28" s="34" t="s">
        <v>130</v>
      </c>
      <c r="B28" s="100">
        <v>32233</v>
      </c>
      <c r="C28" s="101">
        <v>31432</v>
      </c>
      <c r="D28" s="138">
        <f>C28-B28</f>
        <v>-801</v>
      </c>
      <c r="E28" s="139">
        <f>C28/B28*100</f>
        <v>97.514969131014794</v>
      </c>
      <c r="F28" s="102">
        <v>27047</v>
      </c>
      <c r="G28" s="166">
        <v>26586</v>
      </c>
      <c r="H28" s="94">
        <f t="shared" si="8"/>
        <v>-461</v>
      </c>
      <c r="I28" s="136">
        <f t="shared" si="9"/>
        <v>98.295559581469291</v>
      </c>
      <c r="J28" s="137">
        <f>C28/$C$10*100</f>
        <v>52.8109143452401</v>
      </c>
      <c r="K28" s="98">
        <f t="shared" si="10"/>
        <v>46.99821022085527</v>
      </c>
      <c r="L28" s="99">
        <f t="shared" si="11"/>
        <v>46.965922942392282</v>
      </c>
      <c r="M28" s="2"/>
    </row>
    <row r="29" spans="1:13" ht="15.75" customHeight="1">
      <c r="A29" s="34" t="s">
        <v>131</v>
      </c>
      <c r="B29" s="100">
        <v>17700</v>
      </c>
      <c r="C29" s="101">
        <v>17444</v>
      </c>
      <c r="D29" s="138">
        <f t="shared" si="0"/>
        <v>-256</v>
      </c>
      <c r="E29" s="139">
        <f>C29/B29*100</f>
        <v>98.55367231638418</v>
      </c>
      <c r="F29" s="102">
        <v>16689</v>
      </c>
      <c r="G29" s="166">
        <v>16477</v>
      </c>
      <c r="H29" s="94">
        <f t="shared" si="8"/>
        <v>-212</v>
      </c>
      <c r="I29" s="136">
        <f t="shared" si="9"/>
        <v>98.729702199053264</v>
      </c>
      <c r="J29" s="137">
        <f>C29/$C$10*100</f>
        <v>29.308780536980411</v>
      </c>
      <c r="K29" s="98">
        <f t="shared" si="10"/>
        <v>28.999635093572433</v>
      </c>
      <c r="L29" s="99">
        <f t="shared" si="11"/>
        <v>29.107707527337606</v>
      </c>
      <c r="M29" s="2"/>
    </row>
    <row r="30" spans="1:13" ht="21.75" customHeight="1">
      <c r="A30" s="37" t="s">
        <v>132</v>
      </c>
      <c r="B30" s="100">
        <v>1547</v>
      </c>
      <c r="C30" s="101">
        <v>1477</v>
      </c>
      <c r="D30" s="138">
        <f t="shared" si="0"/>
        <v>-70</v>
      </c>
      <c r="E30" s="139">
        <f t="shared" ref="E30:E32" si="12">C30/B30*100</f>
        <v>95.475113122171948</v>
      </c>
      <c r="F30" s="102">
        <v>1552</v>
      </c>
      <c r="G30" s="166">
        <v>1423</v>
      </c>
      <c r="H30" s="102">
        <f t="shared" si="8"/>
        <v>-129</v>
      </c>
      <c r="I30" s="136">
        <f t="shared" si="9"/>
        <v>91.6881443298969</v>
      </c>
      <c r="J30" s="137">
        <f t="shared" ref="J30:J32" si="13">C30/$C$10*100</f>
        <v>2.4816022043751471</v>
      </c>
      <c r="K30" s="98">
        <f t="shared" si="10"/>
        <v>2.6968322646787954</v>
      </c>
      <c r="L30" s="99">
        <f t="shared" si="11"/>
        <v>2.5138233787340791</v>
      </c>
      <c r="M30" s="2"/>
    </row>
    <row r="31" spans="1:13" ht="23.25" customHeight="1">
      <c r="A31" s="37" t="s">
        <v>133</v>
      </c>
      <c r="B31" s="100">
        <v>10666</v>
      </c>
      <c r="C31" s="101">
        <v>10596</v>
      </c>
      <c r="D31" s="138">
        <f t="shared" si="0"/>
        <v>-70</v>
      </c>
      <c r="E31" s="139">
        <f t="shared" si="12"/>
        <v>99.343708981811361</v>
      </c>
      <c r="F31" s="102">
        <v>9373</v>
      </c>
      <c r="G31" s="169">
        <v>9179</v>
      </c>
      <c r="H31" s="102">
        <f t="shared" si="8"/>
        <v>-194</v>
      </c>
      <c r="I31" s="136">
        <f t="shared" si="9"/>
        <v>97.93022511469114</v>
      </c>
      <c r="J31" s="137">
        <f t="shared" si="13"/>
        <v>17.803017574515273</v>
      </c>
      <c r="K31" s="98">
        <f t="shared" si="10"/>
        <v>16.286990217032443</v>
      </c>
      <c r="L31" s="99">
        <f t="shared" si="11"/>
        <v>16.215309060716873</v>
      </c>
      <c r="M31" s="2"/>
    </row>
    <row r="32" spans="1:13" ht="27.75" customHeight="1">
      <c r="A32" s="34" t="s">
        <v>134</v>
      </c>
      <c r="B32" s="100">
        <v>143</v>
      </c>
      <c r="C32" s="101">
        <v>139</v>
      </c>
      <c r="D32" s="138">
        <f t="shared" si="0"/>
        <v>-4</v>
      </c>
      <c r="E32" s="139">
        <f t="shared" si="12"/>
        <v>97.2027972027972</v>
      </c>
      <c r="F32" s="102">
        <v>137</v>
      </c>
      <c r="G32" s="169">
        <v>145</v>
      </c>
      <c r="H32" s="102">
        <f t="shared" si="8"/>
        <v>8</v>
      </c>
      <c r="I32" s="136">
        <f t="shared" si="9"/>
        <v>105.83941605839415</v>
      </c>
      <c r="J32" s="137">
        <f t="shared" si="13"/>
        <v>0.23354279377667259</v>
      </c>
      <c r="K32" s="98">
        <f t="shared" si="10"/>
        <v>0.23805800274548644</v>
      </c>
      <c r="L32" s="99">
        <f t="shared" si="11"/>
        <v>0.25615206599890472</v>
      </c>
      <c r="M32" s="2"/>
    </row>
    <row r="33" spans="1:13" ht="15" customHeight="1" thickBot="1">
      <c r="A33" s="38" t="s">
        <v>135</v>
      </c>
      <c r="B33" s="140">
        <v>5125</v>
      </c>
      <c r="C33" s="141">
        <v>5002</v>
      </c>
      <c r="D33" s="142">
        <f t="shared" si="0"/>
        <v>-123</v>
      </c>
      <c r="E33" s="143">
        <f>C33/B33*100</f>
        <v>97.6</v>
      </c>
      <c r="F33" s="144">
        <v>5129</v>
      </c>
      <c r="G33" s="172">
        <v>5071</v>
      </c>
      <c r="H33" s="144">
        <f t="shared" si="8"/>
        <v>-58</v>
      </c>
      <c r="I33" s="145">
        <f t="shared" si="9"/>
        <v>98.869175277831928</v>
      </c>
      <c r="J33" s="146">
        <f>C33/$C$10*100</f>
        <v>8.4041802479922048</v>
      </c>
      <c r="K33" s="147">
        <f t="shared" si="10"/>
        <v>8.9124050808875914</v>
      </c>
      <c r="L33" s="148">
        <f t="shared" si="11"/>
        <v>8.9582560460720408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41"/>
  <sheetViews>
    <sheetView showGridLines="0" topLeftCell="A13" zoomScaleNormal="100" workbookViewId="0">
      <selection activeCell="P30" sqref="P30"/>
    </sheetView>
  </sheetViews>
  <sheetFormatPr defaultRowHeight="13.2"/>
  <cols>
    <col min="1" max="1" width="32.7773437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21875" style="210" customWidth="1"/>
    <col min="9" max="9" width="12.44140625" style="197" customWidth="1"/>
    <col min="10" max="10" width="6.2187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295" t="s">
        <v>160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19.95" customHeight="1">
      <c r="A2" s="311" t="s">
        <v>249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27" t="s">
        <v>164</v>
      </c>
      <c r="B4" s="324" t="s">
        <v>181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6"/>
    </row>
    <row r="5" spans="1:14" ht="52.8" customHeight="1" thickBot="1">
      <c r="A5" s="328"/>
      <c r="B5" s="242" t="s">
        <v>178</v>
      </c>
      <c r="C5" s="200" t="s">
        <v>112</v>
      </c>
      <c r="D5" s="209" t="s">
        <v>177</v>
      </c>
      <c r="E5" s="206" t="s">
        <v>176</v>
      </c>
      <c r="F5" s="217" t="s">
        <v>177</v>
      </c>
      <c r="G5" s="206" t="s">
        <v>179</v>
      </c>
      <c r="H5" s="209" t="s">
        <v>177</v>
      </c>
      <c r="I5" s="206" t="s">
        <v>180</v>
      </c>
      <c r="J5" s="217" t="s">
        <v>177</v>
      </c>
      <c r="K5" s="226" t="s">
        <v>174</v>
      </c>
      <c r="L5" s="209" t="s">
        <v>177</v>
      </c>
      <c r="M5" s="226" t="s">
        <v>175</v>
      </c>
      <c r="N5" s="227" t="s">
        <v>177</v>
      </c>
    </row>
    <row r="6" spans="1:14" ht="13.8" thickBot="1">
      <c r="A6" s="408" t="s">
        <v>34</v>
      </c>
      <c r="B6" s="427">
        <v>11816</v>
      </c>
      <c r="C6" s="436">
        <v>6040</v>
      </c>
      <c r="D6" s="431">
        <f>C6/B6*100</f>
        <v>51.117129316181455</v>
      </c>
      <c r="E6" s="427">
        <v>2472</v>
      </c>
      <c r="F6" s="433">
        <f>E6/B6*100</f>
        <v>20.920785375761682</v>
      </c>
      <c r="G6" s="427">
        <v>5598</v>
      </c>
      <c r="H6" s="431">
        <f>G6/B6*100</f>
        <v>47.376438727149626</v>
      </c>
      <c r="I6" s="427">
        <v>3448</v>
      </c>
      <c r="J6" s="433">
        <f>I6/B6*100</f>
        <v>29.180771834800272</v>
      </c>
      <c r="K6" s="427">
        <v>2123</v>
      </c>
      <c r="L6" s="431">
        <f>K6/B6*100</f>
        <v>17.967163168584971</v>
      </c>
      <c r="M6" s="427">
        <v>1054</v>
      </c>
      <c r="N6" s="431">
        <f>M6/B6*100</f>
        <v>8.9201083276912652</v>
      </c>
    </row>
    <row r="7" spans="1:14">
      <c r="A7" s="160" t="s">
        <v>14</v>
      </c>
      <c r="B7" s="201">
        <v>1098</v>
      </c>
      <c r="C7" s="189">
        <v>614</v>
      </c>
      <c r="D7" s="99">
        <f t="shared" ref="D7:D41" si="0">C7/B7*100</f>
        <v>55.919854280510016</v>
      </c>
      <c r="E7" s="201">
        <v>301</v>
      </c>
      <c r="F7" s="213">
        <f t="shared" ref="F7:F41" si="1">E7/B7*100</f>
        <v>27.413479052823313</v>
      </c>
      <c r="G7" s="220">
        <v>354</v>
      </c>
      <c r="H7" s="221">
        <f t="shared" ref="H7:H41" si="2">G7/B7*100</f>
        <v>32.240437158469945</v>
      </c>
      <c r="I7" s="220">
        <v>276</v>
      </c>
      <c r="J7" s="225">
        <f>I7/B7*100</f>
        <v>25.136612021857925</v>
      </c>
      <c r="K7" s="220">
        <v>273</v>
      </c>
      <c r="L7" s="221">
        <f t="shared" ref="L7:L41" si="3">K7/B7*100</f>
        <v>24.863387978142075</v>
      </c>
      <c r="M7" s="220">
        <v>102</v>
      </c>
      <c r="N7" s="221">
        <f t="shared" ref="N7:N41" si="4">M7/B7*100</f>
        <v>9.2896174863387984</v>
      </c>
    </row>
    <row r="8" spans="1:14">
      <c r="A8" s="15" t="s">
        <v>17</v>
      </c>
      <c r="B8" s="202">
        <v>1646</v>
      </c>
      <c r="C8" s="161">
        <v>862</v>
      </c>
      <c r="D8" s="99">
        <f t="shared" si="0"/>
        <v>52.369380315917383</v>
      </c>
      <c r="E8" s="202">
        <v>372</v>
      </c>
      <c r="F8" s="213">
        <f t="shared" si="1"/>
        <v>22.600243013365734</v>
      </c>
      <c r="G8" s="204">
        <v>871</v>
      </c>
      <c r="H8" s="211">
        <f t="shared" si="2"/>
        <v>52.916160388821389</v>
      </c>
      <c r="I8" s="204">
        <v>435</v>
      </c>
      <c r="J8" s="223">
        <f t="shared" ref="J8:J15" si="5">I8/B8*100</f>
        <v>26.4277035236938</v>
      </c>
      <c r="K8" s="204">
        <v>292</v>
      </c>
      <c r="L8" s="211">
        <f t="shared" si="3"/>
        <v>17.739975698663425</v>
      </c>
      <c r="M8" s="204">
        <v>123</v>
      </c>
      <c r="N8" s="211">
        <f t="shared" si="4"/>
        <v>7.472660996354799</v>
      </c>
    </row>
    <row r="9" spans="1:14">
      <c r="A9" s="16" t="s">
        <v>2</v>
      </c>
      <c r="B9" s="202">
        <v>1186</v>
      </c>
      <c r="C9" s="161">
        <v>616</v>
      </c>
      <c r="D9" s="99">
        <f t="shared" si="0"/>
        <v>51.939291736930862</v>
      </c>
      <c r="E9" s="202">
        <v>230</v>
      </c>
      <c r="F9" s="213">
        <f t="shared" si="1"/>
        <v>19.392917369308602</v>
      </c>
      <c r="G9" s="204">
        <v>487</v>
      </c>
      <c r="H9" s="211">
        <f t="shared" si="2"/>
        <v>41.062394603709947</v>
      </c>
      <c r="I9" s="204">
        <v>354</v>
      </c>
      <c r="J9" s="223">
        <f t="shared" si="5"/>
        <v>29.848229342327148</v>
      </c>
      <c r="K9" s="204">
        <v>205</v>
      </c>
      <c r="L9" s="211">
        <f t="shared" si="3"/>
        <v>17.284991568296796</v>
      </c>
      <c r="M9" s="204">
        <v>128</v>
      </c>
      <c r="N9" s="211">
        <f t="shared" si="4"/>
        <v>10.792580101180437</v>
      </c>
    </row>
    <row r="10" spans="1:14">
      <c r="A10" s="16" t="s">
        <v>192</v>
      </c>
      <c r="B10" s="202">
        <v>1701</v>
      </c>
      <c r="C10" s="161">
        <v>844</v>
      </c>
      <c r="D10" s="99">
        <f t="shared" si="0"/>
        <v>49.617871840094061</v>
      </c>
      <c r="E10" s="202">
        <v>268</v>
      </c>
      <c r="F10" s="213">
        <f t="shared" si="1"/>
        <v>15.7554379776602</v>
      </c>
      <c r="G10" s="204">
        <v>1008</v>
      </c>
      <c r="H10" s="211">
        <f t="shared" si="2"/>
        <v>59.259259259259252</v>
      </c>
      <c r="I10" s="204">
        <v>528</v>
      </c>
      <c r="J10" s="223">
        <f t="shared" si="5"/>
        <v>31.040564373897706</v>
      </c>
      <c r="K10" s="204">
        <v>236</v>
      </c>
      <c r="L10" s="211">
        <f t="shared" si="3"/>
        <v>13.874191651969431</v>
      </c>
      <c r="M10" s="204">
        <v>121</v>
      </c>
      <c r="N10" s="211">
        <f t="shared" si="4"/>
        <v>7.113462669018225</v>
      </c>
    </row>
    <row r="11" spans="1:14">
      <c r="A11" s="15" t="s">
        <v>18</v>
      </c>
      <c r="B11" s="102">
        <v>840</v>
      </c>
      <c r="C11" s="190">
        <v>389</v>
      </c>
      <c r="D11" s="99">
        <f t="shared" si="0"/>
        <v>46.30952380952381</v>
      </c>
      <c r="E11" s="102">
        <v>195</v>
      </c>
      <c r="F11" s="213">
        <f t="shared" si="1"/>
        <v>23.214285714285715</v>
      </c>
      <c r="G11" s="204">
        <v>322</v>
      </c>
      <c r="H11" s="211">
        <f t="shared" si="2"/>
        <v>38.333333333333336</v>
      </c>
      <c r="I11" s="204">
        <v>272</v>
      </c>
      <c r="J11" s="223">
        <f t="shared" si="5"/>
        <v>32.38095238095238</v>
      </c>
      <c r="K11" s="204">
        <v>139</v>
      </c>
      <c r="L11" s="211">
        <f t="shared" si="3"/>
        <v>16.547619047619047</v>
      </c>
      <c r="M11" s="204">
        <v>85</v>
      </c>
      <c r="N11" s="211">
        <f t="shared" si="4"/>
        <v>10.119047619047619</v>
      </c>
    </row>
    <row r="12" spans="1:14">
      <c r="A12" s="15" t="s">
        <v>21</v>
      </c>
      <c r="B12" s="102">
        <v>1109</v>
      </c>
      <c r="C12" s="190">
        <v>533</v>
      </c>
      <c r="D12" s="99">
        <f t="shared" si="0"/>
        <v>48.061316501352572</v>
      </c>
      <c r="E12" s="102">
        <v>252</v>
      </c>
      <c r="F12" s="213">
        <f t="shared" si="1"/>
        <v>22.723174030658249</v>
      </c>
      <c r="G12" s="204">
        <v>459</v>
      </c>
      <c r="H12" s="211">
        <f t="shared" si="2"/>
        <v>41.388638412984669</v>
      </c>
      <c r="I12" s="204">
        <v>320</v>
      </c>
      <c r="J12" s="223">
        <f t="shared" si="5"/>
        <v>28.85482416591524</v>
      </c>
      <c r="K12" s="204">
        <v>233</v>
      </c>
      <c r="L12" s="211">
        <f t="shared" si="3"/>
        <v>21.009918845807032</v>
      </c>
      <c r="M12" s="204">
        <v>123</v>
      </c>
      <c r="N12" s="211">
        <f t="shared" si="4"/>
        <v>11.09107303877367</v>
      </c>
    </row>
    <row r="13" spans="1:14">
      <c r="A13" s="15" t="s">
        <v>22</v>
      </c>
      <c r="B13" s="202">
        <v>1093</v>
      </c>
      <c r="C13" s="161">
        <v>527</v>
      </c>
      <c r="D13" s="99">
        <f t="shared" si="0"/>
        <v>48.215919487648677</v>
      </c>
      <c r="E13" s="202">
        <v>225</v>
      </c>
      <c r="F13" s="213">
        <f t="shared" si="1"/>
        <v>20.585544373284538</v>
      </c>
      <c r="G13" s="204">
        <v>506</v>
      </c>
      <c r="H13" s="211">
        <f t="shared" si="2"/>
        <v>46.294602012808781</v>
      </c>
      <c r="I13" s="204">
        <v>331</v>
      </c>
      <c r="J13" s="223">
        <f t="shared" si="5"/>
        <v>30.283623055809699</v>
      </c>
      <c r="K13" s="204">
        <v>118</v>
      </c>
      <c r="L13" s="211">
        <f t="shared" si="3"/>
        <v>10.79597438243367</v>
      </c>
      <c r="M13" s="204">
        <v>80</v>
      </c>
      <c r="N13" s="211">
        <f t="shared" si="4"/>
        <v>7.3193046660567251</v>
      </c>
    </row>
    <row r="14" spans="1:14">
      <c r="A14" s="15" t="s">
        <v>13</v>
      </c>
      <c r="B14" s="202">
        <v>1399</v>
      </c>
      <c r="C14" s="161">
        <v>731</v>
      </c>
      <c r="D14" s="99">
        <f t="shared" si="0"/>
        <v>52.251608291636884</v>
      </c>
      <c r="E14" s="202">
        <v>277</v>
      </c>
      <c r="F14" s="213">
        <f t="shared" si="1"/>
        <v>19.799857040743387</v>
      </c>
      <c r="G14" s="204">
        <v>717</v>
      </c>
      <c r="H14" s="211">
        <f t="shared" si="2"/>
        <v>51.250893495353822</v>
      </c>
      <c r="I14" s="204">
        <v>474</v>
      </c>
      <c r="J14" s="223">
        <f t="shared" si="5"/>
        <v>33.881343817012151</v>
      </c>
      <c r="K14" s="204">
        <v>288</v>
      </c>
      <c r="L14" s="211">
        <f t="shared" si="3"/>
        <v>20.586132952108649</v>
      </c>
      <c r="M14" s="204">
        <v>164</v>
      </c>
      <c r="N14" s="211">
        <f t="shared" si="4"/>
        <v>11.722659042172982</v>
      </c>
    </row>
    <row r="15" spans="1:14" ht="13.8" thickBot="1">
      <c r="A15" s="17" t="s">
        <v>27</v>
      </c>
      <c r="B15" s="120">
        <v>1744</v>
      </c>
      <c r="C15" s="191">
        <v>924</v>
      </c>
      <c r="D15" s="212">
        <f t="shared" si="0"/>
        <v>52.981651376146786</v>
      </c>
      <c r="E15" s="120">
        <v>352</v>
      </c>
      <c r="F15" s="216">
        <f t="shared" si="1"/>
        <v>20.183486238532112</v>
      </c>
      <c r="G15" s="218">
        <v>874</v>
      </c>
      <c r="H15" s="219">
        <f t="shared" si="2"/>
        <v>50.114678899082563</v>
      </c>
      <c r="I15" s="218">
        <v>458</v>
      </c>
      <c r="J15" s="224">
        <f t="shared" si="5"/>
        <v>26.261467889908257</v>
      </c>
      <c r="K15" s="218">
        <v>339</v>
      </c>
      <c r="L15" s="219">
        <f t="shared" si="3"/>
        <v>19.438073394495412</v>
      </c>
      <c r="M15" s="218">
        <v>128</v>
      </c>
      <c r="N15" s="219">
        <f t="shared" si="4"/>
        <v>7.3394495412844041</v>
      </c>
    </row>
    <row r="16" spans="1:14" ht="13.8" thickBot="1">
      <c r="A16" s="437" t="s">
        <v>35</v>
      </c>
      <c r="B16" s="436">
        <v>9988</v>
      </c>
      <c r="C16" s="436">
        <v>5755</v>
      </c>
      <c r="D16" s="435">
        <f t="shared" si="0"/>
        <v>57.619142971565886</v>
      </c>
      <c r="E16" s="436">
        <v>2184</v>
      </c>
      <c r="F16" s="433">
        <f t="shared" si="1"/>
        <v>21.86623948738486</v>
      </c>
      <c r="G16" s="427">
        <v>5039</v>
      </c>
      <c r="H16" s="431">
        <f t="shared" si="2"/>
        <v>50.450540648778528</v>
      </c>
      <c r="I16" s="427">
        <v>2621</v>
      </c>
      <c r="J16" s="433">
        <f>I16/B16*100</f>
        <v>26.241489787745291</v>
      </c>
      <c r="K16" s="427">
        <v>1986</v>
      </c>
      <c r="L16" s="431">
        <f t="shared" si="3"/>
        <v>19.883860632759312</v>
      </c>
      <c r="M16" s="427">
        <v>951</v>
      </c>
      <c r="N16" s="431">
        <f t="shared" si="4"/>
        <v>9.5214257108530234</v>
      </c>
    </row>
    <row r="17" spans="1:14">
      <c r="A17" s="160" t="s">
        <v>1</v>
      </c>
      <c r="B17" s="201">
        <v>1809</v>
      </c>
      <c r="C17" s="189">
        <v>1123</v>
      </c>
      <c r="D17" s="99">
        <f t="shared" si="0"/>
        <v>62.078496406854612</v>
      </c>
      <c r="E17" s="201">
        <v>418</v>
      </c>
      <c r="F17" s="213">
        <f t="shared" si="1"/>
        <v>23.106688778330568</v>
      </c>
      <c r="G17" s="220">
        <v>873</v>
      </c>
      <c r="H17" s="221">
        <f t="shared" si="2"/>
        <v>48.258706467661696</v>
      </c>
      <c r="I17" s="220">
        <v>412</v>
      </c>
      <c r="J17" s="225">
        <f>I17/B17*100</f>
        <v>22.775013819789937</v>
      </c>
      <c r="K17" s="220">
        <v>358</v>
      </c>
      <c r="L17" s="221">
        <f t="shared" si="3"/>
        <v>19.789939192924265</v>
      </c>
      <c r="M17" s="220">
        <v>162</v>
      </c>
      <c r="N17" s="221">
        <f t="shared" si="4"/>
        <v>8.9552238805970141</v>
      </c>
    </row>
    <row r="18" spans="1:14">
      <c r="A18" s="15" t="s">
        <v>16</v>
      </c>
      <c r="B18" s="202">
        <v>1356</v>
      </c>
      <c r="C18" s="161">
        <v>772</v>
      </c>
      <c r="D18" s="99">
        <f t="shared" si="0"/>
        <v>56.932153392330385</v>
      </c>
      <c r="E18" s="202">
        <v>372</v>
      </c>
      <c r="F18" s="213">
        <f t="shared" si="1"/>
        <v>27.43362831858407</v>
      </c>
      <c r="G18" s="204">
        <v>762</v>
      </c>
      <c r="H18" s="211">
        <f t="shared" si="2"/>
        <v>56.194690265486727</v>
      </c>
      <c r="I18" s="204">
        <v>316</v>
      </c>
      <c r="J18" s="223">
        <f t="shared" ref="J18:J22" si="6">I18/B18*100</f>
        <v>23.303834808259587</v>
      </c>
      <c r="K18" s="204">
        <v>271</v>
      </c>
      <c r="L18" s="211">
        <f t="shared" si="3"/>
        <v>19.985250737463126</v>
      </c>
      <c r="M18" s="204">
        <v>116</v>
      </c>
      <c r="N18" s="211">
        <f t="shared" si="4"/>
        <v>8.5545722713864301</v>
      </c>
    </row>
    <row r="19" spans="1:14">
      <c r="A19" s="16" t="s">
        <v>3</v>
      </c>
      <c r="B19" s="202">
        <v>2252</v>
      </c>
      <c r="C19" s="161">
        <v>1196</v>
      </c>
      <c r="D19" s="99">
        <f t="shared" si="0"/>
        <v>53.108348134991125</v>
      </c>
      <c r="E19" s="202">
        <v>405</v>
      </c>
      <c r="F19" s="213">
        <f t="shared" si="1"/>
        <v>17.984014209591471</v>
      </c>
      <c r="G19" s="204">
        <v>1205</v>
      </c>
      <c r="H19" s="211">
        <f t="shared" si="2"/>
        <v>53.507992895204261</v>
      </c>
      <c r="I19" s="204">
        <v>637</v>
      </c>
      <c r="J19" s="223">
        <f t="shared" si="6"/>
        <v>28.285968028419184</v>
      </c>
      <c r="K19" s="204">
        <v>426</v>
      </c>
      <c r="L19" s="211">
        <f t="shared" si="3"/>
        <v>18.916518650088811</v>
      </c>
      <c r="M19" s="204">
        <v>259</v>
      </c>
      <c r="N19" s="211">
        <f t="shared" si="4"/>
        <v>11.50088809946714</v>
      </c>
    </row>
    <row r="20" spans="1:14">
      <c r="A20" s="16" t="s">
        <v>20</v>
      </c>
      <c r="B20" s="202">
        <v>1679</v>
      </c>
      <c r="C20" s="161">
        <v>902</v>
      </c>
      <c r="D20" s="99">
        <f t="shared" si="0"/>
        <v>53.72245384157236</v>
      </c>
      <c r="E20" s="202">
        <v>341</v>
      </c>
      <c r="F20" s="213">
        <f t="shared" si="1"/>
        <v>20.309708159618818</v>
      </c>
      <c r="G20" s="204">
        <v>932</v>
      </c>
      <c r="H20" s="211">
        <f t="shared" si="2"/>
        <v>55.509231685527091</v>
      </c>
      <c r="I20" s="204">
        <v>455</v>
      </c>
      <c r="J20" s="223">
        <f t="shared" si="6"/>
        <v>27.099463966646812</v>
      </c>
      <c r="K20" s="204">
        <v>346</v>
      </c>
      <c r="L20" s="211">
        <f t="shared" si="3"/>
        <v>20.607504466944608</v>
      </c>
      <c r="M20" s="204">
        <v>99</v>
      </c>
      <c r="N20" s="211">
        <f t="shared" si="4"/>
        <v>5.8963668850506252</v>
      </c>
    </row>
    <row r="21" spans="1:14">
      <c r="A21" s="15" t="s">
        <v>4</v>
      </c>
      <c r="B21" s="202">
        <v>1334</v>
      </c>
      <c r="C21" s="161">
        <v>835</v>
      </c>
      <c r="D21" s="99">
        <f t="shared" si="0"/>
        <v>62.593703148425782</v>
      </c>
      <c r="E21" s="202">
        <v>305</v>
      </c>
      <c r="F21" s="213">
        <f t="shared" si="1"/>
        <v>22.863568215892055</v>
      </c>
      <c r="G21" s="204">
        <v>504</v>
      </c>
      <c r="H21" s="211">
        <f t="shared" si="2"/>
        <v>37.781109445277359</v>
      </c>
      <c r="I21" s="204">
        <v>347</v>
      </c>
      <c r="J21" s="223">
        <f t="shared" si="6"/>
        <v>26.011994002998502</v>
      </c>
      <c r="K21" s="204">
        <v>257</v>
      </c>
      <c r="L21" s="211">
        <f t="shared" si="3"/>
        <v>19.26536731634183</v>
      </c>
      <c r="M21" s="204">
        <v>188</v>
      </c>
      <c r="N21" s="211">
        <f t="shared" si="4"/>
        <v>14.09295352323838</v>
      </c>
    </row>
    <row r="22" spans="1:14" ht="13.8" thickBot="1">
      <c r="A22" s="17" t="s">
        <v>7</v>
      </c>
      <c r="B22" s="203">
        <v>1558</v>
      </c>
      <c r="C22" s="192">
        <v>927</v>
      </c>
      <c r="D22" s="212">
        <f t="shared" si="0"/>
        <v>59.499358151476258</v>
      </c>
      <c r="E22" s="203">
        <v>343</v>
      </c>
      <c r="F22" s="216">
        <f t="shared" si="1"/>
        <v>22.015404364569964</v>
      </c>
      <c r="G22" s="218">
        <v>763</v>
      </c>
      <c r="H22" s="219">
        <f t="shared" si="2"/>
        <v>48.973042362002566</v>
      </c>
      <c r="I22" s="218">
        <v>454</v>
      </c>
      <c r="J22" s="224">
        <f t="shared" si="6"/>
        <v>29.13992297817715</v>
      </c>
      <c r="K22" s="218">
        <v>328</v>
      </c>
      <c r="L22" s="219">
        <f t="shared" si="3"/>
        <v>21.052631578947366</v>
      </c>
      <c r="M22" s="218">
        <v>127</v>
      </c>
      <c r="N22" s="219">
        <f t="shared" si="4"/>
        <v>8.1514762516046204</v>
      </c>
    </row>
    <row r="23" spans="1:14" ht="13.8" thickBot="1">
      <c r="A23" s="437" t="s">
        <v>36</v>
      </c>
      <c r="B23" s="436">
        <v>16172</v>
      </c>
      <c r="C23" s="436">
        <v>8289</v>
      </c>
      <c r="D23" s="435">
        <f t="shared" si="0"/>
        <v>51.255255998021276</v>
      </c>
      <c r="E23" s="436">
        <v>3146</v>
      </c>
      <c r="F23" s="433">
        <f t="shared" si="1"/>
        <v>19.45337620578778</v>
      </c>
      <c r="G23" s="427">
        <v>7203</v>
      </c>
      <c r="H23" s="431">
        <f t="shared" si="2"/>
        <v>44.539945584961657</v>
      </c>
      <c r="I23" s="427">
        <v>4773</v>
      </c>
      <c r="J23" s="433">
        <f>I23/B23*100</f>
        <v>29.513974771209501</v>
      </c>
      <c r="K23" s="427">
        <v>2708</v>
      </c>
      <c r="L23" s="431">
        <f t="shared" si="3"/>
        <v>16.744991343062082</v>
      </c>
      <c r="M23" s="427">
        <v>1455</v>
      </c>
      <c r="N23" s="431">
        <f t="shared" si="4"/>
        <v>8.9970319069997533</v>
      </c>
    </row>
    <row r="24" spans="1:14">
      <c r="A24" s="160" t="s">
        <v>15</v>
      </c>
      <c r="B24" s="201">
        <v>1688</v>
      </c>
      <c r="C24" s="189">
        <v>833</v>
      </c>
      <c r="D24" s="99">
        <f t="shared" si="0"/>
        <v>49.34834123222749</v>
      </c>
      <c r="E24" s="201">
        <v>298</v>
      </c>
      <c r="F24" s="213">
        <f t="shared" si="1"/>
        <v>17.654028436018958</v>
      </c>
      <c r="G24" s="220">
        <v>511</v>
      </c>
      <c r="H24" s="221">
        <f t="shared" si="2"/>
        <v>30.272511848341232</v>
      </c>
      <c r="I24" s="220">
        <v>582</v>
      </c>
      <c r="J24" s="225">
        <f>I24/B24*100</f>
        <v>34.478672985781991</v>
      </c>
      <c r="K24" s="220">
        <v>207</v>
      </c>
      <c r="L24" s="221">
        <f t="shared" si="3"/>
        <v>12.263033175355451</v>
      </c>
      <c r="M24" s="220">
        <v>225</v>
      </c>
      <c r="N24" s="221">
        <f t="shared" si="4"/>
        <v>13.329383886255924</v>
      </c>
    </row>
    <row r="25" spans="1:14">
      <c r="A25" s="15" t="s">
        <v>19</v>
      </c>
      <c r="B25" s="202">
        <v>5636</v>
      </c>
      <c r="C25" s="161">
        <v>2812</v>
      </c>
      <c r="D25" s="99">
        <f t="shared" si="0"/>
        <v>49.893541518807666</v>
      </c>
      <c r="E25" s="202">
        <v>1129</v>
      </c>
      <c r="F25" s="122">
        <f t="shared" si="1"/>
        <v>20.031937544357699</v>
      </c>
      <c r="G25" s="204">
        <v>3075</v>
      </c>
      <c r="H25" s="211">
        <f t="shared" si="2"/>
        <v>54.559971611071681</v>
      </c>
      <c r="I25" s="204">
        <v>1589</v>
      </c>
      <c r="J25" s="223">
        <f t="shared" ref="J25:J29" si="7">I25/B25*100</f>
        <v>28.193754435770053</v>
      </c>
      <c r="K25" s="204">
        <v>857</v>
      </c>
      <c r="L25" s="211">
        <f t="shared" si="3"/>
        <v>15.205819730305182</v>
      </c>
      <c r="M25" s="204">
        <v>391</v>
      </c>
      <c r="N25" s="211">
        <f t="shared" si="4"/>
        <v>6.9375443577004967</v>
      </c>
    </row>
    <row r="26" spans="1:14">
      <c r="A26" s="15" t="s">
        <v>25</v>
      </c>
      <c r="B26" s="202">
        <v>3460</v>
      </c>
      <c r="C26" s="161">
        <v>1776</v>
      </c>
      <c r="D26" s="99">
        <f t="shared" si="0"/>
        <v>51.329479768786122</v>
      </c>
      <c r="E26" s="202">
        <v>718</v>
      </c>
      <c r="F26" s="122">
        <f t="shared" si="1"/>
        <v>20.751445086705203</v>
      </c>
      <c r="G26" s="204">
        <v>1452</v>
      </c>
      <c r="H26" s="211">
        <f t="shared" si="2"/>
        <v>41.965317919075147</v>
      </c>
      <c r="I26" s="204">
        <v>1068</v>
      </c>
      <c r="J26" s="223">
        <f t="shared" si="7"/>
        <v>30.867052023121389</v>
      </c>
      <c r="K26" s="204">
        <v>647</v>
      </c>
      <c r="L26" s="211">
        <f t="shared" si="3"/>
        <v>18.699421965317921</v>
      </c>
      <c r="M26" s="204">
        <v>308</v>
      </c>
      <c r="N26" s="211">
        <f t="shared" si="4"/>
        <v>8.901734104046243</v>
      </c>
    </row>
    <row r="27" spans="1:14">
      <c r="A27" s="16" t="s">
        <v>102</v>
      </c>
      <c r="B27" s="202">
        <v>1561</v>
      </c>
      <c r="C27" s="161">
        <v>844</v>
      </c>
      <c r="D27" s="99">
        <f t="shared" si="0"/>
        <v>54.067905188981428</v>
      </c>
      <c r="E27" s="202">
        <v>284</v>
      </c>
      <c r="F27" s="122">
        <f t="shared" si="1"/>
        <v>18.193465727098015</v>
      </c>
      <c r="G27" s="204">
        <v>723</v>
      </c>
      <c r="H27" s="211">
        <f t="shared" si="2"/>
        <v>46.316463805253044</v>
      </c>
      <c r="I27" s="204">
        <v>454</v>
      </c>
      <c r="J27" s="223">
        <f t="shared" si="7"/>
        <v>29.083920563741188</v>
      </c>
      <c r="K27" s="204">
        <v>309</v>
      </c>
      <c r="L27" s="211">
        <f t="shared" si="3"/>
        <v>19.795003203074952</v>
      </c>
      <c r="M27" s="204">
        <v>130</v>
      </c>
      <c r="N27" s="211">
        <f t="shared" si="4"/>
        <v>8.3279948750800781</v>
      </c>
    </row>
    <row r="28" spans="1:14">
      <c r="A28" s="16" t="s">
        <v>103</v>
      </c>
      <c r="B28" s="102">
        <v>1907</v>
      </c>
      <c r="C28" s="190">
        <v>1081</v>
      </c>
      <c r="D28" s="99">
        <f t="shared" si="0"/>
        <v>56.685894074462503</v>
      </c>
      <c r="E28" s="102">
        <v>328</v>
      </c>
      <c r="F28" s="122">
        <f t="shared" si="1"/>
        <v>17.19979024646041</v>
      </c>
      <c r="G28" s="204">
        <v>598</v>
      </c>
      <c r="H28" s="211">
        <f t="shared" si="2"/>
        <v>31.358154168851598</v>
      </c>
      <c r="I28" s="204">
        <v>547</v>
      </c>
      <c r="J28" s="223">
        <f t="shared" si="7"/>
        <v>28.683796539066599</v>
      </c>
      <c r="K28" s="204">
        <v>416</v>
      </c>
      <c r="L28" s="211">
        <f t="shared" si="3"/>
        <v>21.814368117461981</v>
      </c>
      <c r="M28" s="204">
        <v>248</v>
      </c>
      <c r="N28" s="211">
        <f t="shared" si="4"/>
        <v>13.004719454640798</v>
      </c>
    </row>
    <row r="29" spans="1:14" ht="13.8" thickBot="1">
      <c r="A29" s="17" t="s">
        <v>26</v>
      </c>
      <c r="B29" s="120">
        <v>1920</v>
      </c>
      <c r="C29" s="191">
        <v>943</v>
      </c>
      <c r="D29" s="212">
        <f t="shared" si="0"/>
        <v>49.114583333333336</v>
      </c>
      <c r="E29" s="120">
        <v>389</v>
      </c>
      <c r="F29" s="124">
        <f t="shared" si="1"/>
        <v>20.260416666666668</v>
      </c>
      <c r="G29" s="218">
        <v>844</v>
      </c>
      <c r="H29" s="219">
        <f t="shared" si="2"/>
        <v>43.958333333333336</v>
      </c>
      <c r="I29" s="218">
        <v>533</v>
      </c>
      <c r="J29" s="224">
        <f t="shared" si="7"/>
        <v>27.760416666666664</v>
      </c>
      <c r="K29" s="218">
        <v>272</v>
      </c>
      <c r="L29" s="219">
        <f t="shared" si="3"/>
        <v>14.166666666666666</v>
      </c>
      <c r="M29" s="218">
        <v>153</v>
      </c>
      <c r="N29" s="219">
        <f t="shared" si="4"/>
        <v>7.9687499999999991</v>
      </c>
    </row>
    <row r="30" spans="1:14" ht="13.8" thickBot="1">
      <c r="A30" s="437" t="s">
        <v>32</v>
      </c>
      <c r="B30" s="436">
        <v>11984</v>
      </c>
      <c r="C30" s="436">
        <v>6307</v>
      </c>
      <c r="D30" s="435">
        <f t="shared" si="0"/>
        <v>52.628504672897193</v>
      </c>
      <c r="E30" s="436">
        <v>2677</v>
      </c>
      <c r="F30" s="435">
        <f t="shared" si="1"/>
        <v>22.338117489986647</v>
      </c>
      <c r="G30" s="436">
        <v>5768</v>
      </c>
      <c r="H30" s="435">
        <f t="shared" si="2"/>
        <v>48.13084112149533</v>
      </c>
      <c r="I30" s="436">
        <v>3474</v>
      </c>
      <c r="J30" s="435">
        <f>I30/B30*100</f>
        <v>28.988651535380505</v>
      </c>
      <c r="K30" s="436">
        <v>1697</v>
      </c>
      <c r="L30" s="435">
        <f t="shared" si="3"/>
        <v>14.160547396528706</v>
      </c>
      <c r="M30" s="436">
        <v>992</v>
      </c>
      <c r="N30" s="431">
        <f t="shared" si="4"/>
        <v>8.2777036048064083</v>
      </c>
    </row>
    <row r="31" spans="1:14">
      <c r="A31" s="228" t="s">
        <v>5</v>
      </c>
      <c r="B31" s="220">
        <v>822</v>
      </c>
      <c r="C31" s="214">
        <v>481</v>
      </c>
      <c r="D31" s="221">
        <f t="shared" si="0"/>
        <v>58.515815085158152</v>
      </c>
      <c r="E31" s="220">
        <v>204</v>
      </c>
      <c r="F31" s="225">
        <f t="shared" si="1"/>
        <v>24.817518248175183</v>
      </c>
      <c r="G31" s="220">
        <v>369</v>
      </c>
      <c r="H31" s="221">
        <f t="shared" si="2"/>
        <v>44.89051094890511</v>
      </c>
      <c r="I31" s="220">
        <v>231</v>
      </c>
      <c r="J31" s="225">
        <f>I31/B31*100</f>
        <v>28.102189781021895</v>
      </c>
      <c r="K31" s="220">
        <v>102</v>
      </c>
      <c r="L31" s="221">
        <f t="shared" si="3"/>
        <v>12.408759124087592</v>
      </c>
      <c r="M31" s="220">
        <v>81</v>
      </c>
      <c r="N31" s="221">
        <f t="shared" si="4"/>
        <v>9.8540145985401466</v>
      </c>
    </row>
    <row r="32" spans="1:14">
      <c r="A32" s="199" t="s">
        <v>23</v>
      </c>
      <c r="B32" s="204">
        <v>2354</v>
      </c>
      <c r="C32" s="193">
        <v>1254</v>
      </c>
      <c r="D32" s="221">
        <f t="shared" si="0"/>
        <v>53.271028037383175</v>
      </c>
      <c r="E32" s="204">
        <v>568</v>
      </c>
      <c r="F32" s="223">
        <f t="shared" si="1"/>
        <v>24.129141886151231</v>
      </c>
      <c r="G32" s="204">
        <v>1006</v>
      </c>
      <c r="H32" s="211">
        <f t="shared" si="2"/>
        <v>42.735768903993204</v>
      </c>
      <c r="I32" s="204">
        <v>657</v>
      </c>
      <c r="J32" s="223">
        <f t="shared" ref="J32:J38" si="8">I32/B32*100</f>
        <v>27.909940526762956</v>
      </c>
      <c r="K32" s="204">
        <v>261</v>
      </c>
      <c r="L32" s="211">
        <f t="shared" si="3"/>
        <v>11.0875106202209</v>
      </c>
      <c r="M32" s="204">
        <v>250</v>
      </c>
      <c r="N32" s="211">
        <f t="shared" si="4"/>
        <v>10.620220900594731</v>
      </c>
    </row>
    <row r="33" spans="1:14">
      <c r="A33" s="199" t="s">
        <v>6</v>
      </c>
      <c r="B33" s="204">
        <v>1657</v>
      </c>
      <c r="C33" s="193">
        <v>834</v>
      </c>
      <c r="D33" s="221">
        <f t="shared" si="0"/>
        <v>50.331925165962588</v>
      </c>
      <c r="E33" s="204">
        <v>344</v>
      </c>
      <c r="F33" s="223">
        <f t="shared" si="1"/>
        <v>20.76041038020519</v>
      </c>
      <c r="G33" s="204">
        <v>650</v>
      </c>
      <c r="H33" s="211">
        <f t="shared" si="2"/>
        <v>39.22751961375981</v>
      </c>
      <c r="I33" s="204">
        <v>489</v>
      </c>
      <c r="J33" s="223">
        <f t="shared" si="8"/>
        <v>29.511164755582374</v>
      </c>
      <c r="K33" s="204">
        <v>200</v>
      </c>
      <c r="L33" s="211">
        <f t="shared" si="3"/>
        <v>12.070006035003017</v>
      </c>
      <c r="M33" s="204">
        <v>138</v>
      </c>
      <c r="N33" s="211">
        <f t="shared" si="4"/>
        <v>8.3283041641520832</v>
      </c>
    </row>
    <row r="34" spans="1:14">
      <c r="A34" s="199" t="s">
        <v>24</v>
      </c>
      <c r="B34" s="204">
        <v>1467</v>
      </c>
      <c r="C34" s="193">
        <v>746</v>
      </c>
      <c r="D34" s="221">
        <f t="shared" si="0"/>
        <v>50.852079072937975</v>
      </c>
      <c r="E34" s="204">
        <v>344</v>
      </c>
      <c r="F34" s="223">
        <f t="shared" si="1"/>
        <v>23.449216087252896</v>
      </c>
      <c r="G34" s="204">
        <v>839</v>
      </c>
      <c r="H34" s="211">
        <f t="shared" si="2"/>
        <v>57.19154737559645</v>
      </c>
      <c r="I34" s="204">
        <v>406</v>
      </c>
      <c r="J34" s="223">
        <f t="shared" si="8"/>
        <v>27.67552828902522</v>
      </c>
      <c r="K34" s="204">
        <v>300</v>
      </c>
      <c r="L34" s="211">
        <f t="shared" si="3"/>
        <v>20.449897750511248</v>
      </c>
      <c r="M34" s="204">
        <v>92</v>
      </c>
      <c r="N34" s="211">
        <f t="shared" si="4"/>
        <v>6.2713019768234499</v>
      </c>
    </row>
    <row r="35" spans="1:14">
      <c r="A35" s="199" t="s">
        <v>8</v>
      </c>
      <c r="B35" s="204">
        <v>1054</v>
      </c>
      <c r="C35" s="193">
        <v>489</v>
      </c>
      <c r="D35" s="221">
        <f t="shared" si="0"/>
        <v>46.394686907020869</v>
      </c>
      <c r="E35" s="204">
        <v>189</v>
      </c>
      <c r="F35" s="223">
        <f t="shared" si="1"/>
        <v>17.931688804554081</v>
      </c>
      <c r="G35" s="204">
        <v>515</v>
      </c>
      <c r="H35" s="211">
        <f t="shared" si="2"/>
        <v>48.861480075901326</v>
      </c>
      <c r="I35" s="204">
        <v>329</v>
      </c>
      <c r="J35" s="223">
        <f t="shared" si="8"/>
        <v>31.214421252371917</v>
      </c>
      <c r="K35" s="204">
        <v>188</v>
      </c>
      <c r="L35" s="211">
        <f t="shared" si="3"/>
        <v>17.836812144212523</v>
      </c>
      <c r="M35" s="204">
        <v>119</v>
      </c>
      <c r="N35" s="211">
        <f t="shared" si="4"/>
        <v>11.29032258064516</v>
      </c>
    </row>
    <row r="36" spans="1:14">
      <c r="A36" s="199" t="s">
        <v>9</v>
      </c>
      <c r="B36" s="204">
        <v>1445</v>
      </c>
      <c r="C36" s="198">
        <v>770</v>
      </c>
      <c r="D36" s="221">
        <f t="shared" si="0"/>
        <v>53.287197231833908</v>
      </c>
      <c r="E36" s="207">
        <v>385</v>
      </c>
      <c r="F36" s="223">
        <f t="shared" si="1"/>
        <v>26.643598615916954</v>
      </c>
      <c r="G36" s="204">
        <v>676</v>
      </c>
      <c r="H36" s="211">
        <f t="shared" si="2"/>
        <v>46.782006920415228</v>
      </c>
      <c r="I36" s="204">
        <v>419</v>
      </c>
      <c r="J36" s="223">
        <f t="shared" si="8"/>
        <v>28.996539792387544</v>
      </c>
      <c r="K36" s="204">
        <v>198</v>
      </c>
      <c r="L36" s="211">
        <f t="shared" si="3"/>
        <v>13.702422145328718</v>
      </c>
      <c r="M36" s="204">
        <v>143</v>
      </c>
      <c r="N36" s="211">
        <f t="shared" si="4"/>
        <v>9.8961937716262973</v>
      </c>
    </row>
    <row r="37" spans="1:14" ht="13.8" customHeight="1">
      <c r="A37" s="199" t="s">
        <v>10</v>
      </c>
      <c r="B37" s="204">
        <v>1842</v>
      </c>
      <c r="C37" s="198">
        <v>963</v>
      </c>
      <c r="D37" s="221">
        <f t="shared" si="0"/>
        <v>52.280130293159608</v>
      </c>
      <c r="E37" s="204">
        <v>384</v>
      </c>
      <c r="F37" s="223">
        <f t="shared" si="1"/>
        <v>20.846905537459286</v>
      </c>
      <c r="G37" s="204">
        <v>1132</v>
      </c>
      <c r="H37" s="211">
        <f t="shared" si="2"/>
        <v>61.454940282301848</v>
      </c>
      <c r="I37" s="204">
        <v>541</v>
      </c>
      <c r="J37" s="223">
        <f t="shared" si="8"/>
        <v>29.370249728555919</v>
      </c>
      <c r="K37" s="204">
        <v>238</v>
      </c>
      <c r="L37" s="211">
        <f t="shared" si="3"/>
        <v>12.920738327904452</v>
      </c>
      <c r="M37" s="204">
        <v>73</v>
      </c>
      <c r="N37" s="211">
        <f t="shared" si="4"/>
        <v>3.9630836047774154</v>
      </c>
    </row>
    <row r="38" spans="1:14" ht="13.8" thickBot="1">
      <c r="A38" s="229" t="s">
        <v>12</v>
      </c>
      <c r="B38" s="218">
        <v>1343</v>
      </c>
      <c r="C38" s="215">
        <v>770</v>
      </c>
      <c r="D38" s="222">
        <f t="shared" si="0"/>
        <v>57.3343261355175</v>
      </c>
      <c r="E38" s="218">
        <v>259</v>
      </c>
      <c r="F38" s="224">
        <f t="shared" si="1"/>
        <v>19.285182427401342</v>
      </c>
      <c r="G38" s="218">
        <v>581</v>
      </c>
      <c r="H38" s="219">
        <f t="shared" si="2"/>
        <v>43.261355174981389</v>
      </c>
      <c r="I38" s="218">
        <v>402</v>
      </c>
      <c r="J38" s="224">
        <f t="shared" si="8"/>
        <v>29.932985852568876</v>
      </c>
      <c r="K38" s="218">
        <v>210</v>
      </c>
      <c r="L38" s="219">
        <f t="shared" si="3"/>
        <v>15.63663440059568</v>
      </c>
      <c r="M38" s="218">
        <v>96</v>
      </c>
      <c r="N38" s="219">
        <f t="shared" si="4"/>
        <v>7.1481757259865972</v>
      </c>
    </row>
    <row r="39" spans="1:14" ht="13.8" thickBot="1">
      <c r="A39" s="415" t="s">
        <v>33</v>
      </c>
      <c r="B39" s="427">
        <v>6647</v>
      </c>
      <c r="C39" s="436">
        <v>3241</v>
      </c>
      <c r="D39" s="431">
        <f t="shared" si="0"/>
        <v>48.758838573792687</v>
      </c>
      <c r="E39" s="427">
        <v>992</v>
      </c>
      <c r="F39" s="438">
        <f t="shared" si="1"/>
        <v>14.92402587633519</v>
      </c>
      <c r="G39" s="427">
        <v>2978</v>
      </c>
      <c r="H39" s="431">
        <f t="shared" si="2"/>
        <v>44.802166390853017</v>
      </c>
      <c r="I39" s="427">
        <v>2161</v>
      </c>
      <c r="J39" s="433">
        <f>I39/B39*100</f>
        <v>32.510907176169702</v>
      </c>
      <c r="K39" s="427">
        <v>665</v>
      </c>
      <c r="L39" s="431">
        <f t="shared" si="3"/>
        <v>10.004513314277117</v>
      </c>
      <c r="M39" s="427">
        <v>619</v>
      </c>
      <c r="N39" s="431">
        <f t="shared" si="4"/>
        <v>9.312471791785768</v>
      </c>
    </row>
    <row r="40" spans="1:14" ht="13.8" thickBot="1">
      <c r="A40" s="20" t="s">
        <v>11</v>
      </c>
      <c r="B40" s="205">
        <v>6647</v>
      </c>
      <c r="C40" s="195">
        <v>3241</v>
      </c>
      <c r="D40" s="212">
        <f t="shared" si="0"/>
        <v>48.758838573792687</v>
      </c>
      <c r="E40" s="205">
        <v>992</v>
      </c>
      <c r="F40" s="216">
        <f t="shared" si="1"/>
        <v>14.92402587633519</v>
      </c>
      <c r="G40" s="205">
        <v>2978</v>
      </c>
      <c r="H40" s="222">
        <f t="shared" si="2"/>
        <v>44.802166390853017</v>
      </c>
      <c r="I40" s="205">
        <v>2161</v>
      </c>
      <c r="J40" s="216">
        <f>I40/B40*100</f>
        <v>32.510907176169702</v>
      </c>
      <c r="K40" s="201">
        <v>665</v>
      </c>
      <c r="L40" s="221">
        <f t="shared" si="3"/>
        <v>10.004513314277117</v>
      </c>
      <c r="M40" s="205">
        <v>619</v>
      </c>
      <c r="N40" s="222">
        <f t="shared" si="4"/>
        <v>9.312471791785768</v>
      </c>
    </row>
    <row r="41" spans="1:14" ht="13.8" thickBot="1">
      <c r="A41" s="439" t="s">
        <v>30</v>
      </c>
      <c r="B41" s="436">
        <v>56607</v>
      </c>
      <c r="C41" s="436">
        <v>29632</v>
      </c>
      <c r="D41" s="435">
        <f t="shared" si="0"/>
        <v>52.346882894341682</v>
      </c>
      <c r="E41" s="436">
        <v>11471</v>
      </c>
      <c r="F41" s="433">
        <f t="shared" si="1"/>
        <v>20.264278269471976</v>
      </c>
      <c r="G41" s="427">
        <v>26586</v>
      </c>
      <c r="H41" s="431">
        <f t="shared" si="2"/>
        <v>46.965922942392282</v>
      </c>
      <c r="I41" s="427">
        <v>16477</v>
      </c>
      <c r="J41" s="433">
        <f>I41/B41*100</f>
        <v>29.107707527337606</v>
      </c>
      <c r="K41" s="440">
        <v>9179</v>
      </c>
      <c r="L41" s="441">
        <f t="shared" si="3"/>
        <v>16.215309060716873</v>
      </c>
      <c r="M41" s="427">
        <v>5071</v>
      </c>
      <c r="N41" s="431">
        <f t="shared" si="4"/>
        <v>8.9582560460720408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abSelected="1" zoomScaleNormal="100" workbookViewId="0">
      <selection activeCell="A53" activeCellId="2" sqref="A6:H6 A19:H19 A53:H5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46" t="s">
        <v>182</v>
      </c>
      <c r="B1" s="346"/>
      <c r="C1" s="346"/>
      <c r="D1" s="346"/>
      <c r="E1" s="346"/>
      <c r="F1" s="346"/>
      <c r="G1" s="346"/>
      <c r="H1" s="346"/>
    </row>
    <row r="2" spans="1:8" ht="14.4" customHeight="1">
      <c r="A2" s="358" t="s">
        <v>250</v>
      </c>
      <c r="B2" s="358"/>
      <c r="C2" s="358"/>
      <c r="D2" s="358"/>
      <c r="E2" s="358"/>
      <c r="F2" s="358"/>
      <c r="G2" s="358"/>
      <c r="H2" s="358"/>
    </row>
    <row r="3" spans="1:8" s="12" customFormat="1" ht="18" customHeight="1">
      <c r="A3" s="358"/>
      <c r="B3" s="358"/>
      <c r="C3" s="358"/>
      <c r="D3" s="358"/>
      <c r="E3" s="358"/>
      <c r="F3" s="358"/>
      <c r="G3" s="358"/>
      <c r="H3" s="358"/>
    </row>
    <row r="4" spans="1:8" ht="9.75" customHeight="1" thickBot="1">
      <c r="A4" s="359"/>
      <c r="B4" s="359"/>
      <c r="C4" s="359"/>
      <c r="D4" s="359"/>
      <c r="E4" s="359"/>
      <c r="F4" s="359"/>
      <c r="G4" s="359"/>
      <c r="H4" s="359"/>
    </row>
    <row r="5" spans="1:8" ht="57" customHeight="1" thickBot="1">
      <c r="A5" s="357" t="s">
        <v>42</v>
      </c>
      <c r="B5" s="304"/>
      <c r="C5" s="304"/>
      <c r="D5" s="305"/>
      <c r="E5" s="56" t="s">
        <v>251</v>
      </c>
      <c r="F5" s="56" t="s">
        <v>252</v>
      </c>
      <c r="G5" s="56" t="s">
        <v>253</v>
      </c>
      <c r="H5" s="56" t="s">
        <v>254</v>
      </c>
    </row>
    <row r="6" spans="1:8" ht="13.8" thickBot="1">
      <c r="A6" s="442" t="s">
        <v>43</v>
      </c>
      <c r="B6" s="443"/>
      <c r="C6" s="443"/>
      <c r="D6" s="444"/>
      <c r="E6" s="445">
        <v>7573</v>
      </c>
      <c r="F6" s="445">
        <v>7894</v>
      </c>
      <c r="G6" s="445">
        <v>24230</v>
      </c>
      <c r="H6" s="445">
        <f>F6-E6</f>
        <v>321</v>
      </c>
    </row>
    <row r="7" spans="1:8" ht="12.75" customHeight="1">
      <c r="A7" s="352" t="s">
        <v>44</v>
      </c>
      <c r="B7" s="47" t="s">
        <v>45</v>
      </c>
      <c r="C7" s="48"/>
      <c r="D7" s="48"/>
      <c r="E7" s="57">
        <v>3749</v>
      </c>
      <c r="F7" s="57">
        <v>4057</v>
      </c>
      <c r="G7" s="57">
        <v>12473</v>
      </c>
      <c r="H7" s="57">
        <f>F7-E7</f>
        <v>308</v>
      </c>
    </row>
    <row r="8" spans="1:8" ht="12.75" customHeight="1">
      <c r="A8" s="353"/>
      <c r="B8" s="49" t="s">
        <v>46</v>
      </c>
      <c r="C8" s="50"/>
      <c r="D8" s="50"/>
      <c r="E8" s="58">
        <v>1289</v>
      </c>
      <c r="F8" s="58">
        <v>1790</v>
      </c>
      <c r="G8" s="57">
        <v>5510</v>
      </c>
      <c r="H8" s="57">
        <f>F8-E8</f>
        <v>501</v>
      </c>
    </row>
    <row r="9" spans="1:8" ht="12.75" customHeight="1">
      <c r="A9" s="353"/>
      <c r="B9" s="49" t="s">
        <v>47</v>
      </c>
      <c r="C9" s="50"/>
      <c r="D9" s="50"/>
      <c r="E9" s="58">
        <v>6284</v>
      </c>
      <c r="F9" s="58">
        <v>6104</v>
      </c>
      <c r="G9" s="57">
        <v>18720</v>
      </c>
      <c r="H9" s="57">
        <f t="shared" ref="H9:H18" si="0">F9-E9</f>
        <v>-180</v>
      </c>
    </row>
    <row r="10" spans="1:8" ht="12.75" customHeight="1">
      <c r="A10" s="353"/>
      <c r="B10" s="49" t="s">
        <v>48</v>
      </c>
      <c r="C10" s="50"/>
      <c r="D10" s="50"/>
      <c r="E10" s="58">
        <v>513</v>
      </c>
      <c r="F10" s="58">
        <v>499</v>
      </c>
      <c r="G10" s="57">
        <v>1507</v>
      </c>
      <c r="H10" s="57">
        <f t="shared" si="0"/>
        <v>-14</v>
      </c>
    </row>
    <row r="11" spans="1:8" ht="12.75" customHeight="1">
      <c r="A11" s="353"/>
      <c r="B11" s="49" t="s">
        <v>49</v>
      </c>
      <c r="C11" s="50"/>
      <c r="D11" s="50"/>
      <c r="E11" s="58">
        <v>6741</v>
      </c>
      <c r="F11" s="58">
        <v>7162</v>
      </c>
      <c r="G11" s="57">
        <v>22040</v>
      </c>
      <c r="H11" s="57">
        <f t="shared" si="0"/>
        <v>421</v>
      </c>
    </row>
    <row r="12" spans="1:8" ht="12.75" customHeight="1">
      <c r="A12" s="353"/>
      <c r="B12" s="49" t="s">
        <v>50</v>
      </c>
      <c r="C12" s="50"/>
      <c r="D12" s="50"/>
      <c r="E12" s="58">
        <v>255</v>
      </c>
      <c r="F12" s="58">
        <v>283</v>
      </c>
      <c r="G12" s="57">
        <v>1000</v>
      </c>
      <c r="H12" s="57">
        <f t="shared" si="0"/>
        <v>28</v>
      </c>
    </row>
    <row r="13" spans="1:8" ht="12.75" customHeight="1">
      <c r="A13" s="353"/>
      <c r="B13" s="49" t="s">
        <v>51</v>
      </c>
      <c r="C13" s="50"/>
      <c r="D13" s="50"/>
      <c r="E13" s="58">
        <v>6</v>
      </c>
      <c r="F13" s="58">
        <v>8</v>
      </c>
      <c r="G13" s="57">
        <v>17</v>
      </c>
      <c r="H13" s="57">
        <f t="shared" si="0"/>
        <v>2</v>
      </c>
    </row>
    <row r="14" spans="1:8" ht="12.75" customHeight="1">
      <c r="A14" s="353"/>
      <c r="B14" s="49" t="s">
        <v>52</v>
      </c>
      <c r="C14" s="50"/>
      <c r="D14" s="50"/>
      <c r="E14" s="58">
        <v>79</v>
      </c>
      <c r="F14" s="58">
        <v>8</v>
      </c>
      <c r="G14" s="57">
        <v>57</v>
      </c>
      <c r="H14" s="57">
        <f t="shared" si="0"/>
        <v>-71</v>
      </c>
    </row>
    <row r="15" spans="1:8" ht="12.75" customHeight="1">
      <c r="A15" s="353"/>
      <c r="B15" s="49" t="s">
        <v>53</v>
      </c>
      <c r="C15" s="50"/>
      <c r="D15" s="50"/>
      <c r="E15" s="58">
        <v>1191</v>
      </c>
      <c r="F15" s="58">
        <v>242</v>
      </c>
      <c r="G15" s="57">
        <v>654</v>
      </c>
      <c r="H15" s="57">
        <f t="shared" si="0"/>
        <v>-949</v>
      </c>
    </row>
    <row r="16" spans="1:8" ht="12.75" customHeight="1">
      <c r="A16" s="353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53"/>
      <c r="B17" s="49" t="s">
        <v>55</v>
      </c>
      <c r="C17" s="50"/>
      <c r="D17" s="50"/>
      <c r="E17" s="58">
        <v>156</v>
      </c>
      <c r="F17" s="58">
        <v>106</v>
      </c>
      <c r="G17" s="57">
        <v>180</v>
      </c>
      <c r="H17" s="57">
        <f t="shared" si="0"/>
        <v>-50</v>
      </c>
    </row>
    <row r="18" spans="1:8" ht="12.75" customHeight="1" thickBot="1">
      <c r="A18" s="354"/>
      <c r="B18" s="51" t="s">
        <v>56</v>
      </c>
      <c r="C18" s="52"/>
      <c r="D18" s="52"/>
      <c r="E18" s="59">
        <v>423</v>
      </c>
      <c r="F18" s="59">
        <v>2</v>
      </c>
      <c r="G18" s="247">
        <v>69</v>
      </c>
      <c r="H18" s="57">
        <f t="shared" si="0"/>
        <v>-421</v>
      </c>
    </row>
    <row r="19" spans="1:8" ht="15.75" customHeight="1" thickBot="1">
      <c r="A19" s="442" t="s">
        <v>57</v>
      </c>
      <c r="B19" s="443"/>
      <c r="C19" s="443"/>
      <c r="D19" s="444"/>
      <c r="E19" s="445">
        <v>7058</v>
      </c>
      <c r="F19" s="445">
        <v>8836</v>
      </c>
      <c r="G19" s="445">
        <v>21575</v>
      </c>
      <c r="H19" s="445">
        <f>F19-E19</f>
        <v>1778</v>
      </c>
    </row>
    <row r="20" spans="1:8" ht="16.5" customHeight="1">
      <c r="A20" s="341" t="s">
        <v>123</v>
      </c>
      <c r="B20" s="355" t="s">
        <v>124</v>
      </c>
      <c r="C20" s="356"/>
      <c r="D20" s="356"/>
      <c r="E20" s="57">
        <v>4111</v>
      </c>
      <c r="F20" s="57">
        <v>4483</v>
      </c>
      <c r="G20" s="57">
        <v>11329</v>
      </c>
      <c r="H20" s="57">
        <f>F20-E20</f>
        <v>372</v>
      </c>
    </row>
    <row r="21" spans="1:8" ht="13.5" customHeight="1">
      <c r="A21" s="342"/>
      <c r="B21" s="362" t="s">
        <v>58</v>
      </c>
      <c r="C21" s="335" t="s">
        <v>59</v>
      </c>
      <c r="D21" s="335"/>
      <c r="E21" s="58">
        <v>3328</v>
      </c>
      <c r="F21" s="58">
        <v>3730</v>
      </c>
      <c r="G21" s="57">
        <v>9894</v>
      </c>
      <c r="H21" s="57">
        <f>F21-E21</f>
        <v>402</v>
      </c>
    </row>
    <row r="22" spans="1:8" ht="12.75" customHeight="1">
      <c r="A22" s="342"/>
      <c r="B22" s="363"/>
      <c r="C22" s="360" t="s">
        <v>58</v>
      </c>
      <c r="D22" s="53" t="s">
        <v>136</v>
      </c>
      <c r="E22" s="58">
        <v>92</v>
      </c>
      <c r="F22" s="58">
        <v>163</v>
      </c>
      <c r="G22" s="57">
        <v>398</v>
      </c>
      <c r="H22" s="57">
        <f t="shared" ref="H22:H52" si="1">F22-E22</f>
        <v>71</v>
      </c>
    </row>
    <row r="23" spans="1:8">
      <c r="A23" s="342"/>
      <c r="B23" s="363"/>
      <c r="C23" s="361"/>
      <c r="D23" s="53" t="s">
        <v>137</v>
      </c>
      <c r="E23" s="58">
        <v>353</v>
      </c>
      <c r="F23" s="58">
        <v>428</v>
      </c>
      <c r="G23" s="57">
        <v>1129</v>
      </c>
      <c r="H23" s="57">
        <f t="shared" si="1"/>
        <v>75</v>
      </c>
    </row>
    <row r="24" spans="1:8">
      <c r="A24" s="342"/>
      <c r="B24" s="363"/>
      <c r="C24" s="347" t="s">
        <v>60</v>
      </c>
      <c r="D24" s="347"/>
      <c r="E24" s="76">
        <v>783</v>
      </c>
      <c r="F24" s="76">
        <v>753</v>
      </c>
      <c r="G24" s="248">
        <v>1435</v>
      </c>
      <c r="H24" s="57">
        <f t="shared" si="1"/>
        <v>-30</v>
      </c>
    </row>
    <row r="25" spans="1:8" ht="12.75" customHeight="1">
      <c r="A25" s="342"/>
      <c r="B25" s="363"/>
      <c r="C25" s="348" t="s">
        <v>58</v>
      </c>
      <c r="D25" s="53" t="s">
        <v>61</v>
      </c>
      <c r="E25" s="58">
        <v>91</v>
      </c>
      <c r="F25" s="58">
        <v>221</v>
      </c>
      <c r="G25" s="57">
        <v>415</v>
      </c>
      <c r="H25" s="57">
        <f t="shared" si="1"/>
        <v>130</v>
      </c>
    </row>
    <row r="26" spans="1:8" ht="12.75" customHeight="1">
      <c r="A26" s="342"/>
      <c r="B26" s="363"/>
      <c r="C26" s="349"/>
      <c r="D26" s="53" t="s">
        <v>62</v>
      </c>
      <c r="E26" s="58">
        <v>23</v>
      </c>
      <c r="F26" s="58">
        <v>134</v>
      </c>
      <c r="G26" s="57">
        <v>262</v>
      </c>
      <c r="H26" s="57">
        <f t="shared" si="1"/>
        <v>111</v>
      </c>
    </row>
    <row r="27" spans="1:8" ht="15" customHeight="1">
      <c r="A27" s="342"/>
      <c r="B27" s="363"/>
      <c r="C27" s="349"/>
      <c r="D27" s="54" t="s">
        <v>138</v>
      </c>
      <c r="E27" s="58">
        <v>355</v>
      </c>
      <c r="F27" s="58">
        <v>221</v>
      </c>
      <c r="G27" s="57">
        <v>333</v>
      </c>
      <c r="H27" s="57">
        <f t="shared" si="1"/>
        <v>-134</v>
      </c>
    </row>
    <row r="28" spans="1:8" ht="15" customHeight="1">
      <c r="A28" s="342"/>
      <c r="B28" s="363"/>
      <c r="C28" s="349"/>
      <c r="D28" s="54" t="s">
        <v>139</v>
      </c>
      <c r="E28" s="58">
        <v>2</v>
      </c>
      <c r="F28" s="58">
        <v>0</v>
      </c>
      <c r="G28" s="57">
        <v>0</v>
      </c>
      <c r="H28" s="57">
        <f t="shared" si="1"/>
        <v>-2</v>
      </c>
    </row>
    <row r="29" spans="1:8" ht="24.75" customHeight="1">
      <c r="A29" s="342"/>
      <c r="B29" s="363"/>
      <c r="C29" s="349"/>
      <c r="D29" s="54" t="s">
        <v>63</v>
      </c>
      <c r="E29" s="58">
        <v>250</v>
      </c>
      <c r="F29" s="58">
        <v>93</v>
      </c>
      <c r="G29" s="57">
        <v>219</v>
      </c>
      <c r="H29" s="57">
        <f t="shared" si="1"/>
        <v>-157</v>
      </c>
    </row>
    <row r="30" spans="1:8" ht="24.75" customHeight="1">
      <c r="A30" s="342"/>
      <c r="B30" s="363"/>
      <c r="C30" s="349"/>
      <c r="D30" s="54" t="s">
        <v>140</v>
      </c>
      <c r="E30" s="58">
        <v>42</v>
      </c>
      <c r="F30" s="58">
        <v>56</v>
      </c>
      <c r="G30" s="57">
        <v>142</v>
      </c>
      <c r="H30" s="57">
        <f t="shared" si="1"/>
        <v>14</v>
      </c>
    </row>
    <row r="31" spans="1:8" ht="12.75" customHeight="1">
      <c r="A31" s="342"/>
      <c r="B31" s="363"/>
      <c r="C31" s="350"/>
      <c r="D31" s="54" t="s">
        <v>141</v>
      </c>
      <c r="E31" s="58">
        <v>5</v>
      </c>
      <c r="F31" s="58">
        <v>2</v>
      </c>
      <c r="G31" s="57">
        <v>8</v>
      </c>
      <c r="H31" s="57">
        <f t="shared" si="1"/>
        <v>-3</v>
      </c>
    </row>
    <row r="32" spans="1:8" ht="21" customHeight="1">
      <c r="A32" s="342"/>
      <c r="B32" s="363"/>
      <c r="C32" s="350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42"/>
      <c r="B33" s="363"/>
      <c r="C33" s="350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42"/>
      <c r="B34" s="363"/>
      <c r="C34" s="350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42"/>
      <c r="B35" s="363"/>
      <c r="C35" s="350"/>
      <c r="D35" s="54" t="s">
        <v>145</v>
      </c>
      <c r="E35" s="58">
        <v>2</v>
      </c>
      <c r="F35" s="58">
        <v>10</v>
      </c>
      <c r="G35" s="57">
        <v>21</v>
      </c>
      <c r="H35" s="57">
        <f t="shared" si="1"/>
        <v>8</v>
      </c>
    </row>
    <row r="36" spans="1:8" ht="12.75" customHeight="1">
      <c r="A36" s="342"/>
      <c r="B36" s="364"/>
      <c r="C36" s="351"/>
      <c r="D36" s="54" t="s">
        <v>72</v>
      </c>
      <c r="E36" s="58">
        <v>15</v>
      </c>
      <c r="F36" s="58">
        <v>16</v>
      </c>
      <c r="G36" s="57">
        <v>35</v>
      </c>
      <c r="H36" s="57">
        <f t="shared" si="1"/>
        <v>1</v>
      </c>
    </row>
    <row r="37" spans="1:8" ht="12.75" customHeight="1">
      <c r="A37" s="342"/>
      <c r="B37" s="334" t="s">
        <v>64</v>
      </c>
      <c r="C37" s="335"/>
      <c r="D37" s="335"/>
      <c r="E37" s="58">
        <v>77</v>
      </c>
      <c r="F37" s="58">
        <v>211</v>
      </c>
      <c r="G37" s="57">
        <v>308</v>
      </c>
      <c r="H37" s="57">
        <f t="shared" si="1"/>
        <v>134</v>
      </c>
    </row>
    <row r="38" spans="1:8" ht="12.75" customHeight="1">
      <c r="A38" s="342"/>
      <c r="B38" s="334" t="s">
        <v>146</v>
      </c>
      <c r="C38" s="335"/>
      <c r="D38" s="335"/>
      <c r="E38" s="58">
        <v>0</v>
      </c>
      <c r="F38" s="58">
        <v>17</v>
      </c>
      <c r="G38" s="57">
        <v>23</v>
      </c>
      <c r="H38" s="57">
        <f t="shared" si="1"/>
        <v>17</v>
      </c>
    </row>
    <row r="39" spans="1:8" ht="12.75" customHeight="1">
      <c r="A39" s="342"/>
      <c r="B39" s="334" t="s">
        <v>65</v>
      </c>
      <c r="C39" s="335"/>
      <c r="D39" s="335"/>
      <c r="E39" s="58">
        <v>206</v>
      </c>
      <c r="F39" s="58">
        <v>734</v>
      </c>
      <c r="G39" s="57">
        <v>1307</v>
      </c>
      <c r="H39" s="57">
        <f t="shared" si="1"/>
        <v>528</v>
      </c>
    </row>
    <row r="40" spans="1:8" ht="13.5" customHeight="1">
      <c r="A40" s="342"/>
      <c r="B40" s="334" t="s">
        <v>147</v>
      </c>
      <c r="C40" s="335"/>
      <c r="D40" s="335"/>
      <c r="E40" s="58">
        <v>0</v>
      </c>
      <c r="F40" s="58">
        <v>1</v>
      </c>
      <c r="G40" s="57">
        <v>2</v>
      </c>
      <c r="H40" s="57">
        <f t="shared" si="1"/>
        <v>1</v>
      </c>
    </row>
    <row r="41" spans="1:8" ht="13.5" customHeight="1">
      <c r="A41" s="342"/>
      <c r="B41" s="334" t="s">
        <v>66</v>
      </c>
      <c r="C41" s="335"/>
      <c r="D41" s="335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42"/>
      <c r="B42" s="334" t="s">
        <v>67</v>
      </c>
      <c r="C42" s="335"/>
      <c r="D42" s="335"/>
      <c r="E42" s="58">
        <v>0</v>
      </c>
      <c r="F42" s="58">
        <v>217</v>
      </c>
      <c r="G42" s="57">
        <v>365</v>
      </c>
      <c r="H42" s="57">
        <f t="shared" si="1"/>
        <v>217</v>
      </c>
    </row>
    <row r="43" spans="1:8" ht="13.5" customHeight="1">
      <c r="A43" s="342"/>
      <c r="B43" s="344" t="s">
        <v>148</v>
      </c>
      <c r="C43" s="345"/>
      <c r="D43" s="345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42"/>
      <c r="B44" s="332" t="s">
        <v>149</v>
      </c>
      <c r="C44" s="333"/>
      <c r="D44" s="333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42"/>
      <c r="B45" s="332" t="s">
        <v>157</v>
      </c>
      <c r="C45" s="333"/>
      <c r="D45" s="333"/>
      <c r="E45" s="58">
        <v>82</v>
      </c>
      <c r="F45" s="58">
        <v>81</v>
      </c>
      <c r="G45" s="57">
        <v>207</v>
      </c>
      <c r="H45" s="57">
        <f t="shared" si="1"/>
        <v>-1</v>
      </c>
    </row>
    <row r="46" spans="1:8">
      <c r="A46" s="342"/>
      <c r="B46" s="334" t="s">
        <v>150</v>
      </c>
      <c r="C46" s="335"/>
      <c r="D46" s="335"/>
      <c r="E46" s="58">
        <v>1465</v>
      </c>
      <c r="F46" s="58">
        <v>1647</v>
      </c>
      <c r="G46" s="57">
        <v>4126</v>
      </c>
      <c r="H46" s="57">
        <f t="shared" si="1"/>
        <v>182</v>
      </c>
    </row>
    <row r="47" spans="1:8">
      <c r="A47" s="342"/>
      <c r="B47" s="334" t="s">
        <v>68</v>
      </c>
      <c r="C47" s="335"/>
      <c r="D47" s="335"/>
      <c r="E47" s="58">
        <v>354</v>
      </c>
      <c r="F47" s="58">
        <v>577</v>
      </c>
      <c r="G47" s="57">
        <v>1522</v>
      </c>
      <c r="H47" s="57">
        <f t="shared" si="1"/>
        <v>223</v>
      </c>
    </row>
    <row r="48" spans="1:8">
      <c r="A48" s="342"/>
      <c r="B48" s="334" t="s">
        <v>69</v>
      </c>
      <c r="C48" s="335"/>
      <c r="D48" s="335"/>
      <c r="E48" s="58">
        <v>2</v>
      </c>
      <c r="F48" s="58">
        <v>6</v>
      </c>
      <c r="G48" s="57">
        <v>10</v>
      </c>
      <c r="H48" s="57">
        <f t="shared" si="1"/>
        <v>4</v>
      </c>
    </row>
    <row r="49" spans="1:8">
      <c r="A49" s="342"/>
      <c r="B49" s="334" t="s">
        <v>151</v>
      </c>
      <c r="C49" s="335"/>
      <c r="D49" s="335"/>
      <c r="E49" s="58">
        <v>135</v>
      </c>
      <c r="F49" s="58">
        <v>176</v>
      </c>
      <c r="G49" s="57">
        <v>469</v>
      </c>
      <c r="H49" s="57">
        <f t="shared" si="1"/>
        <v>41</v>
      </c>
    </row>
    <row r="50" spans="1:8">
      <c r="A50" s="342"/>
      <c r="B50" s="334" t="s">
        <v>70</v>
      </c>
      <c r="C50" s="335"/>
      <c r="D50" s="335"/>
      <c r="E50" s="58">
        <v>27</v>
      </c>
      <c r="F50" s="58">
        <v>28</v>
      </c>
      <c r="G50" s="57">
        <v>79</v>
      </c>
      <c r="H50" s="57">
        <f t="shared" si="1"/>
        <v>1</v>
      </c>
    </row>
    <row r="51" spans="1:8">
      <c r="A51" s="342"/>
      <c r="B51" s="334" t="s">
        <v>71</v>
      </c>
      <c r="C51" s="335"/>
      <c r="D51" s="335"/>
      <c r="E51" s="58">
        <v>37</v>
      </c>
      <c r="F51" s="58">
        <v>47</v>
      </c>
      <c r="G51" s="57">
        <v>134</v>
      </c>
      <c r="H51" s="57">
        <f t="shared" si="1"/>
        <v>10</v>
      </c>
    </row>
    <row r="52" spans="1:8" ht="13.8" thickBot="1">
      <c r="A52" s="343"/>
      <c r="B52" s="336" t="s">
        <v>72</v>
      </c>
      <c r="C52" s="337"/>
      <c r="D52" s="337"/>
      <c r="E52" s="59">
        <v>562</v>
      </c>
      <c r="F52" s="59">
        <v>629</v>
      </c>
      <c r="G52" s="247">
        <v>1719</v>
      </c>
      <c r="H52" s="57">
        <f t="shared" si="1"/>
        <v>67</v>
      </c>
    </row>
    <row r="53" spans="1:8" ht="13.8" thickBot="1">
      <c r="A53" s="446" t="s">
        <v>73</v>
      </c>
      <c r="B53" s="447"/>
      <c r="C53" s="447"/>
      <c r="D53" s="448"/>
      <c r="E53" s="449">
        <v>53952</v>
      </c>
      <c r="F53" s="449">
        <v>56607</v>
      </c>
      <c r="G53" s="449">
        <v>56607</v>
      </c>
      <c r="H53" s="449">
        <f>F53-E53</f>
        <v>2655</v>
      </c>
    </row>
    <row r="54" spans="1:8" ht="25.95" customHeight="1">
      <c r="A54" s="338" t="s">
        <v>74</v>
      </c>
      <c r="B54" s="339"/>
      <c r="C54" s="339"/>
      <c r="D54" s="340"/>
      <c r="E54" s="57">
        <v>7404</v>
      </c>
      <c r="F54" s="57">
        <v>7843</v>
      </c>
      <c r="G54" s="57">
        <v>25731</v>
      </c>
      <c r="H54" s="57">
        <f>F54-E54</f>
        <v>439</v>
      </c>
    </row>
    <row r="55" spans="1:8" ht="13.8" thickBot="1">
      <c r="A55" s="329" t="s">
        <v>152</v>
      </c>
      <c r="B55" s="330"/>
      <c r="C55" s="330"/>
      <c r="D55" s="331"/>
      <c r="E55" s="60">
        <v>392</v>
      </c>
      <c r="F55" s="60">
        <v>1638</v>
      </c>
      <c r="G55" s="60">
        <v>4108</v>
      </c>
      <c r="H55" s="60">
        <f>F55-E55</f>
        <v>1246</v>
      </c>
    </row>
    <row r="56" spans="1:8">
      <c r="A56" s="21" t="s">
        <v>165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L33"/>
  <sheetViews>
    <sheetView zoomScaleNormal="100" workbookViewId="0">
      <selection activeCell="P27" sqref="P27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65" t="s">
        <v>161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36.75" customHeight="1" thickBot="1">
      <c r="A2" s="359" t="s">
        <v>256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2" ht="13.5" customHeight="1">
      <c r="A3" s="366" t="s">
        <v>42</v>
      </c>
      <c r="B3" s="367"/>
      <c r="C3" s="367" t="s">
        <v>153</v>
      </c>
      <c r="D3" s="367"/>
      <c r="E3" s="367"/>
      <c r="F3" s="367"/>
      <c r="G3" s="367"/>
      <c r="H3" s="367"/>
      <c r="I3" s="367"/>
      <c r="J3" s="367"/>
      <c r="K3" s="367"/>
      <c r="L3" s="372"/>
    </row>
    <row r="4" spans="1:12">
      <c r="A4" s="368"/>
      <c r="B4" s="369"/>
      <c r="C4" s="369" t="s">
        <v>75</v>
      </c>
      <c r="D4" s="369" t="s">
        <v>112</v>
      </c>
      <c r="E4" s="373" t="s">
        <v>255</v>
      </c>
      <c r="F4" s="373"/>
      <c r="G4" s="373"/>
      <c r="H4" s="373"/>
      <c r="I4" s="373"/>
      <c r="J4" s="373"/>
      <c r="K4" s="373"/>
      <c r="L4" s="374"/>
    </row>
    <row r="5" spans="1:12" ht="44.4" customHeight="1">
      <c r="A5" s="368"/>
      <c r="B5" s="369"/>
      <c r="C5" s="369"/>
      <c r="D5" s="369"/>
      <c r="E5" s="369" t="s">
        <v>109</v>
      </c>
      <c r="F5" s="369"/>
      <c r="G5" s="369" t="s">
        <v>158</v>
      </c>
      <c r="H5" s="369"/>
      <c r="I5" s="369" t="s">
        <v>76</v>
      </c>
      <c r="J5" s="369"/>
      <c r="K5" s="369" t="s">
        <v>77</v>
      </c>
      <c r="L5" s="377"/>
    </row>
    <row r="6" spans="1:12" ht="22.8" customHeight="1" thickBot="1">
      <c r="A6" s="370"/>
      <c r="B6" s="371"/>
      <c r="C6" s="371"/>
      <c r="D6" s="371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50" t="s">
        <v>113</v>
      </c>
      <c r="B7" s="451"/>
      <c r="C7" s="452">
        <v>753</v>
      </c>
      <c r="D7" s="452">
        <v>424</v>
      </c>
      <c r="E7" s="452">
        <v>258</v>
      </c>
      <c r="F7" s="452">
        <v>145</v>
      </c>
      <c r="G7" s="452">
        <v>275</v>
      </c>
      <c r="H7" s="452">
        <v>161</v>
      </c>
      <c r="I7" s="452">
        <v>102</v>
      </c>
      <c r="J7" s="452">
        <v>44</v>
      </c>
      <c r="K7" s="452">
        <v>104</v>
      </c>
      <c r="L7" s="453">
        <v>54</v>
      </c>
    </row>
    <row r="8" spans="1:12">
      <c r="A8" s="378" t="s">
        <v>58</v>
      </c>
      <c r="B8" s="230" t="s">
        <v>114</v>
      </c>
      <c r="C8" s="231">
        <v>221</v>
      </c>
      <c r="D8" s="231">
        <v>130</v>
      </c>
      <c r="E8" s="231">
        <v>100</v>
      </c>
      <c r="F8" s="231">
        <v>58</v>
      </c>
      <c r="G8" s="231">
        <v>66</v>
      </c>
      <c r="H8" s="231">
        <v>41</v>
      </c>
      <c r="I8" s="231">
        <v>23</v>
      </c>
      <c r="J8" s="231">
        <v>12</v>
      </c>
      <c r="K8" s="231">
        <v>29</v>
      </c>
      <c r="L8" s="232">
        <v>19</v>
      </c>
    </row>
    <row r="9" spans="1:12">
      <c r="A9" s="379"/>
      <c r="B9" s="175" t="s">
        <v>115</v>
      </c>
      <c r="C9" s="176">
        <v>134</v>
      </c>
      <c r="D9" s="176">
        <v>74</v>
      </c>
      <c r="E9" s="176">
        <v>42</v>
      </c>
      <c r="F9" s="176">
        <v>25</v>
      </c>
      <c r="G9" s="176">
        <v>18</v>
      </c>
      <c r="H9" s="176">
        <v>11</v>
      </c>
      <c r="I9" s="176">
        <v>47</v>
      </c>
      <c r="J9" s="176">
        <v>18</v>
      </c>
      <c r="K9" s="176">
        <v>34</v>
      </c>
      <c r="L9" s="77">
        <v>19</v>
      </c>
    </row>
    <row r="10" spans="1:12">
      <c r="A10" s="379"/>
      <c r="B10" s="175" t="s">
        <v>136</v>
      </c>
      <c r="C10" s="176">
        <v>221</v>
      </c>
      <c r="D10" s="176">
        <v>126</v>
      </c>
      <c r="E10" s="176">
        <v>75</v>
      </c>
      <c r="F10" s="176">
        <v>38</v>
      </c>
      <c r="G10" s="176">
        <v>98</v>
      </c>
      <c r="H10" s="176">
        <v>58</v>
      </c>
      <c r="I10" s="176">
        <v>11</v>
      </c>
      <c r="J10" s="176">
        <v>5</v>
      </c>
      <c r="K10" s="176">
        <v>20</v>
      </c>
      <c r="L10" s="77">
        <v>9</v>
      </c>
    </row>
    <row r="11" spans="1:12">
      <c r="A11" s="379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79"/>
      <c r="B12" s="177" t="s">
        <v>154</v>
      </c>
      <c r="C12" s="176">
        <v>93</v>
      </c>
      <c r="D12" s="176">
        <v>45</v>
      </c>
      <c r="E12" s="176">
        <v>18</v>
      </c>
      <c r="F12" s="176">
        <v>10</v>
      </c>
      <c r="G12" s="176">
        <v>34</v>
      </c>
      <c r="H12" s="176">
        <v>13</v>
      </c>
      <c r="I12" s="176">
        <v>4</v>
      </c>
      <c r="J12" s="176">
        <v>1</v>
      </c>
      <c r="K12" s="176">
        <v>10</v>
      </c>
      <c r="L12" s="77">
        <v>3</v>
      </c>
    </row>
    <row r="13" spans="1:12" ht="22.8">
      <c r="A13" s="379"/>
      <c r="B13" s="178" t="s">
        <v>140</v>
      </c>
      <c r="C13" s="176">
        <v>56</v>
      </c>
      <c r="D13" s="176">
        <v>36</v>
      </c>
      <c r="E13" s="176">
        <v>15</v>
      </c>
      <c r="F13" s="176">
        <v>10</v>
      </c>
      <c r="G13" s="176">
        <v>56</v>
      </c>
      <c r="H13" s="176">
        <v>36</v>
      </c>
      <c r="I13" s="176">
        <v>0</v>
      </c>
      <c r="J13" s="176">
        <v>0</v>
      </c>
      <c r="K13" s="176">
        <v>1</v>
      </c>
      <c r="L13" s="77">
        <v>1</v>
      </c>
    </row>
    <row r="14" spans="1:12">
      <c r="A14" s="379"/>
      <c r="B14" s="178" t="s">
        <v>141</v>
      </c>
      <c r="C14" s="176">
        <v>2</v>
      </c>
      <c r="D14" s="176">
        <v>1</v>
      </c>
      <c r="E14" s="176">
        <v>0</v>
      </c>
      <c r="F14" s="176">
        <v>0</v>
      </c>
      <c r="G14" s="176">
        <v>2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79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79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79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79"/>
      <c r="B18" s="178" t="s">
        <v>145</v>
      </c>
      <c r="C18" s="176">
        <v>10</v>
      </c>
      <c r="D18" s="176">
        <v>6</v>
      </c>
      <c r="E18" s="176">
        <v>2</v>
      </c>
      <c r="F18" s="176">
        <v>1</v>
      </c>
      <c r="G18" s="176">
        <v>0</v>
      </c>
      <c r="H18" s="176">
        <v>0</v>
      </c>
      <c r="I18" s="176">
        <v>10</v>
      </c>
      <c r="J18" s="176">
        <v>6</v>
      </c>
      <c r="K18" s="176">
        <v>1</v>
      </c>
      <c r="L18" s="77">
        <v>1</v>
      </c>
    </row>
    <row r="19" spans="1:12" ht="13.8" thickBot="1">
      <c r="A19" s="380"/>
      <c r="B19" s="233" t="s">
        <v>116</v>
      </c>
      <c r="C19" s="234">
        <v>16</v>
      </c>
      <c r="D19" s="234">
        <v>6</v>
      </c>
      <c r="E19" s="234">
        <v>6</v>
      </c>
      <c r="F19" s="234">
        <v>3</v>
      </c>
      <c r="G19" s="234">
        <v>1</v>
      </c>
      <c r="H19" s="234">
        <v>1</v>
      </c>
      <c r="I19" s="234">
        <v>7</v>
      </c>
      <c r="J19" s="234">
        <v>2</v>
      </c>
      <c r="K19" s="234">
        <v>9</v>
      </c>
      <c r="L19" s="235">
        <v>2</v>
      </c>
    </row>
    <row r="20" spans="1:12" ht="13.8" thickBot="1">
      <c r="A20" s="454" t="s">
        <v>117</v>
      </c>
      <c r="B20" s="455"/>
      <c r="C20" s="452">
        <v>211</v>
      </c>
      <c r="D20" s="452">
        <v>77</v>
      </c>
      <c r="E20" s="452">
        <v>83</v>
      </c>
      <c r="F20" s="452">
        <v>34</v>
      </c>
      <c r="G20" s="452">
        <v>76</v>
      </c>
      <c r="H20" s="452">
        <v>27</v>
      </c>
      <c r="I20" s="452">
        <v>24</v>
      </c>
      <c r="J20" s="452">
        <v>6</v>
      </c>
      <c r="K20" s="452">
        <v>27</v>
      </c>
      <c r="L20" s="453">
        <v>15</v>
      </c>
    </row>
    <row r="21" spans="1:12" ht="13.8" thickBot="1">
      <c r="A21" s="375" t="s">
        <v>146</v>
      </c>
      <c r="B21" s="376"/>
      <c r="C21" s="236">
        <v>17</v>
      </c>
      <c r="D21" s="236">
        <v>6</v>
      </c>
      <c r="E21" s="236">
        <v>6</v>
      </c>
      <c r="F21" s="236">
        <v>2</v>
      </c>
      <c r="G21" s="236">
        <v>17</v>
      </c>
      <c r="H21" s="236">
        <v>6</v>
      </c>
      <c r="I21" s="236">
        <v>0</v>
      </c>
      <c r="J21" s="236">
        <v>0</v>
      </c>
      <c r="K21" s="236">
        <v>0</v>
      </c>
      <c r="L21" s="79">
        <v>0</v>
      </c>
    </row>
    <row r="22" spans="1:12" ht="13.8" thickBot="1">
      <c r="A22" s="454" t="s">
        <v>118</v>
      </c>
      <c r="B22" s="455"/>
      <c r="C22" s="452">
        <v>734</v>
      </c>
      <c r="D22" s="452">
        <v>548</v>
      </c>
      <c r="E22" s="452">
        <v>272</v>
      </c>
      <c r="F22" s="452">
        <v>213</v>
      </c>
      <c r="G22" s="452">
        <v>351</v>
      </c>
      <c r="H22" s="452">
        <v>260</v>
      </c>
      <c r="I22" s="452">
        <v>64</v>
      </c>
      <c r="J22" s="452">
        <v>47</v>
      </c>
      <c r="K22" s="452">
        <v>166</v>
      </c>
      <c r="L22" s="453">
        <v>124</v>
      </c>
    </row>
    <row r="23" spans="1:12" ht="13.8" thickBot="1">
      <c r="A23" s="375" t="s">
        <v>155</v>
      </c>
      <c r="B23" s="376"/>
      <c r="C23" s="236">
        <v>1</v>
      </c>
      <c r="D23" s="236">
        <v>0</v>
      </c>
      <c r="E23" s="236">
        <v>1</v>
      </c>
      <c r="F23" s="236">
        <v>0</v>
      </c>
      <c r="G23" s="236">
        <v>1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454" t="s">
        <v>119</v>
      </c>
      <c r="B24" s="455"/>
      <c r="C24" s="452">
        <v>0</v>
      </c>
      <c r="D24" s="452">
        <v>0</v>
      </c>
      <c r="E24" s="452">
        <v>0</v>
      </c>
      <c r="F24" s="452">
        <v>0</v>
      </c>
      <c r="G24" s="452">
        <v>0</v>
      </c>
      <c r="H24" s="452">
        <v>0</v>
      </c>
      <c r="I24" s="452">
        <v>0</v>
      </c>
      <c r="J24" s="452">
        <v>0</v>
      </c>
      <c r="K24" s="452">
        <v>0</v>
      </c>
      <c r="L24" s="453">
        <v>0</v>
      </c>
    </row>
    <row r="25" spans="1:12" ht="25.95" customHeight="1" thickBot="1">
      <c r="A25" s="454" t="s">
        <v>120</v>
      </c>
      <c r="B25" s="455"/>
      <c r="C25" s="452">
        <v>217</v>
      </c>
      <c r="D25" s="452">
        <v>89</v>
      </c>
      <c r="E25" s="452">
        <v>81</v>
      </c>
      <c r="F25" s="452">
        <v>35</v>
      </c>
      <c r="G25" s="452">
        <v>5</v>
      </c>
      <c r="H25" s="452">
        <v>4</v>
      </c>
      <c r="I25" s="452">
        <v>123</v>
      </c>
      <c r="J25" s="452">
        <v>36</v>
      </c>
      <c r="K25" s="452">
        <v>172</v>
      </c>
      <c r="L25" s="453">
        <v>66</v>
      </c>
    </row>
    <row r="26" spans="1:12" ht="13.8" thickBot="1">
      <c r="A26" s="375" t="s">
        <v>148</v>
      </c>
      <c r="B26" s="376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454" t="s">
        <v>156</v>
      </c>
      <c r="B27" s="455"/>
      <c r="C27" s="452">
        <v>0</v>
      </c>
      <c r="D27" s="452">
        <v>0</v>
      </c>
      <c r="E27" s="452">
        <v>0</v>
      </c>
      <c r="F27" s="452">
        <v>0</v>
      </c>
      <c r="G27" s="452">
        <v>0</v>
      </c>
      <c r="H27" s="452">
        <v>0</v>
      </c>
      <c r="I27" s="452">
        <v>0</v>
      </c>
      <c r="J27" s="452">
        <v>0</v>
      </c>
      <c r="K27" s="452">
        <v>0</v>
      </c>
      <c r="L27" s="453">
        <v>0</v>
      </c>
    </row>
    <row r="28" spans="1:12" ht="13.8" thickBot="1">
      <c r="A28" s="442" t="s">
        <v>121</v>
      </c>
      <c r="B28" s="443"/>
      <c r="C28" s="456">
        <v>1915</v>
      </c>
      <c r="D28" s="456">
        <v>1138</v>
      </c>
      <c r="E28" s="456">
        <v>694</v>
      </c>
      <c r="F28" s="456">
        <v>427</v>
      </c>
      <c r="G28" s="456">
        <v>707</v>
      </c>
      <c r="H28" s="456">
        <v>452</v>
      </c>
      <c r="I28" s="456">
        <v>313</v>
      </c>
      <c r="J28" s="452">
        <v>133</v>
      </c>
      <c r="K28" s="456">
        <v>469</v>
      </c>
      <c r="L28" s="457">
        <v>259</v>
      </c>
    </row>
    <row r="29" spans="1:12" ht="13.8" thickBot="1">
      <c r="A29" s="458" t="s">
        <v>122</v>
      </c>
      <c r="B29" s="459"/>
      <c r="C29" s="460">
        <v>100</v>
      </c>
      <c r="D29" s="460">
        <v>59.425587467362931</v>
      </c>
      <c r="E29" s="460">
        <v>36.240208877284594</v>
      </c>
      <c r="F29" s="460">
        <v>37.521968365553604</v>
      </c>
      <c r="G29" s="460">
        <v>36.919060052219322</v>
      </c>
      <c r="H29" s="460">
        <v>23.603133159268928</v>
      </c>
      <c r="I29" s="460">
        <v>16.344647519582246</v>
      </c>
      <c r="J29" s="461">
        <v>11.687170474516696</v>
      </c>
      <c r="K29" s="460">
        <v>24.490861618798956</v>
      </c>
      <c r="L29" s="462">
        <v>22.759226713532513</v>
      </c>
    </row>
    <row r="30" spans="1:12">
      <c r="A30" s="21" t="s">
        <v>168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L33"/>
  <sheetViews>
    <sheetView zoomScaleNormal="100" workbookViewId="0">
      <selection activeCell="O25" sqref="O25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65" t="s">
        <v>195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36.75" customHeight="1" thickBot="1">
      <c r="A2" s="359" t="s">
        <v>257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2" ht="13.5" customHeight="1">
      <c r="A3" s="366" t="s">
        <v>42</v>
      </c>
      <c r="B3" s="367"/>
      <c r="C3" s="367" t="s">
        <v>153</v>
      </c>
      <c r="D3" s="367"/>
      <c r="E3" s="367"/>
      <c r="F3" s="367"/>
      <c r="G3" s="367"/>
      <c r="H3" s="367"/>
      <c r="I3" s="367"/>
      <c r="J3" s="367"/>
      <c r="K3" s="367"/>
      <c r="L3" s="372"/>
    </row>
    <row r="4" spans="1:12">
      <c r="A4" s="368"/>
      <c r="B4" s="369"/>
      <c r="C4" s="369" t="s">
        <v>75</v>
      </c>
      <c r="D4" s="369" t="s">
        <v>112</v>
      </c>
      <c r="E4" s="373" t="s">
        <v>258</v>
      </c>
      <c r="F4" s="373"/>
      <c r="G4" s="373"/>
      <c r="H4" s="373"/>
      <c r="I4" s="373"/>
      <c r="J4" s="373"/>
      <c r="K4" s="373"/>
      <c r="L4" s="374"/>
    </row>
    <row r="5" spans="1:12" ht="44.4" customHeight="1">
      <c r="A5" s="368"/>
      <c r="B5" s="369"/>
      <c r="C5" s="369"/>
      <c r="D5" s="369"/>
      <c r="E5" s="369" t="s">
        <v>109</v>
      </c>
      <c r="F5" s="369"/>
      <c r="G5" s="369" t="s">
        <v>158</v>
      </c>
      <c r="H5" s="369"/>
      <c r="I5" s="369" t="s">
        <v>77</v>
      </c>
      <c r="J5" s="369"/>
      <c r="K5" s="369" t="s">
        <v>76</v>
      </c>
      <c r="L5" s="377"/>
    </row>
    <row r="6" spans="1:12" ht="22.8" customHeight="1" thickBot="1">
      <c r="A6" s="381"/>
      <c r="B6" s="382"/>
      <c r="C6" s="382"/>
      <c r="D6" s="382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50" t="s">
        <v>113</v>
      </c>
      <c r="B7" s="451"/>
      <c r="C7" s="452">
        <v>1435</v>
      </c>
      <c r="D7" s="452">
        <v>830</v>
      </c>
      <c r="E7" s="452">
        <v>490</v>
      </c>
      <c r="F7" s="452">
        <v>271</v>
      </c>
      <c r="G7" s="452">
        <v>557</v>
      </c>
      <c r="H7" s="452">
        <v>316</v>
      </c>
      <c r="I7" s="452">
        <v>184</v>
      </c>
      <c r="J7" s="452">
        <v>101</v>
      </c>
      <c r="K7" s="452">
        <v>194</v>
      </c>
      <c r="L7" s="453">
        <v>96</v>
      </c>
    </row>
    <row r="8" spans="1:12">
      <c r="A8" s="378" t="s">
        <v>58</v>
      </c>
      <c r="B8" s="230" t="s">
        <v>114</v>
      </c>
      <c r="C8" s="231">
        <v>415</v>
      </c>
      <c r="D8" s="231">
        <v>266</v>
      </c>
      <c r="E8" s="231">
        <v>170</v>
      </c>
      <c r="F8" s="231">
        <v>104</v>
      </c>
      <c r="G8" s="231">
        <v>124</v>
      </c>
      <c r="H8" s="231">
        <v>81</v>
      </c>
      <c r="I8" s="231">
        <v>52</v>
      </c>
      <c r="J8" s="231">
        <v>34</v>
      </c>
      <c r="K8" s="231">
        <v>45</v>
      </c>
      <c r="L8" s="232">
        <v>26</v>
      </c>
    </row>
    <row r="9" spans="1:12">
      <c r="A9" s="379"/>
      <c r="B9" s="175" t="s">
        <v>115</v>
      </c>
      <c r="C9" s="176">
        <v>262</v>
      </c>
      <c r="D9" s="176">
        <v>175</v>
      </c>
      <c r="E9" s="176">
        <v>93</v>
      </c>
      <c r="F9" s="176">
        <v>60</v>
      </c>
      <c r="G9" s="176">
        <v>51</v>
      </c>
      <c r="H9" s="176">
        <v>39</v>
      </c>
      <c r="I9" s="176">
        <v>53</v>
      </c>
      <c r="J9" s="176">
        <v>34</v>
      </c>
      <c r="K9" s="176">
        <v>79</v>
      </c>
      <c r="L9" s="77">
        <v>39</v>
      </c>
    </row>
    <row r="10" spans="1:12">
      <c r="A10" s="379"/>
      <c r="B10" s="175" t="s">
        <v>136</v>
      </c>
      <c r="C10" s="176">
        <v>333</v>
      </c>
      <c r="D10" s="176">
        <v>184</v>
      </c>
      <c r="E10" s="176">
        <v>106</v>
      </c>
      <c r="F10" s="176">
        <v>56</v>
      </c>
      <c r="G10" s="176">
        <v>137</v>
      </c>
      <c r="H10" s="176">
        <v>76</v>
      </c>
      <c r="I10" s="176">
        <v>33</v>
      </c>
      <c r="J10" s="176">
        <v>17</v>
      </c>
      <c r="K10" s="176">
        <v>19</v>
      </c>
      <c r="L10" s="77">
        <v>9</v>
      </c>
    </row>
    <row r="11" spans="1:12">
      <c r="A11" s="379"/>
      <c r="B11" s="175" t="s">
        <v>139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379"/>
      <c r="B12" s="177" t="s">
        <v>154</v>
      </c>
      <c r="C12" s="176">
        <v>219</v>
      </c>
      <c r="D12" s="176">
        <v>93</v>
      </c>
      <c r="E12" s="176">
        <v>65</v>
      </c>
      <c r="F12" s="176">
        <v>24</v>
      </c>
      <c r="G12" s="176">
        <v>88</v>
      </c>
      <c r="H12" s="176">
        <v>31</v>
      </c>
      <c r="I12" s="176">
        <v>27</v>
      </c>
      <c r="J12" s="176">
        <v>8</v>
      </c>
      <c r="K12" s="176">
        <v>19</v>
      </c>
      <c r="L12" s="77">
        <v>9</v>
      </c>
    </row>
    <row r="13" spans="1:12" ht="22.8">
      <c r="A13" s="379"/>
      <c r="B13" s="178" t="s">
        <v>140</v>
      </c>
      <c r="C13" s="176">
        <v>142</v>
      </c>
      <c r="D13" s="176">
        <v>79</v>
      </c>
      <c r="E13" s="176">
        <v>38</v>
      </c>
      <c r="F13" s="176">
        <v>18</v>
      </c>
      <c r="G13" s="176">
        <v>142</v>
      </c>
      <c r="H13" s="176">
        <v>79</v>
      </c>
      <c r="I13" s="176">
        <v>2</v>
      </c>
      <c r="J13" s="176">
        <v>2</v>
      </c>
      <c r="K13" s="176">
        <v>0</v>
      </c>
      <c r="L13" s="77">
        <v>0</v>
      </c>
    </row>
    <row r="14" spans="1:12">
      <c r="A14" s="379"/>
      <c r="B14" s="178" t="s">
        <v>141</v>
      </c>
      <c r="C14" s="176">
        <v>8</v>
      </c>
      <c r="D14" s="176">
        <v>5</v>
      </c>
      <c r="E14" s="176">
        <v>1</v>
      </c>
      <c r="F14" s="176">
        <v>0</v>
      </c>
      <c r="G14" s="176">
        <v>8</v>
      </c>
      <c r="H14" s="176">
        <v>5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379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379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2" ht="22.8">
      <c r="A17" s="379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2" ht="36" customHeight="1">
      <c r="A18" s="379"/>
      <c r="B18" s="178" t="s">
        <v>145</v>
      </c>
      <c r="C18" s="176">
        <v>21</v>
      </c>
      <c r="D18" s="176">
        <v>9</v>
      </c>
      <c r="E18" s="176">
        <v>5</v>
      </c>
      <c r="F18" s="176">
        <v>1</v>
      </c>
      <c r="G18" s="176">
        <v>0</v>
      </c>
      <c r="H18" s="176">
        <v>0</v>
      </c>
      <c r="I18" s="176">
        <v>6</v>
      </c>
      <c r="J18" s="176">
        <v>2</v>
      </c>
      <c r="K18" s="176">
        <v>21</v>
      </c>
      <c r="L18" s="77">
        <v>9</v>
      </c>
    </row>
    <row r="19" spans="1:12" ht="13.8" thickBot="1">
      <c r="A19" s="380"/>
      <c r="B19" s="233" t="s">
        <v>116</v>
      </c>
      <c r="C19" s="234">
        <v>35</v>
      </c>
      <c r="D19" s="234">
        <v>19</v>
      </c>
      <c r="E19" s="234">
        <v>12</v>
      </c>
      <c r="F19" s="234">
        <v>8</v>
      </c>
      <c r="G19" s="234">
        <v>7</v>
      </c>
      <c r="H19" s="234">
        <v>5</v>
      </c>
      <c r="I19" s="234">
        <v>11</v>
      </c>
      <c r="J19" s="234">
        <v>4</v>
      </c>
      <c r="K19" s="234">
        <v>11</v>
      </c>
      <c r="L19" s="235">
        <v>4</v>
      </c>
    </row>
    <row r="20" spans="1:12" ht="13.8" thickBot="1">
      <c r="A20" s="454" t="s">
        <v>117</v>
      </c>
      <c r="B20" s="455"/>
      <c r="C20" s="452">
        <v>308</v>
      </c>
      <c r="D20" s="452">
        <v>96</v>
      </c>
      <c r="E20" s="452">
        <v>108</v>
      </c>
      <c r="F20" s="452">
        <v>38</v>
      </c>
      <c r="G20" s="452">
        <v>110</v>
      </c>
      <c r="H20" s="452">
        <v>35</v>
      </c>
      <c r="I20" s="452">
        <v>45</v>
      </c>
      <c r="J20" s="452">
        <v>19</v>
      </c>
      <c r="K20" s="452">
        <v>43</v>
      </c>
      <c r="L20" s="453">
        <v>9</v>
      </c>
    </row>
    <row r="21" spans="1:12" ht="13.8" thickBot="1">
      <c r="A21" s="375" t="s">
        <v>146</v>
      </c>
      <c r="B21" s="376"/>
      <c r="C21" s="236">
        <v>23</v>
      </c>
      <c r="D21" s="236">
        <v>10</v>
      </c>
      <c r="E21" s="236">
        <v>6</v>
      </c>
      <c r="F21" s="236">
        <v>2</v>
      </c>
      <c r="G21" s="236">
        <v>23</v>
      </c>
      <c r="H21" s="236">
        <v>10</v>
      </c>
      <c r="I21" s="236">
        <v>0</v>
      </c>
      <c r="J21" s="236">
        <v>0</v>
      </c>
      <c r="K21" s="236">
        <v>0</v>
      </c>
      <c r="L21" s="79">
        <v>0</v>
      </c>
    </row>
    <row r="22" spans="1:12" ht="13.8" thickBot="1">
      <c r="A22" s="454" t="s">
        <v>118</v>
      </c>
      <c r="B22" s="455"/>
      <c r="C22" s="452">
        <v>1307</v>
      </c>
      <c r="D22" s="452">
        <v>992</v>
      </c>
      <c r="E22" s="452">
        <v>451</v>
      </c>
      <c r="F22" s="452">
        <v>355</v>
      </c>
      <c r="G22" s="452">
        <v>645</v>
      </c>
      <c r="H22" s="452">
        <v>484</v>
      </c>
      <c r="I22" s="452">
        <v>279</v>
      </c>
      <c r="J22" s="452">
        <v>211</v>
      </c>
      <c r="K22" s="452">
        <v>116</v>
      </c>
      <c r="L22" s="453">
        <v>84</v>
      </c>
    </row>
    <row r="23" spans="1:12" ht="13.8" thickBot="1">
      <c r="A23" s="375" t="s">
        <v>155</v>
      </c>
      <c r="B23" s="376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2" ht="25.5" customHeight="1" thickBot="1">
      <c r="A24" s="454" t="s">
        <v>119</v>
      </c>
      <c r="B24" s="455"/>
      <c r="C24" s="452">
        <v>0</v>
      </c>
      <c r="D24" s="452">
        <v>0</v>
      </c>
      <c r="E24" s="452">
        <v>0</v>
      </c>
      <c r="F24" s="452">
        <v>0</v>
      </c>
      <c r="G24" s="452">
        <v>0</v>
      </c>
      <c r="H24" s="452">
        <v>0</v>
      </c>
      <c r="I24" s="452">
        <v>0</v>
      </c>
      <c r="J24" s="452">
        <v>0</v>
      </c>
      <c r="K24" s="452">
        <v>0</v>
      </c>
      <c r="L24" s="453">
        <v>0</v>
      </c>
    </row>
    <row r="25" spans="1:12" ht="25.95" customHeight="1" thickBot="1">
      <c r="A25" s="454" t="s">
        <v>120</v>
      </c>
      <c r="B25" s="455"/>
      <c r="C25" s="452">
        <v>365</v>
      </c>
      <c r="D25" s="452">
        <v>172</v>
      </c>
      <c r="E25" s="452">
        <v>146</v>
      </c>
      <c r="F25" s="452">
        <v>75</v>
      </c>
      <c r="G25" s="452">
        <v>11</v>
      </c>
      <c r="H25" s="452">
        <v>9</v>
      </c>
      <c r="I25" s="452">
        <v>304</v>
      </c>
      <c r="J25" s="452">
        <v>143</v>
      </c>
      <c r="K25" s="452">
        <v>194</v>
      </c>
      <c r="L25" s="453">
        <v>62</v>
      </c>
    </row>
    <row r="26" spans="1:12" ht="13.8" thickBot="1">
      <c r="A26" s="375" t="s">
        <v>148</v>
      </c>
      <c r="B26" s="376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2" ht="26.25" customHeight="1" thickBot="1">
      <c r="A27" s="454" t="s">
        <v>156</v>
      </c>
      <c r="B27" s="455"/>
      <c r="C27" s="452">
        <v>0</v>
      </c>
      <c r="D27" s="452">
        <v>0</v>
      </c>
      <c r="E27" s="452">
        <v>0</v>
      </c>
      <c r="F27" s="452">
        <v>0</v>
      </c>
      <c r="G27" s="452">
        <v>0</v>
      </c>
      <c r="H27" s="452">
        <v>0</v>
      </c>
      <c r="I27" s="452">
        <v>0</v>
      </c>
      <c r="J27" s="452">
        <v>0</v>
      </c>
      <c r="K27" s="452">
        <v>0</v>
      </c>
      <c r="L27" s="453">
        <v>0</v>
      </c>
    </row>
    <row r="28" spans="1:12" ht="13.8" thickBot="1">
      <c r="A28" s="442" t="s">
        <v>121</v>
      </c>
      <c r="B28" s="443"/>
      <c r="C28" s="456">
        <v>3415</v>
      </c>
      <c r="D28" s="456">
        <v>2090</v>
      </c>
      <c r="E28" s="456">
        <v>1195</v>
      </c>
      <c r="F28" s="456">
        <v>739</v>
      </c>
      <c r="G28" s="456">
        <v>1323</v>
      </c>
      <c r="H28" s="456">
        <v>844</v>
      </c>
      <c r="I28" s="456">
        <v>812</v>
      </c>
      <c r="J28" s="452">
        <v>474</v>
      </c>
      <c r="K28" s="456">
        <v>547</v>
      </c>
      <c r="L28" s="457">
        <v>251</v>
      </c>
    </row>
    <row r="29" spans="1:12" ht="13.8" thickBot="1">
      <c r="A29" s="458" t="s">
        <v>122</v>
      </c>
      <c r="B29" s="459"/>
      <c r="C29" s="460">
        <v>100</v>
      </c>
      <c r="D29" s="460">
        <v>61.200585651537331</v>
      </c>
      <c r="E29" s="460">
        <v>34.992679355783309</v>
      </c>
      <c r="F29" s="460">
        <v>35.358851674641151</v>
      </c>
      <c r="G29" s="460">
        <v>38.740849194729137</v>
      </c>
      <c r="H29" s="460">
        <v>24.714494875549047</v>
      </c>
      <c r="I29" s="460">
        <v>23.77745241581259</v>
      </c>
      <c r="J29" s="461">
        <v>22.679425837320576</v>
      </c>
      <c r="K29" s="460">
        <v>16.017569546120058</v>
      </c>
      <c r="L29" s="462">
        <v>12.009569377990431</v>
      </c>
    </row>
    <row r="30" spans="1:12">
      <c r="A30" s="21" t="s">
        <v>196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/>
  </sheetPr>
  <dimension ref="A1:I44"/>
  <sheetViews>
    <sheetView showGridLines="0" zoomScale="110" zoomScaleNormal="110" workbookViewId="0">
      <selection activeCell="H12" sqref="H1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5" t="s">
        <v>183</v>
      </c>
      <c r="B1" s="295"/>
      <c r="C1" s="295"/>
      <c r="D1" s="295"/>
      <c r="E1" s="295"/>
    </row>
    <row r="2" spans="1:9" s="4" customFormat="1" ht="31.2" customHeight="1">
      <c r="A2" s="310" t="s">
        <v>259</v>
      </c>
      <c r="B2" s="310"/>
      <c r="C2" s="310"/>
      <c r="D2" s="310"/>
      <c r="E2" s="310"/>
    </row>
    <row r="3" spans="1:9" s="4" customFormat="1" ht="11.25" customHeight="1" thickBot="1">
      <c r="A3" s="311"/>
      <c r="B3" s="311"/>
      <c r="C3" s="311"/>
      <c r="D3" s="311"/>
      <c r="E3" s="311"/>
    </row>
    <row r="4" spans="1:9" ht="17.25" customHeight="1">
      <c r="A4" s="383" t="s">
        <v>78</v>
      </c>
      <c r="B4" s="367" t="s">
        <v>111</v>
      </c>
      <c r="C4" s="367"/>
      <c r="D4" s="367"/>
      <c r="E4" s="372"/>
    </row>
    <row r="5" spans="1:9" ht="15.75" customHeight="1">
      <c r="A5" s="384"/>
      <c r="B5" s="386" t="s">
        <v>260</v>
      </c>
      <c r="C5" s="387"/>
      <c r="D5" s="386" t="s">
        <v>261</v>
      </c>
      <c r="E5" s="387"/>
    </row>
    <row r="6" spans="1:9" ht="16.5" customHeight="1">
      <c r="A6" s="384"/>
      <c r="B6" s="386" t="s">
        <v>80</v>
      </c>
      <c r="C6" s="387" t="s">
        <v>79</v>
      </c>
      <c r="D6" s="386" t="s">
        <v>80</v>
      </c>
      <c r="E6" s="387" t="s">
        <v>79</v>
      </c>
      <c r="G6" s="5"/>
    </row>
    <row r="7" spans="1:9">
      <c r="A7" s="384"/>
      <c r="B7" s="388"/>
      <c r="C7" s="390"/>
      <c r="D7" s="388"/>
      <c r="E7" s="390"/>
    </row>
    <row r="8" spans="1:9" ht="8.25" customHeight="1" thickBot="1">
      <c r="A8" s="385"/>
      <c r="B8" s="389"/>
      <c r="C8" s="391"/>
      <c r="D8" s="389"/>
      <c r="E8" s="391"/>
    </row>
    <row r="9" spans="1:9" ht="16.5" customHeight="1" thickBot="1">
      <c r="A9" s="463" t="s">
        <v>81</v>
      </c>
      <c r="B9" s="464">
        <v>4.8</v>
      </c>
      <c r="C9" s="465">
        <f>B9/$D$25*100</f>
        <v>88.888888888888886</v>
      </c>
      <c r="D9" s="464">
        <v>4.7</v>
      </c>
      <c r="E9" s="465">
        <f>D9/$D$25*100</f>
        <v>87.037037037037038</v>
      </c>
      <c r="I9" t="s">
        <v>37</v>
      </c>
    </row>
    <row r="10" spans="1:9" ht="16.5" customHeight="1">
      <c r="A10" s="179" t="s">
        <v>82</v>
      </c>
      <c r="B10" s="183">
        <v>7.8</v>
      </c>
      <c r="C10" s="184">
        <f t="shared" ref="C10:C25" si="0">B10/$D$25*100</f>
        <v>144.44444444444443</v>
      </c>
      <c r="D10" s="183">
        <v>7.6</v>
      </c>
      <c r="E10" s="184">
        <f t="shared" ref="E10:E25" si="1">D10/$D$25*100</f>
        <v>140.74074074074073</v>
      </c>
    </row>
    <row r="11" spans="1:9">
      <c r="A11" s="180" t="s">
        <v>83</v>
      </c>
      <c r="B11" s="185">
        <v>8.4</v>
      </c>
      <c r="C11" s="186">
        <f t="shared" si="0"/>
        <v>155.55555555555557</v>
      </c>
      <c r="D11" s="185">
        <v>8.1999999999999993</v>
      </c>
      <c r="E11" s="186">
        <f t="shared" si="1"/>
        <v>151.85185185185185</v>
      </c>
    </row>
    <row r="12" spans="1:9">
      <c r="A12" s="180" t="s">
        <v>84</v>
      </c>
      <c r="B12" s="185">
        <v>4.7</v>
      </c>
      <c r="C12" s="186">
        <f t="shared" si="0"/>
        <v>87.037037037037038</v>
      </c>
      <c r="D12" s="185">
        <v>4.5999999999999996</v>
      </c>
      <c r="E12" s="186">
        <f t="shared" si="1"/>
        <v>85.185185185185176</v>
      </c>
    </row>
    <row r="13" spans="1:9">
      <c r="A13" s="180" t="s">
        <v>85</v>
      </c>
      <c r="B13" s="185">
        <v>5.8</v>
      </c>
      <c r="C13" s="186">
        <f t="shared" si="0"/>
        <v>107.40740740740739</v>
      </c>
      <c r="D13" s="185">
        <v>5.7</v>
      </c>
      <c r="E13" s="186">
        <f t="shared" si="1"/>
        <v>105.55555555555556</v>
      </c>
    </row>
    <row r="14" spans="1:9">
      <c r="A14" s="181" t="s">
        <v>86</v>
      </c>
      <c r="B14" s="185">
        <v>4.9000000000000004</v>
      </c>
      <c r="C14" s="186">
        <f t="shared" si="0"/>
        <v>90.740740740740748</v>
      </c>
      <c r="D14" s="185">
        <v>4.8</v>
      </c>
      <c r="E14" s="186">
        <f t="shared" si="1"/>
        <v>88.888888888888886</v>
      </c>
    </row>
    <row r="15" spans="1:9">
      <c r="A15" s="181" t="s">
        <v>87</v>
      </c>
      <c r="B15" s="185">
        <v>4.4000000000000004</v>
      </c>
      <c r="C15" s="186">
        <f t="shared" si="0"/>
        <v>81.481481481481495</v>
      </c>
      <c r="D15" s="185">
        <v>4.3</v>
      </c>
      <c r="E15" s="186">
        <f t="shared" si="1"/>
        <v>79.629629629629619</v>
      </c>
    </row>
    <row r="16" spans="1:9">
      <c r="A16" s="180" t="s">
        <v>88</v>
      </c>
      <c r="B16" s="185">
        <v>6.5</v>
      </c>
      <c r="C16" s="186">
        <f t="shared" si="0"/>
        <v>120.37037037037037</v>
      </c>
      <c r="D16" s="185">
        <v>6.4</v>
      </c>
      <c r="E16" s="186">
        <f t="shared" si="1"/>
        <v>118.5185185185185</v>
      </c>
    </row>
    <row r="17" spans="1:5">
      <c r="A17" s="180" t="s">
        <v>89</v>
      </c>
      <c r="B17" s="185">
        <v>9.1999999999999993</v>
      </c>
      <c r="C17" s="186">
        <f t="shared" si="0"/>
        <v>170.37037037037035</v>
      </c>
      <c r="D17" s="185">
        <v>9</v>
      </c>
      <c r="E17" s="186">
        <f t="shared" si="1"/>
        <v>166.66666666666666</v>
      </c>
    </row>
    <row r="18" spans="1:5">
      <c r="A18" s="181" t="s">
        <v>90</v>
      </c>
      <c r="B18" s="185">
        <v>7.6</v>
      </c>
      <c r="C18" s="186">
        <f t="shared" si="0"/>
        <v>140.74074074074073</v>
      </c>
      <c r="D18" s="185">
        <v>7.5</v>
      </c>
      <c r="E18" s="186">
        <f t="shared" si="1"/>
        <v>138.88888888888889</v>
      </c>
    </row>
    <row r="19" spans="1:5">
      <c r="A19" s="181" t="s">
        <v>91</v>
      </c>
      <c r="B19" s="185">
        <v>5</v>
      </c>
      <c r="C19" s="186">
        <f t="shared" si="0"/>
        <v>92.592592592592581</v>
      </c>
      <c r="D19" s="185">
        <v>4.9000000000000004</v>
      </c>
      <c r="E19" s="186">
        <f t="shared" si="1"/>
        <v>90.740740740740748</v>
      </c>
    </row>
    <row r="20" spans="1:5">
      <c r="A20" s="180" t="s">
        <v>92</v>
      </c>
      <c r="B20" s="185">
        <v>3.9</v>
      </c>
      <c r="C20" s="186">
        <f t="shared" si="0"/>
        <v>72.222222222222214</v>
      </c>
      <c r="D20" s="185">
        <v>3.9</v>
      </c>
      <c r="E20" s="186">
        <f t="shared" si="1"/>
        <v>72.222222222222214</v>
      </c>
    </row>
    <row r="21" spans="1:5">
      <c r="A21" s="180" t="s">
        <v>93</v>
      </c>
      <c r="B21" s="185">
        <v>8.3000000000000007</v>
      </c>
      <c r="C21" s="186">
        <f t="shared" si="0"/>
        <v>153.7037037037037</v>
      </c>
      <c r="D21" s="185">
        <v>8</v>
      </c>
      <c r="E21" s="186">
        <f t="shared" si="1"/>
        <v>148.14814814814815</v>
      </c>
    </row>
    <row r="22" spans="1:5">
      <c r="A22" s="180" t="s">
        <v>94</v>
      </c>
      <c r="B22" s="185">
        <v>9.4</v>
      </c>
      <c r="C22" s="186">
        <f t="shared" si="0"/>
        <v>174.07407407407408</v>
      </c>
      <c r="D22" s="185">
        <v>9.1999999999999993</v>
      </c>
      <c r="E22" s="186">
        <f t="shared" si="1"/>
        <v>170.37037037037035</v>
      </c>
    </row>
    <row r="23" spans="1:5">
      <c r="A23" s="180" t="s">
        <v>95</v>
      </c>
      <c r="B23" s="185">
        <v>3.2</v>
      </c>
      <c r="C23" s="186">
        <f t="shared" si="0"/>
        <v>59.259259259259252</v>
      </c>
      <c r="D23" s="185">
        <v>3.1</v>
      </c>
      <c r="E23" s="186">
        <f t="shared" si="1"/>
        <v>57.407407407407405</v>
      </c>
    </row>
    <row r="24" spans="1:5" ht="13.8" thickBot="1">
      <c r="A24" s="182" t="s">
        <v>96</v>
      </c>
      <c r="B24" s="187">
        <v>7.1</v>
      </c>
      <c r="C24" s="188">
        <f t="shared" si="0"/>
        <v>131.48148148148147</v>
      </c>
      <c r="D24" s="187">
        <v>7</v>
      </c>
      <c r="E24" s="188">
        <f t="shared" si="1"/>
        <v>129.62962962962962</v>
      </c>
    </row>
    <row r="25" spans="1:5" ht="13.8" thickBot="1">
      <c r="A25" s="466" t="s">
        <v>97</v>
      </c>
      <c r="B25" s="467">
        <v>5.5</v>
      </c>
      <c r="C25" s="468">
        <f t="shared" si="0"/>
        <v>101.85185185185183</v>
      </c>
      <c r="D25" s="467">
        <v>5.4</v>
      </c>
      <c r="E25" s="468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98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0"/>
  </sheetPr>
  <dimension ref="B1:E41"/>
  <sheetViews>
    <sheetView view="pageBreakPreview" zoomScaleNormal="120" zoomScaleSheetLayoutView="100" workbookViewId="0">
      <selection activeCell="H34" sqref="H34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8" customHeight="1">
      <c r="B1" s="392" t="s">
        <v>191</v>
      </c>
      <c r="C1" s="392"/>
      <c r="D1" s="392"/>
      <c r="E1" s="392"/>
    </row>
    <row r="2" spans="2:5" ht="29.4" customHeight="1" thickBot="1">
      <c r="B2" s="393" t="s">
        <v>262</v>
      </c>
      <c r="C2" s="393"/>
      <c r="D2" s="393"/>
      <c r="E2" s="393"/>
    </row>
    <row r="3" spans="2:5">
      <c r="B3" s="394" t="s">
        <v>185</v>
      </c>
      <c r="C3" s="394" t="s">
        <v>111</v>
      </c>
      <c r="D3" s="396"/>
    </row>
    <row r="4" spans="2:5" ht="11.4" customHeight="1" thickBot="1">
      <c r="B4" s="395"/>
      <c r="C4" s="239" t="s">
        <v>263</v>
      </c>
      <c r="D4" s="238" t="s">
        <v>264</v>
      </c>
    </row>
    <row r="5" spans="2:5">
      <c r="B5" s="469" t="s">
        <v>34</v>
      </c>
      <c r="C5" s="470">
        <v>6.8</v>
      </c>
      <c r="D5" s="471">
        <v>6.8</v>
      </c>
    </row>
    <row r="6" spans="2:5">
      <c r="B6" s="240" t="s">
        <v>14</v>
      </c>
      <c r="C6" s="243">
        <v>3.6</v>
      </c>
      <c r="D6" s="244">
        <v>3.6</v>
      </c>
    </row>
    <row r="7" spans="2:5">
      <c r="B7" s="240" t="s">
        <v>17</v>
      </c>
      <c r="C7" s="243">
        <v>10.9</v>
      </c>
      <c r="D7" s="244">
        <v>10.8</v>
      </c>
    </row>
    <row r="8" spans="2:5">
      <c r="B8" s="240" t="s">
        <v>186</v>
      </c>
      <c r="C8" s="243">
        <v>3.8</v>
      </c>
      <c r="D8" s="244">
        <v>3.6</v>
      </c>
    </row>
    <row r="9" spans="2:5">
      <c r="B9" s="240" t="s">
        <v>193</v>
      </c>
      <c r="C9" s="243">
        <v>9.1999999999999993</v>
      </c>
      <c r="D9" s="244">
        <v>9.1999999999999993</v>
      </c>
    </row>
    <row r="10" spans="2:5">
      <c r="B10" s="240" t="s">
        <v>18</v>
      </c>
      <c r="C10" s="243">
        <v>6.8</v>
      </c>
      <c r="D10" s="244">
        <v>6.9</v>
      </c>
    </row>
    <row r="11" spans="2:5">
      <c r="B11" s="240" t="s">
        <v>21</v>
      </c>
      <c r="C11" s="243">
        <v>7.3</v>
      </c>
      <c r="D11" s="244">
        <v>7.5</v>
      </c>
    </row>
    <row r="12" spans="2:5">
      <c r="B12" s="240" t="s">
        <v>22</v>
      </c>
      <c r="C12" s="243">
        <v>9.3000000000000007</v>
      </c>
      <c r="D12" s="244">
        <v>9.4</v>
      </c>
    </row>
    <row r="13" spans="2:5">
      <c r="B13" s="240" t="s">
        <v>13</v>
      </c>
      <c r="C13" s="243">
        <v>5.4</v>
      </c>
      <c r="D13" s="244">
        <v>5.4</v>
      </c>
    </row>
    <row r="14" spans="2:5">
      <c r="B14" s="240" t="s">
        <v>27</v>
      </c>
      <c r="C14" s="243">
        <v>14.7</v>
      </c>
      <c r="D14" s="244">
        <v>14.3</v>
      </c>
    </row>
    <row r="15" spans="2:5">
      <c r="B15" s="472" t="s">
        <v>35</v>
      </c>
      <c r="C15" s="473">
        <v>6</v>
      </c>
      <c r="D15" s="474">
        <v>5.9</v>
      </c>
    </row>
    <row r="16" spans="2:5">
      <c r="B16" s="240" t="s">
        <v>1</v>
      </c>
      <c r="C16" s="243">
        <v>6.9</v>
      </c>
      <c r="D16" s="244">
        <v>6.7</v>
      </c>
    </row>
    <row r="17" spans="2:4">
      <c r="B17" s="240" t="s">
        <v>16</v>
      </c>
      <c r="C17" s="243">
        <v>16.8</v>
      </c>
      <c r="D17" s="244">
        <v>16.5</v>
      </c>
    </row>
    <row r="18" spans="2:4">
      <c r="B18" s="240" t="s">
        <v>187</v>
      </c>
      <c r="C18" s="243">
        <v>5.0999999999999996</v>
      </c>
      <c r="D18" s="244">
        <v>5</v>
      </c>
    </row>
    <row r="19" spans="2:4">
      <c r="B19" s="240" t="s">
        <v>188</v>
      </c>
      <c r="C19" s="243">
        <v>8.1999999999999993</v>
      </c>
      <c r="D19" s="244">
        <v>8.1</v>
      </c>
    </row>
    <row r="20" spans="2:4">
      <c r="B20" s="240" t="s">
        <v>4</v>
      </c>
      <c r="C20" s="243">
        <v>4</v>
      </c>
      <c r="D20" s="244">
        <v>4</v>
      </c>
    </row>
    <row r="21" spans="2:4">
      <c r="B21" s="240" t="s">
        <v>7</v>
      </c>
      <c r="C21" s="243">
        <v>4.5999999999999996</v>
      </c>
      <c r="D21" s="244">
        <v>4.4000000000000004</v>
      </c>
    </row>
    <row r="22" spans="2:4">
      <c r="B22" s="475" t="s">
        <v>36</v>
      </c>
      <c r="C22" s="473">
        <v>8.1</v>
      </c>
      <c r="D22" s="474">
        <v>8</v>
      </c>
    </row>
    <row r="23" spans="2:4">
      <c r="B23" s="240" t="s">
        <v>15</v>
      </c>
      <c r="C23" s="243">
        <v>6.1</v>
      </c>
      <c r="D23" s="244">
        <v>6.1</v>
      </c>
    </row>
    <row r="24" spans="2:4">
      <c r="B24" s="240" t="s">
        <v>19</v>
      </c>
      <c r="C24" s="243">
        <v>12.3</v>
      </c>
      <c r="D24" s="244">
        <v>12.3</v>
      </c>
    </row>
    <row r="25" spans="2:4">
      <c r="B25" s="240" t="s">
        <v>25</v>
      </c>
      <c r="C25" s="243">
        <v>6</v>
      </c>
      <c r="D25" s="244">
        <v>5.9</v>
      </c>
    </row>
    <row r="26" spans="2:4">
      <c r="B26" s="240" t="s">
        <v>102</v>
      </c>
      <c r="C26" s="243">
        <v>13.8</v>
      </c>
      <c r="D26" s="244">
        <v>13.4</v>
      </c>
    </row>
    <row r="27" spans="2:4">
      <c r="B27" s="240" t="s">
        <v>103</v>
      </c>
      <c r="C27" s="243">
        <v>4.9000000000000004</v>
      </c>
      <c r="D27" s="244">
        <v>4.9000000000000004</v>
      </c>
    </row>
    <row r="28" spans="2:4">
      <c r="B28" s="240" t="s">
        <v>26</v>
      </c>
      <c r="C28" s="243">
        <v>10.6</v>
      </c>
      <c r="D28" s="244">
        <v>10.199999999999999</v>
      </c>
    </row>
    <row r="29" spans="2:4">
      <c r="B29" s="472" t="s">
        <v>32</v>
      </c>
      <c r="C29" s="473">
        <v>4.9000000000000004</v>
      </c>
      <c r="D29" s="474">
        <v>4.8</v>
      </c>
    </row>
    <row r="30" spans="2:4">
      <c r="B30" s="240" t="s">
        <v>5</v>
      </c>
      <c r="C30" s="243">
        <v>6.9</v>
      </c>
      <c r="D30" s="244">
        <v>6.4</v>
      </c>
    </row>
    <row r="31" spans="2:4">
      <c r="B31" s="240" t="s">
        <v>23</v>
      </c>
      <c r="C31" s="243">
        <v>6.7</v>
      </c>
      <c r="D31" s="244">
        <v>6.5</v>
      </c>
    </row>
    <row r="32" spans="2:4">
      <c r="B32" s="240" t="s">
        <v>6</v>
      </c>
      <c r="C32" s="243">
        <v>4.7</v>
      </c>
      <c r="D32" s="244">
        <v>4.5999999999999996</v>
      </c>
    </row>
    <row r="33" spans="2:4">
      <c r="B33" s="240" t="s">
        <v>24</v>
      </c>
      <c r="C33" s="243">
        <v>11.5</v>
      </c>
      <c r="D33" s="244">
        <v>11.3</v>
      </c>
    </row>
    <row r="34" spans="2:4">
      <c r="B34" s="240" t="s">
        <v>8</v>
      </c>
      <c r="C34" s="243">
        <v>5.0999999999999996</v>
      </c>
      <c r="D34" s="244">
        <v>4.9000000000000004</v>
      </c>
    </row>
    <row r="35" spans="2:4">
      <c r="B35" s="240" t="s">
        <v>9</v>
      </c>
      <c r="C35" s="243">
        <v>5.3</v>
      </c>
      <c r="D35" s="244">
        <v>5.2</v>
      </c>
    </row>
    <row r="36" spans="2:4">
      <c r="B36" s="240" t="s">
        <v>10</v>
      </c>
      <c r="C36" s="243">
        <v>11.9</v>
      </c>
      <c r="D36" s="244">
        <v>11.8</v>
      </c>
    </row>
    <row r="37" spans="2:4">
      <c r="B37" s="240" t="s">
        <v>189</v>
      </c>
      <c r="C37" s="243">
        <v>1.6</v>
      </c>
      <c r="D37" s="244">
        <v>1.6</v>
      </c>
    </row>
    <row r="38" spans="2:4">
      <c r="B38" s="472" t="s">
        <v>33</v>
      </c>
      <c r="C38" s="473">
        <v>1.6</v>
      </c>
      <c r="D38" s="474">
        <v>1.6</v>
      </c>
    </row>
    <row r="39" spans="2:4" ht="12" thickBot="1">
      <c r="B39" s="241" t="s">
        <v>190</v>
      </c>
      <c r="C39" s="245">
        <v>1.6</v>
      </c>
      <c r="D39" s="246">
        <v>1.6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2022-04-26T10:21:41Z</cp:lastPrinted>
  <dcterms:created xsi:type="dcterms:W3CDTF">1999-08-03T15:46:10Z</dcterms:created>
  <dcterms:modified xsi:type="dcterms:W3CDTF">2023-06-12T10:31:21Z</dcterms:modified>
</cp:coreProperties>
</file>