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3\06-2023\Tabela info_06_2023\"/>
    </mc:Choice>
  </mc:AlternateContent>
  <bookViews>
    <workbookView xWindow="62064" yWindow="108" windowWidth="9720" windowHeight="6756" firstSheet="1" activeTab="1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  <sheet name="Tabela 9" sheetId="98" r:id="rId11"/>
    <sheet name="Tabela 9a" sheetId="99" r:id="rId12"/>
    <sheet name="Tabela 10" sheetId="100" r:id="rId13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  <definedName name="_xlnm.Print_Area" localSheetId="10">'Tabela 9'!$A$1:$M$38</definedName>
    <definedName name="_xlnm.Print_Area" localSheetId="11">'Tabela 9a'!$A$1:$G$31</definedName>
  </definedNames>
  <calcPr calcId="162913"/>
</workbook>
</file>

<file path=xl/calcChain.xml><?xml version="1.0" encoding="utf-8"?>
<calcChain xmlns="http://schemas.openxmlformats.org/spreadsheetml/2006/main">
  <c r="F8" i="100" l="1"/>
  <c r="C8" i="100"/>
  <c r="O18" i="100"/>
  <c r="N18" i="100"/>
  <c r="M18" i="100"/>
  <c r="J18" i="100"/>
  <c r="I18" i="100"/>
  <c r="H18" i="100"/>
  <c r="E18" i="100"/>
  <c r="O17" i="100"/>
  <c r="N17" i="100"/>
  <c r="M17" i="100"/>
  <c r="J17" i="100"/>
  <c r="I17" i="100"/>
  <c r="H17" i="100"/>
  <c r="E17" i="100"/>
  <c r="O16" i="100"/>
  <c r="N16" i="100"/>
  <c r="M16" i="100"/>
  <c r="J16" i="100"/>
  <c r="I16" i="100"/>
  <c r="H16" i="100"/>
  <c r="E16" i="100"/>
  <c r="O15" i="100"/>
  <c r="N15" i="100"/>
  <c r="M15" i="100"/>
  <c r="J15" i="100"/>
  <c r="I15" i="100"/>
  <c r="H15" i="100"/>
  <c r="E15" i="100"/>
  <c r="O14" i="100"/>
  <c r="N14" i="100"/>
  <c r="M14" i="100"/>
  <c r="J14" i="100"/>
  <c r="I14" i="100"/>
  <c r="H14" i="100"/>
  <c r="E14" i="100"/>
  <c r="O13" i="100"/>
  <c r="N13" i="100"/>
  <c r="M13" i="100"/>
  <c r="J13" i="100"/>
  <c r="I13" i="100"/>
  <c r="H13" i="100"/>
  <c r="E13" i="100"/>
  <c r="O12" i="100"/>
  <c r="N12" i="100"/>
  <c r="M12" i="100"/>
  <c r="J12" i="100"/>
  <c r="I12" i="100"/>
  <c r="H12" i="100"/>
  <c r="E12" i="100"/>
  <c r="O11" i="100"/>
  <c r="N11" i="100"/>
  <c r="M11" i="100"/>
  <c r="J11" i="100"/>
  <c r="I11" i="100"/>
  <c r="H11" i="100"/>
  <c r="E11" i="100"/>
  <c r="O10" i="100"/>
  <c r="N10" i="100"/>
  <c r="M10" i="100"/>
  <c r="J10" i="100"/>
  <c r="I10" i="100"/>
  <c r="H10" i="100"/>
  <c r="E10" i="100"/>
  <c r="O9" i="100"/>
  <c r="N9" i="100"/>
  <c r="M9" i="100"/>
  <c r="J9" i="100"/>
  <c r="I9" i="100"/>
  <c r="H9" i="100"/>
  <c r="E9" i="100"/>
  <c r="O8" i="100"/>
  <c r="N8" i="100"/>
  <c r="M8" i="100"/>
  <c r="J8" i="100"/>
  <c r="I8" i="100"/>
  <c r="G8" i="100"/>
  <c r="H8" i="100" s="1"/>
  <c r="D8" i="100"/>
  <c r="E8" i="100" s="1"/>
  <c r="O7" i="100"/>
  <c r="N7" i="100"/>
  <c r="M7" i="100"/>
  <c r="J7" i="100"/>
  <c r="I7" i="100"/>
  <c r="H7" i="100"/>
  <c r="E7" i="100"/>
  <c r="O6" i="100"/>
  <c r="N6" i="100"/>
  <c r="M6" i="100"/>
  <c r="J6" i="100"/>
  <c r="H6" i="100"/>
  <c r="E6" i="100"/>
  <c r="G29" i="99"/>
  <c r="F29" i="99"/>
  <c r="E29" i="99"/>
  <c r="D29" i="99"/>
  <c r="G28" i="99"/>
  <c r="F28" i="99"/>
  <c r="D28" i="99"/>
  <c r="G27" i="99"/>
  <c r="F27" i="99"/>
  <c r="E27" i="99"/>
  <c r="D27" i="99"/>
  <c r="G26" i="99"/>
  <c r="F26" i="99"/>
  <c r="E26" i="99"/>
  <c r="D26" i="99"/>
  <c r="G25" i="99"/>
  <c r="F25" i="99"/>
  <c r="E25" i="99"/>
  <c r="D25" i="99"/>
  <c r="G24" i="99"/>
  <c r="F24" i="99"/>
  <c r="E24" i="99"/>
  <c r="D24" i="99"/>
  <c r="G22" i="99"/>
  <c r="F22" i="99"/>
  <c r="E22" i="99"/>
  <c r="D22" i="99"/>
  <c r="G21" i="99"/>
  <c r="F21" i="99"/>
  <c r="E21" i="99"/>
  <c r="D21" i="99"/>
  <c r="G20" i="99"/>
  <c r="F20" i="99"/>
  <c r="E20" i="99"/>
  <c r="D20" i="99"/>
  <c r="G19" i="99"/>
  <c r="F19" i="99"/>
  <c r="E19" i="99"/>
  <c r="D19" i="99"/>
  <c r="G18" i="99"/>
  <c r="F18" i="99"/>
  <c r="E18" i="99"/>
  <c r="D18" i="99"/>
  <c r="G16" i="99"/>
  <c r="F16" i="99"/>
  <c r="E16" i="99"/>
  <c r="D16" i="99"/>
  <c r="G15" i="99"/>
  <c r="F15" i="99"/>
  <c r="E15" i="99"/>
  <c r="D15" i="99"/>
  <c r="G14" i="99"/>
  <c r="F14" i="99"/>
  <c r="E14" i="99"/>
  <c r="D14" i="99"/>
  <c r="G13" i="99"/>
  <c r="F13" i="99"/>
  <c r="E13" i="99"/>
  <c r="D13" i="99"/>
  <c r="G12" i="99"/>
  <c r="F12" i="99"/>
  <c r="E12" i="99"/>
  <c r="D12" i="99"/>
  <c r="G11" i="99"/>
  <c r="F11" i="99"/>
  <c r="E11" i="99"/>
  <c r="D11" i="99"/>
  <c r="E37" i="98"/>
  <c r="M13" i="98" s="1"/>
  <c r="D37" i="98"/>
  <c r="L37" i="98" s="1"/>
  <c r="C37" i="98"/>
  <c r="K37" i="98" s="1"/>
  <c r="B37" i="98"/>
  <c r="J21" i="98" s="1"/>
  <c r="M36" i="98"/>
  <c r="L36" i="98"/>
  <c r="J36" i="98"/>
  <c r="I36" i="98"/>
  <c r="H36" i="98"/>
  <c r="G36" i="98"/>
  <c r="F36" i="98"/>
  <c r="K35" i="98"/>
  <c r="J35" i="98"/>
  <c r="I35" i="98"/>
  <c r="H35" i="98"/>
  <c r="G35" i="98"/>
  <c r="F35" i="98"/>
  <c r="K34" i="98"/>
  <c r="J34" i="98"/>
  <c r="I34" i="98"/>
  <c r="H34" i="98"/>
  <c r="G34" i="98"/>
  <c r="F34" i="98"/>
  <c r="K33" i="98"/>
  <c r="J33" i="98"/>
  <c r="I33" i="98"/>
  <c r="H33" i="98"/>
  <c r="G33" i="98"/>
  <c r="F33" i="98"/>
  <c r="K32" i="98"/>
  <c r="J32" i="98"/>
  <c r="I32" i="98"/>
  <c r="H32" i="98"/>
  <c r="G32" i="98"/>
  <c r="F32" i="98"/>
  <c r="K31" i="98"/>
  <c r="J31" i="98"/>
  <c r="I31" i="98"/>
  <c r="H31" i="98"/>
  <c r="G31" i="98"/>
  <c r="F31" i="98"/>
  <c r="K30" i="98"/>
  <c r="J30" i="98"/>
  <c r="I30" i="98"/>
  <c r="H30" i="98"/>
  <c r="G30" i="98"/>
  <c r="F30" i="98"/>
  <c r="K28" i="98"/>
  <c r="J28" i="98"/>
  <c r="I28" i="98"/>
  <c r="H28" i="98"/>
  <c r="G28" i="98"/>
  <c r="F28" i="98"/>
  <c r="K27" i="98"/>
  <c r="J27" i="98"/>
  <c r="I27" i="98"/>
  <c r="H27" i="98"/>
  <c r="G27" i="98"/>
  <c r="F27" i="98"/>
  <c r="K26" i="98"/>
  <c r="J26" i="98"/>
  <c r="I26" i="98"/>
  <c r="H26" i="98"/>
  <c r="G26" i="98"/>
  <c r="F26" i="98"/>
  <c r="K25" i="98"/>
  <c r="J25" i="98"/>
  <c r="I25" i="98"/>
  <c r="H25" i="98"/>
  <c r="G25" i="98"/>
  <c r="F25" i="98"/>
  <c r="K24" i="98"/>
  <c r="J24" i="98"/>
  <c r="I24" i="98"/>
  <c r="H24" i="98"/>
  <c r="G24" i="98"/>
  <c r="F24" i="98"/>
  <c r="K22" i="98"/>
  <c r="J22" i="98"/>
  <c r="H22" i="98"/>
  <c r="G22" i="98"/>
  <c r="F22" i="98"/>
  <c r="L21" i="98"/>
  <c r="I21" i="98"/>
  <c r="H21" i="98"/>
  <c r="G21" i="98"/>
  <c r="F21" i="98"/>
  <c r="K20" i="98"/>
  <c r="I20" i="98"/>
  <c r="H20" i="98"/>
  <c r="G20" i="98"/>
  <c r="F20" i="98"/>
  <c r="L19" i="98"/>
  <c r="I19" i="98"/>
  <c r="H19" i="98"/>
  <c r="G19" i="98"/>
  <c r="F19" i="98"/>
  <c r="L18" i="98"/>
  <c r="K18" i="98"/>
  <c r="I18" i="98"/>
  <c r="H18" i="98"/>
  <c r="G18" i="98"/>
  <c r="F18" i="98"/>
  <c r="I17" i="98"/>
  <c r="H17" i="98"/>
  <c r="G17" i="98"/>
  <c r="F17" i="98"/>
  <c r="L15" i="98"/>
  <c r="K15" i="98"/>
  <c r="I15" i="98"/>
  <c r="H15" i="98"/>
  <c r="G15" i="98"/>
  <c r="F15" i="98"/>
  <c r="I14" i="98"/>
  <c r="H14" i="98"/>
  <c r="G14" i="98"/>
  <c r="F14" i="98"/>
  <c r="K13" i="98"/>
  <c r="I13" i="98"/>
  <c r="H13" i="98"/>
  <c r="G13" i="98"/>
  <c r="F13" i="98"/>
  <c r="L12" i="98"/>
  <c r="I12" i="98"/>
  <c r="H12" i="98"/>
  <c r="G12" i="98"/>
  <c r="F12" i="98"/>
  <c r="K11" i="98"/>
  <c r="I11" i="98"/>
  <c r="H11" i="98"/>
  <c r="G11" i="98"/>
  <c r="F11" i="98"/>
  <c r="L10" i="98"/>
  <c r="I10" i="98"/>
  <c r="H10" i="98"/>
  <c r="G10" i="98"/>
  <c r="F10" i="98"/>
  <c r="L13" i="98" l="1"/>
  <c r="L17" i="98"/>
  <c r="L22" i="98"/>
  <c r="L24" i="98"/>
  <c r="L25" i="98"/>
  <c r="L26" i="98"/>
  <c r="L27" i="98"/>
  <c r="L28" i="98"/>
  <c r="L30" i="98"/>
  <c r="L31" i="98"/>
  <c r="L32" i="98"/>
  <c r="L33" i="98"/>
  <c r="L34" i="98"/>
  <c r="L35" i="98"/>
  <c r="L11" i="98"/>
  <c r="L14" i="98"/>
  <c r="L20" i="98"/>
  <c r="M22" i="98"/>
  <c r="M24" i="98"/>
  <c r="M25" i="98"/>
  <c r="M26" i="98"/>
  <c r="M27" i="98"/>
  <c r="M28" i="98"/>
  <c r="M30" i="98"/>
  <c r="M31" i="98"/>
  <c r="M32" i="98"/>
  <c r="M33" i="98"/>
  <c r="M34" i="98"/>
  <c r="M35" i="98"/>
  <c r="M37" i="98"/>
  <c r="K14" i="98"/>
  <c r="K19" i="98"/>
  <c r="K36" i="98"/>
  <c r="K10" i="98"/>
  <c r="K12" i="98"/>
  <c r="K17" i="98"/>
  <c r="K21" i="98"/>
  <c r="J37" i="98"/>
  <c r="M14" i="98"/>
  <c r="M15" i="98"/>
  <c r="M17" i="98"/>
  <c r="M18" i="98"/>
  <c r="M19" i="98"/>
  <c r="M20" i="98"/>
  <c r="M21" i="98"/>
  <c r="F37" i="98"/>
  <c r="J10" i="98"/>
  <c r="J11" i="98"/>
  <c r="J12" i="98"/>
  <c r="J13" i="98"/>
  <c r="J14" i="98"/>
  <c r="J15" i="98"/>
  <c r="J17" i="98"/>
  <c r="J18" i="98"/>
  <c r="J19" i="98"/>
  <c r="J20" i="98"/>
  <c r="G37" i="98"/>
  <c r="I37" i="98"/>
  <c r="M10" i="98"/>
  <c r="M11" i="98"/>
  <c r="M12" i="98"/>
  <c r="H37" i="98"/>
  <c r="D15" i="41" l="1"/>
  <c r="D16" i="41"/>
  <c r="L12" i="41" l="1"/>
  <c r="C25" i="45" l="1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L11" i="41" l="1"/>
  <c r="K11" i="41"/>
  <c r="J11" i="41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H55" i="43" l="1"/>
  <c r="H54" i="43"/>
  <c r="H53" i="43"/>
  <c r="D10" i="41" l="1"/>
  <c r="D11" i="41"/>
  <c r="D12" i="41"/>
  <c r="D13" i="41"/>
  <c r="D14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K12" i="41"/>
  <c r="J12" i="41"/>
  <c r="E12" i="41"/>
  <c r="E11" i="41"/>
  <c r="E10" i="41"/>
</calcChain>
</file>

<file path=xl/sharedStrings.xml><?xml version="1.0" encoding="utf-8"?>
<sst xmlns="http://schemas.openxmlformats.org/spreadsheetml/2006/main" count="550" uniqueCount="297">
  <si>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</si>
  <si>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</si>
  <si>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</si>
  <si>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</si>
  <si>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</si>
  <si>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</si>
  <si>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</si>
  <si>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</si>
  <si>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</si>
  <si>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</si>
  <si>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</si>
  <si>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</si>
  <si>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</si>
  <si>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</si>
  <si>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</si>
  <si>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</si>
  <si>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</si>
  <si>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</si>
  <si>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</si>
  <si>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</si>
  <si>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</si>
  <si>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</si>
  <si>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</si>
  <si>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</si>
  <si>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</si>
  <si>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</si>
  <si>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</si>
  <si>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</si>
  <si>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</si>
  <si>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</si>
  <si>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</si>
  <si>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</si>
  <si>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</si>
  <si>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</si>
  <si>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</si>
  <si>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</si>
  <si>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</si>
  <si>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</si>
  <si>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</si>
  <si>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</si>
  <si>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</si>
  <si>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</si>
  <si>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</si>
  <si>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</si>
  <si>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</si>
  <si>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</si>
  <si>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</si>
  <si>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</si>
  <si>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</si>
  <si>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</si>
  <si>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</si>
  <si>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</si>
  <si>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</si>
  <si>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</si>
  <si>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</si>
  <si>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</si>
  <si>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</si>
  <si>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</si>
  <si>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</si>
  <si>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</si>
  <si>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</si>
  <si>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</si>
  <si>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</si>
  <si>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</si>
  <si>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</si>
  <si>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</si>
  <si>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</si>
  <si>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</si>
  <si>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</si>
  <si>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</si>
  <si>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</si>
  <si>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</si>
  <si>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</si>
  <si>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</si>
  <si>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</si>
  <si>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</si>
  <si>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</si>
  <si>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</si>
  <si>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</si>
  <si>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</si>
  <si>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</si>
  <si>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</si>
  <si>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</si>
  <si>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</si>
  <si>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</si>
  <si>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</si>
  <si>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</si>
  <si>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</si>
  <si>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</si>
  <si>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</si>
  <si>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</si>
  <si>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</si>
  <si>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</si>
  <si>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</si>
  <si>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</si>
  <si>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</si>
  <si>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</si>
  <si>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</si>
  <si>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</si>
  <si>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</si>
  <si>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</si>
  <si>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</si>
  <si>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</si>
  <si>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</si>
  <si>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</si>
  <si>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</si>
  <si>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</si>
  <si>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</si>
  <si>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</si>
  <si>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</si>
  <si>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</si>
  <si>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</si>
  <si>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</si>
  <si>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</si>
  <si>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</si>
  <si>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</si>
  <si>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</si>
  <si>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</si>
  <si>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</si>
  <si>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</si>
  <si>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</si>
  <si>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</si>
  <si>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</si>
  <si>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</si>
  <si>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</si>
  <si>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</si>
  <si>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</si>
  <si>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</si>
  <si>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</si>
  <si>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</si>
  <si>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</si>
  <si>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</si>
  <si>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</si>
  <si>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</si>
  <si>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</si>
  <si>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</si>
  <si>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</si>
  <si>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</si>
  <si>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</si>
  <si>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</si>
  <si>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</si>
  <si>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</si>
  <si>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</si>
  <si>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</si>
  <si>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</si>
  <si>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</si>
  <si>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</si>
  <si>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</si>
  <si>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</si>
  <si>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</si>
  <si>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</si>
  <si>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</si>
  <si>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</si>
  <si>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</si>
  <si>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</si>
  <si>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</si>
  <si>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</si>
  <si>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</si>
  <si>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</si>
  <si>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</si>
  <si>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</si>
  <si>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</si>
  <si>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</si>
  <si>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</si>
  <si>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</si>
  <si>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 xml:space="preserve"> Źródło:   Sprawozdanie o rynku pracy MRPiPS-01</t>
  </si>
  <si>
    <t>Grupy                                         
  bezrobotnych</t>
  </si>
  <si>
    <t>zwolnieni z przyczyn zakładu pracy</t>
  </si>
  <si>
    <t xml:space="preserve"> Źródło:  Sprawozdanie o rynku pracy MRPiPS-01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</si>
  <si>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</si>
  <si>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</si>
  <si>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</si>
  <si>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</si>
  <si>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</si>
  <si>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</si>
  <si>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</si>
  <si>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</si>
  <si>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</si>
  <si>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</si>
  <si>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</si>
  <si>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</si>
  <si>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</si>
  <si>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</si>
  <si>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</si>
  <si>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</si>
  <si>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</si>
  <si>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</si>
  <si>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</si>
  <si>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</si>
  <si>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</si>
  <si>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</si>
  <si>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</si>
  <si>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Jeleniogórski - ziemski  /karkonoski</t>
  </si>
  <si>
    <t>Jeleniogórski ziemski  / karkonoski</t>
  </si>
  <si>
    <t>Tabela  5a.</t>
  </si>
  <si>
    <t xml:space="preserve"> Źródło:   Sprawozdanie o rynku pracy MRPiPS-01(2020) i MRPiT-01 (od 2021)</t>
  </si>
  <si>
    <t>2022roku</t>
  </si>
  <si>
    <t>2023 roku</t>
  </si>
  <si>
    <t>grudzień
2022</t>
  </si>
  <si>
    <t>wzrost/spadek
[+/-]  w porównaniu do grudnia  2022</t>
  </si>
  <si>
    <t>maj 2023</t>
  </si>
  <si>
    <t>maj  2023</t>
  </si>
  <si>
    <t>Liczba zarejestrowanych bezrobotnych w województwie dolnośląskim 
w czerwcu 2022 i 2023 r. w porównaniu z miesiącem poprzednim wg powiatów</t>
  </si>
  <si>
    <t xml:space="preserve">w czerwcu 2022 </t>
  </si>
  <si>
    <t>w czerwcu</t>
  </si>
  <si>
    <t>/stan na 
31.05.2022 = 100/</t>
  </si>
  <si>
    <t>w czerwcu
2023</t>
  </si>
  <si>
    <t>/stan na
31.05.2023 = 100/</t>
  </si>
  <si>
    <t xml:space="preserve">Zestawienie porównawcze zmian poziomu bezrobocia w województwie dolnośląskim
w czerwcu 2022 i 2023 w porównaniu z miesiącem poprzednim w podziale na wybrabrane grupy </t>
  </si>
  <si>
    <t>w czerwcu
2022</t>
  </si>
  <si>
    <t>/stan na
31.05.2023= 100/</t>
  </si>
  <si>
    <t>30.06
2022</t>
  </si>
  <si>
    <t>31.05. 
2023</t>
  </si>
  <si>
    <t>30.06 
2023</t>
  </si>
  <si>
    <t>Udział % wybranych grup bezrobotnych w ogólnej liczbie bezrobotnych w województwie dolnośląskim w czerwcu 2023 r.</t>
  </si>
  <si>
    <t>Zestawienie porównawcze napływu i odpływu bezrobotnych w województwie dolnośląskim 
w grudniu 2022 i czerwcu 2023 oraz narastająco w roku 2023</t>
  </si>
  <si>
    <t>czerwiec
2023</t>
  </si>
  <si>
    <t>styczeń-czerwiec
2023</t>
  </si>
  <si>
    <t>czerwiec 2023</t>
  </si>
  <si>
    <t>Zestawienie liczby bezrobotnych objętych subsydiowanymi programami rynku pracy w województwie dolnośląskim w czerwcu 2023 roku
z uwzględnieniem wybranych grup znajdujących się w szczególnej sytuacji na rynku pracy.</t>
  </si>
  <si>
    <t>styczeń - czerwiec 2023</t>
  </si>
  <si>
    <t>Zestawienie liczby bezrobotnych objętych subsydiowanymi programami rynku pracy w województwie dolnośląskim w okresie styczeń - czerwiec  2023 roku
z uwzględnieniem wybranych grup znajdujących się w szczególnej sytuacji na rynku pracy.</t>
  </si>
  <si>
    <t xml:space="preserve">Zestawienie porównawcze stopy bezrobocia według województw
 w  maju i czerwcu 2023 roku </t>
  </si>
  <si>
    <t>Napływ bezrobotnych w woj. dolnośląskim według podregionów i powiatów
przypadający na 1 zgłoszone wolne miejsce pracy w czerwcu 2023 roku</t>
  </si>
  <si>
    <t>Tabela  9.</t>
  </si>
  <si>
    <t xml:space="preserve">Zmiany struktury bezrobotnych według wieku, czasu pozostawania bez pracy, poziomu wykształcenia </t>
  </si>
  <si>
    <t xml:space="preserve">Liczba zarejestrowanych bezrobotnych
 (stan na dzień) </t>
  </si>
  <si>
    <t>Struktura w % (stan na dzień)</t>
  </si>
  <si>
    <t>ogółem</t>
  </si>
  <si>
    <t xml:space="preserve"> w tym kobiety</t>
  </si>
  <si>
    <t>Czas pozostawania bez pracy</t>
  </si>
  <si>
    <t>do 1 m-ca</t>
  </si>
  <si>
    <t>1 - 3</t>
  </si>
  <si>
    <t>3 - 6</t>
  </si>
  <si>
    <t>6 - 12</t>
  </si>
  <si>
    <t>12 - 24</t>
  </si>
  <si>
    <t>powyżej  24 m-cy</t>
  </si>
  <si>
    <t>Wiek w latach</t>
  </si>
  <si>
    <t>18 - 24</t>
  </si>
  <si>
    <t>25 - 34</t>
  </si>
  <si>
    <t>35 - 44</t>
  </si>
  <si>
    <t>45 - 54</t>
  </si>
  <si>
    <t>55 - 59</t>
  </si>
  <si>
    <t>60 i więcej</t>
  </si>
  <si>
    <t>n/d</t>
  </si>
  <si>
    <t>Wykształcenie</t>
  </si>
  <si>
    <t>wyższe</t>
  </si>
  <si>
    <t>policealne i średnie zawodowe</t>
  </si>
  <si>
    <t>średnie ogólnokształcące</t>
  </si>
  <si>
    <t>zasadnicze zawodowe</t>
  </si>
  <si>
    <t>gimnazjalne i poniżej</t>
  </si>
  <si>
    <t>Staż pracy w latach</t>
  </si>
  <si>
    <t>do 1 roku</t>
  </si>
  <si>
    <t>1 - 5</t>
  </si>
  <si>
    <t>5 - 10</t>
  </si>
  <si>
    <t>10 - 20</t>
  </si>
  <si>
    <t>20 - 30</t>
  </si>
  <si>
    <t>30 i więcej</t>
  </si>
  <si>
    <t xml:space="preserve"> bez stażu</t>
  </si>
  <si>
    <t>Zarejestrowani bezrobotni ogółem</t>
  </si>
  <si>
    <t xml:space="preserve"> Źródło:   Sprawozdanie o rynku pracy MRPiT-01 </t>
  </si>
  <si>
    <t>Tabela  9a.</t>
  </si>
  <si>
    <t xml:space="preserve">Liczba zarejestrowanych bezrobotnych  /stan na dzień/ </t>
  </si>
  <si>
    <t xml:space="preserve"> Źródło:   Sprawozdanie o rynku pracy  MRPiT-01 </t>
  </si>
  <si>
    <t>Tabela 10.</t>
  </si>
  <si>
    <t>GRUPA ZAWODÓW</t>
  </si>
  <si>
    <t xml:space="preserve">Liczba zarejestrowanych bezrobotnych </t>
  </si>
  <si>
    <t>Napływ bezrobotnych w okresie</t>
  </si>
  <si>
    <t>Struktura napływu bezrobotnych w %</t>
  </si>
  <si>
    <t>Napływ ofert w okresie</t>
  </si>
  <si>
    <t>Struktura napływu 
ofert w %</t>
  </si>
  <si>
    <t>wg stanu na dzień 30.06.2022</t>
  </si>
  <si>
    <t>I półrocze
2022</t>
  </si>
  <si>
    <t>OGÓŁEM</t>
  </si>
  <si>
    <t>Bez zawodu</t>
  </si>
  <si>
    <t>Posiadający zawód</t>
  </si>
  <si>
    <t>Przedst.władz publicznych, wyżsi urzędnicy</t>
  </si>
  <si>
    <t>Specjaliści</t>
  </si>
  <si>
    <t>Technicy i inny średni personel</t>
  </si>
  <si>
    <t>Pracownicy biurowi</t>
  </si>
  <si>
    <t>Pracownicy usług osobistych 
i sprzedawcy</t>
  </si>
  <si>
    <t>Rolnicy, ogrodnicy, leśnicy 
i rybacy</t>
  </si>
  <si>
    <t>Robotnicy przemysłowi 
i rzemieślnicy</t>
  </si>
  <si>
    <t>Operatorzy i monterzy maszyn 
i urządzeń</t>
  </si>
  <si>
    <t>Pracownicy przy pracach prostych</t>
  </si>
  <si>
    <t>Siły zbrojne</t>
  </si>
  <si>
    <t>oraz stażu pracy w województwie dolnośląskim na koniec  I i II kwartału 2023 r.</t>
  </si>
  <si>
    <t>Wzrost, spadek [+/-] 
w II kwartale 
2023 roku</t>
  </si>
  <si>
    <t>Dynamika 
stan na 
31.03.2023 = 100</t>
  </si>
  <si>
    <t xml:space="preserve">Zmiany struktury bezrobotnych do 30 roku życia wg czasu pozostawania bez pracy, poziomu wykształcenia 
oraz stażu pracy w województwie dolnośląskim na koniec I i II kwartału 2023 r. </t>
  </si>
  <si>
    <t>Wzrost, spadek [+/-] 
w porównaniu do końca I kwartału 
2023</t>
  </si>
  <si>
    <t>Porównanie liczby bezrobotnch,  napływu bezrobotnych i  ofert pracy wg wielkich grup zawodowych w  I półroczu 2022 i 2023 roku</t>
  </si>
  <si>
    <t>wg stanu na dzień 30.06.2023</t>
  </si>
  <si>
    <t>Wzrost/spadek liczby bezrobotnych [+/-] w porównaniu do I półrocza 2022</t>
  </si>
  <si>
    <t>I półrocze
2023</t>
  </si>
  <si>
    <t>Wzrost/spadek [+/-] w porównaniu
do I półrocza 2022</t>
  </si>
  <si>
    <t>Zestawienie porównawcze stopy bezrobocia w województwie dolnośląskim
 w maju i czerwcu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</si>
</sst>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41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  <font>
      <sz val="10"/>
      <color rgb="FFFF0000"/>
      <name val="Arial CE"/>
      <charset val="238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sz val="1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569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8" xfId="0" applyNumberFormat="1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9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8" xfId="0" applyNumberFormat="1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2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1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4" xfId="0" applyNumberFormat="1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69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0" fontId="31" fillId="0" borderId="39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4" borderId="60" xfId="0" applyFont="1" applyFill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165" fontId="31" fillId="0" borderId="51" xfId="0" applyNumberFormat="1" applyFont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165" fontId="31" fillId="0" borderId="49" xfId="0" applyNumberFormat="1" applyFont="1" applyFill="1" applyBorder="1" applyAlignment="1">
      <alignment horizontal="center" vertical="center"/>
    </xf>
    <xf numFmtId="165" fontId="31" fillId="0" borderId="71" xfId="0" applyNumberFormat="1" applyFont="1" applyFill="1" applyBorder="1" applyAlignment="1">
      <alignment horizontal="center" vertical="center"/>
    </xf>
    <xf numFmtId="165" fontId="31" fillId="0" borderId="75" xfId="0" applyNumberFormat="1" applyFont="1" applyBorder="1" applyAlignment="1">
      <alignment horizontal="center" vertical="center"/>
    </xf>
    <xf numFmtId="165" fontId="31" fillId="0" borderId="67" xfId="0" applyNumberFormat="1" applyFont="1" applyBorder="1" applyAlignment="1">
      <alignment horizontal="center" vertical="center"/>
    </xf>
    <xf numFmtId="165" fontId="31" fillId="0" borderId="41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165" fontId="31" fillId="0" borderId="37" xfId="0" applyNumberFormat="1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2" xfId="0" applyNumberFormat="1" applyFont="1" applyFill="1" applyBorder="1" applyAlignment="1">
      <alignment horizontal="center" vertical="center"/>
    </xf>
    <xf numFmtId="165" fontId="31" fillId="0" borderId="56" xfId="0" applyNumberFormat="1" applyFont="1" applyBorder="1" applyAlignment="1">
      <alignment horizontal="center" vertical="center"/>
    </xf>
    <xf numFmtId="165" fontId="31" fillId="0" borderId="7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9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9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6" xfId="0" applyFont="1" applyBorder="1"/>
    <xf numFmtId="0" fontId="27" fillId="0" borderId="46" xfId="0" applyFont="1" applyBorder="1"/>
    <xf numFmtId="0" fontId="27" fillId="0" borderId="46" xfId="0" applyFont="1" applyFill="1" applyBorder="1"/>
    <xf numFmtId="0" fontId="27" fillId="0" borderId="47" xfId="0" applyFont="1" applyBorder="1"/>
    <xf numFmtId="165" fontId="31" fillId="0" borderId="75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2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165" fontId="31" fillId="0" borderId="69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7" xfId="0" applyNumberFormat="1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31" fillId="0" borderId="42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5" xfId="0" applyNumberFormat="1" applyFont="1" applyBorder="1" applyAlignment="1">
      <alignment horizontal="center" vertical="center"/>
    </xf>
    <xf numFmtId="165" fontId="27" fillId="0" borderId="76" xfId="0" applyNumberFormat="1" applyFont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64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2" xfId="0" applyNumberFormat="1" applyFont="1" applyFill="1" applyBorder="1" applyAlignment="1">
      <alignment horizontal="center" vertical="center"/>
    </xf>
    <xf numFmtId="49" fontId="27" fillId="0" borderId="52" xfId="0" applyNumberFormat="1" applyFont="1" applyFill="1" applyBorder="1" applyAlignment="1">
      <alignment horizontal="center" vertical="center" wrapText="1"/>
    </xf>
    <xf numFmtId="165" fontId="27" fillId="0" borderId="74" xfId="0" applyNumberFormat="1" applyFont="1" applyFill="1" applyBorder="1" applyAlignment="1">
      <alignment horizontal="center" vertical="center" wrapText="1"/>
    </xf>
    <xf numFmtId="0" fontId="27" fillId="5" borderId="39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3" xfId="0" applyNumberFormat="1" applyFont="1" applyFill="1" applyBorder="1" applyAlignment="1">
      <alignment horizontal="center" vertical="center"/>
    </xf>
    <xf numFmtId="168" fontId="31" fillId="5" borderId="54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9" xfId="25" applyNumberFormat="1" applyFont="1" applyFill="1" applyBorder="1" applyAlignment="1">
      <alignment horizontal="center" vertical="center" wrapText="1"/>
    </xf>
    <xf numFmtId="49" fontId="27" fillId="5" borderId="47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8" xfId="0" applyNumberFormat="1" applyFont="1" applyBorder="1" applyAlignment="1">
      <alignment horizontal="center" vertical="center" wrapText="1"/>
    </xf>
    <xf numFmtId="170" fontId="31" fillId="5" borderId="46" xfId="25" applyNumberFormat="1" applyFont="1" applyFill="1" applyBorder="1" applyAlignment="1">
      <alignment horizontal="center"/>
    </xf>
    <xf numFmtId="170" fontId="31" fillId="5" borderId="62" xfId="25" applyNumberFormat="1" applyFont="1" applyFill="1" applyBorder="1" applyAlignment="1">
      <alignment horizontal="center"/>
    </xf>
    <xf numFmtId="170" fontId="31" fillId="5" borderId="47" xfId="25" applyNumberFormat="1" applyFont="1" applyFill="1" applyBorder="1" applyAlignment="1">
      <alignment horizontal="center"/>
    </xf>
    <xf numFmtId="170" fontId="31" fillId="5" borderId="69" xfId="25" applyNumberFormat="1" applyFont="1" applyFill="1" applyBorder="1" applyAlignment="1">
      <alignment horizont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73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58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13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17" xfId="0" applyFont="1" applyFill="1" applyBorder="1" applyAlignment="1">
      <alignment horizontal="center"/>
    </xf>
    <xf numFmtId="0" fontId="27" fillId="6" borderId="73" xfId="0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4" xfId="0" applyNumberFormat="1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165" fontId="27" fillId="6" borderId="59" xfId="0" applyNumberFormat="1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45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 wrapText="1"/>
    </xf>
    <xf numFmtId="0" fontId="27" fillId="6" borderId="47" xfId="0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7" xfId="0" applyNumberFormat="1" applyFont="1" applyFill="1" applyBorder="1" applyAlignment="1">
      <alignment horizontal="center" vertical="center"/>
    </xf>
    <xf numFmtId="168" fontId="27" fillId="6" borderId="58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4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169" fontId="27" fillId="6" borderId="56" xfId="0" applyNumberFormat="1" applyFont="1" applyFill="1" applyBorder="1" applyAlignment="1">
      <alignment horizontal="center" vertical="center"/>
    </xf>
    <xf numFmtId="165" fontId="27" fillId="6" borderId="73" xfId="0" applyNumberFormat="1" applyFont="1" applyFill="1" applyBorder="1" applyAlignment="1">
      <alignment horizontal="center" vertical="center"/>
    </xf>
    <xf numFmtId="0" fontId="0" fillId="6" borderId="0" xfId="0" applyFill="1"/>
    <xf numFmtId="0" fontId="27" fillId="6" borderId="52" xfId="0" applyFont="1" applyFill="1" applyBorder="1"/>
    <xf numFmtId="165" fontId="27" fillId="6" borderId="77" xfId="0" applyNumberFormat="1" applyFont="1" applyFill="1" applyBorder="1" applyAlignment="1">
      <alignment horizontal="center"/>
    </xf>
    <xf numFmtId="165" fontId="27" fillId="6" borderId="74" xfId="0" applyNumberFormat="1" applyFont="1" applyFill="1" applyBorder="1" applyAlignment="1">
      <alignment horizontal="center"/>
    </xf>
    <xf numFmtId="0" fontId="27" fillId="6" borderId="53" xfId="0" applyFont="1" applyFill="1" applyBorder="1"/>
    <xf numFmtId="165" fontId="27" fillId="6" borderId="56" xfId="0" applyNumberFormat="1" applyFont="1" applyFill="1" applyBorder="1" applyAlignment="1">
      <alignment horizontal="center"/>
    </xf>
    <xf numFmtId="165" fontId="27" fillId="6" borderId="73" xfId="0" applyNumberFormat="1" applyFont="1" applyFill="1" applyBorder="1" applyAlignment="1">
      <alignment horizont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60" xfId="25" applyNumberFormat="1" applyFont="1" applyFill="1" applyBorder="1" applyAlignment="1">
      <alignment horizontal="center" vertical="center"/>
    </xf>
    <xf numFmtId="170" fontId="27" fillId="6" borderId="61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6" xfId="25" applyNumberFormat="1" applyFont="1" applyFill="1" applyBorder="1" applyAlignment="1">
      <alignment horizontal="center"/>
    </xf>
    <xf numFmtId="170" fontId="27" fillId="6" borderId="62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27" fillId="0" borderId="1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36" fillId="0" borderId="0" xfId="0" applyFont="1"/>
    <xf numFmtId="0" fontId="25" fillId="0" borderId="0" xfId="0" applyFont="1" applyAlignment="1">
      <alignment horizontal="center"/>
    </xf>
    <xf numFmtId="49" fontId="31" fillId="0" borderId="30" xfId="0" applyNumberFormat="1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0" fontId="31" fillId="0" borderId="61" xfId="0" applyFont="1" applyBorder="1" applyAlignment="1">
      <alignment horizontal="center"/>
    </xf>
    <xf numFmtId="165" fontId="31" fillId="0" borderId="25" xfId="0" applyNumberFormat="1" applyFont="1" applyBorder="1" applyAlignment="1">
      <alignment horizontal="center"/>
    </xf>
    <xf numFmtId="165" fontId="31" fillId="0" borderId="42" xfId="0" applyNumberFormat="1" applyFont="1" applyBorder="1" applyAlignment="1">
      <alignment horizontal="center"/>
    </xf>
    <xf numFmtId="165" fontId="31" fillId="0" borderId="66" xfId="0" applyNumberFormat="1" applyFont="1" applyBorder="1" applyAlignment="1">
      <alignment horizontal="center"/>
    </xf>
    <xf numFmtId="165" fontId="31" fillId="0" borderId="49" xfId="0" applyNumberFormat="1" applyFont="1" applyBorder="1" applyAlignment="1">
      <alignment horizontal="center"/>
    </xf>
    <xf numFmtId="165" fontId="31" fillId="0" borderId="60" xfId="0" applyNumberFormat="1" applyFont="1" applyBorder="1" applyAlignment="1">
      <alignment horizontal="center"/>
    </xf>
    <xf numFmtId="165" fontId="31" fillId="0" borderId="61" xfId="0" applyNumberFormat="1" applyFont="1" applyBorder="1" applyAlignment="1">
      <alignment horizontal="center"/>
    </xf>
    <xf numFmtId="49" fontId="31" fillId="0" borderId="15" xfId="0" applyNumberFormat="1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165" fontId="31" fillId="0" borderId="22" xfId="0" applyNumberFormat="1" applyFont="1" applyBorder="1" applyAlignment="1">
      <alignment horizontal="center"/>
    </xf>
    <xf numFmtId="165" fontId="31" fillId="0" borderId="21" xfId="0" applyNumberFormat="1" applyFont="1" applyBorder="1" applyAlignment="1">
      <alignment horizontal="center"/>
    </xf>
    <xf numFmtId="165" fontId="31" fillId="0" borderId="46" xfId="0" applyNumberFormat="1" applyFont="1" applyBorder="1" applyAlignment="1">
      <alignment horizontal="center"/>
    </xf>
    <xf numFmtId="165" fontId="31" fillId="0" borderId="62" xfId="0" applyNumberFormat="1" applyFont="1" applyBorder="1" applyAlignment="1">
      <alignment horizontal="center"/>
    </xf>
    <xf numFmtId="49" fontId="31" fillId="0" borderId="31" xfId="0" applyNumberFormat="1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31" fillId="0" borderId="63" xfId="0" applyFont="1" applyBorder="1" applyAlignment="1">
      <alignment horizontal="center"/>
    </xf>
    <xf numFmtId="165" fontId="31" fillId="0" borderId="29" xfId="0" applyNumberFormat="1" applyFont="1" applyBorder="1" applyAlignment="1">
      <alignment horizontal="center"/>
    </xf>
    <xf numFmtId="165" fontId="31" fillId="0" borderId="28" xfId="0" applyNumberFormat="1" applyFont="1" applyBorder="1" applyAlignment="1">
      <alignment horizontal="center"/>
    </xf>
    <xf numFmtId="165" fontId="31" fillId="0" borderId="47" xfId="0" applyNumberFormat="1" applyFont="1" applyBorder="1" applyAlignment="1">
      <alignment horizontal="center"/>
    </xf>
    <xf numFmtId="165" fontId="31" fillId="0" borderId="55" xfId="0" applyNumberFormat="1" applyFont="1" applyBorder="1" applyAlignment="1">
      <alignment horizontal="center"/>
    </xf>
    <xf numFmtId="165" fontId="31" fillId="0" borderId="63" xfId="0" applyNumberFormat="1" applyFont="1" applyBorder="1" applyAlignment="1">
      <alignment horizontal="center"/>
    </xf>
    <xf numFmtId="165" fontId="25" fillId="0" borderId="0" xfId="0" applyNumberFormat="1" applyFont="1"/>
    <xf numFmtId="0" fontId="31" fillId="0" borderId="66" xfId="0" applyFont="1" applyBorder="1" applyAlignment="1">
      <alignment horizontal="center"/>
    </xf>
    <xf numFmtId="0" fontId="31" fillId="0" borderId="67" xfId="0" applyFont="1" applyBorder="1" applyAlignment="1">
      <alignment horizontal="center"/>
    </xf>
    <xf numFmtId="165" fontId="31" fillId="0" borderId="67" xfId="0" applyNumberFormat="1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165" fontId="31" fillId="0" borderId="41" xfId="0" applyNumberFormat="1" applyFont="1" applyBorder="1" applyAlignment="1">
      <alignment horizontal="center"/>
    </xf>
    <xf numFmtId="49" fontId="31" fillId="0" borderId="30" xfId="0" applyNumberFormat="1" applyFont="1" applyBorder="1"/>
    <xf numFmtId="49" fontId="31" fillId="0" borderId="15" xfId="0" applyNumberFormat="1" applyFont="1" applyBorder="1"/>
    <xf numFmtId="49" fontId="31" fillId="0" borderId="31" xfId="0" applyNumberFormat="1" applyFont="1" applyBorder="1"/>
    <xf numFmtId="0" fontId="31" fillId="0" borderId="69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8" fillId="0" borderId="0" xfId="0" applyFont="1"/>
    <xf numFmtId="14" fontId="27" fillId="0" borderId="50" xfId="0" applyNumberFormat="1" applyFont="1" applyBorder="1" applyAlignment="1">
      <alignment horizontal="center" vertical="center" wrapText="1"/>
    </xf>
    <xf numFmtId="14" fontId="27" fillId="0" borderId="19" xfId="0" applyNumberFormat="1" applyFont="1" applyBorder="1" applyAlignment="1">
      <alignment horizontal="center" vertical="center" wrapText="1"/>
    </xf>
    <xf numFmtId="165" fontId="31" fillId="0" borderId="30" xfId="0" applyNumberFormat="1" applyFont="1" applyBorder="1" applyAlignment="1">
      <alignment horizontal="center"/>
    </xf>
    <xf numFmtId="165" fontId="31" fillId="0" borderId="15" xfId="0" applyNumberFormat="1" applyFont="1" applyBorder="1" applyAlignment="1">
      <alignment horizontal="center"/>
    </xf>
    <xf numFmtId="165" fontId="31" fillId="0" borderId="31" xfId="0" applyNumberFormat="1" applyFont="1" applyBorder="1" applyAlignment="1">
      <alignment horizontal="center"/>
    </xf>
    <xf numFmtId="0" fontId="37" fillId="0" borderId="0" xfId="23" applyFont="1"/>
    <xf numFmtId="0" fontId="25" fillId="0" borderId="0" xfId="23" applyFont="1"/>
    <xf numFmtId="0" fontId="1" fillId="0" borderId="0" xfId="23"/>
    <xf numFmtId="0" fontId="39" fillId="0" borderId="47" xfId="23" applyFont="1" applyBorder="1" applyAlignment="1">
      <alignment horizontal="center" vertical="center" wrapText="1"/>
    </xf>
    <xf numFmtId="0" fontId="27" fillId="0" borderId="68" xfId="23" applyFont="1" applyBorder="1" applyAlignment="1">
      <alignment horizontal="center" vertical="center" wrapText="1"/>
    </xf>
    <xf numFmtId="0" fontId="39" fillId="0" borderId="69" xfId="23" applyFont="1" applyBorder="1" applyAlignment="1">
      <alignment horizontal="center" vertical="center" wrapText="1"/>
    </xf>
    <xf numFmtId="0" fontId="39" fillId="0" borderId="70" xfId="23" applyFont="1" applyBorder="1" applyAlignment="1">
      <alignment horizontal="center" vertical="center" wrapText="1"/>
    </xf>
    <xf numFmtId="0" fontId="39" fillId="0" borderId="52" xfId="23" applyFont="1" applyBorder="1" applyAlignment="1">
      <alignment horizontal="center" vertical="center" wrapText="1"/>
    </xf>
    <xf numFmtId="0" fontId="39" fillId="0" borderId="74" xfId="23" applyFont="1" applyBorder="1" applyAlignment="1">
      <alignment horizontal="center" vertical="center" wrapText="1"/>
    </xf>
    <xf numFmtId="0" fontId="31" fillId="0" borderId="66" xfId="23" applyFont="1" applyBorder="1" applyAlignment="1">
      <alignment horizontal="center" vertical="center" wrapText="1"/>
    </xf>
    <xf numFmtId="0" fontId="31" fillId="0" borderId="67" xfId="23" applyFont="1" applyBorder="1" applyAlignment="1">
      <alignment vertical="top" wrapText="1"/>
    </xf>
    <xf numFmtId="0" fontId="31" fillId="0" borderId="75" xfId="23" applyFont="1" applyBorder="1" applyAlignment="1">
      <alignment horizontal="center" vertical="center" wrapText="1"/>
    </xf>
    <xf numFmtId="0" fontId="31" fillId="0" borderId="67" xfId="23" applyFont="1" applyFill="1" applyBorder="1" applyAlignment="1">
      <alignment horizontal="center" vertical="center" wrapText="1"/>
    </xf>
    <xf numFmtId="0" fontId="31" fillId="0" borderId="79" xfId="23" applyFont="1" applyFill="1" applyBorder="1" applyAlignment="1">
      <alignment horizontal="center" vertical="center" wrapText="1"/>
    </xf>
    <xf numFmtId="165" fontId="31" fillId="0" borderId="66" xfId="23" applyNumberFormat="1" applyFont="1" applyFill="1" applyBorder="1" applyAlignment="1">
      <alignment horizontal="center" vertical="center" wrapText="1"/>
    </xf>
    <xf numFmtId="165" fontId="31" fillId="0" borderId="67" xfId="23" applyNumberFormat="1" applyFont="1" applyFill="1" applyBorder="1" applyAlignment="1">
      <alignment horizontal="center" vertical="center" wrapText="1"/>
    </xf>
    <xf numFmtId="0" fontId="31" fillId="5" borderId="67" xfId="23" applyFont="1" applyFill="1" applyBorder="1" applyAlignment="1">
      <alignment horizontal="center" vertical="center" wrapText="1"/>
    </xf>
    <xf numFmtId="165" fontId="31" fillId="0" borderId="71" xfId="23" applyNumberFormat="1" applyFont="1" applyFill="1" applyBorder="1" applyAlignment="1">
      <alignment horizontal="center" vertical="center" wrapText="1"/>
    </xf>
    <xf numFmtId="0" fontId="31" fillId="0" borderId="46" xfId="23" applyFont="1" applyBorder="1" applyAlignment="1">
      <alignment horizontal="center" vertical="center" wrapText="1"/>
    </xf>
    <xf numFmtId="0" fontId="31" fillId="0" borderId="62" xfId="23" applyFont="1" applyBorder="1" applyAlignment="1">
      <alignment vertical="top" wrapText="1"/>
    </xf>
    <xf numFmtId="0" fontId="31" fillId="0" borderId="1" xfId="23" applyFont="1" applyBorder="1" applyAlignment="1">
      <alignment horizontal="center" vertical="center" wrapText="1"/>
    </xf>
    <xf numFmtId="0" fontId="31" fillId="0" borderId="62" xfId="23" applyFont="1" applyFill="1" applyBorder="1" applyAlignment="1">
      <alignment horizontal="center" vertical="center" wrapText="1"/>
    </xf>
    <xf numFmtId="0" fontId="31" fillId="0" borderId="21" xfId="23" applyFont="1" applyFill="1" applyBorder="1" applyAlignment="1">
      <alignment horizontal="center" vertical="center" wrapText="1"/>
    </xf>
    <xf numFmtId="165" fontId="31" fillId="0" borderId="46" xfId="23" applyNumberFormat="1" applyFont="1" applyFill="1" applyBorder="1" applyAlignment="1">
      <alignment horizontal="center" vertical="center" wrapText="1"/>
    </xf>
    <xf numFmtId="165" fontId="31" fillId="0" borderId="62" xfId="23" applyNumberFormat="1" applyFont="1" applyFill="1" applyBorder="1" applyAlignment="1">
      <alignment horizontal="center" vertical="center" wrapText="1"/>
    </xf>
    <xf numFmtId="0" fontId="31" fillId="5" borderId="62" xfId="23" applyFont="1" applyFill="1" applyBorder="1" applyAlignment="1">
      <alignment horizontal="center" vertical="center" wrapText="1"/>
    </xf>
    <xf numFmtId="165" fontId="31" fillId="0" borderId="22" xfId="23" applyNumberFormat="1" applyFont="1" applyFill="1" applyBorder="1" applyAlignment="1">
      <alignment horizontal="center" vertical="center" wrapText="1"/>
    </xf>
    <xf numFmtId="0" fontId="31" fillId="0" borderId="47" xfId="23" applyFont="1" applyBorder="1" applyAlignment="1">
      <alignment horizontal="center" vertical="center" wrapText="1"/>
    </xf>
    <xf numFmtId="0" fontId="31" fillId="0" borderId="69" xfId="23" applyFont="1" applyBorder="1" applyAlignment="1">
      <alignment vertical="top" wrapText="1"/>
    </xf>
    <xf numFmtId="0" fontId="31" fillId="0" borderId="68" xfId="23" applyFont="1" applyBorder="1" applyAlignment="1">
      <alignment horizontal="center" vertical="center" wrapText="1"/>
    </xf>
    <xf numFmtId="0" fontId="31" fillId="0" borderId="69" xfId="23" applyFont="1" applyFill="1" applyBorder="1" applyAlignment="1">
      <alignment horizontal="center" vertical="center" wrapText="1"/>
    </xf>
    <xf numFmtId="0" fontId="31" fillId="0" borderId="70" xfId="23" applyFont="1" applyFill="1" applyBorder="1" applyAlignment="1">
      <alignment horizontal="center" vertical="center" wrapText="1"/>
    </xf>
    <xf numFmtId="165" fontId="31" fillId="0" borderId="47" xfId="23" applyNumberFormat="1" applyFont="1" applyFill="1" applyBorder="1" applyAlignment="1">
      <alignment horizontal="center" vertical="center" wrapText="1"/>
    </xf>
    <xf numFmtId="165" fontId="31" fillId="0" borderId="69" xfId="23" applyNumberFormat="1" applyFont="1" applyFill="1" applyBorder="1" applyAlignment="1">
      <alignment horizontal="center" vertical="center" wrapText="1"/>
    </xf>
    <xf numFmtId="0" fontId="31" fillId="5" borderId="69" xfId="23" applyFont="1" applyFill="1" applyBorder="1" applyAlignment="1">
      <alignment horizontal="center" vertical="center" wrapText="1"/>
    </xf>
    <xf numFmtId="165" fontId="31" fillId="0" borderId="72" xfId="23" applyNumberFormat="1" applyFont="1" applyFill="1" applyBorder="1" applyAlignment="1">
      <alignment horizontal="center" vertical="center" wrapText="1"/>
    </xf>
    <xf numFmtId="0" fontId="40" fillId="0" borderId="0" xfId="23" applyFont="1"/>
    <xf numFmtId="0" fontId="27" fillId="6" borderId="57" xfId="0" applyFont="1" applyFill="1" applyBorder="1" applyAlignment="1">
      <alignment horizontal="center" vertical="center" wrapText="1"/>
    </xf>
    <xf numFmtId="165" fontId="27" fillId="6" borderId="57" xfId="0" applyNumberFormat="1" applyFont="1" applyFill="1" applyBorder="1" applyAlignment="1">
      <alignment horizontal="center" vertical="center" wrapText="1"/>
    </xf>
    <xf numFmtId="165" fontId="27" fillId="6" borderId="58" xfId="0" applyNumberFormat="1" applyFont="1" applyFill="1" applyBorder="1" applyAlignment="1">
      <alignment horizontal="center" vertical="center" wrapText="1"/>
    </xf>
    <xf numFmtId="0" fontId="27" fillId="6" borderId="75" xfId="23" applyFont="1" applyFill="1" applyBorder="1" applyAlignment="1">
      <alignment horizontal="center" vertical="center" wrapText="1"/>
    </xf>
    <xf numFmtId="0" fontId="27" fillId="6" borderId="67" xfId="23" applyFont="1" applyFill="1" applyBorder="1" applyAlignment="1">
      <alignment horizontal="center" vertical="center" wrapText="1"/>
    </xf>
    <xf numFmtId="0" fontId="27" fillId="6" borderId="77" xfId="23" applyFont="1" applyFill="1" applyBorder="1" applyAlignment="1">
      <alignment horizontal="center" vertical="center" wrapText="1"/>
    </xf>
    <xf numFmtId="0" fontId="27" fillId="6" borderId="79" xfId="23" applyFont="1" applyFill="1" applyBorder="1" applyAlignment="1">
      <alignment horizontal="center" vertical="center" wrapText="1"/>
    </xf>
    <xf numFmtId="165" fontId="27" fillId="6" borderId="66" xfId="23" applyNumberFormat="1" applyFont="1" applyFill="1" applyBorder="1" applyAlignment="1">
      <alignment horizontal="center" vertical="center" wrapText="1"/>
    </xf>
    <xf numFmtId="165" fontId="27" fillId="6" borderId="67" xfId="23" applyNumberFormat="1" applyFont="1" applyFill="1" applyBorder="1" applyAlignment="1">
      <alignment horizontal="center" vertical="center" wrapText="1"/>
    </xf>
    <xf numFmtId="0" fontId="27" fillId="6" borderId="1" xfId="23" applyFont="1" applyFill="1" applyBorder="1" applyAlignment="1">
      <alignment horizontal="center" vertical="center" wrapText="1"/>
    </xf>
    <xf numFmtId="0" fontId="27" fillId="6" borderId="62" xfId="23" applyFont="1" applyFill="1" applyBorder="1" applyAlignment="1">
      <alignment horizontal="center" vertical="center" wrapText="1"/>
    </xf>
    <xf numFmtId="0" fontId="27" fillId="6" borderId="21" xfId="23" applyFont="1" applyFill="1" applyBorder="1" applyAlignment="1">
      <alignment horizontal="center" vertical="center" wrapText="1"/>
    </xf>
    <xf numFmtId="165" fontId="27" fillId="6" borderId="46" xfId="23" applyNumberFormat="1" applyFont="1" applyFill="1" applyBorder="1" applyAlignment="1">
      <alignment horizontal="center" vertical="center" wrapText="1"/>
    </xf>
    <xf numFmtId="165" fontId="27" fillId="6" borderId="62" xfId="23" applyNumberFormat="1" applyFont="1" applyFill="1" applyBorder="1" applyAlignment="1">
      <alignment horizontal="center" vertical="center" wrapText="1"/>
    </xf>
    <xf numFmtId="0" fontId="27" fillId="6" borderId="68" xfId="23" applyFont="1" applyFill="1" applyBorder="1" applyAlignment="1">
      <alignment horizontal="center" vertical="center" wrapText="1"/>
    </xf>
    <xf numFmtId="0" fontId="27" fillId="6" borderId="69" xfId="23" applyFont="1" applyFill="1" applyBorder="1" applyAlignment="1">
      <alignment horizontal="center" vertical="center" wrapText="1"/>
    </xf>
    <xf numFmtId="0" fontId="27" fillId="6" borderId="47" xfId="23" applyFont="1" applyFill="1" applyBorder="1" applyAlignment="1">
      <alignment horizontal="center" vertical="center" wrapText="1"/>
    </xf>
    <xf numFmtId="0" fontId="27" fillId="6" borderId="70" xfId="23" applyFont="1" applyFill="1" applyBorder="1" applyAlignment="1">
      <alignment horizontal="center" vertical="center" wrapText="1"/>
    </xf>
    <xf numFmtId="165" fontId="27" fillId="6" borderId="47" xfId="23" applyNumberFormat="1" applyFont="1" applyFill="1" applyBorder="1" applyAlignment="1">
      <alignment horizontal="center" vertical="center" wrapText="1"/>
    </xf>
    <xf numFmtId="165" fontId="27" fillId="6" borderId="69" xfId="23" applyNumberFormat="1" applyFont="1" applyFill="1" applyBorder="1" applyAlignment="1">
      <alignment horizontal="center" vertical="center" wrapText="1"/>
    </xf>
    <xf numFmtId="0" fontId="0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left" wrapText="1"/>
    </xf>
    <xf numFmtId="0" fontId="31" fillId="0" borderId="68" xfId="0" applyFont="1" applyBorder="1" applyAlignment="1">
      <alignment horizontal="left" wrapText="1"/>
    </xf>
    <xf numFmtId="0" fontId="31" fillId="0" borderId="70" xfId="0" applyFont="1" applyBorder="1" applyAlignment="1">
      <alignment horizontal="left" wrapText="1"/>
    </xf>
    <xf numFmtId="0" fontId="27" fillId="6" borderId="45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left" vertical="center" wrapText="1"/>
    </xf>
    <xf numFmtId="0" fontId="27" fillId="6" borderId="59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51" xfId="0" applyFont="1" applyBorder="1" applyAlignment="1">
      <alignment horizontal="left"/>
    </xf>
    <xf numFmtId="0" fontId="31" fillId="0" borderId="60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2" xfId="0" applyFont="1" applyBorder="1" applyAlignment="1">
      <alignment horizontal="left" wrapText="1"/>
    </xf>
    <xf numFmtId="0" fontId="32" fillId="0" borderId="60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5" borderId="24" xfId="0" applyFont="1" applyFill="1" applyBorder="1" applyAlignment="1">
      <alignment horizontal="left"/>
    </xf>
    <xf numFmtId="0" fontId="27" fillId="6" borderId="45" xfId="0" applyFont="1" applyFill="1" applyBorder="1" applyAlignment="1">
      <alignment horizontal="center"/>
    </xf>
    <xf numFmtId="0" fontId="27" fillId="6" borderId="57" xfId="0" applyFont="1" applyFill="1" applyBorder="1" applyAlignment="1">
      <alignment horizontal="center"/>
    </xf>
    <xf numFmtId="0" fontId="27" fillId="6" borderId="59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60" xfId="0" applyFont="1" applyBorder="1" applyAlignment="1">
      <alignment horizontal="center" vertical="center" textRotation="90"/>
    </xf>
    <xf numFmtId="0" fontId="32" fillId="0" borderId="46" xfId="0" applyFont="1" applyBorder="1" applyAlignment="1">
      <alignment horizontal="center" vertical="center" textRotation="90"/>
    </xf>
    <xf numFmtId="0" fontId="32" fillId="0" borderId="55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28" fillId="5" borderId="0" xfId="0" applyFont="1" applyFill="1" applyAlignment="1">
      <alignment horizontal="right"/>
    </xf>
    <xf numFmtId="0" fontId="27" fillId="0" borderId="66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2" xfId="0" applyNumberFormat="1" applyFont="1" applyBorder="1" applyAlignment="1">
      <alignment horizontal="center"/>
    </xf>
    <xf numFmtId="0" fontId="27" fillId="6" borderId="45" xfId="0" applyFont="1" applyFill="1" applyBorder="1" applyAlignment="1">
      <alignment horizontal="left" vertical="top" wrapText="1"/>
    </xf>
    <xf numFmtId="0" fontId="27" fillId="6" borderId="57" xfId="0" applyFont="1" applyFill="1" applyBorder="1" applyAlignment="1">
      <alignment horizontal="left" vertical="top" wrapText="1"/>
    </xf>
    <xf numFmtId="0" fontId="27" fillId="6" borderId="53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1" fillId="5" borderId="43" xfId="0" applyFont="1" applyFill="1" applyBorder="1" applyAlignment="1">
      <alignment horizontal="left" vertical="top" wrapText="1"/>
    </xf>
    <xf numFmtId="0" fontId="31" fillId="5" borderId="54" xfId="0" applyFont="1" applyFill="1" applyBorder="1" applyAlignment="1">
      <alignment horizontal="left" vertical="top" wrapText="1"/>
    </xf>
    <xf numFmtId="0" fontId="27" fillId="0" borderId="62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wrapText="1"/>
    </xf>
    <xf numFmtId="0" fontId="27" fillId="6" borderId="57" xfId="0" applyFont="1" applyFill="1" applyBorder="1" applyAlignment="1">
      <alignment horizontal="left" wrapText="1"/>
    </xf>
    <xf numFmtId="0" fontId="31" fillId="5" borderId="60" xfId="0" applyFont="1" applyFill="1" applyBorder="1" applyAlignment="1">
      <alignment horizontal="center" vertical="center" textRotation="90"/>
    </xf>
    <xf numFmtId="0" fontId="31" fillId="5" borderId="46" xfId="0" applyFont="1" applyFill="1" applyBorder="1" applyAlignment="1">
      <alignment horizontal="center" vertical="center" textRotation="90"/>
    </xf>
    <xf numFmtId="0" fontId="31" fillId="5" borderId="55" xfId="0" applyFont="1" applyFill="1" applyBorder="1" applyAlignment="1">
      <alignment horizontal="center" vertical="center" textRotation="90"/>
    </xf>
    <xf numFmtId="0" fontId="27" fillId="0" borderId="5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2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49" fontId="27" fillId="0" borderId="53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50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33" fillId="6" borderId="45" xfId="0" applyFont="1" applyFill="1" applyBorder="1" applyAlignment="1">
      <alignment horizontal="center"/>
    </xf>
    <xf numFmtId="0" fontId="33" fillId="6" borderId="57" xfId="0" applyFont="1" applyFill="1" applyBorder="1" applyAlignment="1">
      <alignment horizontal="center"/>
    </xf>
    <xf numFmtId="0" fontId="33" fillId="6" borderId="58" xfId="0" applyFont="1" applyFill="1" applyBorder="1" applyAlignment="1">
      <alignment horizontal="center"/>
    </xf>
    <xf numFmtId="0" fontId="27" fillId="0" borderId="32" xfId="0" applyFont="1" applyBorder="1" applyAlignment="1">
      <alignment horizontal="center" wrapText="1"/>
    </xf>
    <xf numFmtId="0" fontId="27" fillId="0" borderId="38" xfId="0" applyFont="1" applyBorder="1" applyAlignment="1">
      <alignment horizontal="center" wrapText="1"/>
    </xf>
    <xf numFmtId="0" fontId="27" fillId="0" borderId="33" xfId="0" applyFont="1" applyBorder="1" applyAlignment="1">
      <alignment horizont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4" fontId="27" fillId="0" borderId="50" xfId="0" applyNumberFormat="1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/>
    </xf>
    <xf numFmtId="0" fontId="33" fillId="6" borderId="35" xfId="0" applyFont="1" applyFill="1" applyBorder="1" applyAlignment="1">
      <alignment horizontal="center"/>
    </xf>
    <xf numFmtId="0" fontId="33" fillId="6" borderId="5" xfId="0" applyFont="1" applyFill="1" applyBorder="1" applyAlignment="1">
      <alignment horizontal="center"/>
    </xf>
    <xf numFmtId="0" fontId="27" fillId="6" borderId="66" xfId="23" applyFont="1" applyFill="1" applyBorder="1" applyAlignment="1">
      <alignment vertical="top" wrapText="1"/>
    </xf>
    <xf numFmtId="0" fontId="27" fillId="6" borderId="67" xfId="23" applyFont="1" applyFill="1" applyBorder="1" applyAlignment="1">
      <alignment vertical="top" wrapText="1"/>
    </xf>
    <xf numFmtId="0" fontId="27" fillId="6" borderId="46" xfId="23" applyFont="1" applyFill="1" applyBorder="1" applyAlignment="1">
      <alignment vertical="top" wrapText="1"/>
    </xf>
    <xf numFmtId="0" fontId="27" fillId="6" borderId="62" xfId="23" applyFont="1" applyFill="1" applyBorder="1" applyAlignment="1">
      <alignment vertical="top" wrapText="1"/>
    </xf>
    <xf numFmtId="0" fontId="27" fillId="6" borderId="47" xfId="23" applyFont="1" applyFill="1" applyBorder="1" applyAlignment="1">
      <alignment vertical="top" wrapText="1"/>
    </xf>
    <xf numFmtId="0" fontId="27" fillId="6" borderId="69" xfId="23" applyFont="1" applyFill="1" applyBorder="1" applyAlignment="1">
      <alignment vertical="top" wrapText="1"/>
    </xf>
    <xf numFmtId="0" fontId="29" fillId="0" borderId="0" xfId="14" applyFont="1" applyAlignment="1">
      <alignment horizontal="left"/>
    </xf>
    <xf numFmtId="0" fontId="38" fillId="0" borderId="0" xfId="23" applyFont="1" applyAlignment="1">
      <alignment horizontal="center" vertical="top"/>
    </xf>
    <xf numFmtId="0" fontId="28" fillId="0" borderId="0" xfId="23" applyFont="1" applyAlignment="1">
      <alignment horizontal="center" vertical="center" wrapText="1"/>
    </xf>
    <xf numFmtId="0" fontId="39" fillId="0" borderId="66" xfId="23" applyFont="1" applyBorder="1" applyAlignment="1">
      <alignment horizontal="center" vertical="center" wrapText="1"/>
    </xf>
    <xf numFmtId="0" fontId="39" fillId="0" borderId="67" xfId="23" applyFont="1" applyBorder="1" applyAlignment="1">
      <alignment horizontal="center" vertical="center" wrapText="1"/>
    </xf>
    <xf numFmtId="0" fontId="39" fillId="0" borderId="47" xfId="23" applyFont="1" applyBorder="1" applyAlignment="1">
      <alignment horizontal="center" vertical="center" wrapText="1"/>
    </xf>
    <xf numFmtId="0" fontId="39" fillId="0" borderId="69" xfId="23" applyFont="1" applyBorder="1" applyAlignment="1">
      <alignment horizontal="center" vertical="center" wrapText="1"/>
    </xf>
    <xf numFmtId="0" fontId="39" fillId="0" borderId="75" xfId="23" applyFont="1" applyBorder="1" applyAlignment="1">
      <alignment horizontal="center" vertical="center" wrapText="1"/>
    </xf>
    <xf numFmtId="0" fontId="39" fillId="0" borderId="52" xfId="23" applyFont="1" applyBorder="1" applyAlignment="1">
      <alignment horizontal="center" vertical="center" wrapText="1"/>
    </xf>
    <xf numFmtId="0" fontId="39" fillId="0" borderId="74" xfId="23" applyFont="1" applyBorder="1" applyAlignment="1">
      <alignment horizontal="center" vertical="center" wrapText="1"/>
    </xf>
    <xf numFmtId="0" fontId="39" fillId="0" borderId="79" xfId="23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abSelected="1" topLeftCell="A10" zoomScale="120" zoomScaleNormal="120" workbookViewId="0">
      <selection activeCell="G48" sqref="G48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421" t="s">
        <v>163</v>
      </c>
      <c r="B1" s="421"/>
      <c r="C1" s="421"/>
      <c r="D1" s="421"/>
      <c r="E1" s="421"/>
      <c r="F1" s="421"/>
      <c r="G1" s="421"/>
      <c r="H1" s="421"/>
      <c r="I1" s="421"/>
    </row>
    <row r="2" spans="1:14" ht="18" customHeight="1">
      <c r="A2" s="422" t="s">
        <v>202</v>
      </c>
      <c r="B2" s="423"/>
      <c r="C2" s="423"/>
      <c r="D2" s="423"/>
      <c r="E2" s="423"/>
      <c r="F2" s="423"/>
      <c r="G2" s="423"/>
      <c r="H2" s="423"/>
      <c r="I2" s="423"/>
    </row>
    <row r="3" spans="1:14" ht="16.5" customHeight="1">
      <c r="A3" s="423"/>
      <c r="B3" s="423"/>
      <c r="C3" s="423"/>
      <c r="D3" s="423"/>
      <c r="E3" s="423"/>
      <c r="F3" s="423"/>
      <c r="G3" s="423"/>
      <c r="H3" s="423"/>
      <c r="I3" s="423"/>
    </row>
    <row r="4" spans="1:14" ht="13.8" thickBot="1">
      <c r="A4" s="424"/>
      <c r="B4" s="424"/>
      <c r="C4" s="424"/>
      <c r="D4" s="424"/>
      <c r="E4" s="424"/>
      <c r="F4" s="424"/>
      <c r="G4" s="424"/>
      <c r="H4" s="424"/>
      <c r="I4" s="424"/>
      <c r="N4" t="s">
        <v>37</v>
      </c>
    </row>
    <row r="5" spans="1:14" ht="13.8" thickBot="1">
      <c r="A5" s="425" t="s">
        <v>31</v>
      </c>
      <c r="B5" s="428">
        <v>2022</v>
      </c>
      <c r="C5" s="428"/>
      <c r="D5" s="428"/>
      <c r="E5" s="429"/>
      <c r="F5" s="428">
        <v>2023</v>
      </c>
      <c r="G5" s="428"/>
      <c r="H5" s="428"/>
      <c r="I5" s="429"/>
    </row>
    <row r="6" spans="1:14" ht="15.6" customHeight="1">
      <c r="A6" s="426"/>
      <c r="B6" s="430" t="s">
        <v>29</v>
      </c>
      <c r="C6" s="431"/>
      <c r="D6" s="22" t="s">
        <v>171</v>
      </c>
      <c r="E6" s="23" t="s">
        <v>28</v>
      </c>
      <c r="F6" s="430" t="s">
        <v>29</v>
      </c>
      <c r="G6" s="431"/>
      <c r="H6" s="22" t="s">
        <v>171</v>
      </c>
      <c r="I6" s="23" t="s">
        <v>28</v>
      </c>
    </row>
    <row r="7" spans="1:14" ht="13.8" thickBot="1">
      <c r="A7" s="426"/>
      <c r="B7" s="432"/>
      <c r="C7" s="433"/>
      <c r="D7" s="24" t="s">
        <v>172</v>
      </c>
      <c r="E7" s="23" t="s">
        <v>204</v>
      </c>
      <c r="F7" s="432"/>
      <c r="G7" s="433"/>
      <c r="H7" s="24" t="s">
        <v>172</v>
      </c>
      <c r="I7" s="23" t="s">
        <v>204</v>
      </c>
    </row>
    <row r="8" spans="1:14" ht="9" customHeight="1" thickBot="1">
      <c r="A8" s="426"/>
      <c r="B8" s="432"/>
      <c r="C8" s="432"/>
      <c r="D8" s="251" t="s">
        <v>0</v>
      </c>
      <c r="E8" s="23" t="s">
        <v>196</v>
      </c>
      <c r="F8" s="434"/>
      <c r="G8" s="435"/>
      <c r="H8" s="24" t="s">
        <v>0</v>
      </c>
      <c r="I8" s="23" t="s">
        <v>197</v>
      </c>
    </row>
    <row r="9" spans="1:14" ht="34.799999999999997" thickBot="1">
      <c r="A9" s="427"/>
      <c r="B9" s="25">
        <v>44712</v>
      </c>
      <c r="C9" s="26">
        <v>44742</v>
      </c>
      <c r="D9" s="252" t="s">
        <v>203</v>
      </c>
      <c r="E9" s="23" t="s">
        <v>205</v>
      </c>
      <c r="F9" s="25">
        <v>45077</v>
      </c>
      <c r="G9" s="26">
        <v>45107</v>
      </c>
      <c r="H9" s="24" t="s">
        <v>206</v>
      </c>
      <c r="I9" s="23" t="s">
        <v>207</v>
      </c>
    </row>
    <row r="10" spans="1:14" ht="13.8" thickBot="1">
      <c r="A10" s="253" t="s">
        <v>34</v>
      </c>
      <c r="B10" s="254">
        <v>11924</v>
      </c>
      <c r="C10" s="255">
        <v>11350</v>
      </c>
      <c r="D10" s="256">
        <f>C10-B10</f>
        <v>-574</v>
      </c>
      <c r="E10" s="257">
        <v>0</v>
      </c>
      <c r="F10" s="258">
        <v>11137</v>
      </c>
      <c r="G10" s="259">
        <v>10903</v>
      </c>
      <c r="H10" s="254">
        <f>G10-F10</f>
        <v>-234</v>
      </c>
      <c r="I10" s="260">
        <f t="shared" ref="I10:I32" si="0">G10/F10*100</f>
        <v>97.898895573314178</v>
      </c>
    </row>
    <row r="11" spans="1:14">
      <c r="A11" s="14" t="s">
        <v>14</v>
      </c>
      <c r="B11" s="71">
        <v>1363</v>
      </c>
      <c r="C11" s="80">
        <v>1226</v>
      </c>
      <c r="D11" s="81">
        <f>C11-B11</f>
        <v>-137</v>
      </c>
      <c r="E11" s="82">
        <f t="shared" ref="E11:E45" si="1">C11/B11*100</f>
        <v>89.948642699926623</v>
      </c>
      <c r="F11" s="83">
        <v>1064</v>
      </c>
      <c r="G11" s="80">
        <v>990</v>
      </c>
      <c r="H11" s="71">
        <f>G11-F11</f>
        <v>-74</v>
      </c>
      <c r="I11" s="82">
        <f t="shared" si="0"/>
        <v>93.045112781954884</v>
      </c>
    </row>
    <row r="12" spans="1:14">
      <c r="A12" s="15" t="s">
        <v>17</v>
      </c>
      <c r="B12" s="72">
        <v>1612</v>
      </c>
      <c r="C12" s="84">
        <v>1540</v>
      </c>
      <c r="D12" s="72">
        <f>C12-B12</f>
        <v>-72</v>
      </c>
      <c r="E12" s="85">
        <f t="shared" si="1"/>
        <v>95.533498759305218</v>
      </c>
      <c r="F12" s="86">
        <v>1525</v>
      </c>
      <c r="G12" s="84">
        <v>1512</v>
      </c>
      <c r="H12" s="72">
        <f>G12-F12</f>
        <v>-13</v>
      </c>
      <c r="I12" s="85">
        <f t="shared" si="0"/>
        <v>99.147540983606547</v>
      </c>
    </row>
    <row r="13" spans="1:14">
      <c r="A13" s="16" t="s">
        <v>2</v>
      </c>
      <c r="B13" s="72">
        <v>1206</v>
      </c>
      <c r="C13" s="84">
        <v>1166</v>
      </c>
      <c r="D13" s="72">
        <f t="shared" ref="D13:D19" si="2">C13-B13</f>
        <v>-40</v>
      </c>
      <c r="E13" s="85">
        <f t="shared" si="1"/>
        <v>96.683250414593701</v>
      </c>
      <c r="F13" s="86">
        <v>1146</v>
      </c>
      <c r="G13" s="84">
        <v>1121</v>
      </c>
      <c r="H13" s="72">
        <f t="shared" ref="H13:H19" si="3">G13-F13</f>
        <v>-25</v>
      </c>
      <c r="I13" s="85">
        <f t="shared" si="0"/>
        <v>97.818499127399647</v>
      </c>
    </row>
    <row r="14" spans="1:14">
      <c r="A14" s="16" t="s">
        <v>192</v>
      </c>
      <c r="B14" s="71">
        <v>1762</v>
      </c>
      <c r="C14" s="80">
        <v>1700</v>
      </c>
      <c r="D14" s="72">
        <f t="shared" si="2"/>
        <v>-62</v>
      </c>
      <c r="E14" s="82">
        <f t="shared" si="1"/>
        <v>96.481271282633372</v>
      </c>
      <c r="F14" s="83">
        <v>1601</v>
      </c>
      <c r="G14" s="80">
        <v>1569</v>
      </c>
      <c r="H14" s="71">
        <f t="shared" si="3"/>
        <v>-32</v>
      </c>
      <c r="I14" s="82">
        <f t="shared" si="0"/>
        <v>98.001249219237977</v>
      </c>
    </row>
    <row r="15" spans="1:14">
      <c r="A15" s="15" t="s">
        <v>18</v>
      </c>
      <c r="B15" s="72">
        <v>739</v>
      </c>
      <c r="C15" s="84">
        <v>700</v>
      </c>
      <c r="D15" s="72">
        <f t="shared" si="2"/>
        <v>-39</v>
      </c>
      <c r="E15" s="85">
        <f t="shared" si="1"/>
        <v>94.722598105548045</v>
      </c>
      <c r="F15" s="86">
        <v>753</v>
      </c>
      <c r="G15" s="84">
        <v>721</v>
      </c>
      <c r="H15" s="72">
        <f t="shared" si="3"/>
        <v>-32</v>
      </c>
      <c r="I15" s="85">
        <f t="shared" si="0"/>
        <v>95.750332005312089</v>
      </c>
    </row>
    <row r="16" spans="1:14">
      <c r="A16" s="15" t="s">
        <v>21</v>
      </c>
      <c r="B16" s="72">
        <v>1097</v>
      </c>
      <c r="C16" s="84">
        <v>1006</v>
      </c>
      <c r="D16" s="72">
        <f t="shared" si="2"/>
        <v>-91</v>
      </c>
      <c r="E16" s="85">
        <f t="shared" si="1"/>
        <v>91.704649042844125</v>
      </c>
      <c r="F16" s="86">
        <v>1031</v>
      </c>
      <c r="G16" s="84">
        <v>993</v>
      </c>
      <c r="H16" s="72">
        <f t="shared" si="3"/>
        <v>-38</v>
      </c>
      <c r="I16" s="85">
        <f t="shared" si="0"/>
        <v>96.314258001939862</v>
      </c>
    </row>
    <row r="17" spans="1:17">
      <c r="A17" s="15" t="s">
        <v>22</v>
      </c>
      <c r="B17" s="72">
        <v>1112</v>
      </c>
      <c r="C17" s="84">
        <v>1079</v>
      </c>
      <c r="D17" s="72">
        <f t="shared" si="2"/>
        <v>-33</v>
      </c>
      <c r="E17" s="85">
        <f t="shared" si="1"/>
        <v>97.032374100719423</v>
      </c>
      <c r="F17" s="86">
        <v>1038</v>
      </c>
      <c r="G17" s="84">
        <v>1023</v>
      </c>
      <c r="H17" s="72">
        <f t="shared" si="3"/>
        <v>-15</v>
      </c>
      <c r="I17" s="85">
        <f t="shared" si="0"/>
        <v>98.554913294797686</v>
      </c>
    </row>
    <row r="18" spans="1:17">
      <c r="A18" s="15" t="s">
        <v>13</v>
      </c>
      <c r="B18" s="72">
        <v>1409</v>
      </c>
      <c r="C18" s="84">
        <v>1349</v>
      </c>
      <c r="D18" s="72">
        <f t="shared" si="2"/>
        <v>-60</v>
      </c>
      <c r="E18" s="85">
        <f t="shared" si="1"/>
        <v>95.741660752306601</v>
      </c>
      <c r="F18" s="86">
        <v>1317</v>
      </c>
      <c r="G18" s="84">
        <v>1319</v>
      </c>
      <c r="H18" s="72">
        <f t="shared" si="3"/>
        <v>2</v>
      </c>
      <c r="I18" s="85">
        <f t="shared" si="0"/>
        <v>100.15186028853455</v>
      </c>
      <c r="Q18" t="s">
        <v>159</v>
      </c>
    </row>
    <row r="19" spans="1:17" ht="13.8" thickBot="1">
      <c r="A19" s="17" t="s">
        <v>27</v>
      </c>
      <c r="B19" s="71">
        <v>1624</v>
      </c>
      <c r="C19" s="80">
        <v>1584</v>
      </c>
      <c r="D19" s="72">
        <f t="shared" si="2"/>
        <v>-40</v>
      </c>
      <c r="E19" s="82">
        <f t="shared" si="1"/>
        <v>97.536945812807886</v>
      </c>
      <c r="F19" s="83">
        <v>1662</v>
      </c>
      <c r="G19" s="80">
        <v>1655</v>
      </c>
      <c r="H19" s="71">
        <f t="shared" si="3"/>
        <v>-7</v>
      </c>
      <c r="I19" s="82">
        <f t="shared" si="0"/>
        <v>99.578820697954271</v>
      </c>
    </row>
    <row r="20" spans="1:17" ht="13.8" thickBot="1">
      <c r="A20" s="261" t="s">
        <v>35</v>
      </c>
      <c r="B20" s="262">
        <v>10648</v>
      </c>
      <c r="C20" s="263">
        <v>10221</v>
      </c>
      <c r="D20" s="254">
        <f>C20-B20</f>
        <v>-427</v>
      </c>
      <c r="E20" s="264">
        <f t="shared" si="1"/>
        <v>95.989857250187825</v>
      </c>
      <c r="F20" s="265">
        <v>9363</v>
      </c>
      <c r="G20" s="263">
        <v>9196</v>
      </c>
      <c r="H20" s="262">
        <f>G20-F20</f>
        <v>-167</v>
      </c>
      <c r="I20" s="266">
        <f t="shared" si="0"/>
        <v>98.216383637722942</v>
      </c>
    </row>
    <row r="21" spans="1:17">
      <c r="A21" s="14" t="s">
        <v>1</v>
      </c>
      <c r="B21" s="71">
        <v>2120</v>
      </c>
      <c r="C21" s="80">
        <v>1968</v>
      </c>
      <c r="D21" s="71">
        <f>C21-B21</f>
        <v>-152</v>
      </c>
      <c r="E21" s="82">
        <f t="shared" si="1"/>
        <v>92.830188679245282</v>
      </c>
      <c r="F21" s="83">
        <v>1722</v>
      </c>
      <c r="G21" s="80">
        <v>1733</v>
      </c>
      <c r="H21" s="71">
        <f>G21-F21</f>
        <v>11</v>
      </c>
      <c r="I21" s="82">
        <f t="shared" si="0"/>
        <v>100.63879210220674</v>
      </c>
    </row>
    <row r="22" spans="1:17">
      <c r="A22" s="15" t="s">
        <v>16</v>
      </c>
      <c r="B22" s="72">
        <v>1333</v>
      </c>
      <c r="C22" s="84">
        <v>1284</v>
      </c>
      <c r="D22" s="72">
        <f>C22-B22</f>
        <v>-49</v>
      </c>
      <c r="E22" s="85">
        <f t="shared" si="1"/>
        <v>96.324081020255065</v>
      </c>
      <c r="F22" s="86">
        <v>1262</v>
      </c>
      <c r="G22" s="84">
        <v>1258</v>
      </c>
      <c r="H22" s="72">
        <f>G22-F22</f>
        <v>-4</v>
      </c>
      <c r="I22" s="85">
        <f t="shared" si="0"/>
        <v>99.68304278922345</v>
      </c>
    </row>
    <row r="23" spans="1:17">
      <c r="A23" s="16" t="s">
        <v>3</v>
      </c>
      <c r="B23" s="72">
        <v>2471</v>
      </c>
      <c r="C23" s="84">
        <v>2371</v>
      </c>
      <c r="D23" s="72">
        <f t="shared" ref="D23:D26" si="4">C23-B23</f>
        <v>-100</v>
      </c>
      <c r="E23" s="85">
        <f t="shared" si="1"/>
        <v>95.953055443140428</v>
      </c>
      <c r="F23" s="86">
        <v>2084</v>
      </c>
      <c r="G23" s="84">
        <v>2016</v>
      </c>
      <c r="H23" s="72">
        <f t="shared" ref="H23:H26" si="5">G23-F23</f>
        <v>-68</v>
      </c>
      <c r="I23" s="85">
        <f t="shared" si="0"/>
        <v>96.737044145873313</v>
      </c>
    </row>
    <row r="24" spans="1:17">
      <c r="A24" s="18" t="s">
        <v>20</v>
      </c>
      <c r="B24" s="71">
        <v>1721</v>
      </c>
      <c r="C24" s="80">
        <v>1694</v>
      </c>
      <c r="D24" s="72">
        <f t="shared" si="4"/>
        <v>-27</v>
      </c>
      <c r="E24" s="82">
        <f t="shared" si="1"/>
        <v>98.431144683323652</v>
      </c>
      <c r="F24" s="83">
        <v>1597</v>
      </c>
      <c r="G24" s="80">
        <v>1548</v>
      </c>
      <c r="H24" s="71">
        <f t="shared" si="5"/>
        <v>-49</v>
      </c>
      <c r="I24" s="82">
        <f t="shared" si="0"/>
        <v>96.931747025673133</v>
      </c>
    </row>
    <row r="25" spans="1:17">
      <c r="A25" s="15" t="s">
        <v>4</v>
      </c>
      <c r="B25" s="72">
        <v>1429</v>
      </c>
      <c r="C25" s="84">
        <v>1394</v>
      </c>
      <c r="D25" s="72">
        <f t="shared" si="4"/>
        <v>-35</v>
      </c>
      <c r="E25" s="85">
        <f t="shared" si="1"/>
        <v>97.550734779566127</v>
      </c>
      <c r="F25" s="86">
        <v>1253</v>
      </c>
      <c r="G25" s="84">
        <v>1222</v>
      </c>
      <c r="H25" s="72">
        <f t="shared" si="5"/>
        <v>-31</v>
      </c>
      <c r="I25" s="85">
        <f t="shared" si="0"/>
        <v>97.525937749401436</v>
      </c>
    </row>
    <row r="26" spans="1:17" ht="13.8" thickBot="1">
      <c r="A26" s="19" t="s">
        <v>7</v>
      </c>
      <c r="B26" s="74">
        <v>1574</v>
      </c>
      <c r="C26" s="87">
        <v>1510</v>
      </c>
      <c r="D26" s="74">
        <f t="shared" si="4"/>
        <v>-64</v>
      </c>
      <c r="E26" s="88">
        <f t="shared" si="1"/>
        <v>95.933926302414235</v>
      </c>
      <c r="F26" s="89">
        <v>1445</v>
      </c>
      <c r="G26" s="87">
        <v>1419</v>
      </c>
      <c r="H26" s="74">
        <f t="shared" si="5"/>
        <v>-26</v>
      </c>
      <c r="I26" s="88">
        <f t="shared" si="0"/>
        <v>98.200692041522487</v>
      </c>
    </row>
    <row r="27" spans="1:17" ht="13.8" thickBot="1">
      <c r="A27" s="267" t="s">
        <v>36</v>
      </c>
      <c r="B27" s="268">
        <v>15280</v>
      </c>
      <c r="C27" s="269">
        <v>14659</v>
      </c>
      <c r="D27" s="262">
        <f>C27-B27</f>
        <v>-621</v>
      </c>
      <c r="E27" s="264">
        <f t="shared" si="1"/>
        <v>95.935863874345557</v>
      </c>
      <c r="F27" s="265">
        <v>15413</v>
      </c>
      <c r="G27" s="269">
        <v>15032</v>
      </c>
      <c r="H27" s="262">
        <f>G27-F27</f>
        <v>-381</v>
      </c>
      <c r="I27" s="266">
        <f t="shared" si="0"/>
        <v>97.528060727956927</v>
      </c>
    </row>
    <row r="28" spans="1:17">
      <c r="A28" s="15" t="s">
        <v>15</v>
      </c>
      <c r="B28" s="72">
        <v>1635</v>
      </c>
      <c r="C28" s="84">
        <v>1483</v>
      </c>
      <c r="D28" s="72">
        <f>C28-B28</f>
        <v>-152</v>
      </c>
      <c r="E28" s="85">
        <f t="shared" si="1"/>
        <v>90.703363914373085</v>
      </c>
      <c r="F28" s="86">
        <v>1670</v>
      </c>
      <c r="G28" s="84">
        <v>1636</v>
      </c>
      <c r="H28" s="72">
        <f>G28-F28</f>
        <v>-34</v>
      </c>
      <c r="I28" s="85">
        <f t="shared" si="0"/>
        <v>97.964071856287433</v>
      </c>
    </row>
    <row r="29" spans="1:17">
      <c r="A29" s="15" t="s">
        <v>19</v>
      </c>
      <c r="B29" s="72">
        <v>5558</v>
      </c>
      <c r="C29" s="84">
        <v>5432</v>
      </c>
      <c r="D29" s="72">
        <f>C29-B29</f>
        <v>-126</v>
      </c>
      <c r="E29" s="85">
        <f t="shared" si="1"/>
        <v>97.732997481108313</v>
      </c>
      <c r="F29" s="86">
        <v>5377</v>
      </c>
      <c r="G29" s="84">
        <v>5240</v>
      </c>
      <c r="H29" s="72">
        <f>G29-F29</f>
        <v>-137</v>
      </c>
      <c r="I29" s="85">
        <f t="shared" si="0"/>
        <v>97.452110842477211</v>
      </c>
    </row>
    <row r="30" spans="1:17">
      <c r="A30" s="14" t="s">
        <v>25</v>
      </c>
      <c r="B30" s="71">
        <v>3051</v>
      </c>
      <c r="C30" s="80">
        <v>2904</v>
      </c>
      <c r="D30" s="71">
        <f t="shared" ref="D30:D36" si="6">C30-B30</f>
        <v>-147</v>
      </c>
      <c r="E30" s="82">
        <f t="shared" si="1"/>
        <v>95.181907571288107</v>
      </c>
      <c r="F30" s="83">
        <v>3369</v>
      </c>
      <c r="G30" s="80">
        <v>3307</v>
      </c>
      <c r="H30" s="71">
        <f t="shared" ref="H30:H36" si="7">G30-F30</f>
        <v>-62</v>
      </c>
      <c r="I30" s="82">
        <f t="shared" si="0"/>
        <v>98.159691303057286</v>
      </c>
    </row>
    <row r="31" spans="1:17">
      <c r="A31" s="16" t="s">
        <v>102</v>
      </c>
      <c r="B31" s="72">
        <v>1507</v>
      </c>
      <c r="C31" s="84">
        <v>1493</v>
      </c>
      <c r="D31" s="72">
        <f t="shared" si="6"/>
        <v>-14</v>
      </c>
      <c r="E31" s="85">
        <f t="shared" si="1"/>
        <v>99.071001990710016</v>
      </c>
      <c r="F31" s="86">
        <v>1439</v>
      </c>
      <c r="G31" s="84">
        <v>1388</v>
      </c>
      <c r="H31" s="72">
        <f t="shared" si="7"/>
        <v>-51</v>
      </c>
      <c r="I31" s="85">
        <f t="shared" si="0"/>
        <v>96.455872133425984</v>
      </c>
    </row>
    <row r="32" spans="1:17">
      <c r="A32" s="16" t="s">
        <v>103</v>
      </c>
      <c r="B32" s="72">
        <v>1681</v>
      </c>
      <c r="C32" s="84">
        <v>1585</v>
      </c>
      <c r="D32" s="72">
        <f t="shared" si="6"/>
        <v>-96</v>
      </c>
      <c r="E32" s="85">
        <f t="shared" si="1"/>
        <v>94.289113622843544</v>
      </c>
      <c r="F32" s="86">
        <v>1785</v>
      </c>
      <c r="G32" s="84">
        <v>1691</v>
      </c>
      <c r="H32" s="72">
        <f t="shared" si="7"/>
        <v>-94</v>
      </c>
      <c r="I32" s="85">
        <f t="shared" si="0"/>
        <v>94.733893557422959</v>
      </c>
    </row>
    <row r="33" spans="1:9" ht="13.8" thickBot="1">
      <c r="A33" s="14" t="s">
        <v>26</v>
      </c>
      <c r="B33" s="71">
        <v>1848</v>
      </c>
      <c r="C33" s="80">
        <v>1762</v>
      </c>
      <c r="D33" s="71">
        <f t="shared" si="6"/>
        <v>-86</v>
      </c>
      <c r="E33" s="82">
        <f t="shared" si="1"/>
        <v>95.34632034632034</v>
      </c>
      <c r="F33" s="83">
        <v>1773</v>
      </c>
      <c r="G33" s="80">
        <v>1770</v>
      </c>
      <c r="H33" s="71">
        <f t="shared" si="7"/>
        <v>-3</v>
      </c>
      <c r="I33" s="82">
        <f t="shared" ref="I33:I45" si="8">G33/F33*100</f>
        <v>99.830795262267344</v>
      </c>
    </row>
    <row r="34" spans="1:9" ht="13.8" thickBot="1">
      <c r="A34" s="261" t="s">
        <v>32</v>
      </c>
      <c r="B34" s="262">
        <v>11595</v>
      </c>
      <c r="C34" s="263">
        <v>11260</v>
      </c>
      <c r="D34" s="262">
        <f t="shared" si="6"/>
        <v>-335</v>
      </c>
      <c r="E34" s="264">
        <f t="shared" si="1"/>
        <v>97.110823630875373</v>
      </c>
      <c r="F34" s="265">
        <v>11443</v>
      </c>
      <c r="G34" s="263">
        <v>11236</v>
      </c>
      <c r="H34" s="262">
        <f t="shared" si="7"/>
        <v>-207</v>
      </c>
      <c r="I34" s="266">
        <f t="shared" si="8"/>
        <v>98.191033819802499</v>
      </c>
    </row>
    <row r="35" spans="1:9">
      <c r="A35" s="14" t="s">
        <v>5</v>
      </c>
      <c r="B35" s="71">
        <v>730</v>
      </c>
      <c r="C35" s="80">
        <v>726</v>
      </c>
      <c r="D35" s="71">
        <f t="shared" si="6"/>
        <v>-4</v>
      </c>
      <c r="E35" s="82">
        <f t="shared" si="1"/>
        <v>99.452054794520549</v>
      </c>
      <c r="F35" s="83">
        <v>741</v>
      </c>
      <c r="G35" s="80">
        <v>727</v>
      </c>
      <c r="H35" s="71">
        <f t="shared" si="7"/>
        <v>-14</v>
      </c>
      <c r="I35" s="82">
        <f t="shared" si="8"/>
        <v>98.110661268556015</v>
      </c>
    </row>
    <row r="36" spans="1:9">
      <c r="A36" s="15" t="s">
        <v>23</v>
      </c>
      <c r="B36" s="72">
        <v>2149</v>
      </c>
      <c r="C36" s="84">
        <v>2086</v>
      </c>
      <c r="D36" s="72">
        <f t="shared" si="6"/>
        <v>-63</v>
      </c>
      <c r="E36" s="85">
        <f t="shared" si="1"/>
        <v>97.068403908794792</v>
      </c>
      <c r="F36" s="86">
        <v>2198</v>
      </c>
      <c r="G36" s="84">
        <v>2179</v>
      </c>
      <c r="H36" s="72">
        <f t="shared" si="7"/>
        <v>-19</v>
      </c>
      <c r="I36" s="85">
        <f t="shared" si="8"/>
        <v>99.135577797998181</v>
      </c>
    </row>
    <row r="37" spans="1:9">
      <c r="A37" s="14" t="s">
        <v>6</v>
      </c>
      <c r="B37" s="71">
        <v>1473</v>
      </c>
      <c r="C37" s="80">
        <v>1443</v>
      </c>
      <c r="D37" s="71">
        <f>C37-B37</f>
        <v>-30</v>
      </c>
      <c r="E37" s="82">
        <f t="shared" si="1"/>
        <v>97.963340122199597</v>
      </c>
      <c r="F37" s="83">
        <v>1591</v>
      </c>
      <c r="G37" s="80">
        <v>1563</v>
      </c>
      <c r="H37" s="71">
        <f>G37-F37</f>
        <v>-28</v>
      </c>
      <c r="I37" s="82">
        <f t="shared" si="8"/>
        <v>98.240100565681971</v>
      </c>
    </row>
    <row r="38" spans="1:9">
      <c r="A38" s="15" t="s">
        <v>24</v>
      </c>
      <c r="B38" s="72">
        <v>1523</v>
      </c>
      <c r="C38" s="84">
        <v>1480</v>
      </c>
      <c r="D38" s="72">
        <f>C38-B38</f>
        <v>-43</v>
      </c>
      <c r="E38" s="85">
        <f t="shared" si="1"/>
        <v>97.17662508207485</v>
      </c>
      <c r="F38" s="86">
        <v>1461</v>
      </c>
      <c r="G38" s="84">
        <v>1436</v>
      </c>
      <c r="H38" s="72">
        <f>G38-F38</f>
        <v>-25</v>
      </c>
      <c r="I38" s="85">
        <f t="shared" si="8"/>
        <v>98.288843258042434</v>
      </c>
    </row>
    <row r="39" spans="1:9">
      <c r="A39" s="15" t="s">
        <v>8</v>
      </c>
      <c r="B39" s="72">
        <v>1171</v>
      </c>
      <c r="C39" s="84">
        <v>1125</v>
      </c>
      <c r="D39" s="72">
        <f>C39-B39</f>
        <v>-46</v>
      </c>
      <c r="E39" s="85">
        <f t="shared" si="1"/>
        <v>96.07173356105892</v>
      </c>
      <c r="F39" s="86">
        <v>1034</v>
      </c>
      <c r="G39" s="84">
        <v>1014</v>
      </c>
      <c r="H39" s="72">
        <f>G39-F39</f>
        <v>-20</v>
      </c>
      <c r="I39" s="85">
        <f t="shared" si="8"/>
        <v>98.065764023210832</v>
      </c>
    </row>
    <row r="40" spans="1:9">
      <c r="A40" s="15" t="s">
        <v>9</v>
      </c>
      <c r="B40" s="72">
        <v>1370</v>
      </c>
      <c r="C40" s="84">
        <v>1322</v>
      </c>
      <c r="D40" s="72">
        <f t="shared" ref="D40:D44" si="9">C40-B40</f>
        <v>-48</v>
      </c>
      <c r="E40" s="85">
        <f t="shared" si="1"/>
        <v>96.496350364963504</v>
      </c>
      <c r="F40" s="86">
        <v>1395</v>
      </c>
      <c r="G40" s="84">
        <v>1374</v>
      </c>
      <c r="H40" s="72">
        <f t="shared" ref="H40:H44" si="10">G40-F40</f>
        <v>-21</v>
      </c>
      <c r="I40" s="85">
        <f t="shared" si="8"/>
        <v>98.494623655913983</v>
      </c>
    </row>
    <row r="41" spans="1:9">
      <c r="A41" s="15" t="s">
        <v>10</v>
      </c>
      <c r="B41" s="72">
        <v>1835</v>
      </c>
      <c r="C41" s="84">
        <v>1768</v>
      </c>
      <c r="D41" s="72">
        <f t="shared" si="9"/>
        <v>-67</v>
      </c>
      <c r="E41" s="85">
        <f t="shared" si="1"/>
        <v>96.348773841961858</v>
      </c>
      <c r="F41" s="86">
        <v>1746</v>
      </c>
      <c r="G41" s="84">
        <v>1707</v>
      </c>
      <c r="H41" s="72">
        <f t="shared" si="10"/>
        <v>-39</v>
      </c>
      <c r="I41" s="85">
        <f t="shared" si="8"/>
        <v>97.766323024054984</v>
      </c>
    </row>
    <row r="42" spans="1:9" ht="13.8" thickBot="1">
      <c r="A42" s="20" t="s">
        <v>12</v>
      </c>
      <c r="B42" s="71">
        <v>1344</v>
      </c>
      <c r="C42" s="80">
        <v>1310</v>
      </c>
      <c r="D42" s="71">
        <f t="shared" si="9"/>
        <v>-34</v>
      </c>
      <c r="E42" s="82">
        <f t="shared" si="1"/>
        <v>97.470238095238088</v>
      </c>
      <c r="F42" s="83">
        <v>1277</v>
      </c>
      <c r="G42" s="80">
        <v>1236</v>
      </c>
      <c r="H42" s="71">
        <f t="shared" si="10"/>
        <v>-41</v>
      </c>
      <c r="I42" s="82">
        <f t="shared" si="8"/>
        <v>96.789350039154272</v>
      </c>
    </row>
    <row r="43" spans="1:9" ht="13.8" thickBot="1">
      <c r="A43" s="261" t="s">
        <v>33</v>
      </c>
      <c r="B43" s="262">
        <v>6861</v>
      </c>
      <c r="C43" s="263">
        <v>6547</v>
      </c>
      <c r="D43" s="262">
        <f t="shared" si="9"/>
        <v>-314</v>
      </c>
      <c r="E43" s="264">
        <f t="shared" si="1"/>
        <v>95.423407666520916</v>
      </c>
      <c r="F43" s="265">
        <v>6472</v>
      </c>
      <c r="G43" s="263">
        <v>6198</v>
      </c>
      <c r="H43" s="262">
        <f t="shared" si="10"/>
        <v>-274</v>
      </c>
      <c r="I43" s="266">
        <f t="shared" si="8"/>
        <v>95.766378244746591</v>
      </c>
    </row>
    <row r="44" spans="1:9" ht="14.25" customHeight="1" thickBot="1">
      <c r="A44" s="20" t="s">
        <v>11</v>
      </c>
      <c r="B44" s="71">
        <v>6861</v>
      </c>
      <c r="C44" s="80">
        <v>6547</v>
      </c>
      <c r="D44" s="71">
        <f t="shared" si="9"/>
        <v>-314</v>
      </c>
      <c r="E44" s="82">
        <f t="shared" si="1"/>
        <v>95.423407666520916</v>
      </c>
      <c r="F44" s="83">
        <v>6472</v>
      </c>
      <c r="G44" s="80">
        <v>6198</v>
      </c>
      <c r="H44" s="71">
        <f t="shared" si="10"/>
        <v>-274</v>
      </c>
      <c r="I44" s="82">
        <f t="shared" si="8"/>
        <v>95.766378244746591</v>
      </c>
    </row>
    <row r="45" spans="1:9" ht="13.8" thickBot="1">
      <c r="A45" s="258" t="s">
        <v>30</v>
      </c>
      <c r="B45" s="258">
        <v>56308</v>
      </c>
      <c r="C45" s="259">
        <v>54037</v>
      </c>
      <c r="D45" s="254">
        <f>D43+D34+D27+D20+D10</f>
        <v>-2271</v>
      </c>
      <c r="E45" s="260">
        <f t="shared" si="1"/>
        <v>95.966825317894433</v>
      </c>
      <c r="F45" s="258">
        <v>53828</v>
      </c>
      <c r="G45" s="259">
        <v>52565</v>
      </c>
      <c r="H45" s="254">
        <f t="shared" ref="H45" si="11">H43+H34+H27+H20+H10</f>
        <v>-1263</v>
      </c>
      <c r="I45" s="260">
        <f t="shared" si="8"/>
        <v>97.653637512075491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165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topLeftCell="A11" zoomScale="110" zoomScaleNormal="110" workbookViewId="0">
      <selection activeCell="N26" sqref="N26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3.886718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10.109375" customWidth="1"/>
  </cols>
  <sheetData>
    <row r="1" spans="1:13">
      <c r="A1" s="421" t="s">
        <v>162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</row>
    <row r="2" spans="1:13" ht="18" customHeight="1">
      <c r="A2" s="436" t="s">
        <v>208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</row>
    <row r="3" spans="1:13" ht="16.5" customHeight="1">
      <c r="A3" s="437"/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6.2" customHeight="1" thickBot="1">
      <c r="A5" s="425" t="s">
        <v>166</v>
      </c>
      <c r="B5" s="428">
        <v>2022</v>
      </c>
      <c r="C5" s="428"/>
      <c r="D5" s="428"/>
      <c r="E5" s="429"/>
      <c r="F5" s="428">
        <v>2023</v>
      </c>
      <c r="G5" s="428"/>
      <c r="H5" s="428"/>
      <c r="I5" s="429"/>
      <c r="J5" s="439" t="s">
        <v>41</v>
      </c>
      <c r="K5" s="439"/>
      <c r="L5" s="440"/>
    </row>
    <row r="6" spans="1:13" ht="19.2" customHeight="1">
      <c r="A6" s="426"/>
      <c r="B6" s="430" t="s">
        <v>29</v>
      </c>
      <c r="C6" s="431"/>
      <c r="D6" s="22" t="s">
        <v>170</v>
      </c>
      <c r="E6" s="23" t="s">
        <v>28</v>
      </c>
      <c r="F6" s="430" t="s">
        <v>29</v>
      </c>
      <c r="G6" s="431"/>
      <c r="H6" s="22" t="s">
        <v>170</v>
      </c>
      <c r="I6" s="23" t="s">
        <v>28</v>
      </c>
      <c r="J6" s="441" t="s">
        <v>40</v>
      </c>
      <c r="K6" s="442"/>
      <c r="L6" s="443"/>
    </row>
    <row r="7" spans="1:13" ht="19.8" customHeight="1">
      <c r="A7" s="426"/>
      <c r="B7" s="432"/>
      <c r="C7" s="433"/>
      <c r="D7" s="24" t="s">
        <v>173</v>
      </c>
      <c r="E7" s="23" t="s">
        <v>204</v>
      </c>
      <c r="F7" s="432"/>
      <c r="G7" s="433"/>
      <c r="H7" s="24" t="s">
        <v>173</v>
      </c>
      <c r="I7" s="23" t="s">
        <v>204</v>
      </c>
      <c r="J7" s="444"/>
      <c r="K7" s="445"/>
      <c r="L7" s="446"/>
    </row>
    <row r="8" spans="1:13" ht="21.6" customHeight="1" thickBot="1">
      <c r="A8" s="426"/>
      <c r="B8" s="432"/>
      <c r="C8" s="433"/>
      <c r="D8" s="24" t="s">
        <v>0</v>
      </c>
      <c r="E8" s="23">
        <v>2022</v>
      </c>
      <c r="F8" s="434"/>
      <c r="G8" s="435"/>
      <c r="H8" s="24" t="s">
        <v>0</v>
      </c>
      <c r="I8" s="23">
        <v>2023</v>
      </c>
      <c r="J8" s="447"/>
      <c r="K8" s="448"/>
      <c r="L8" s="449"/>
    </row>
    <row r="9" spans="1:13" ht="36.6" customHeight="1" thickBot="1">
      <c r="A9" s="438"/>
      <c r="B9" s="44">
        <v>44712</v>
      </c>
      <c r="C9" s="45">
        <v>44742</v>
      </c>
      <c r="D9" s="24" t="s">
        <v>209</v>
      </c>
      <c r="E9" s="23" t="s">
        <v>205</v>
      </c>
      <c r="F9" s="44">
        <v>45077</v>
      </c>
      <c r="G9" s="45">
        <v>45107</v>
      </c>
      <c r="H9" s="24" t="s">
        <v>206</v>
      </c>
      <c r="I9" s="23" t="s">
        <v>210</v>
      </c>
      <c r="J9" s="41" t="s">
        <v>211</v>
      </c>
      <c r="K9" s="42" t="s">
        <v>212</v>
      </c>
      <c r="L9" s="43" t="s">
        <v>213</v>
      </c>
    </row>
    <row r="10" spans="1:13" ht="23.25" customHeight="1" thickBot="1">
      <c r="A10" s="258" t="s">
        <v>39</v>
      </c>
      <c r="B10" s="270">
        <v>56308</v>
      </c>
      <c r="C10" s="271">
        <v>54037</v>
      </c>
      <c r="D10" s="272">
        <f t="shared" ref="D10:D33" si="0">C10-B10</f>
        <v>-2271</v>
      </c>
      <c r="E10" s="273">
        <f t="shared" ref="E10:E25" si="1">C10/B10*100</f>
        <v>95.966825317894433</v>
      </c>
      <c r="F10" s="274">
        <v>53828</v>
      </c>
      <c r="G10" s="275">
        <v>52565</v>
      </c>
      <c r="H10" s="274">
        <f t="shared" ref="H10:H25" si="2">G10-F10</f>
        <v>-1263</v>
      </c>
      <c r="I10" s="276">
        <f t="shared" ref="I10:I25" si="3">G10/F10*100</f>
        <v>97.653637512075491</v>
      </c>
      <c r="J10" s="277">
        <v>100</v>
      </c>
      <c r="K10" s="273">
        <v>100</v>
      </c>
      <c r="L10" s="278">
        <v>100</v>
      </c>
    </row>
    <row r="11" spans="1:13" ht="16.5" customHeight="1">
      <c r="A11" s="27" t="s">
        <v>45</v>
      </c>
      <c r="B11" s="90">
        <v>30501</v>
      </c>
      <c r="C11" s="91">
        <v>29222</v>
      </c>
      <c r="D11" s="92">
        <f t="shared" si="0"/>
        <v>-1279</v>
      </c>
      <c r="E11" s="93">
        <f t="shared" si="1"/>
        <v>95.80669486246353</v>
      </c>
      <c r="F11" s="94">
        <v>28132</v>
      </c>
      <c r="G11" s="165">
        <v>27625</v>
      </c>
      <c r="H11" s="95">
        <f t="shared" si="2"/>
        <v>-507</v>
      </c>
      <c r="I11" s="96">
        <f t="shared" si="3"/>
        <v>98.197781885397418</v>
      </c>
      <c r="J11" s="97">
        <f>C11/$C$10*100</f>
        <v>54.077761533763905</v>
      </c>
      <c r="K11" s="98">
        <f>F11/$F$10*100</f>
        <v>52.262762874340496</v>
      </c>
      <c r="L11" s="99">
        <f>G11/G10*100</f>
        <v>52.553980785693902</v>
      </c>
      <c r="M11" s="2"/>
    </row>
    <row r="12" spans="1:13" ht="16.5" customHeight="1">
      <c r="A12" s="27" t="s">
        <v>105</v>
      </c>
      <c r="B12" s="100">
        <v>25807</v>
      </c>
      <c r="C12" s="101">
        <v>24815</v>
      </c>
      <c r="D12" s="92">
        <f t="shared" si="0"/>
        <v>-992</v>
      </c>
      <c r="E12" s="93">
        <f t="shared" si="1"/>
        <v>96.156081683264233</v>
      </c>
      <c r="F12" s="102">
        <v>25696</v>
      </c>
      <c r="G12" s="166">
        <v>24940</v>
      </c>
      <c r="H12" s="103">
        <f t="shared" si="2"/>
        <v>-756</v>
      </c>
      <c r="I12" s="96">
        <f t="shared" si="3"/>
        <v>97.057907845579081</v>
      </c>
      <c r="J12" s="104">
        <f t="shared" ref="J12:J25" si="4">C12/$C$10*100</f>
        <v>45.922238466236095</v>
      </c>
      <c r="K12" s="105">
        <f t="shared" ref="K12:K25" si="5">F12/$F$10*100</f>
        <v>47.737237125659512</v>
      </c>
      <c r="L12" s="99">
        <f>G12/G10*100</f>
        <v>47.446019214306098</v>
      </c>
      <c r="M12" s="2"/>
    </row>
    <row r="13" spans="1:13" ht="15.75" customHeight="1">
      <c r="A13" s="27" t="s">
        <v>49</v>
      </c>
      <c r="B13" s="90">
        <v>50594</v>
      </c>
      <c r="C13" s="91">
        <v>48798</v>
      </c>
      <c r="D13" s="92">
        <f t="shared" si="0"/>
        <v>-1796</v>
      </c>
      <c r="E13" s="93">
        <f t="shared" si="1"/>
        <v>96.450171957149067</v>
      </c>
      <c r="F13" s="94">
        <v>49132</v>
      </c>
      <c r="G13" s="165">
        <v>47962</v>
      </c>
      <c r="H13" s="103">
        <f t="shared" si="2"/>
        <v>-1170</v>
      </c>
      <c r="I13" s="96">
        <f t="shared" si="3"/>
        <v>97.618659936497593</v>
      </c>
      <c r="J13" s="104">
        <f t="shared" si="4"/>
        <v>90.30479116161149</v>
      </c>
      <c r="K13" s="105">
        <f t="shared" si="5"/>
        <v>91.275915880211045</v>
      </c>
      <c r="L13" s="106">
        <f t="shared" ref="L13:L25" si="6">G13/$G$10*100</f>
        <v>91.243222676686003</v>
      </c>
      <c r="M13" s="2"/>
    </row>
    <row r="14" spans="1:13" ht="15.75" customHeight="1">
      <c r="A14" s="27" t="s">
        <v>167</v>
      </c>
      <c r="B14" s="90">
        <v>2042</v>
      </c>
      <c r="C14" s="91">
        <v>1939</v>
      </c>
      <c r="D14" s="92">
        <f t="shared" si="0"/>
        <v>-103</v>
      </c>
      <c r="E14" s="93">
        <f t="shared" si="1"/>
        <v>94.955925563173366</v>
      </c>
      <c r="F14" s="94">
        <v>2017</v>
      </c>
      <c r="G14" s="165">
        <v>2008</v>
      </c>
      <c r="H14" s="103">
        <f t="shared" si="2"/>
        <v>-9</v>
      </c>
      <c r="I14" s="96">
        <f t="shared" si="3"/>
        <v>99.553792761527021</v>
      </c>
      <c r="J14" s="104">
        <f t="shared" si="4"/>
        <v>3.5882821030034977</v>
      </c>
      <c r="K14" s="105">
        <f t="shared" si="5"/>
        <v>3.7471204577543284</v>
      </c>
      <c r="L14" s="106">
        <f t="shared" si="6"/>
        <v>3.8200323409112529</v>
      </c>
      <c r="M14" s="2"/>
    </row>
    <row r="15" spans="1:13" ht="16.5" customHeight="1">
      <c r="A15" s="27" t="s">
        <v>106</v>
      </c>
      <c r="B15" s="90">
        <v>5714</v>
      </c>
      <c r="C15" s="91">
        <v>5239</v>
      </c>
      <c r="D15" s="92">
        <f t="shared" si="0"/>
        <v>-475</v>
      </c>
      <c r="E15" s="93">
        <f t="shared" si="1"/>
        <v>91.687084354217703</v>
      </c>
      <c r="F15" s="94">
        <v>4696</v>
      </c>
      <c r="G15" s="165">
        <v>4603</v>
      </c>
      <c r="H15" s="103">
        <f t="shared" si="2"/>
        <v>-93</v>
      </c>
      <c r="I15" s="96">
        <f t="shared" si="3"/>
        <v>98.01959114139693</v>
      </c>
      <c r="J15" s="104">
        <f t="shared" si="4"/>
        <v>9.6952088383885116</v>
      </c>
      <c r="K15" s="105">
        <f t="shared" si="5"/>
        <v>8.7240841197889587</v>
      </c>
      <c r="L15" s="106">
        <f t="shared" si="6"/>
        <v>8.7567773233139921</v>
      </c>
      <c r="M15" s="2"/>
    </row>
    <row r="16" spans="1:13" ht="16.5" customHeight="1">
      <c r="A16" s="28" t="s">
        <v>107</v>
      </c>
      <c r="B16" s="90">
        <v>7999</v>
      </c>
      <c r="C16" s="91">
        <v>7928</v>
      </c>
      <c r="D16" s="92">
        <f t="shared" si="0"/>
        <v>-71</v>
      </c>
      <c r="E16" s="93">
        <f t="shared" si="1"/>
        <v>99.112389048631073</v>
      </c>
      <c r="F16" s="94">
        <v>8379</v>
      </c>
      <c r="G16" s="165">
        <v>8374</v>
      </c>
      <c r="H16" s="103">
        <f t="shared" si="2"/>
        <v>-5</v>
      </c>
      <c r="I16" s="96">
        <f t="shared" si="3"/>
        <v>99.940327007996174</v>
      </c>
      <c r="J16" s="104">
        <f t="shared" si="4"/>
        <v>14.671428835797695</v>
      </c>
      <c r="K16" s="105">
        <f t="shared" si="5"/>
        <v>15.566248049342349</v>
      </c>
      <c r="L16" s="106">
        <f t="shared" si="6"/>
        <v>15.930752401788261</v>
      </c>
      <c r="M16" s="2"/>
    </row>
    <row r="17" spans="1:13" ht="16.5" customHeight="1">
      <c r="A17" s="29" t="s">
        <v>108</v>
      </c>
      <c r="B17" s="90">
        <v>48309</v>
      </c>
      <c r="C17" s="91">
        <v>46109</v>
      </c>
      <c r="D17" s="92">
        <f t="shared" si="0"/>
        <v>-2200</v>
      </c>
      <c r="E17" s="93">
        <f t="shared" si="1"/>
        <v>95.445983150137664</v>
      </c>
      <c r="F17" s="94">
        <v>45449</v>
      </c>
      <c r="G17" s="165">
        <v>44191</v>
      </c>
      <c r="H17" s="103">
        <f t="shared" si="2"/>
        <v>-1258</v>
      </c>
      <c r="I17" s="96">
        <f t="shared" si="3"/>
        <v>97.232062311602022</v>
      </c>
      <c r="J17" s="104">
        <f t="shared" si="4"/>
        <v>85.328571164202302</v>
      </c>
      <c r="K17" s="105">
        <f t="shared" si="5"/>
        <v>84.433751950657651</v>
      </c>
      <c r="L17" s="106">
        <f t="shared" si="6"/>
        <v>84.069247598211732</v>
      </c>
      <c r="M17" s="2"/>
    </row>
    <row r="18" spans="1:13" ht="15.75" customHeight="1">
      <c r="A18" s="27" t="s">
        <v>109</v>
      </c>
      <c r="B18" s="90">
        <v>21383</v>
      </c>
      <c r="C18" s="91">
        <v>20627</v>
      </c>
      <c r="D18" s="92">
        <f t="shared" si="0"/>
        <v>-756</v>
      </c>
      <c r="E18" s="93">
        <f t="shared" si="1"/>
        <v>96.464481129869512</v>
      </c>
      <c r="F18" s="94">
        <v>20378</v>
      </c>
      <c r="G18" s="165">
        <v>19965</v>
      </c>
      <c r="H18" s="103">
        <f t="shared" si="2"/>
        <v>-413</v>
      </c>
      <c r="I18" s="96">
        <f t="shared" si="3"/>
        <v>97.973304544116203</v>
      </c>
      <c r="J18" s="104">
        <f t="shared" si="4"/>
        <v>38.171993263874754</v>
      </c>
      <c r="K18" s="105">
        <f t="shared" si="5"/>
        <v>37.857620569220479</v>
      </c>
      <c r="L18" s="106">
        <f t="shared" si="6"/>
        <v>37.9815466565205</v>
      </c>
      <c r="M18" s="2"/>
    </row>
    <row r="19" spans="1:13" ht="16.5" customHeight="1">
      <c r="A19" s="30" t="s">
        <v>110</v>
      </c>
      <c r="B19" s="90">
        <v>34925</v>
      </c>
      <c r="C19" s="107">
        <v>33410</v>
      </c>
      <c r="D19" s="92">
        <f t="shared" si="0"/>
        <v>-1515</v>
      </c>
      <c r="E19" s="108">
        <f t="shared" si="1"/>
        <v>95.662133142448099</v>
      </c>
      <c r="F19" s="109">
        <v>33450</v>
      </c>
      <c r="G19" s="167">
        <v>32600</v>
      </c>
      <c r="H19" s="103">
        <f t="shared" si="2"/>
        <v>-850</v>
      </c>
      <c r="I19" s="110">
        <f t="shared" si="3"/>
        <v>97.458893871449931</v>
      </c>
      <c r="J19" s="111">
        <f t="shared" si="4"/>
        <v>61.828006736125253</v>
      </c>
      <c r="K19" s="112">
        <f t="shared" si="5"/>
        <v>62.142379430779513</v>
      </c>
      <c r="L19" s="113">
        <f t="shared" si="6"/>
        <v>62.018453343479507</v>
      </c>
      <c r="M19" s="2"/>
    </row>
    <row r="20" spans="1:13" ht="28.5" customHeight="1">
      <c r="A20" s="31" t="s">
        <v>48</v>
      </c>
      <c r="B20" s="90">
        <v>834</v>
      </c>
      <c r="C20" s="101">
        <v>604</v>
      </c>
      <c r="D20" s="92">
        <f t="shared" si="0"/>
        <v>-230</v>
      </c>
      <c r="E20" s="114">
        <f t="shared" si="1"/>
        <v>72.422062350119916</v>
      </c>
      <c r="F20" s="102">
        <v>1143</v>
      </c>
      <c r="G20" s="166">
        <v>697</v>
      </c>
      <c r="H20" s="103">
        <f t="shared" si="2"/>
        <v>-446</v>
      </c>
      <c r="I20" s="115">
        <f t="shared" si="3"/>
        <v>60.979877515310591</v>
      </c>
      <c r="J20" s="104">
        <f t="shared" si="4"/>
        <v>1.1177526509613784</v>
      </c>
      <c r="K20" s="105">
        <f t="shared" si="5"/>
        <v>2.1234301850338113</v>
      </c>
      <c r="L20" s="106">
        <f t="shared" si="6"/>
        <v>1.3259773613621231</v>
      </c>
      <c r="M20" s="2"/>
    </row>
    <row r="21" spans="1:13" ht="15" customHeight="1">
      <c r="A21" s="32" t="s">
        <v>126</v>
      </c>
      <c r="B21" s="116">
        <v>1964</v>
      </c>
      <c r="C21" s="117">
        <v>1569</v>
      </c>
      <c r="D21" s="92">
        <f t="shared" si="0"/>
        <v>-395</v>
      </c>
      <c r="E21" s="118">
        <f t="shared" si="1"/>
        <v>79.887983706720973</v>
      </c>
      <c r="F21" s="102">
        <v>1306</v>
      </c>
      <c r="G21" s="166">
        <v>1191</v>
      </c>
      <c r="H21" s="103">
        <f t="shared" si="2"/>
        <v>-115</v>
      </c>
      <c r="I21" s="115">
        <f>G21/F21*100</f>
        <v>91.194486983154661</v>
      </c>
      <c r="J21" s="104">
        <f>C21/$C$10*100</f>
        <v>2.903566075096693</v>
      </c>
      <c r="K21" s="105">
        <f>F21/$F$10*100</f>
        <v>2.4262465631269969</v>
      </c>
      <c r="L21" s="106">
        <f>G21/$G$10*100</f>
        <v>2.2657661942357081</v>
      </c>
      <c r="M21" s="2"/>
    </row>
    <row r="22" spans="1:13" ht="15" customHeight="1">
      <c r="A22" s="33" t="s">
        <v>125</v>
      </c>
      <c r="B22" s="102">
        <v>19111</v>
      </c>
      <c r="C22" s="117">
        <v>18410</v>
      </c>
      <c r="D22" s="119">
        <f t="shared" si="0"/>
        <v>-701</v>
      </c>
      <c r="E22" s="118">
        <f>C22/B22*100</f>
        <v>96.331955418345458</v>
      </c>
      <c r="F22" s="120">
        <v>18490</v>
      </c>
      <c r="G22" s="168">
        <v>17939</v>
      </c>
      <c r="H22" s="103">
        <f t="shared" si="2"/>
        <v>-551</v>
      </c>
      <c r="I22" s="115">
        <f>G22/F22*100</f>
        <v>97.02001081665766</v>
      </c>
      <c r="J22" s="104">
        <f>C22/$C$10*100</f>
        <v>34.069248848011547</v>
      </c>
      <c r="K22" s="105">
        <f>F22/$F$10*100</f>
        <v>34.350152337073645</v>
      </c>
      <c r="L22" s="106">
        <f>G22/$G$10*100</f>
        <v>34.127270997812232</v>
      </c>
      <c r="M22" s="2"/>
    </row>
    <row r="23" spans="1:13" ht="14.4" customHeight="1">
      <c r="A23" s="34" t="s">
        <v>127</v>
      </c>
      <c r="B23" s="102">
        <v>9020</v>
      </c>
      <c r="C23" s="101">
        <v>8392</v>
      </c>
      <c r="D23" s="121">
        <f t="shared" si="0"/>
        <v>-628</v>
      </c>
      <c r="E23" s="122">
        <f>C23/B23*100</f>
        <v>93.037694013303778</v>
      </c>
      <c r="F23" s="102">
        <v>7935</v>
      </c>
      <c r="G23" s="169">
        <v>7721</v>
      </c>
      <c r="H23" s="103">
        <f t="shared" si="2"/>
        <v>-214</v>
      </c>
      <c r="I23" s="115">
        <f>G23/F23*100</f>
        <v>97.303087586641453</v>
      </c>
      <c r="J23" s="104">
        <f>C23/$C$10*100</f>
        <v>15.530099746470011</v>
      </c>
      <c r="K23" s="105">
        <f>F23/$F$10*100</f>
        <v>14.741398528646801</v>
      </c>
      <c r="L23" s="106">
        <f>G23/$G$10*100</f>
        <v>14.688480928374393</v>
      </c>
      <c r="M23" s="2"/>
    </row>
    <row r="24" spans="1:13" ht="28.5" customHeight="1" thickBot="1">
      <c r="A24" s="35" t="s">
        <v>38</v>
      </c>
      <c r="B24" s="120">
        <v>9218</v>
      </c>
      <c r="C24" s="117">
        <v>8736</v>
      </c>
      <c r="D24" s="123">
        <f t="shared" si="0"/>
        <v>-482</v>
      </c>
      <c r="E24" s="124">
        <f>C24/B24*100</f>
        <v>94.771100021696682</v>
      </c>
      <c r="F24" s="120">
        <v>7729</v>
      </c>
      <c r="G24" s="170">
        <v>7568</v>
      </c>
      <c r="H24" s="125">
        <f t="shared" si="2"/>
        <v>-161</v>
      </c>
      <c r="I24" s="126">
        <f>G24/F24*100</f>
        <v>97.916936214257987</v>
      </c>
      <c r="J24" s="111">
        <f>C24/$C$10*100</f>
        <v>16.166700594037419</v>
      </c>
      <c r="K24" s="112">
        <f>F24/$F$10*100</f>
        <v>14.358698075351118</v>
      </c>
      <c r="L24" s="113">
        <f>G24/$G$10*100</f>
        <v>14.397412727099782</v>
      </c>
      <c r="M24" s="2"/>
    </row>
    <row r="25" spans="1:13" ht="24.75" customHeight="1" thickBot="1">
      <c r="A25" s="279" t="s">
        <v>169</v>
      </c>
      <c r="B25" s="274">
        <v>45895</v>
      </c>
      <c r="C25" s="271">
        <v>44169</v>
      </c>
      <c r="D25" s="272">
        <f t="shared" si="0"/>
        <v>-1726</v>
      </c>
      <c r="E25" s="280">
        <f t="shared" si="1"/>
        <v>96.239241747467048</v>
      </c>
      <c r="F25" s="274">
        <v>43156</v>
      </c>
      <c r="G25" s="281">
        <v>42167</v>
      </c>
      <c r="H25" s="274">
        <f t="shared" si="2"/>
        <v>-989</v>
      </c>
      <c r="I25" s="278">
        <f t="shared" si="3"/>
        <v>97.708314023542499</v>
      </c>
      <c r="J25" s="277">
        <f t="shared" si="4"/>
        <v>81.738438477339599</v>
      </c>
      <c r="K25" s="282">
        <f t="shared" si="5"/>
        <v>80.173887196254739</v>
      </c>
      <c r="L25" s="278">
        <f t="shared" si="6"/>
        <v>80.218776752592021</v>
      </c>
      <c r="M25" s="2"/>
    </row>
    <row r="26" spans="1:13">
      <c r="A26" s="36" t="s">
        <v>128</v>
      </c>
      <c r="B26" s="127">
        <v>10966</v>
      </c>
      <c r="C26" s="128">
        <v>10414</v>
      </c>
      <c r="D26" s="129">
        <f t="shared" ref="D26" si="7">C26-B26</f>
        <v>-552</v>
      </c>
      <c r="E26" s="130">
        <f>C26/B26*100</f>
        <v>94.966259347072764</v>
      </c>
      <c r="F26" s="131">
        <v>10887</v>
      </c>
      <c r="G26" s="171">
        <v>10522</v>
      </c>
      <c r="H26" s="131">
        <f t="shared" ref="H26:H33" si="8">G26-F26</f>
        <v>-365</v>
      </c>
      <c r="I26" s="132">
        <f t="shared" ref="I26:I33" si="9">G26/F26*100</f>
        <v>96.647377606319466</v>
      </c>
      <c r="J26" s="133">
        <f>C26/$C$10*100</f>
        <v>19.271980309787736</v>
      </c>
      <c r="K26" s="134">
        <f t="shared" ref="K26:K33" si="10">F26/$F$10*100</f>
        <v>20.225533179757747</v>
      </c>
      <c r="L26" s="135">
        <f t="shared" ref="L26:L33" si="11">G26/$G$10*100</f>
        <v>20.017121658898507</v>
      </c>
      <c r="M26" s="2"/>
    </row>
    <row r="27" spans="1:13" ht="17.25" customHeight="1">
      <c r="A27" s="37" t="s">
        <v>129</v>
      </c>
      <c r="B27" s="90">
        <v>4941</v>
      </c>
      <c r="C27" s="91">
        <v>4752</v>
      </c>
      <c r="D27" s="129">
        <f t="shared" si="0"/>
        <v>-189</v>
      </c>
      <c r="E27" s="130">
        <f>C27/B27*100</f>
        <v>96.174863387978135</v>
      </c>
      <c r="F27" s="94">
        <v>5259</v>
      </c>
      <c r="G27" s="165">
        <v>5109</v>
      </c>
      <c r="H27" s="94">
        <f t="shared" si="8"/>
        <v>-150</v>
      </c>
      <c r="I27" s="136">
        <f t="shared" si="9"/>
        <v>97.147746719908724</v>
      </c>
      <c r="J27" s="137">
        <f>C27/$C$10*100</f>
        <v>8.7939744989544195</v>
      </c>
      <c r="K27" s="98">
        <f t="shared" si="10"/>
        <v>9.77000817418444</v>
      </c>
      <c r="L27" s="99">
        <f t="shared" si="11"/>
        <v>9.7193950347189197</v>
      </c>
      <c r="M27" s="2"/>
    </row>
    <row r="28" spans="1:13" ht="16.5" customHeight="1">
      <c r="A28" s="34" t="s">
        <v>130</v>
      </c>
      <c r="B28" s="100">
        <v>29414</v>
      </c>
      <c r="C28" s="101">
        <v>28514</v>
      </c>
      <c r="D28" s="138">
        <f>C28-B28</f>
        <v>-900</v>
      </c>
      <c r="E28" s="139">
        <f>C28/B28*100</f>
        <v>96.940232542326783</v>
      </c>
      <c r="F28" s="102">
        <v>25748</v>
      </c>
      <c r="G28" s="166">
        <v>25292</v>
      </c>
      <c r="H28" s="94">
        <f t="shared" si="8"/>
        <v>-456</v>
      </c>
      <c r="I28" s="136">
        <f t="shared" si="9"/>
        <v>98.228988659313345</v>
      </c>
      <c r="J28" s="137">
        <f>C28/$C$10*100</f>
        <v>52.767548161444935</v>
      </c>
      <c r="K28" s="98">
        <f t="shared" si="10"/>
        <v>47.833841123578807</v>
      </c>
      <c r="L28" s="99">
        <f t="shared" si="11"/>
        <v>48.115666317892135</v>
      </c>
      <c r="M28" s="2"/>
    </row>
    <row r="29" spans="1:13" ht="15.75" customHeight="1">
      <c r="A29" s="34" t="s">
        <v>131</v>
      </c>
      <c r="B29" s="100">
        <v>16552</v>
      </c>
      <c r="C29" s="101">
        <v>16015</v>
      </c>
      <c r="D29" s="138">
        <f t="shared" si="0"/>
        <v>-537</v>
      </c>
      <c r="E29" s="139">
        <f>C29/B29*100</f>
        <v>96.755679072015468</v>
      </c>
      <c r="F29" s="102">
        <v>15717</v>
      </c>
      <c r="G29" s="166">
        <v>15364</v>
      </c>
      <c r="H29" s="94">
        <f t="shared" si="8"/>
        <v>-353</v>
      </c>
      <c r="I29" s="136">
        <f t="shared" si="9"/>
        <v>97.754024304892795</v>
      </c>
      <c r="J29" s="137">
        <f>C29/$C$10*100</f>
        <v>29.637100505209396</v>
      </c>
      <c r="K29" s="98">
        <f t="shared" si="10"/>
        <v>29.198558371107975</v>
      </c>
      <c r="L29" s="99">
        <f t="shared" si="11"/>
        <v>29.22857414629506</v>
      </c>
      <c r="M29" s="2"/>
    </row>
    <row r="30" spans="1:13" ht="21.75" customHeight="1">
      <c r="A30" s="37" t="s">
        <v>132</v>
      </c>
      <c r="B30" s="100">
        <v>1298</v>
      </c>
      <c r="C30" s="101">
        <v>1274</v>
      </c>
      <c r="D30" s="138">
        <f t="shared" si="0"/>
        <v>-24</v>
      </c>
      <c r="E30" s="139">
        <f t="shared" ref="E30:E32" si="12">C30/B30*100</f>
        <v>98.151001540832056</v>
      </c>
      <c r="F30" s="102">
        <v>1267</v>
      </c>
      <c r="G30" s="166">
        <v>1245</v>
      </c>
      <c r="H30" s="102">
        <f t="shared" si="8"/>
        <v>-22</v>
      </c>
      <c r="I30" s="136">
        <f t="shared" si="9"/>
        <v>98.263614838200482</v>
      </c>
      <c r="J30" s="137">
        <f t="shared" ref="J30:J32" si="13">C30/$C$10*100</f>
        <v>2.3576438366304568</v>
      </c>
      <c r="K30" s="98">
        <f t="shared" si="10"/>
        <v>2.3537935646875234</v>
      </c>
      <c r="L30" s="99">
        <f t="shared" si="11"/>
        <v>2.3684961476267476</v>
      </c>
      <c r="M30" s="2"/>
    </row>
    <row r="31" spans="1:13" ht="23.25" customHeight="1">
      <c r="A31" s="37" t="s">
        <v>133</v>
      </c>
      <c r="B31" s="100">
        <v>10132</v>
      </c>
      <c r="C31" s="101">
        <v>9773</v>
      </c>
      <c r="D31" s="138">
        <f t="shared" si="0"/>
        <v>-359</v>
      </c>
      <c r="E31" s="139">
        <f t="shared" si="12"/>
        <v>96.456770627714178</v>
      </c>
      <c r="F31" s="102">
        <v>8920</v>
      </c>
      <c r="G31" s="169">
        <v>8695</v>
      </c>
      <c r="H31" s="102">
        <f t="shared" si="8"/>
        <v>-225</v>
      </c>
      <c r="I31" s="136">
        <f t="shared" si="9"/>
        <v>97.47757847533633</v>
      </c>
      <c r="J31" s="137">
        <f t="shared" si="13"/>
        <v>18.085756056035677</v>
      </c>
      <c r="K31" s="98">
        <f t="shared" si="10"/>
        <v>16.571301181541205</v>
      </c>
      <c r="L31" s="99">
        <f t="shared" si="11"/>
        <v>16.541424902501664</v>
      </c>
      <c r="M31" s="2"/>
    </row>
    <row r="32" spans="1:13" ht="27.75" customHeight="1">
      <c r="A32" s="34" t="s">
        <v>134</v>
      </c>
      <c r="B32" s="100">
        <v>143</v>
      </c>
      <c r="C32" s="101">
        <v>137</v>
      </c>
      <c r="D32" s="138">
        <f t="shared" si="0"/>
        <v>-6</v>
      </c>
      <c r="E32" s="139">
        <f t="shared" si="12"/>
        <v>95.8041958041958</v>
      </c>
      <c r="F32" s="102">
        <v>143</v>
      </c>
      <c r="G32" s="169">
        <v>139</v>
      </c>
      <c r="H32" s="102">
        <f t="shared" si="8"/>
        <v>-4</v>
      </c>
      <c r="I32" s="136">
        <f t="shared" si="9"/>
        <v>97.2027972027972</v>
      </c>
      <c r="J32" s="137">
        <f t="shared" si="13"/>
        <v>0.25352998871143845</v>
      </c>
      <c r="K32" s="98">
        <f t="shared" si="10"/>
        <v>0.26566099427807088</v>
      </c>
      <c r="L32" s="99">
        <f t="shared" si="11"/>
        <v>0.26443450965471321</v>
      </c>
      <c r="M32" s="2"/>
    </row>
    <row r="33" spans="1:13" ht="15" customHeight="1" thickBot="1">
      <c r="A33" s="38" t="s">
        <v>135</v>
      </c>
      <c r="B33" s="140">
        <v>4830</v>
      </c>
      <c r="C33" s="141">
        <v>4709</v>
      </c>
      <c r="D33" s="142">
        <f t="shared" si="0"/>
        <v>-121</v>
      </c>
      <c r="E33" s="143">
        <f>C33/B33*100</f>
        <v>97.494824016563143</v>
      </c>
      <c r="F33" s="144">
        <v>4944</v>
      </c>
      <c r="G33" s="172">
        <v>4883</v>
      </c>
      <c r="H33" s="144">
        <f t="shared" si="8"/>
        <v>-61</v>
      </c>
      <c r="I33" s="145">
        <f t="shared" si="9"/>
        <v>98.766181229773466</v>
      </c>
      <c r="J33" s="146">
        <f>C33/$C$10*100</f>
        <v>8.7143993930084935</v>
      </c>
      <c r="K33" s="147">
        <f t="shared" si="10"/>
        <v>9.1848108790963803</v>
      </c>
      <c r="L33" s="148">
        <f t="shared" si="11"/>
        <v>9.2894511557119746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165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opLeftCell="A22" zoomScaleNormal="100" workbookViewId="0">
      <selection activeCell="M6" sqref="M6:M41"/>
    </sheetView>
  </sheetViews>
  <sheetFormatPr defaultRowHeight="13.2"/>
  <cols>
    <col min="1" max="1" width="32.6640625" customWidth="1"/>
    <col min="2" max="2" width="12.44140625" style="196" customWidth="1"/>
    <col min="3" max="3" width="12.44140625" style="197" customWidth="1"/>
    <col min="4" max="4" width="6" style="210" customWidth="1"/>
    <col min="5" max="5" width="12.44140625" style="197" customWidth="1"/>
    <col min="6" max="6" width="5.88671875" style="210" customWidth="1"/>
    <col min="7" max="7" width="12.44140625" style="197" customWidth="1"/>
    <col min="8" max="8" width="6.33203125" style="210" customWidth="1"/>
    <col min="9" max="9" width="12.44140625" style="197" customWidth="1"/>
    <col min="10" max="10" width="6.33203125" style="210" customWidth="1"/>
    <col min="11" max="11" width="12.44140625" style="197" customWidth="1"/>
    <col min="12" max="12" width="6.33203125" style="210" customWidth="1"/>
    <col min="13" max="13" width="14.44140625" style="197" customWidth="1"/>
    <col min="14" max="14" width="6.44140625" style="210" customWidth="1"/>
  </cols>
  <sheetData>
    <row r="1" spans="1:14">
      <c r="A1" s="421" t="s">
        <v>160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9.95" customHeight="1">
      <c r="A2" s="437" t="s">
        <v>214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</row>
    <row r="3" spans="1:14" ht="9.75" customHeight="1" thickBot="1">
      <c r="A3" s="164"/>
      <c r="B3" s="194"/>
      <c r="C3" s="173"/>
      <c r="D3" s="208"/>
    </row>
    <row r="4" spans="1:14" ht="16.2" customHeight="1" thickBot="1">
      <c r="A4" s="453" t="s">
        <v>164</v>
      </c>
      <c r="B4" s="450" t="s">
        <v>181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2"/>
    </row>
    <row r="5" spans="1:14" ht="61.5" customHeight="1" thickBot="1">
      <c r="A5" s="454"/>
      <c r="B5" s="242" t="s">
        <v>178</v>
      </c>
      <c r="C5" s="200" t="s">
        <v>112</v>
      </c>
      <c r="D5" s="209" t="s">
        <v>177</v>
      </c>
      <c r="E5" s="206" t="s">
        <v>176</v>
      </c>
      <c r="F5" s="217" t="s">
        <v>177</v>
      </c>
      <c r="G5" s="206" t="s">
        <v>179</v>
      </c>
      <c r="H5" s="209" t="s">
        <v>177</v>
      </c>
      <c r="I5" s="206" t="s">
        <v>180</v>
      </c>
      <c r="J5" s="217" t="s">
        <v>177</v>
      </c>
      <c r="K5" s="226" t="s">
        <v>174</v>
      </c>
      <c r="L5" s="209" t="s">
        <v>177</v>
      </c>
      <c r="M5" s="226" t="s">
        <v>175</v>
      </c>
      <c r="N5" s="227" t="s">
        <v>177</v>
      </c>
    </row>
    <row r="6" spans="1:14" ht="13.8" thickBot="1">
      <c r="A6" s="253" t="s">
        <v>34</v>
      </c>
      <c r="B6" s="274">
        <v>10903</v>
      </c>
      <c r="C6" s="283">
        <v>5581</v>
      </c>
      <c r="D6" s="278">
        <f>C6/B6*100</f>
        <v>51.187746491791252</v>
      </c>
      <c r="E6" s="274">
        <v>2236</v>
      </c>
      <c r="F6" s="280">
        <f>E6/B6*100</f>
        <v>20.508117032009537</v>
      </c>
      <c r="G6" s="274">
        <v>5313</v>
      </c>
      <c r="H6" s="278">
        <f>G6/B6*100</f>
        <v>48.729707419976151</v>
      </c>
      <c r="I6" s="274">
        <v>3212</v>
      </c>
      <c r="J6" s="280">
        <f>I6/B6*100</f>
        <v>29.459781711455562</v>
      </c>
      <c r="K6" s="274">
        <v>2036</v>
      </c>
      <c r="L6" s="278">
        <f>K6/B6*100</f>
        <v>18.673759515729614</v>
      </c>
      <c r="M6" s="274">
        <v>1009</v>
      </c>
      <c r="N6" s="278">
        <f>M6/B6*100</f>
        <v>9.2543336696322118</v>
      </c>
    </row>
    <row r="7" spans="1:14">
      <c r="A7" s="160" t="s">
        <v>14</v>
      </c>
      <c r="B7" s="201">
        <v>990</v>
      </c>
      <c r="C7" s="189">
        <v>552</v>
      </c>
      <c r="D7" s="99">
        <f t="shared" ref="D7:D41" si="0">C7/B7*100</f>
        <v>55.757575757575765</v>
      </c>
      <c r="E7" s="201">
        <v>267</v>
      </c>
      <c r="F7" s="213">
        <f t="shared" ref="F7:F41" si="1">E7/B7*100</f>
        <v>26.969696969696972</v>
      </c>
      <c r="G7" s="220">
        <v>319</v>
      </c>
      <c r="H7" s="221">
        <f t="shared" ref="H7:H41" si="2">G7/B7*100</f>
        <v>32.222222222222221</v>
      </c>
      <c r="I7" s="220">
        <v>261</v>
      </c>
      <c r="J7" s="225">
        <f>I7/B7*100</f>
        <v>26.36363636363636</v>
      </c>
      <c r="K7" s="220">
        <v>249</v>
      </c>
      <c r="L7" s="221">
        <f t="shared" ref="L7:L41" si="3">K7/B7*100</f>
        <v>25.151515151515152</v>
      </c>
      <c r="M7" s="220">
        <v>99</v>
      </c>
      <c r="N7" s="221">
        <f t="shared" ref="N7:N41" si="4">M7/B7*100</f>
        <v>10</v>
      </c>
    </row>
    <row r="8" spans="1:14">
      <c r="A8" s="15" t="s">
        <v>17</v>
      </c>
      <c r="B8" s="202">
        <v>1512</v>
      </c>
      <c r="C8" s="161">
        <v>796</v>
      </c>
      <c r="D8" s="99">
        <f t="shared" si="0"/>
        <v>52.645502645502653</v>
      </c>
      <c r="E8" s="202">
        <v>331</v>
      </c>
      <c r="F8" s="213">
        <f t="shared" si="1"/>
        <v>21.891534391534393</v>
      </c>
      <c r="G8" s="204">
        <v>827</v>
      </c>
      <c r="H8" s="211">
        <f t="shared" si="2"/>
        <v>54.695767195767196</v>
      </c>
      <c r="I8" s="204">
        <v>391</v>
      </c>
      <c r="J8" s="223">
        <f t="shared" ref="J8:J15" si="5">I8/B8*100</f>
        <v>25.859788359788361</v>
      </c>
      <c r="K8" s="204">
        <v>279</v>
      </c>
      <c r="L8" s="211">
        <f t="shared" si="3"/>
        <v>18.452380952380953</v>
      </c>
      <c r="M8" s="204">
        <v>106</v>
      </c>
      <c r="N8" s="211">
        <f t="shared" si="4"/>
        <v>7.0105820105820102</v>
      </c>
    </row>
    <row r="9" spans="1:14">
      <c r="A9" s="16" t="s">
        <v>2</v>
      </c>
      <c r="B9" s="202">
        <v>1121</v>
      </c>
      <c r="C9" s="161">
        <v>565</v>
      </c>
      <c r="D9" s="99">
        <f t="shared" si="0"/>
        <v>50.401427297056202</v>
      </c>
      <c r="E9" s="202">
        <v>193</v>
      </c>
      <c r="F9" s="213">
        <f t="shared" si="1"/>
        <v>17.216770740410347</v>
      </c>
      <c r="G9" s="204">
        <v>501</v>
      </c>
      <c r="H9" s="211">
        <f t="shared" si="2"/>
        <v>44.692239072256911</v>
      </c>
      <c r="I9" s="204">
        <v>349</v>
      </c>
      <c r="J9" s="223">
        <f t="shared" si="5"/>
        <v>31.13291703835861</v>
      </c>
      <c r="K9" s="204">
        <v>210</v>
      </c>
      <c r="L9" s="211">
        <f t="shared" si="3"/>
        <v>18.73327386262266</v>
      </c>
      <c r="M9" s="204">
        <v>130</v>
      </c>
      <c r="N9" s="211">
        <f t="shared" si="4"/>
        <v>11.596788581623549</v>
      </c>
    </row>
    <row r="10" spans="1:14">
      <c r="A10" s="16" t="s">
        <v>192</v>
      </c>
      <c r="B10" s="202">
        <v>1569</v>
      </c>
      <c r="C10" s="161">
        <v>773</v>
      </c>
      <c r="D10" s="99">
        <f t="shared" si="0"/>
        <v>49.26704907584449</v>
      </c>
      <c r="E10" s="202">
        <v>258</v>
      </c>
      <c r="F10" s="213">
        <f t="shared" si="1"/>
        <v>16.44359464627151</v>
      </c>
      <c r="G10" s="204">
        <v>946</v>
      </c>
      <c r="H10" s="211">
        <f t="shared" si="2"/>
        <v>60.293180369662203</v>
      </c>
      <c r="I10" s="204">
        <v>488</v>
      </c>
      <c r="J10" s="223">
        <f t="shared" si="5"/>
        <v>31.102613129381773</v>
      </c>
      <c r="K10" s="204">
        <v>227</v>
      </c>
      <c r="L10" s="211">
        <f t="shared" si="3"/>
        <v>14.467813894200127</v>
      </c>
      <c r="M10" s="204">
        <v>114</v>
      </c>
      <c r="N10" s="211">
        <f t="shared" si="4"/>
        <v>7.2657743785850863</v>
      </c>
    </row>
    <row r="11" spans="1:14">
      <c r="A11" s="15" t="s">
        <v>18</v>
      </c>
      <c r="B11" s="102">
        <v>721</v>
      </c>
      <c r="C11" s="190">
        <v>341</v>
      </c>
      <c r="D11" s="99">
        <f t="shared" si="0"/>
        <v>47.295423023578365</v>
      </c>
      <c r="E11" s="102">
        <v>158</v>
      </c>
      <c r="F11" s="213">
        <f t="shared" si="1"/>
        <v>21.914008321775313</v>
      </c>
      <c r="G11" s="204">
        <v>295</v>
      </c>
      <c r="H11" s="211">
        <f t="shared" si="2"/>
        <v>40.915395284327325</v>
      </c>
      <c r="I11" s="204">
        <v>242</v>
      </c>
      <c r="J11" s="223">
        <f t="shared" si="5"/>
        <v>33.564493758668519</v>
      </c>
      <c r="K11" s="204">
        <v>135</v>
      </c>
      <c r="L11" s="211">
        <f t="shared" si="3"/>
        <v>18.723994452149793</v>
      </c>
      <c r="M11" s="204">
        <v>86</v>
      </c>
      <c r="N11" s="211">
        <f t="shared" si="4"/>
        <v>11.927877947295423</v>
      </c>
    </row>
    <row r="12" spans="1:14">
      <c r="A12" s="15" t="s">
        <v>21</v>
      </c>
      <c r="B12" s="102">
        <v>993</v>
      </c>
      <c r="C12" s="190">
        <v>497</v>
      </c>
      <c r="D12" s="99">
        <f t="shared" si="0"/>
        <v>50.050352467270898</v>
      </c>
      <c r="E12" s="102">
        <v>214</v>
      </c>
      <c r="F12" s="213">
        <f t="shared" si="1"/>
        <v>21.550855991943603</v>
      </c>
      <c r="G12" s="204">
        <v>435</v>
      </c>
      <c r="H12" s="211">
        <f t="shared" si="2"/>
        <v>43.80664652567976</v>
      </c>
      <c r="I12" s="204">
        <v>287</v>
      </c>
      <c r="J12" s="223">
        <f t="shared" si="5"/>
        <v>28.902316213494462</v>
      </c>
      <c r="K12" s="204">
        <v>220</v>
      </c>
      <c r="L12" s="211">
        <f t="shared" si="3"/>
        <v>22.155085599194361</v>
      </c>
      <c r="M12" s="204">
        <v>120</v>
      </c>
      <c r="N12" s="211">
        <f t="shared" si="4"/>
        <v>12.084592145015106</v>
      </c>
    </row>
    <row r="13" spans="1:14">
      <c r="A13" s="15" t="s">
        <v>22</v>
      </c>
      <c r="B13" s="202">
        <v>1023</v>
      </c>
      <c r="C13" s="161">
        <v>491</v>
      </c>
      <c r="D13" s="99">
        <f t="shared" si="0"/>
        <v>47.996089931573806</v>
      </c>
      <c r="E13" s="202">
        <v>204</v>
      </c>
      <c r="F13" s="213">
        <f t="shared" si="1"/>
        <v>19.941348973607038</v>
      </c>
      <c r="G13" s="204">
        <v>493</v>
      </c>
      <c r="H13" s="211">
        <f t="shared" si="2"/>
        <v>48.191593352883679</v>
      </c>
      <c r="I13" s="204">
        <v>326</v>
      </c>
      <c r="J13" s="223">
        <f t="shared" si="5"/>
        <v>31.867057673509287</v>
      </c>
      <c r="K13" s="204">
        <v>112</v>
      </c>
      <c r="L13" s="211">
        <f t="shared" si="3"/>
        <v>10.948191593352883</v>
      </c>
      <c r="M13" s="204">
        <v>76</v>
      </c>
      <c r="N13" s="211">
        <f t="shared" si="4"/>
        <v>7.4291300097751716</v>
      </c>
    </row>
    <row r="14" spans="1:14">
      <c r="A14" s="15" t="s">
        <v>13</v>
      </c>
      <c r="B14" s="202">
        <v>1319</v>
      </c>
      <c r="C14" s="161">
        <v>695</v>
      </c>
      <c r="D14" s="99">
        <f t="shared" si="0"/>
        <v>52.69143290371494</v>
      </c>
      <c r="E14" s="202">
        <v>273</v>
      </c>
      <c r="F14" s="213">
        <f t="shared" si="1"/>
        <v>20.697498104624714</v>
      </c>
      <c r="G14" s="204">
        <v>666</v>
      </c>
      <c r="H14" s="211">
        <f t="shared" si="2"/>
        <v>50.492797573919631</v>
      </c>
      <c r="I14" s="204">
        <v>429</v>
      </c>
      <c r="J14" s="223">
        <f t="shared" si="5"/>
        <v>32.524639878695979</v>
      </c>
      <c r="K14" s="204">
        <v>274</v>
      </c>
      <c r="L14" s="211">
        <f t="shared" si="3"/>
        <v>20.773313115996967</v>
      </c>
      <c r="M14" s="204">
        <v>151</v>
      </c>
      <c r="N14" s="211">
        <f t="shared" si="4"/>
        <v>11.448066717210008</v>
      </c>
    </row>
    <row r="15" spans="1:14" ht="13.8" thickBot="1">
      <c r="A15" s="17" t="s">
        <v>27</v>
      </c>
      <c r="B15" s="120">
        <v>1655</v>
      </c>
      <c r="C15" s="191">
        <v>871</v>
      </c>
      <c r="D15" s="212">
        <f t="shared" si="0"/>
        <v>52.628398791540789</v>
      </c>
      <c r="E15" s="120">
        <v>338</v>
      </c>
      <c r="F15" s="216">
        <f t="shared" si="1"/>
        <v>20.42296072507553</v>
      </c>
      <c r="G15" s="218">
        <v>831</v>
      </c>
      <c r="H15" s="219">
        <f t="shared" si="2"/>
        <v>50.211480362537763</v>
      </c>
      <c r="I15" s="218">
        <v>439</v>
      </c>
      <c r="J15" s="224">
        <f t="shared" si="5"/>
        <v>26.525679758308158</v>
      </c>
      <c r="K15" s="218">
        <v>330</v>
      </c>
      <c r="L15" s="219">
        <f t="shared" si="3"/>
        <v>19.939577039274926</v>
      </c>
      <c r="M15" s="218">
        <v>127</v>
      </c>
      <c r="N15" s="219">
        <f t="shared" si="4"/>
        <v>7.6737160120845918</v>
      </c>
    </row>
    <row r="16" spans="1:14" ht="13.8" thickBot="1">
      <c r="A16" s="284" t="s">
        <v>35</v>
      </c>
      <c r="B16" s="283">
        <v>9196</v>
      </c>
      <c r="C16" s="283">
        <v>5368</v>
      </c>
      <c r="D16" s="282">
        <f t="shared" si="0"/>
        <v>58.373205741626798</v>
      </c>
      <c r="E16" s="283">
        <v>2034</v>
      </c>
      <c r="F16" s="280">
        <f t="shared" si="1"/>
        <v>22.118312309699871</v>
      </c>
      <c r="G16" s="274">
        <v>4707</v>
      </c>
      <c r="H16" s="278">
        <f t="shared" si="2"/>
        <v>51.185297955632883</v>
      </c>
      <c r="I16" s="274">
        <v>2391</v>
      </c>
      <c r="J16" s="280">
        <f>I16/B16*100</f>
        <v>26.00043497172684</v>
      </c>
      <c r="K16" s="274">
        <v>1867</v>
      </c>
      <c r="L16" s="278">
        <f t="shared" si="3"/>
        <v>20.302305350152238</v>
      </c>
      <c r="M16" s="274">
        <v>918</v>
      </c>
      <c r="N16" s="278">
        <f t="shared" si="4"/>
        <v>9.9826011309264899</v>
      </c>
    </row>
    <row r="17" spans="1:14">
      <c r="A17" s="160" t="s">
        <v>1</v>
      </c>
      <c r="B17" s="201">
        <v>1733</v>
      </c>
      <c r="C17" s="189">
        <v>1075</v>
      </c>
      <c r="D17" s="99">
        <f t="shared" si="0"/>
        <v>62.031159838430469</v>
      </c>
      <c r="E17" s="201">
        <v>433</v>
      </c>
      <c r="F17" s="213">
        <f t="shared" si="1"/>
        <v>24.985574148874782</v>
      </c>
      <c r="G17" s="220">
        <v>866</v>
      </c>
      <c r="H17" s="221">
        <f t="shared" si="2"/>
        <v>49.971148297749565</v>
      </c>
      <c r="I17" s="220">
        <v>376</v>
      </c>
      <c r="J17" s="225">
        <f>I17/B17*100</f>
        <v>21.696480092325444</v>
      </c>
      <c r="K17" s="220">
        <v>363</v>
      </c>
      <c r="L17" s="221">
        <f t="shared" si="3"/>
        <v>20.946335833814196</v>
      </c>
      <c r="M17" s="220">
        <v>159</v>
      </c>
      <c r="N17" s="221">
        <f t="shared" si="4"/>
        <v>9.1748413156376234</v>
      </c>
    </row>
    <row r="18" spans="1:14">
      <c r="A18" s="15" t="s">
        <v>16</v>
      </c>
      <c r="B18" s="202">
        <v>1258</v>
      </c>
      <c r="C18" s="161">
        <v>746</v>
      </c>
      <c r="D18" s="99">
        <f t="shared" si="0"/>
        <v>59.30047694753577</v>
      </c>
      <c r="E18" s="202">
        <v>352</v>
      </c>
      <c r="F18" s="213">
        <f t="shared" si="1"/>
        <v>27.980922098569156</v>
      </c>
      <c r="G18" s="204">
        <v>681</v>
      </c>
      <c r="H18" s="211">
        <f t="shared" si="2"/>
        <v>54.133545310015897</v>
      </c>
      <c r="I18" s="204">
        <v>306</v>
      </c>
      <c r="J18" s="223">
        <f t="shared" ref="J18:J22" si="6">I18/B18*100</f>
        <v>24.324324324324326</v>
      </c>
      <c r="K18" s="204">
        <v>253</v>
      </c>
      <c r="L18" s="211">
        <f t="shared" si="3"/>
        <v>20.111287758346581</v>
      </c>
      <c r="M18" s="204">
        <v>123</v>
      </c>
      <c r="N18" s="211">
        <f t="shared" si="4"/>
        <v>9.7774244833068362</v>
      </c>
    </row>
    <row r="19" spans="1:14">
      <c r="A19" s="16" t="s">
        <v>3</v>
      </c>
      <c r="B19" s="202">
        <v>2016</v>
      </c>
      <c r="C19" s="161">
        <v>1080</v>
      </c>
      <c r="D19" s="99">
        <f t="shared" si="0"/>
        <v>53.571428571428569</v>
      </c>
      <c r="E19" s="202">
        <v>346</v>
      </c>
      <c r="F19" s="213">
        <f t="shared" si="1"/>
        <v>17.162698412698411</v>
      </c>
      <c r="G19" s="204">
        <v>1070</v>
      </c>
      <c r="H19" s="211">
        <f t="shared" si="2"/>
        <v>53.075396825396822</v>
      </c>
      <c r="I19" s="204">
        <v>557</v>
      </c>
      <c r="J19" s="223">
        <f t="shared" si="6"/>
        <v>27.628968253968257</v>
      </c>
      <c r="K19" s="204">
        <v>390</v>
      </c>
      <c r="L19" s="211">
        <f t="shared" si="3"/>
        <v>19.345238095238095</v>
      </c>
      <c r="M19" s="204">
        <v>254</v>
      </c>
      <c r="N19" s="211">
        <f t="shared" si="4"/>
        <v>12.599206349206348</v>
      </c>
    </row>
    <row r="20" spans="1:14">
      <c r="A20" s="16" t="s">
        <v>20</v>
      </c>
      <c r="B20" s="202">
        <v>1548</v>
      </c>
      <c r="C20" s="161">
        <v>836</v>
      </c>
      <c r="D20" s="99">
        <f t="shared" si="0"/>
        <v>54.00516795865633</v>
      </c>
      <c r="E20" s="202">
        <v>301</v>
      </c>
      <c r="F20" s="213">
        <f t="shared" si="1"/>
        <v>19.444444444444446</v>
      </c>
      <c r="G20" s="204">
        <v>879</v>
      </c>
      <c r="H20" s="211">
        <f t="shared" si="2"/>
        <v>56.782945736434108</v>
      </c>
      <c r="I20" s="204">
        <v>438</v>
      </c>
      <c r="J20" s="223">
        <f t="shared" si="6"/>
        <v>28.294573643410853</v>
      </c>
      <c r="K20" s="204">
        <v>305</v>
      </c>
      <c r="L20" s="211">
        <f t="shared" si="3"/>
        <v>19.702842377260982</v>
      </c>
      <c r="M20" s="204">
        <v>102</v>
      </c>
      <c r="N20" s="211">
        <f t="shared" si="4"/>
        <v>6.5891472868217065</v>
      </c>
    </row>
    <row r="21" spans="1:14">
      <c r="A21" s="15" t="s">
        <v>4</v>
      </c>
      <c r="B21" s="202">
        <v>1222</v>
      </c>
      <c r="C21" s="161">
        <v>766</v>
      </c>
      <c r="D21" s="99">
        <f t="shared" si="0"/>
        <v>62.684124386252051</v>
      </c>
      <c r="E21" s="202">
        <v>279</v>
      </c>
      <c r="F21" s="213">
        <f t="shared" si="1"/>
        <v>22.831423895253682</v>
      </c>
      <c r="G21" s="204">
        <v>490</v>
      </c>
      <c r="H21" s="211">
        <f t="shared" si="2"/>
        <v>40.098199672667754</v>
      </c>
      <c r="I21" s="204">
        <v>307</v>
      </c>
      <c r="J21" s="223">
        <f t="shared" si="6"/>
        <v>25.122749590834697</v>
      </c>
      <c r="K21" s="204">
        <v>255</v>
      </c>
      <c r="L21" s="211">
        <f t="shared" si="3"/>
        <v>20.867430441898527</v>
      </c>
      <c r="M21" s="204">
        <v>165</v>
      </c>
      <c r="N21" s="211">
        <f t="shared" si="4"/>
        <v>13.502454991816695</v>
      </c>
    </row>
    <row r="22" spans="1:14" ht="13.8" thickBot="1">
      <c r="A22" s="17" t="s">
        <v>7</v>
      </c>
      <c r="B22" s="203">
        <v>1419</v>
      </c>
      <c r="C22" s="192">
        <v>865</v>
      </c>
      <c r="D22" s="212">
        <f t="shared" si="0"/>
        <v>60.9584214235377</v>
      </c>
      <c r="E22" s="203">
        <v>323</v>
      </c>
      <c r="F22" s="216">
        <f t="shared" si="1"/>
        <v>22.762508809020439</v>
      </c>
      <c r="G22" s="218">
        <v>721</v>
      </c>
      <c r="H22" s="219">
        <f t="shared" si="2"/>
        <v>50.810429880197326</v>
      </c>
      <c r="I22" s="218">
        <v>407</v>
      </c>
      <c r="J22" s="224">
        <f t="shared" si="6"/>
        <v>28.68217054263566</v>
      </c>
      <c r="K22" s="218">
        <v>301</v>
      </c>
      <c r="L22" s="219">
        <f t="shared" si="3"/>
        <v>21.212121212121211</v>
      </c>
      <c r="M22" s="218">
        <v>115</v>
      </c>
      <c r="N22" s="219">
        <f t="shared" si="4"/>
        <v>8.1042988019732221</v>
      </c>
    </row>
    <row r="23" spans="1:14" ht="13.8" thickBot="1">
      <c r="A23" s="284" t="s">
        <v>36</v>
      </c>
      <c r="B23" s="283">
        <v>15032</v>
      </c>
      <c r="C23" s="283">
        <v>7727</v>
      </c>
      <c r="D23" s="282">
        <f t="shared" si="0"/>
        <v>51.403672166045766</v>
      </c>
      <c r="E23" s="283">
        <v>2922</v>
      </c>
      <c r="F23" s="280">
        <f t="shared" si="1"/>
        <v>19.438531133581694</v>
      </c>
      <c r="G23" s="274">
        <v>6901</v>
      </c>
      <c r="H23" s="278">
        <f t="shared" si="2"/>
        <v>45.908728046833424</v>
      </c>
      <c r="I23" s="274">
        <v>4465</v>
      </c>
      <c r="J23" s="280">
        <f>I23/B23*100</f>
        <v>29.703299627461416</v>
      </c>
      <c r="K23" s="274">
        <v>2567</v>
      </c>
      <c r="L23" s="278">
        <f t="shared" si="3"/>
        <v>17.076902607770091</v>
      </c>
      <c r="M23" s="274">
        <v>1369</v>
      </c>
      <c r="N23" s="278">
        <f t="shared" si="4"/>
        <v>9.1072378924960091</v>
      </c>
    </row>
    <row r="24" spans="1:14">
      <c r="A24" s="160" t="s">
        <v>15</v>
      </c>
      <c r="B24" s="201">
        <v>1636</v>
      </c>
      <c r="C24" s="189">
        <v>796</v>
      </c>
      <c r="D24" s="99">
        <f t="shared" si="0"/>
        <v>48.655256723716384</v>
      </c>
      <c r="E24" s="201">
        <v>285</v>
      </c>
      <c r="F24" s="213">
        <f t="shared" si="1"/>
        <v>17.420537897310513</v>
      </c>
      <c r="G24" s="220">
        <v>519</v>
      </c>
      <c r="H24" s="221">
        <f t="shared" si="2"/>
        <v>31.723716381418093</v>
      </c>
      <c r="I24" s="220">
        <v>571</v>
      </c>
      <c r="J24" s="225">
        <f>I24/B24*100</f>
        <v>34.902200488997551</v>
      </c>
      <c r="K24" s="220">
        <v>192</v>
      </c>
      <c r="L24" s="221">
        <f t="shared" si="3"/>
        <v>11.735941320293399</v>
      </c>
      <c r="M24" s="220">
        <v>216</v>
      </c>
      <c r="N24" s="221">
        <f t="shared" si="4"/>
        <v>13.202933985330073</v>
      </c>
    </row>
    <row r="25" spans="1:14">
      <c r="A25" s="15" t="s">
        <v>19</v>
      </c>
      <c r="B25" s="202">
        <v>5240</v>
      </c>
      <c r="C25" s="161">
        <v>2643</v>
      </c>
      <c r="D25" s="99">
        <f t="shared" si="0"/>
        <v>50.438931297709921</v>
      </c>
      <c r="E25" s="202">
        <v>1031</v>
      </c>
      <c r="F25" s="122">
        <f t="shared" si="1"/>
        <v>19.675572519083971</v>
      </c>
      <c r="G25" s="204">
        <v>2940</v>
      </c>
      <c r="H25" s="211">
        <f t="shared" si="2"/>
        <v>56.106870229007633</v>
      </c>
      <c r="I25" s="204">
        <v>1491</v>
      </c>
      <c r="J25" s="223">
        <f t="shared" ref="J25:J29" si="7">I25/B25*100</f>
        <v>28.454198473282442</v>
      </c>
      <c r="K25" s="204">
        <v>819</v>
      </c>
      <c r="L25" s="211">
        <f t="shared" si="3"/>
        <v>15.629770992366412</v>
      </c>
      <c r="M25" s="204">
        <v>387</v>
      </c>
      <c r="N25" s="211">
        <f t="shared" si="4"/>
        <v>7.385496183206107</v>
      </c>
    </row>
    <row r="26" spans="1:14">
      <c r="A26" s="15" t="s">
        <v>25</v>
      </c>
      <c r="B26" s="202">
        <v>3307</v>
      </c>
      <c r="C26" s="161">
        <v>1705</v>
      </c>
      <c r="D26" s="99">
        <f t="shared" si="0"/>
        <v>51.557302691260965</v>
      </c>
      <c r="E26" s="202">
        <v>674</v>
      </c>
      <c r="F26" s="122">
        <f t="shared" si="1"/>
        <v>20.381009978832779</v>
      </c>
      <c r="G26" s="204">
        <v>1378</v>
      </c>
      <c r="H26" s="211">
        <f t="shared" si="2"/>
        <v>41.669186573934084</v>
      </c>
      <c r="I26" s="204">
        <v>1008</v>
      </c>
      <c r="J26" s="223">
        <f t="shared" si="7"/>
        <v>30.480798306622315</v>
      </c>
      <c r="K26" s="204">
        <v>625</v>
      </c>
      <c r="L26" s="211">
        <f t="shared" si="3"/>
        <v>18.899304505594195</v>
      </c>
      <c r="M26" s="204">
        <v>300</v>
      </c>
      <c r="N26" s="211">
        <f t="shared" si="4"/>
        <v>9.0716661626852133</v>
      </c>
    </row>
    <row r="27" spans="1:14">
      <c r="A27" s="16" t="s">
        <v>102</v>
      </c>
      <c r="B27" s="202">
        <v>1388</v>
      </c>
      <c r="C27" s="161">
        <v>758</v>
      </c>
      <c r="D27" s="99">
        <f t="shared" si="0"/>
        <v>54.610951008645536</v>
      </c>
      <c r="E27" s="202">
        <v>263</v>
      </c>
      <c r="F27" s="122">
        <f t="shared" si="1"/>
        <v>18.948126801152736</v>
      </c>
      <c r="G27" s="204">
        <v>688</v>
      </c>
      <c r="H27" s="211">
        <f t="shared" si="2"/>
        <v>49.56772334293948</v>
      </c>
      <c r="I27" s="204">
        <v>389</v>
      </c>
      <c r="J27" s="223">
        <f t="shared" si="7"/>
        <v>28.02593659942363</v>
      </c>
      <c r="K27" s="204">
        <v>291</v>
      </c>
      <c r="L27" s="211">
        <f t="shared" si="3"/>
        <v>20.965417867435157</v>
      </c>
      <c r="M27" s="204">
        <v>113</v>
      </c>
      <c r="N27" s="211">
        <f t="shared" si="4"/>
        <v>8.141210374639769</v>
      </c>
    </row>
    <row r="28" spans="1:14">
      <c r="A28" s="16" t="s">
        <v>103</v>
      </c>
      <c r="B28" s="102">
        <v>1691</v>
      </c>
      <c r="C28" s="190">
        <v>937</v>
      </c>
      <c r="D28" s="99">
        <f t="shared" si="0"/>
        <v>55.410999408633941</v>
      </c>
      <c r="E28" s="102">
        <v>300</v>
      </c>
      <c r="F28" s="122">
        <f t="shared" si="1"/>
        <v>17.740981667652278</v>
      </c>
      <c r="G28" s="204">
        <v>554</v>
      </c>
      <c r="H28" s="211">
        <f t="shared" si="2"/>
        <v>32.761679479597873</v>
      </c>
      <c r="I28" s="204">
        <v>496</v>
      </c>
      <c r="J28" s="223">
        <f t="shared" si="7"/>
        <v>29.331756357185096</v>
      </c>
      <c r="K28" s="204">
        <v>377</v>
      </c>
      <c r="L28" s="211">
        <f t="shared" si="3"/>
        <v>22.294500295683029</v>
      </c>
      <c r="M28" s="204">
        <v>212</v>
      </c>
      <c r="N28" s="211">
        <f t="shared" si="4"/>
        <v>12.536960378474276</v>
      </c>
    </row>
    <row r="29" spans="1:14" ht="13.8" thickBot="1">
      <c r="A29" s="17" t="s">
        <v>26</v>
      </c>
      <c r="B29" s="120">
        <v>1770</v>
      </c>
      <c r="C29" s="191">
        <v>888</v>
      </c>
      <c r="D29" s="212">
        <f t="shared" si="0"/>
        <v>50.169491525423723</v>
      </c>
      <c r="E29" s="120">
        <v>369</v>
      </c>
      <c r="F29" s="124">
        <f t="shared" si="1"/>
        <v>20.847457627118644</v>
      </c>
      <c r="G29" s="218">
        <v>822</v>
      </c>
      <c r="H29" s="219">
        <f t="shared" si="2"/>
        <v>46.440677966101696</v>
      </c>
      <c r="I29" s="218">
        <v>510</v>
      </c>
      <c r="J29" s="224">
        <f t="shared" si="7"/>
        <v>28.8135593220339</v>
      </c>
      <c r="K29" s="218">
        <v>263</v>
      </c>
      <c r="L29" s="219">
        <f t="shared" si="3"/>
        <v>14.858757062146893</v>
      </c>
      <c r="M29" s="218">
        <v>141</v>
      </c>
      <c r="N29" s="219">
        <f t="shared" si="4"/>
        <v>7.9661016949152534</v>
      </c>
    </row>
    <row r="30" spans="1:14" ht="13.8" thickBot="1">
      <c r="A30" s="284" t="s">
        <v>32</v>
      </c>
      <c r="B30" s="283">
        <v>11236</v>
      </c>
      <c r="C30" s="283">
        <v>5889</v>
      </c>
      <c r="D30" s="282">
        <f t="shared" si="0"/>
        <v>52.411890352438597</v>
      </c>
      <c r="E30" s="283">
        <v>2454</v>
      </c>
      <c r="F30" s="282">
        <f t="shared" si="1"/>
        <v>21.840512637949448</v>
      </c>
      <c r="G30" s="283">
        <v>5619</v>
      </c>
      <c r="H30" s="282">
        <f t="shared" si="2"/>
        <v>50.008899964400143</v>
      </c>
      <c r="I30" s="283">
        <v>3263</v>
      </c>
      <c r="J30" s="282">
        <f>I30/B30*100</f>
        <v>29.040583837664652</v>
      </c>
      <c r="K30" s="283">
        <v>1593</v>
      </c>
      <c r="L30" s="282">
        <f t="shared" si="3"/>
        <v>14.177643289426841</v>
      </c>
      <c r="M30" s="283">
        <v>996</v>
      </c>
      <c r="N30" s="278">
        <f t="shared" si="4"/>
        <v>8.8643645425418303</v>
      </c>
    </row>
    <row r="31" spans="1:14">
      <c r="A31" s="228" t="s">
        <v>5</v>
      </c>
      <c r="B31" s="220">
        <v>727</v>
      </c>
      <c r="C31" s="214">
        <v>428</v>
      </c>
      <c r="D31" s="221">
        <f t="shared" si="0"/>
        <v>58.872077028885826</v>
      </c>
      <c r="E31" s="220">
        <v>191</v>
      </c>
      <c r="F31" s="225">
        <f t="shared" si="1"/>
        <v>26.272352132049519</v>
      </c>
      <c r="G31" s="220">
        <v>352</v>
      </c>
      <c r="H31" s="221">
        <f t="shared" si="2"/>
        <v>48.418156808803303</v>
      </c>
      <c r="I31" s="220">
        <v>205</v>
      </c>
      <c r="J31" s="225">
        <f>I31/B31*100</f>
        <v>28.198074277854197</v>
      </c>
      <c r="K31" s="220">
        <v>89</v>
      </c>
      <c r="L31" s="221">
        <f t="shared" si="3"/>
        <v>12.242090784044017</v>
      </c>
      <c r="M31" s="220">
        <v>84</v>
      </c>
      <c r="N31" s="221">
        <f t="shared" si="4"/>
        <v>11.554332874828061</v>
      </c>
    </row>
    <row r="32" spans="1:14">
      <c r="A32" s="199" t="s">
        <v>23</v>
      </c>
      <c r="B32" s="204">
        <v>2179</v>
      </c>
      <c r="C32" s="193">
        <v>1172</v>
      </c>
      <c r="D32" s="221">
        <f t="shared" si="0"/>
        <v>53.78614043139055</v>
      </c>
      <c r="E32" s="204">
        <v>502</v>
      </c>
      <c r="F32" s="223">
        <f t="shared" si="1"/>
        <v>23.038090867370354</v>
      </c>
      <c r="G32" s="204">
        <v>971</v>
      </c>
      <c r="H32" s="211">
        <f t="shared" si="2"/>
        <v>44.561725562184492</v>
      </c>
      <c r="I32" s="204">
        <v>606</v>
      </c>
      <c r="J32" s="223">
        <f t="shared" ref="J32:J38" si="8">I32/B32*100</f>
        <v>27.81092244148692</v>
      </c>
      <c r="K32" s="204">
        <v>247</v>
      </c>
      <c r="L32" s="211">
        <f t="shared" si="3"/>
        <v>11.335474988526848</v>
      </c>
      <c r="M32" s="204">
        <v>242</v>
      </c>
      <c r="N32" s="211">
        <f t="shared" si="4"/>
        <v>11.106011932078935</v>
      </c>
    </row>
    <row r="33" spans="1:14">
      <c r="A33" s="199" t="s">
        <v>6</v>
      </c>
      <c r="B33" s="204">
        <v>1563</v>
      </c>
      <c r="C33" s="193">
        <v>784</v>
      </c>
      <c r="D33" s="221">
        <f t="shared" si="0"/>
        <v>50.159948816378765</v>
      </c>
      <c r="E33" s="204">
        <v>322</v>
      </c>
      <c r="F33" s="223">
        <f t="shared" si="1"/>
        <v>20.601407549584135</v>
      </c>
      <c r="G33" s="204">
        <v>663</v>
      </c>
      <c r="H33" s="211">
        <f t="shared" si="2"/>
        <v>42.418426103646837</v>
      </c>
      <c r="I33" s="204">
        <v>472</v>
      </c>
      <c r="J33" s="223">
        <f t="shared" si="8"/>
        <v>30.198336532309661</v>
      </c>
      <c r="K33" s="204">
        <v>183</v>
      </c>
      <c r="L33" s="211">
        <f t="shared" si="3"/>
        <v>11.708253358925145</v>
      </c>
      <c r="M33" s="204">
        <v>148</v>
      </c>
      <c r="N33" s="211">
        <f t="shared" si="4"/>
        <v>9.4689699296225207</v>
      </c>
    </row>
    <row r="34" spans="1:14">
      <c r="A34" s="199" t="s">
        <v>24</v>
      </c>
      <c r="B34" s="204">
        <v>1436</v>
      </c>
      <c r="C34" s="193">
        <v>725</v>
      </c>
      <c r="D34" s="221">
        <f t="shared" si="0"/>
        <v>50.487465181058496</v>
      </c>
      <c r="E34" s="204">
        <v>324</v>
      </c>
      <c r="F34" s="223">
        <f t="shared" si="1"/>
        <v>22.562674094707521</v>
      </c>
      <c r="G34" s="204">
        <v>810</v>
      </c>
      <c r="H34" s="211">
        <f t="shared" si="2"/>
        <v>56.406685236768809</v>
      </c>
      <c r="I34" s="204">
        <v>393</v>
      </c>
      <c r="J34" s="223">
        <f t="shared" si="8"/>
        <v>27.367688022284121</v>
      </c>
      <c r="K34" s="204">
        <v>283</v>
      </c>
      <c r="L34" s="211">
        <f t="shared" si="3"/>
        <v>19.707520891364901</v>
      </c>
      <c r="M34" s="204">
        <v>93</v>
      </c>
      <c r="N34" s="211">
        <f t="shared" si="4"/>
        <v>6.4763231197771578</v>
      </c>
    </row>
    <row r="35" spans="1:14">
      <c r="A35" s="199" t="s">
        <v>8</v>
      </c>
      <c r="B35" s="204">
        <v>1014</v>
      </c>
      <c r="C35" s="193">
        <v>451</v>
      </c>
      <c r="D35" s="221">
        <f t="shared" si="0"/>
        <v>44.477317554240628</v>
      </c>
      <c r="E35" s="204">
        <v>185</v>
      </c>
      <c r="F35" s="223">
        <f t="shared" si="1"/>
        <v>18.244575936883628</v>
      </c>
      <c r="G35" s="204">
        <v>510</v>
      </c>
      <c r="H35" s="211">
        <f t="shared" si="2"/>
        <v>50.295857988165679</v>
      </c>
      <c r="I35" s="204">
        <v>312</v>
      </c>
      <c r="J35" s="223">
        <f t="shared" si="8"/>
        <v>30.76923076923077</v>
      </c>
      <c r="K35" s="204">
        <v>186</v>
      </c>
      <c r="L35" s="211">
        <f t="shared" si="3"/>
        <v>18.34319526627219</v>
      </c>
      <c r="M35" s="204">
        <v>109</v>
      </c>
      <c r="N35" s="211">
        <f t="shared" si="4"/>
        <v>10.749506903353057</v>
      </c>
    </row>
    <row r="36" spans="1:14">
      <c r="A36" s="199" t="s">
        <v>9</v>
      </c>
      <c r="B36" s="204">
        <v>1374</v>
      </c>
      <c r="C36" s="198">
        <v>746</v>
      </c>
      <c r="D36" s="221">
        <f t="shared" si="0"/>
        <v>54.29403202328966</v>
      </c>
      <c r="E36" s="207">
        <v>342</v>
      </c>
      <c r="F36" s="223">
        <f t="shared" si="1"/>
        <v>24.890829694323145</v>
      </c>
      <c r="G36" s="204">
        <v>680</v>
      </c>
      <c r="H36" s="211">
        <f t="shared" si="2"/>
        <v>49.490538573508012</v>
      </c>
      <c r="I36" s="204">
        <v>420</v>
      </c>
      <c r="J36" s="223">
        <f t="shared" si="8"/>
        <v>30.567685589519648</v>
      </c>
      <c r="K36" s="204">
        <v>180</v>
      </c>
      <c r="L36" s="211">
        <f t="shared" si="3"/>
        <v>13.100436681222707</v>
      </c>
      <c r="M36" s="204">
        <v>145</v>
      </c>
      <c r="N36" s="211">
        <f t="shared" si="4"/>
        <v>10.553129548762737</v>
      </c>
    </row>
    <row r="37" spans="1:14" ht="13.95" customHeight="1">
      <c r="A37" s="199" t="s">
        <v>10</v>
      </c>
      <c r="B37" s="204">
        <v>1707</v>
      </c>
      <c r="C37" s="198">
        <v>890</v>
      </c>
      <c r="D37" s="221">
        <f t="shared" si="0"/>
        <v>52.13825424721734</v>
      </c>
      <c r="E37" s="204">
        <v>361</v>
      </c>
      <c r="F37" s="223">
        <f t="shared" si="1"/>
        <v>21.148213239601642</v>
      </c>
      <c r="G37" s="204">
        <v>1086</v>
      </c>
      <c r="H37" s="211">
        <f t="shared" si="2"/>
        <v>63.620386643233736</v>
      </c>
      <c r="I37" s="204">
        <v>489</v>
      </c>
      <c r="J37" s="223">
        <f t="shared" si="8"/>
        <v>28.646748681898064</v>
      </c>
      <c r="K37" s="204">
        <v>223</v>
      </c>
      <c r="L37" s="211">
        <f t="shared" si="3"/>
        <v>13.063854715875806</v>
      </c>
      <c r="M37" s="204">
        <v>78</v>
      </c>
      <c r="N37" s="211">
        <f t="shared" si="4"/>
        <v>4.5694200351493848</v>
      </c>
    </row>
    <row r="38" spans="1:14" ht="13.8" thickBot="1">
      <c r="A38" s="229" t="s">
        <v>12</v>
      </c>
      <c r="B38" s="218">
        <v>1236</v>
      </c>
      <c r="C38" s="215">
        <v>693</v>
      </c>
      <c r="D38" s="222">
        <f t="shared" si="0"/>
        <v>56.067961165048544</v>
      </c>
      <c r="E38" s="218">
        <v>227</v>
      </c>
      <c r="F38" s="224">
        <f t="shared" si="1"/>
        <v>18.36569579288026</v>
      </c>
      <c r="G38" s="218">
        <v>547</v>
      </c>
      <c r="H38" s="219">
        <f t="shared" si="2"/>
        <v>44.255663430420711</v>
      </c>
      <c r="I38" s="218">
        <v>366</v>
      </c>
      <c r="J38" s="224">
        <f t="shared" si="8"/>
        <v>29.61165048543689</v>
      </c>
      <c r="K38" s="218">
        <v>202</v>
      </c>
      <c r="L38" s="219">
        <f t="shared" si="3"/>
        <v>16.343042071197409</v>
      </c>
      <c r="M38" s="218">
        <v>97</v>
      </c>
      <c r="N38" s="219">
        <f t="shared" si="4"/>
        <v>7.8478964401294498</v>
      </c>
    </row>
    <row r="39" spans="1:14" ht="13.8" thickBot="1">
      <c r="A39" s="261" t="s">
        <v>33</v>
      </c>
      <c r="B39" s="274">
        <v>6198</v>
      </c>
      <c r="C39" s="283">
        <v>3060</v>
      </c>
      <c r="D39" s="278">
        <f t="shared" si="0"/>
        <v>49.370764762826717</v>
      </c>
      <c r="E39" s="274">
        <v>876</v>
      </c>
      <c r="F39" s="285">
        <f t="shared" si="1"/>
        <v>14.133591481122942</v>
      </c>
      <c r="G39" s="274">
        <v>2752</v>
      </c>
      <c r="H39" s="278">
        <f t="shared" si="2"/>
        <v>44.401419812842853</v>
      </c>
      <c r="I39" s="274">
        <v>2033</v>
      </c>
      <c r="J39" s="280">
        <f>I39/B39*100</f>
        <v>32.800903517263635</v>
      </c>
      <c r="K39" s="274">
        <v>632</v>
      </c>
      <c r="L39" s="278">
        <f t="shared" si="3"/>
        <v>10.196837689577283</v>
      </c>
      <c r="M39" s="274">
        <v>591</v>
      </c>
      <c r="N39" s="278">
        <f t="shared" si="4"/>
        <v>9.5353339787028073</v>
      </c>
    </row>
    <row r="40" spans="1:14" ht="13.8" thickBot="1">
      <c r="A40" s="20" t="s">
        <v>11</v>
      </c>
      <c r="B40" s="205">
        <v>6198</v>
      </c>
      <c r="C40" s="195">
        <v>3060</v>
      </c>
      <c r="D40" s="212">
        <f t="shared" si="0"/>
        <v>49.370764762826717</v>
      </c>
      <c r="E40" s="205">
        <v>876</v>
      </c>
      <c r="F40" s="216">
        <f t="shared" si="1"/>
        <v>14.133591481122942</v>
      </c>
      <c r="G40" s="205">
        <v>2752</v>
      </c>
      <c r="H40" s="222">
        <f t="shared" si="2"/>
        <v>44.401419812842853</v>
      </c>
      <c r="I40" s="205">
        <v>2033</v>
      </c>
      <c r="J40" s="216">
        <f>I40/B40*100</f>
        <v>32.800903517263635</v>
      </c>
      <c r="K40" s="201">
        <v>632</v>
      </c>
      <c r="L40" s="221">
        <f t="shared" si="3"/>
        <v>10.196837689577283</v>
      </c>
      <c r="M40" s="205">
        <v>591</v>
      </c>
      <c r="N40" s="222">
        <f t="shared" si="4"/>
        <v>9.5353339787028073</v>
      </c>
    </row>
    <row r="41" spans="1:14" ht="13.8" thickBot="1">
      <c r="A41" s="286" t="s">
        <v>30</v>
      </c>
      <c r="B41" s="283">
        <v>52565</v>
      </c>
      <c r="C41" s="283">
        <v>27625</v>
      </c>
      <c r="D41" s="282">
        <f t="shared" si="0"/>
        <v>52.553980785693902</v>
      </c>
      <c r="E41" s="283">
        <v>10522</v>
      </c>
      <c r="F41" s="280">
        <f t="shared" si="1"/>
        <v>20.017121658898507</v>
      </c>
      <c r="G41" s="274">
        <v>25292</v>
      </c>
      <c r="H41" s="278">
        <f t="shared" si="2"/>
        <v>48.115666317892135</v>
      </c>
      <c r="I41" s="274">
        <v>15364</v>
      </c>
      <c r="J41" s="280">
        <f>I41/B41*100</f>
        <v>29.22857414629506</v>
      </c>
      <c r="K41" s="287">
        <v>8695</v>
      </c>
      <c r="L41" s="288">
        <f t="shared" si="3"/>
        <v>16.541424902501664</v>
      </c>
      <c r="M41" s="274">
        <v>4883</v>
      </c>
      <c r="N41" s="278">
        <f t="shared" si="4"/>
        <v>9.2894511557119746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I71"/>
  <sheetViews>
    <sheetView showGridLines="0" zoomScaleNormal="100" workbookViewId="0">
      <selection activeCell="L5" sqref="L5:L6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9">
      <c r="A1" s="475" t="s">
        <v>182</v>
      </c>
      <c r="B1" s="475"/>
      <c r="C1" s="475"/>
      <c r="D1" s="475"/>
      <c r="E1" s="475"/>
      <c r="F1" s="475"/>
      <c r="G1" s="475"/>
      <c r="H1" s="475"/>
    </row>
    <row r="2" spans="1:9" ht="14.4" customHeight="1">
      <c r="A2" s="490" t="s">
        <v>215</v>
      </c>
      <c r="B2" s="490"/>
      <c r="C2" s="490"/>
      <c r="D2" s="490"/>
      <c r="E2" s="490"/>
      <c r="F2" s="490"/>
      <c r="G2" s="490"/>
      <c r="H2" s="490"/>
    </row>
    <row r="3" spans="1:9" s="12" customFormat="1" ht="18" customHeight="1">
      <c r="A3" s="490"/>
      <c r="B3" s="490"/>
      <c r="C3" s="490"/>
      <c r="D3" s="490"/>
      <c r="E3" s="490"/>
      <c r="F3" s="490"/>
      <c r="G3" s="490"/>
      <c r="H3" s="490"/>
    </row>
    <row r="4" spans="1:9" ht="9.75" customHeight="1" thickBot="1">
      <c r="A4" s="491"/>
      <c r="B4" s="491"/>
      <c r="C4" s="491"/>
      <c r="D4" s="491"/>
      <c r="E4" s="491"/>
      <c r="F4" s="491"/>
      <c r="G4" s="491"/>
      <c r="H4" s="491"/>
    </row>
    <row r="5" spans="1:9" ht="57" customHeight="1" thickBot="1">
      <c r="A5" s="489" t="s">
        <v>42</v>
      </c>
      <c r="B5" s="430"/>
      <c r="C5" s="430"/>
      <c r="D5" s="431"/>
      <c r="E5" s="56" t="s">
        <v>198</v>
      </c>
      <c r="F5" s="56" t="s">
        <v>216</v>
      </c>
      <c r="G5" s="56" t="s">
        <v>217</v>
      </c>
      <c r="H5" s="56" t="s">
        <v>199</v>
      </c>
    </row>
    <row r="6" spans="1:9" ht="13.8" thickBot="1">
      <c r="A6" s="477" t="s">
        <v>43</v>
      </c>
      <c r="B6" s="478"/>
      <c r="C6" s="478"/>
      <c r="D6" s="479"/>
      <c r="E6" s="289">
        <v>7573</v>
      </c>
      <c r="F6" s="289">
        <v>6523</v>
      </c>
      <c r="G6" s="289">
        <v>43809</v>
      </c>
      <c r="H6" s="289">
        <f>F6-E6</f>
        <v>-1050</v>
      </c>
      <c r="I6" s="316"/>
    </row>
    <row r="7" spans="1:9" ht="12.75" customHeight="1">
      <c r="A7" s="484" t="s">
        <v>44</v>
      </c>
      <c r="B7" s="47" t="s">
        <v>45</v>
      </c>
      <c r="C7" s="48"/>
      <c r="D7" s="48"/>
      <c r="E7" s="57">
        <v>3749</v>
      </c>
      <c r="F7" s="57">
        <v>3339</v>
      </c>
      <c r="G7" s="57">
        <v>22260</v>
      </c>
      <c r="H7" s="57">
        <f>F7-E7</f>
        <v>-410</v>
      </c>
    </row>
    <row r="8" spans="1:9" ht="12.75" customHeight="1">
      <c r="A8" s="485"/>
      <c r="B8" s="49" t="s">
        <v>46</v>
      </c>
      <c r="C8" s="50"/>
      <c r="D8" s="50"/>
      <c r="E8" s="58">
        <v>1289</v>
      </c>
      <c r="F8" s="58">
        <v>1395</v>
      </c>
      <c r="G8" s="57">
        <v>11864</v>
      </c>
      <c r="H8" s="57">
        <f>F8-E8</f>
        <v>106</v>
      </c>
    </row>
    <row r="9" spans="1:9" ht="12.75" customHeight="1">
      <c r="A9" s="485"/>
      <c r="B9" s="49" t="s">
        <v>47</v>
      </c>
      <c r="C9" s="50"/>
      <c r="D9" s="50"/>
      <c r="E9" s="58">
        <v>6284</v>
      </c>
      <c r="F9" s="58">
        <v>5128</v>
      </c>
      <c r="G9" s="57">
        <v>9835</v>
      </c>
      <c r="H9" s="57">
        <f t="shared" ref="H9:H18" si="0">F9-E9</f>
        <v>-1156</v>
      </c>
    </row>
    <row r="10" spans="1:9" ht="12.75" customHeight="1">
      <c r="A10" s="485"/>
      <c r="B10" s="49" t="s">
        <v>48</v>
      </c>
      <c r="C10" s="50"/>
      <c r="D10" s="50"/>
      <c r="E10" s="58">
        <v>513</v>
      </c>
      <c r="F10" s="58">
        <v>376</v>
      </c>
      <c r="G10" s="57">
        <v>33974</v>
      </c>
      <c r="H10" s="57">
        <f t="shared" si="0"/>
        <v>-137</v>
      </c>
    </row>
    <row r="11" spans="1:9" ht="12.75" customHeight="1">
      <c r="A11" s="485"/>
      <c r="B11" s="49" t="s">
        <v>49</v>
      </c>
      <c r="C11" s="50"/>
      <c r="D11" s="50"/>
      <c r="E11" s="58">
        <v>6741</v>
      </c>
      <c r="F11" s="58">
        <v>5860</v>
      </c>
      <c r="G11" s="57">
        <v>39730</v>
      </c>
      <c r="H11" s="57">
        <f t="shared" si="0"/>
        <v>-881</v>
      </c>
    </row>
    <row r="12" spans="1:9" ht="12.75" customHeight="1">
      <c r="A12" s="485"/>
      <c r="B12" s="49" t="s">
        <v>50</v>
      </c>
      <c r="C12" s="50"/>
      <c r="D12" s="50"/>
      <c r="E12" s="58">
        <v>255</v>
      </c>
      <c r="F12" s="58">
        <v>238</v>
      </c>
      <c r="G12" s="57">
        <v>1736</v>
      </c>
      <c r="H12" s="57">
        <f t="shared" si="0"/>
        <v>-17</v>
      </c>
    </row>
    <row r="13" spans="1:9" ht="12.75" customHeight="1">
      <c r="A13" s="485"/>
      <c r="B13" s="49" t="s">
        <v>51</v>
      </c>
      <c r="C13" s="50"/>
      <c r="D13" s="50"/>
      <c r="E13" s="58">
        <v>6</v>
      </c>
      <c r="F13" s="58">
        <v>2</v>
      </c>
      <c r="G13" s="57">
        <v>4079</v>
      </c>
      <c r="H13" s="57">
        <f t="shared" si="0"/>
        <v>-4</v>
      </c>
    </row>
    <row r="14" spans="1:9" ht="12.75" customHeight="1">
      <c r="A14" s="485"/>
      <c r="B14" s="49" t="s">
        <v>52</v>
      </c>
      <c r="C14" s="50"/>
      <c r="D14" s="50"/>
      <c r="E14" s="58">
        <v>79</v>
      </c>
      <c r="F14" s="58">
        <v>6</v>
      </c>
      <c r="G14" s="57">
        <v>14489</v>
      </c>
      <c r="H14" s="57">
        <f t="shared" si="0"/>
        <v>-73</v>
      </c>
    </row>
    <row r="15" spans="1:9" ht="12.75" customHeight="1">
      <c r="A15" s="485"/>
      <c r="B15" s="49" t="s">
        <v>53</v>
      </c>
      <c r="C15" s="50"/>
      <c r="D15" s="50"/>
      <c r="E15" s="58">
        <v>1191</v>
      </c>
      <c r="F15" s="58">
        <v>295</v>
      </c>
      <c r="G15" s="57">
        <v>2722</v>
      </c>
      <c r="H15" s="57">
        <f t="shared" si="0"/>
        <v>-896</v>
      </c>
    </row>
    <row r="16" spans="1:9" ht="12.75" customHeight="1">
      <c r="A16" s="485"/>
      <c r="B16" s="49" t="s">
        <v>54</v>
      </c>
      <c r="C16" s="50"/>
      <c r="D16" s="50"/>
      <c r="E16" s="58">
        <v>0</v>
      </c>
      <c r="F16" s="58">
        <v>0</v>
      </c>
      <c r="G16" s="57">
        <v>2245</v>
      </c>
      <c r="H16" s="57">
        <f t="shared" si="0"/>
        <v>0</v>
      </c>
    </row>
    <row r="17" spans="1:8" ht="12.75" customHeight="1">
      <c r="A17" s="485"/>
      <c r="B17" s="49" t="s">
        <v>55</v>
      </c>
      <c r="C17" s="50"/>
      <c r="D17" s="50"/>
      <c r="E17" s="58">
        <v>156</v>
      </c>
      <c r="F17" s="58">
        <v>173</v>
      </c>
      <c r="G17" s="57">
        <v>15237</v>
      </c>
      <c r="H17" s="57">
        <f t="shared" si="0"/>
        <v>17</v>
      </c>
    </row>
    <row r="18" spans="1:8" ht="12.75" customHeight="1" thickBot="1">
      <c r="A18" s="486"/>
      <c r="B18" s="51" t="s">
        <v>56</v>
      </c>
      <c r="C18" s="52"/>
      <c r="D18" s="52"/>
      <c r="E18" s="59">
        <v>423</v>
      </c>
      <c r="F18" s="59">
        <v>44</v>
      </c>
      <c r="G18" s="247">
        <v>7256</v>
      </c>
      <c r="H18" s="57">
        <f t="shared" si="0"/>
        <v>-379</v>
      </c>
    </row>
    <row r="19" spans="1:8" ht="15.75" customHeight="1" thickBot="1">
      <c r="A19" s="477" t="s">
        <v>57</v>
      </c>
      <c r="B19" s="478"/>
      <c r="C19" s="478"/>
      <c r="D19" s="479"/>
      <c r="E19" s="289">
        <v>7058</v>
      </c>
      <c r="F19" s="289">
        <v>7786</v>
      </c>
      <c r="G19" s="289">
        <v>3025</v>
      </c>
      <c r="H19" s="289">
        <f>F19-E19</f>
        <v>728</v>
      </c>
    </row>
    <row r="20" spans="1:8" ht="16.5" customHeight="1">
      <c r="A20" s="470" t="s">
        <v>123</v>
      </c>
      <c r="B20" s="487" t="s">
        <v>124</v>
      </c>
      <c r="C20" s="488"/>
      <c r="D20" s="488"/>
      <c r="E20" s="57">
        <v>4111</v>
      </c>
      <c r="F20" s="57">
        <v>3901</v>
      </c>
      <c r="G20" s="57">
        <v>13642</v>
      </c>
      <c r="H20" s="57">
        <f>F20-E20</f>
        <v>-210</v>
      </c>
    </row>
    <row r="21" spans="1:8" ht="13.5" customHeight="1">
      <c r="A21" s="471"/>
      <c r="B21" s="494" t="s">
        <v>58</v>
      </c>
      <c r="C21" s="464" t="s">
        <v>59</v>
      </c>
      <c r="D21" s="464"/>
      <c r="E21" s="58">
        <v>3328</v>
      </c>
      <c r="F21" s="58">
        <v>3332</v>
      </c>
      <c r="G21" s="57">
        <v>7679</v>
      </c>
      <c r="H21" s="57">
        <f>F21-E21</f>
        <v>4</v>
      </c>
    </row>
    <row r="22" spans="1:8" ht="12.75" customHeight="1">
      <c r="A22" s="471"/>
      <c r="B22" s="495"/>
      <c r="C22" s="492" t="s">
        <v>58</v>
      </c>
      <c r="D22" s="53" t="s">
        <v>136</v>
      </c>
      <c r="E22" s="58">
        <v>92</v>
      </c>
      <c r="F22" s="58">
        <v>157</v>
      </c>
      <c r="G22" s="57">
        <v>9617</v>
      </c>
      <c r="H22" s="57">
        <f t="shared" ref="H22:H52" si="1">F22-E22</f>
        <v>65</v>
      </c>
    </row>
    <row r="23" spans="1:8">
      <c r="A23" s="471"/>
      <c r="B23" s="495"/>
      <c r="C23" s="493"/>
      <c r="D23" s="53" t="s">
        <v>137</v>
      </c>
      <c r="E23" s="58">
        <v>353</v>
      </c>
      <c r="F23" s="58">
        <v>376</v>
      </c>
      <c r="G23" s="57">
        <v>8959</v>
      </c>
      <c r="H23" s="57">
        <f t="shared" si="1"/>
        <v>23</v>
      </c>
    </row>
    <row r="24" spans="1:8">
      <c r="A24" s="471"/>
      <c r="B24" s="495"/>
      <c r="C24" s="476" t="s">
        <v>60</v>
      </c>
      <c r="D24" s="476"/>
      <c r="E24" s="76">
        <v>783</v>
      </c>
      <c r="F24" s="76">
        <v>569</v>
      </c>
      <c r="G24" s="248">
        <v>482</v>
      </c>
      <c r="H24" s="57">
        <f t="shared" si="1"/>
        <v>-214</v>
      </c>
    </row>
    <row r="25" spans="1:8" ht="12.75" customHeight="1">
      <c r="A25" s="471"/>
      <c r="B25" s="495"/>
      <c r="C25" s="480" t="s">
        <v>58</v>
      </c>
      <c r="D25" s="53" t="s">
        <v>61</v>
      </c>
      <c r="E25" s="58">
        <v>91</v>
      </c>
      <c r="F25" s="58">
        <v>143</v>
      </c>
      <c r="G25" s="57">
        <v>5720</v>
      </c>
      <c r="H25" s="57">
        <f t="shared" si="1"/>
        <v>52</v>
      </c>
    </row>
    <row r="26" spans="1:8" ht="12.75" customHeight="1">
      <c r="A26" s="471"/>
      <c r="B26" s="495"/>
      <c r="C26" s="481"/>
      <c r="D26" s="53" t="s">
        <v>62</v>
      </c>
      <c r="E26" s="58">
        <v>23</v>
      </c>
      <c r="F26" s="58">
        <v>81</v>
      </c>
      <c r="G26" s="57">
        <v>108</v>
      </c>
      <c r="H26" s="57">
        <f t="shared" si="1"/>
        <v>58</v>
      </c>
    </row>
    <row r="27" spans="1:8" ht="15" customHeight="1">
      <c r="A27" s="471"/>
      <c r="B27" s="495"/>
      <c r="C27" s="481"/>
      <c r="D27" s="54" t="s">
        <v>138</v>
      </c>
      <c r="E27" s="58">
        <v>355</v>
      </c>
      <c r="F27" s="58">
        <v>171</v>
      </c>
      <c r="G27" s="57">
        <v>3011</v>
      </c>
      <c r="H27" s="57">
        <f t="shared" si="1"/>
        <v>-184</v>
      </c>
    </row>
    <row r="28" spans="1:8" ht="15" customHeight="1">
      <c r="A28" s="471"/>
      <c r="B28" s="495"/>
      <c r="C28" s="481"/>
      <c r="D28" s="54" t="s">
        <v>139</v>
      </c>
      <c r="E28" s="58">
        <v>2</v>
      </c>
      <c r="F28" s="58">
        <v>1</v>
      </c>
      <c r="G28" s="57">
        <v>2420</v>
      </c>
      <c r="H28" s="57">
        <f t="shared" si="1"/>
        <v>-1</v>
      </c>
    </row>
    <row r="29" spans="1:8" ht="24.75" customHeight="1">
      <c r="A29" s="471"/>
      <c r="B29" s="495"/>
      <c r="C29" s="481"/>
      <c r="D29" s="54" t="s">
        <v>63</v>
      </c>
      <c r="E29" s="58">
        <v>250</v>
      </c>
      <c r="F29" s="58">
        <v>124</v>
      </c>
      <c r="G29" s="57">
        <v>31</v>
      </c>
      <c r="H29" s="57">
        <f t="shared" si="1"/>
        <v>-126</v>
      </c>
    </row>
    <row r="30" spans="1:8" ht="24.75" customHeight="1">
      <c r="A30" s="471"/>
      <c r="B30" s="495"/>
      <c r="C30" s="481"/>
      <c r="D30" s="54" t="s">
        <v>140</v>
      </c>
      <c r="E30" s="58">
        <v>42</v>
      </c>
      <c r="F30" s="58">
        <v>30</v>
      </c>
      <c r="G30" s="57">
        <v>78</v>
      </c>
      <c r="H30" s="57">
        <f t="shared" si="1"/>
        <v>-12</v>
      </c>
    </row>
    <row r="31" spans="1:8" ht="12.75" customHeight="1">
      <c r="A31" s="471"/>
      <c r="B31" s="495"/>
      <c r="C31" s="482"/>
      <c r="D31" s="54" t="s">
        <v>141</v>
      </c>
      <c r="E31" s="58">
        <v>5</v>
      </c>
      <c r="F31" s="58">
        <v>2</v>
      </c>
      <c r="G31" s="57">
        <v>1445</v>
      </c>
      <c r="H31" s="57">
        <f t="shared" si="1"/>
        <v>-3</v>
      </c>
    </row>
    <row r="32" spans="1:8" ht="21" customHeight="1">
      <c r="A32" s="471"/>
      <c r="B32" s="495"/>
      <c r="C32" s="482"/>
      <c r="D32" s="54" t="s">
        <v>142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471"/>
      <c r="B33" s="495"/>
      <c r="C33" s="482"/>
      <c r="D33" s="54" t="s">
        <v>143</v>
      </c>
      <c r="E33" s="58">
        <v>0</v>
      </c>
      <c r="F33" s="58">
        <v>0</v>
      </c>
      <c r="G33" s="57">
        <v>699</v>
      </c>
      <c r="H33" s="57">
        <f t="shared" si="1"/>
        <v>0</v>
      </c>
    </row>
    <row r="34" spans="1:8" ht="27.75" customHeight="1">
      <c r="A34" s="471"/>
      <c r="B34" s="495"/>
      <c r="C34" s="482"/>
      <c r="D34" s="54" t="s">
        <v>144</v>
      </c>
      <c r="E34" s="58">
        <v>0</v>
      </c>
      <c r="F34" s="58">
        <v>0</v>
      </c>
      <c r="G34" s="57">
        <v>167</v>
      </c>
      <c r="H34" s="57">
        <f t="shared" si="1"/>
        <v>0</v>
      </c>
    </row>
    <row r="35" spans="1:8" ht="49.2" customHeight="1">
      <c r="A35" s="471"/>
      <c r="B35" s="495"/>
      <c r="C35" s="482"/>
      <c r="D35" s="54" t="s">
        <v>145</v>
      </c>
      <c r="E35" s="58">
        <v>2</v>
      </c>
      <c r="F35" s="58">
        <v>10</v>
      </c>
      <c r="G35" s="57">
        <v>45196</v>
      </c>
      <c r="H35" s="57">
        <f t="shared" si="1"/>
        <v>8</v>
      </c>
    </row>
    <row r="36" spans="1:8" ht="12.75" customHeight="1">
      <c r="A36" s="471"/>
      <c r="B36" s="496"/>
      <c r="C36" s="483"/>
      <c r="D36" s="54" t="s">
        <v>72</v>
      </c>
      <c r="E36" s="58">
        <v>15</v>
      </c>
      <c r="F36" s="58">
        <v>8</v>
      </c>
      <c r="G36" s="57">
        <v>23613</v>
      </c>
      <c r="H36" s="57">
        <f t="shared" si="1"/>
        <v>-7</v>
      </c>
    </row>
    <row r="37" spans="1:8" ht="12.75" customHeight="1">
      <c r="A37" s="471"/>
      <c r="B37" s="463" t="s">
        <v>64</v>
      </c>
      <c r="C37" s="464"/>
      <c r="D37" s="464"/>
      <c r="E37" s="58">
        <v>77</v>
      </c>
      <c r="F37" s="58">
        <v>180</v>
      </c>
      <c r="G37" s="57">
        <v>20084</v>
      </c>
      <c r="H37" s="57">
        <f t="shared" si="1"/>
        <v>103</v>
      </c>
    </row>
    <row r="38" spans="1:8" ht="12.75" customHeight="1">
      <c r="A38" s="471"/>
      <c r="B38" s="463" t="s">
        <v>146</v>
      </c>
      <c r="C38" s="464"/>
      <c r="D38" s="464"/>
      <c r="E38" s="58">
        <v>0</v>
      </c>
      <c r="F38" s="58">
        <v>6</v>
      </c>
      <c r="G38" s="57">
        <v>863</v>
      </c>
      <c r="H38" s="57">
        <f t="shared" si="1"/>
        <v>6</v>
      </c>
    </row>
    <row r="39" spans="1:8" ht="12.75" customHeight="1">
      <c r="A39" s="471"/>
      <c r="B39" s="463" t="s">
        <v>65</v>
      </c>
      <c r="C39" s="464"/>
      <c r="D39" s="464"/>
      <c r="E39" s="58">
        <v>206</v>
      </c>
      <c r="F39" s="58">
        <v>332</v>
      </c>
      <c r="G39" s="57">
        <v>2330</v>
      </c>
      <c r="H39" s="57">
        <f t="shared" si="1"/>
        <v>126</v>
      </c>
    </row>
    <row r="40" spans="1:8" ht="13.5" customHeight="1">
      <c r="A40" s="471"/>
      <c r="B40" s="463" t="s">
        <v>147</v>
      </c>
      <c r="C40" s="464"/>
      <c r="D40" s="464"/>
      <c r="E40" s="58">
        <v>0</v>
      </c>
      <c r="F40" s="58">
        <v>0</v>
      </c>
      <c r="G40" s="57">
        <v>3529</v>
      </c>
      <c r="H40" s="57">
        <f t="shared" si="1"/>
        <v>0</v>
      </c>
    </row>
    <row r="41" spans="1:8" ht="13.5" customHeight="1">
      <c r="A41" s="471"/>
      <c r="B41" s="463" t="s">
        <v>66</v>
      </c>
      <c r="C41" s="464"/>
      <c r="D41" s="464"/>
      <c r="E41" s="58">
        <v>0</v>
      </c>
      <c r="F41" s="58">
        <v>1</v>
      </c>
      <c r="G41" s="57">
        <v>915</v>
      </c>
      <c r="H41" s="57">
        <f t="shared" si="1"/>
        <v>1</v>
      </c>
    </row>
    <row r="42" spans="1:8" ht="15.75" customHeight="1">
      <c r="A42" s="471"/>
      <c r="B42" s="463" t="s">
        <v>67</v>
      </c>
      <c r="C42" s="464"/>
      <c r="D42" s="464"/>
      <c r="E42" s="58">
        <v>0</v>
      </c>
      <c r="F42" s="58">
        <v>47</v>
      </c>
      <c r="G42" s="57">
        <v>712</v>
      </c>
      <c r="H42" s="57">
        <f t="shared" si="1"/>
        <v>47</v>
      </c>
    </row>
    <row r="43" spans="1:8" ht="13.5" customHeight="1">
      <c r="A43" s="471"/>
      <c r="B43" s="473" t="s">
        <v>148</v>
      </c>
      <c r="C43" s="474"/>
      <c r="D43" s="474"/>
      <c r="E43" s="58">
        <v>0</v>
      </c>
      <c r="F43" s="58">
        <v>0</v>
      </c>
      <c r="G43" s="57">
        <v>933</v>
      </c>
      <c r="H43" s="57">
        <f t="shared" si="1"/>
        <v>0</v>
      </c>
    </row>
    <row r="44" spans="1:8" ht="24.75" customHeight="1">
      <c r="A44" s="471"/>
      <c r="B44" s="461" t="s">
        <v>149</v>
      </c>
      <c r="C44" s="462"/>
      <c r="D44" s="462"/>
      <c r="E44" s="58">
        <v>0</v>
      </c>
      <c r="F44" s="58">
        <v>0</v>
      </c>
      <c r="G44" s="57">
        <v>1</v>
      </c>
      <c r="H44" s="57">
        <f t="shared" si="1"/>
        <v>0</v>
      </c>
    </row>
    <row r="45" spans="1:8" ht="36" customHeight="1">
      <c r="A45" s="471"/>
      <c r="B45" s="461" t="s">
        <v>157</v>
      </c>
      <c r="C45" s="462"/>
      <c r="D45" s="462"/>
      <c r="E45" s="58">
        <v>82</v>
      </c>
      <c r="F45" s="58">
        <v>88</v>
      </c>
      <c r="G45" s="57">
        <v>610</v>
      </c>
      <c r="H45" s="57">
        <f t="shared" si="1"/>
        <v>6</v>
      </c>
    </row>
    <row r="46" spans="1:8">
      <c r="A46" s="471"/>
      <c r="B46" s="463" t="s">
        <v>150</v>
      </c>
      <c r="C46" s="464"/>
      <c r="D46" s="464"/>
      <c r="E46" s="58">
        <v>1465</v>
      </c>
      <c r="F46" s="58">
        <v>1834</v>
      </c>
      <c r="G46" s="57">
        <v>228</v>
      </c>
      <c r="H46" s="57">
        <f t="shared" si="1"/>
        <v>369</v>
      </c>
    </row>
    <row r="47" spans="1:8">
      <c r="A47" s="471"/>
      <c r="B47" s="463" t="s">
        <v>68</v>
      </c>
      <c r="C47" s="464"/>
      <c r="D47" s="464"/>
      <c r="E47" s="58">
        <v>354</v>
      </c>
      <c r="F47" s="58">
        <v>569</v>
      </c>
      <c r="G47" s="57">
        <v>14</v>
      </c>
      <c r="H47" s="57">
        <f t="shared" si="1"/>
        <v>215</v>
      </c>
    </row>
    <row r="48" spans="1:8">
      <c r="A48" s="471"/>
      <c r="B48" s="463" t="s">
        <v>69</v>
      </c>
      <c r="C48" s="464"/>
      <c r="D48" s="464"/>
      <c r="E48" s="58">
        <v>2</v>
      </c>
      <c r="F48" s="58">
        <v>1</v>
      </c>
      <c r="G48" s="57">
        <v>0</v>
      </c>
      <c r="H48" s="57">
        <f t="shared" si="1"/>
        <v>-1</v>
      </c>
    </row>
    <row r="49" spans="1:8">
      <c r="A49" s="471"/>
      <c r="B49" s="463" t="s">
        <v>151</v>
      </c>
      <c r="C49" s="464"/>
      <c r="D49" s="464"/>
      <c r="E49" s="58">
        <v>135</v>
      </c>
      <c r="F49" s="58">
        <v>146</v>
      </c>
      <c r="G49" s="57">
        <v>0</v>
      </c>
      <c r="H49" s="57">
        <f t="shared" si="1"/>
        <v>11</v>
      </c>
    </row>
    <row r="50" spans="1:8">
      <c r="A50" s="471"/>
      <c r="B50" s="463" t="s">
        <v>70</v>
      </c>
      <c r="C50" s="464"/>
      <c r="D50" s="464"/>
      <c r="E50" s="58">
        <v>27</v>
      </c>
      <c r="F50" s="58">
        <v>32</v>
      </c>
      <c r="G50" s="57">
        <v>0</v>
      </c>
      <c r="H50" s="57">
        <f t="shared" si="1"/>
        <v>5</v>
      </c>
    </row>
    <row r="51" spans="1:8">
      <c r="A51" s="471"/>
      <c r="B51" s="463" t="s">
        <v>71</v>
      </c>
      <c r="C51" s="464"/>
      <c r="D51" s="464"/>
      <c r="E51" s="58">
        <v>37</v>
      </c>
      <c r="F51" s="58">
        <v>48</v>
      </c>
      <c r="G51" s="57">
        <v>53</v>
      </c>
      <c r="H51" s="57">
        <f t="shared" si="1"/>
        <v>11</v>
      </c>
    </row>
    <row r="52" spans="1:8" ht="13.8" thickBot="1">
      <c r="A52" s="472"/>
      <c r="B52" s="465" t="s">
        <v>72</v>
      </c>
      <c r="C52" s="466"/>
      <c r="D52" s="466"/>
      <c r="E52" s="59">
        <v>562</v>
      </c>
      <c r="F52" s="59">
        <v>607</v>
      </c>
      <c r="G52" s="247">
        <v>64</v>
      </c>
      <c r="H52" s="57">
        <f t="shared" si="1"/>
        <v>45</v>
      </c>
    </row>
    <row r="53" spans="1:8" ht="13.8" thickBot="1">
      <c r="A53" s="458" t="s">
        <v>73</v>
      </c>
      <c r="B53" s="459"/>
      <c r="C53" s="459"/>
      <c r="D53" s="460"/>
      <c r="E53" s="290">
        <v>53952</v>
      </c>
      <c r="F53" s="290">
        <v>52565</v>
      </c>
      <c r="G53" s="290">
        <v>793</v>
      </c>
      <c r="H53" s="290">
        <f>F53-E53</f>
        <v>-1387</v>
      </c>
    </row>
    <row r="54" spans="1:8" ht="25.95" customHeight="1">
      <c r="A54" s="467" t="s">
        <v>74</v>
      </c>
      <c r="B54" s="468"/>
      <c r="C54" s="468"/>
      <c r="D54" s="469"/>
      <c r="E54" s="57">
        <v>7404</v>
      </c>
      <c r="F54" s="57">
        <v>9889</v>
      </c>
      <c r="G54" s="57">
        <v>48</v>
      </c>
      <c r="H54" s="57">
        <f>F54-E54</f>
        <v>2485</v>
      </c>
    </row>
    <row r="55" spans="1:8" ht="13.8" thickBot="1">
      <c r="A55" s="455" t="s">
        <v>152</v>
      </c>
      <c r="B55" s="456"/>
      <c r="C55" s="456"/>
      <c r="D55" s="457"/>
      <c r="E55" s="60">
        <v>392</v>
      </c>
      <c r="F55" s="60">
        <v>712</v>
      </c>
      <c r="G55" s="60">
        <v>2479</v>
      </c>
      <c r="H55" s="60">
        <f>F55-E55</f>
        <v>320</v>
      </c>
    </row>
    <row r="56" spans="1:8">
      <c r="A56" s="21" t="s">
        <v>165</v>
      </c>
      <c r="B56" s="55"/>
      <c r="C56" s="55"/>
      <c r="D56" s="55"/>
      <c r="E56" s="13"/>
      <c r="F56" s="13"/>
      <c r="G56" s="13">
        <v>2</v>
      </c>
      <c r="H56" s="13"/>
    </row>
    <row r="57" spans="1:8">
      <c r="A57" s="13"/>
      <c r="B57" s="13"/>
      <c r="C57" s="13"/>
      <c r="D57" s="13"/>
      <c r="E57" s="13"/>
      <c r="F57" s="13"/>
      <c r="G57" s="13">
        <v>1</v>
      </c>
      <c r="H57" s="13"/>
    </row>
    <row r="58" spans="1:8">
      <c r="G58">
        <v>832</v>
      </c>
    </row>
    <row r="59" spans="1:8">
      <c r="G59">
        <v>0</v>
      </c>
    </row>
    <row r="60" spans="1:8">
      <c r="G60">
        <v>0</v>
      </c>
    </row>
    <row r="61" spans="1:8">
      <c r="G61">
        <v>483</v>
      </c>
    </row>
    <row r="62" spans="1:8">
      <c r="G62">
        <v>9056</v>
      </c>
    </row>
    <row r="63" spans="1:8">
      <c r="G63">
        <v>3056</v>
      </c>
    </row>
    <row r="64" spans="1:8">
      <c r="G64">
        <v>14</v>
      </c>
    </row>
    <row r="65" spans="7:7">
      <c r="G65">
        <v>935</v>
      </c>
    </row>
    <row r="66" spans="7:7">
      <c r="G66">
        <v>166</v>
      </c>
    </row>
    <row r="67" spans="7:7">
      <c r="G67">
        <v>245</v>
      </c>
    </row>
    <row r="68" spans="7:7">
      <c r="G68">
        <v>3523</v>
      </c>
    </row>
    <row r="69" spans="7:7">
      <c r="G69">
        <v>52565</v>
      </c>
    </row>
    <row r="70" spans="7:7">
      <c r="G70">
        <v>50913</v>
      </c>
    </row>
    <row r="71" spans="7:7">
      <c r="G71">
        <v>6601</v>
      </c>
    </row>
  </sheetData>
  <mergeCells count="32"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zoomScaleNormal="100" workbookViewId="0">
      <selection activeCell="I7" sqref="I7:L29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97" t="s">
        <v>161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36.75" customHeight="1" thickBot="1">
      <c r="A2" s="491" t="s">
        <v>219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</row>
    <row r="3" spans="1:12" ht="13.5" customHeight="1">
      <c r="A3" s="498" t="s">
        <v>42</v>
      </c>
      <c r="B3" s="499"/>
      <c r="C3" s="499" t="s">
        <v>153</v>
      </c>
      <c r="D3" s="499"/>
      <c r="E3" s="499"/>
      <c r="F3" s="499"/>
      <c r="G3" s="499"/>
      <c r="H3" s="499"/>
      <c r="I3" s="499"/>
      <c r="J3" s="499"/>
      <c r="K3" s="499"/>
      <c r="L3" s="504"/>
    </row>
    <row r="4" spans="1:12">
      <c r="A4" s="500"/>
      <c r="B4" s="501"/>
      <c r="C4" s="501" t="s">
        <v>75</v>
      </c>
      <c r="D4" s="501" t="s">
        <v>112</v>
      </c>
      <c r="E4" s="505" t="s">
        <v>218</v>
      </c>
      <c r="F4" s="505"/>
      <c r="G4" s="505"/>
      <c r="H4" s="505"/>
      <c r="I4" s="505"/>
      <c r="J4" s="505"/>
      <c r="K4" s="505"/>
      <c r="L4" s="506"/>
    </row>
    <row r="5" spans="1:12" ht="44.4" customHeight="1">
      <c r="A5" s="500"/>
      <c r="B5" s="501"/>
      <c r="C5" s="501"/>
      <c r="D5" s="501"/>
      <c r="E5" s="501" t="s">
        <v>109</v>
      </c>
      <c r="F5" s="501"/>
      <c r="G5" s="501" t="s">
        <v>158</v>
      </c>
      <c r="H5" s="501"/>
      <c r="I5" s="501" t="s">
        <v>76</v>
      </c>
      <c r="J5" s="501"/>
      <c r="K5" s="501" t="s">
        <v>77</v>
      </c>
      <c r="L5" s="513"/>
    </row>
    <row r="6" spans="1:12" ht="22.95" customHeight="1" thickBot="1">
      <c r="A6" s="502"/>
      <c r="B6" s="503"/>
      <c r="C6" s="503"/>
      <c r="D6" s="503"/>
      <c r="E6" s="61" t="s">
        <v>75</v>
      </c>
      <c r="F6" s="61" t="s">
        <v>112</v>
      </c>
      <c r="G6" s="61" t="s">
        <v>75</v>
      </c>
      <c r="H6" s="61" t="s">
        <v>112</v>
      </c>
      <c r="I6" s="61" t="s">
        <v>75</v>
      </c>
      <c r="J6" s="61" t="s">
        <v>112</v>
      </c>
      <c r="K6" s="61" t="s">
        <v>75</v>
      </c>
      <c r="L6" s="174" t="s">
        <v>112</v>
      </c>
    </row>
    <row r="7" spans="1:12" ht="13.8" thickBot="1">
      <c r="A7" s="514" t="s">
        <v>113</v>
      </c>
      <c r="B7" s="515"/>
      <c r="C7" s="291">
        <v>569</v>
      </c>
      <c r="D7" s="291">
        <v>269</v>
      </c>
      <c r="E7" s="291">
        <v>232</v>
      </c>
      <c r="F7" s="291">
        <v>116</v>
      </c>
      <c r="G7" s="291">
        <v>192</v>
      </c>
      <c r="H7" s="291">
        <v>86</v>
      </c>
      <c r="I7" s="291">
        <v>89</v>
      </c>
      <c r="J7" s="291">
        <v>33</v>
      </c>
      <c r="K7" s="291">
        <v>86</v>
      </c>
      <c r="L7" s="292">
        <v>40</v>
      </c>
    </row>
    <row r="8" spans="1:12">
      <c r="A8" s="516" t="s">
        <v>58</v>
      </c>
      <c r="B8" s="230" t="s">
        <v>114</v>
      </c>
      <c r="C8" s="231">
        <v>143</v>
      </c>
      <c r="D8" s="231">
        <v>87</v>
      </c>
      <c r="E8" s="231">
        <v>65</v>
      </c>
      <c r="F8" s="231">
        <v>41</v>
      </c>
      <c r="G8" s="231">
        <v>46</v>
      </c>
      <c r="H8" s="231">
        <v>27</v>
      </c>
      <c r="I8" s="231">
        <v>18</v>
      </c>
      <c r="J8" s="231">
        <v>9</v>
      </c>
      <c r="K8" s="231">
        <v>20</v>
      </c>
      <c r="L8" s="232">
        <v>14</v>
      </c>
    </row>
    <row r="9" spans="1:12">
      <c r="A9" s="517"/>
      <c r="B9" s="175" t="s">
        <v>115</v>
      </c>
      <c r="C9" s="176">
        <v>81</v>
      </c>
      <c r="D9" s="176">
        <v>36</v>
      </c>
      <c r="E9" s="176">
        <v>39</v>
      </c>
      <c r="F9" s="176">
        <v>18</v>
      </c>
      <c r="G9" s="176">
        <v>14</v>
      </c>
      <c r="H9" s="176">
        <v>6</v>
      </c>
      <c r="I9" s="176">
        <v>27</v>
      </c>
      <c r="J9" s="176">
        <v>8</v>
      </c>
      <c r="K9" s="176">
        <v>27</v>
      </c>
      <c r="L9" s="77">
        <v>12</v>
      </c>
    </row>
    <row r="10" spans="1:12">
      <c r="A10" s="517"/>
      <c r="B10" s="175" t="s">
        <v>136</v>
      </c>
      <c r="C10" s="176">
        <v>171</v>
      </c>
      <c r="D10" s="176">
        <v>69</v>
      </c>
      <c r="E10" s="176">
        <v>67</v>
      </c>
      <c r="F10" s="176">
        <v>26</v>
      </c>
      <c r="G10" s="176">
        <v>57</v>
      </c>
      <c r="H10" s="176">
        <v>23</v>
      </c>
      <c r="I10" s="176">
        <v>9</v>
      </c>
      <c r="J10" s="176">
        <v>2</v>
      </c>
      <c r="K10" s="176">
        <v>21</v>
      </c>
      <c r="L10" s="77">
        <v>6</v>
      </c>
    </row>
    <row r="11" spans="1:12">
      <c r="A11" s="517"/>
      <c r="B11" s="175" t="s">
        <v>139</v>
      </c>
      <c r="C11" s="176">
        <v>1</v>
      </c>
      <c r="D11" s="176">
        <v>0</v>
      </c>
      <c r="E11" s="176">
        <v>1</v>
      </c>
      <c r="F11" s="176">
        <v>0</v>
      </c>
      <c r="G11" s="176">
        <v>1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517"/>
      <c r="B12" s="177" t="s">
        <v>154</v>
      </c>
      <c r="C12" s="176">
        <v>124</v>
      </c>
      <c r="D12" s="176">
        <v>54</v>
      </c>
      <c r="E12" s="176">
        <v>43</v>
      </c>
      <c r="F12" s="176">
        <v>22</v>
      </c>
      <c r="G12" s="176">
        <v>43</v>
      </c>
      <c r="H12" s="176">
        <v>15</v>
      </c>
      <c r="I12" s="176">
        <v>22</v>
      </c>
      <c r="J12" s="176">
        <v>10</v>
      </c>
      <c r="K12" s="176">
        <v>16</v>
      </c>
      <c r="L12" s="77">
        <v>7</v>
      </c>
    </row>
    <row r="13" spans="1:12" ht="22.8">
      <c r="A13" s="517"/>
      <c r="B13" s="178" t="s">
        <v>140</v>
      </c>
      <c r="C13" s="176">
        <v>30</v>
      </c>
      <c r="D13" s="176">
        <v>14</v>
      </c>
      <c r="E13" s="176">
        <v>12</v>
      </c>
      <c r="F13" s="176">
        <v>7</v>
      </c>
      <c r="G13" s="176">
        <v>30</v>
      </c>
      <c r="H13" s="176">
        <v>14</v>
      </c>
      <c r="I13" s="176">
        <v>0</v>
      </c>
      <c r="J13" s="176">
        <v>0</v>
      </c>
      <c r="K13" s="176">
        <v>1</v>
      </c>
      <c r="L13" s="77">
        <v>1</v>
      </c>
    </row>
    <row r="14" spans="1:12">
      <c r="A14" s="517"/>
      <c r="B14" s="178" t="s">
        <v>141</v>
      </c>
      <c r="C14" s="176">
        <v>2</v>
      </c>
      <c r="D14" s="176">
        <v>1</v>
      </c>
      <c r="E14" s="176">
        <v>1</v>
      </c>
      <c r="F14" s="176">
        <v>0</v>
      </c>
      <c r="G14" s="176">
        <v>2</v>
      </c>
      <c r="H14" s="176">
        <v>1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517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517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5" ht="22.8">
      <c r="A17" s="517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5" ht="36" customHeight="1">
      <c r="A18" s="517"/>
      <c r="B18" s="178" t="s">
        <v>145</v>
      </c>
      <c r="C18" s="176">
        <v>10</v>
      </c>
      <c r="D18" s="176">
        <v>3</v>
      </c>
      <c r="E18" s="176">
        <v>1</v>
      </c>
      <c r="F18" s="176">
        <v>0</v>
      </c>
      <c r="G18" s="176">
        <v>0</v>
      </c>
      <c r="H18" s="176">
        <v>0</v>
      </c>
      <c r="I18" s="176">
        <v>10</v>
      </c>
      <c r="J18" s="176">
        <v>3</v>
      </c>
      <c r="K18" s="176">
        <v>1</v>
      </c>
      <c r="L18" s="77">
        <v>0</v>
      </c>
    </row>
    <row r="19" spans="1:15" ht="13.8" thickBot="1">
      <c r="A19" s="518"/>
      <c r="B19" s="233" t="s">
        <v>116</v>
      </c>
      <c r="C19" s="234">
        <v>8</v>
      </c>
      <c r="D19" s="234">
        <v>5</v>
      </c>
      <c r="E19" s="234">
        <v>4</v>
      </c>
      <c r="F19" s="234">
        <v>2</v>
      </c>
      <c r="G19" s="234">
        <v>0</v>
      </c>
      <c r="H19" s="234">
        <v>0</v>
      </c>
      <c r="I19" s="234">
        <v>3</v>
      </c>
      <c r="J19" s="234">
        <v>1</v>
      </c>
      <c r="K19" s="234">
        <v>0</v>
      </c>
      <c r="L19" s="235">
        <v>0</v>
      </c>
    </row>
    <row r="20" spans="1:15" ht="13.8" thickBot="1">
      <c r="A20" s="507" t="s">
        <v>117</v>
      </c>
      <c r="B20" s="508"/>
      <c r="C20" s="291">
        <v>180</v>
      </c>
      <c r="D20" s="291">
        <v>68</v>
      </c>
      <c r="E20" s="291">
        <v>71</v>
      </c>
      <c r="F20" s="291">
        <v>22</v>
      </c>
      <c r="G20" s="291">
        <v>54</v>
      </c>
      <c r="H20" s="291">
        <v>19</v>
      </c>
      <c r="I20" s="291">
        <v>25</v>
      </c>
      <c r="J20" s="291">
        <v>10</v>
      </c>
      <c r="K20" s="291">
        <v>43</v>
      </c>
      <c r="L20" s="292">
        <v>16</v>
      </c>
    </row>
    <row r="21" spans="1:15" ht="13.8" thickBot="1">
      <c r="A21" s="511" t="s">
        <v>146</v>
      </c>
      <c r="B21" s="512"/>
      <c r="C21" s="236">
        <v>6</v>
      </c>
      <c r="D21" s="236">
        <v>1</v>
      </c>
      <c r="E21" s="236">
        <v>3</v>
      </c>
      <c r="F21" s="236">
        <v>0</v>
      </c>
      <c r="G21" s="236">
        <v>6</v>
      </c>
      <c r="H21" s="236">
        <v>1</v>
      </c>
      <c r="I21" s="236">
        <v>0</v>
      </c>
      <c r="J21" s="236">
        <v>0</v>
      </c>
      <c r="K21" s="236">
        <v>0</v>
      </c>
      <c r="L21" s="79">
        <v>0</v>
      </c>
    </row>
    <row r="22" spans="1:15" ht="13.8" thickBot="1">
      <c r="A22" s="507" t="s">
        <v>118</v>
      </c>
      <c r="B22" s="508"/>
      <c r="C22" s="291">
        <v>332</v>
      </c>
      <c r="D22" s="291">
        <v>229</v>
      </c>
      <c r="E22" s="291">
        <v>139</v>
      </c>
      <c r="F22" s="291">
        <v>96</v>
      </c>
      <c r="G22" s="291">
        <v>169</v>
      </c>
      <c r="H22" s="291">
        <v>121</v>
      </c>
      <c r="I22" s="291">
        <v>28</v>
      </c>
      <c r="J22" s="291">
        <v>11</v>
      </c>
      <c r="K22" s="291">
        <v>68</v>
      </c>
      <c r="L22" s="292">
        <v>47</v>
      </c>
    </row>
    <row r="23" spans="1:15" ht="13.8" thickBot="1">
      <c r="A23" s="511" t="s">
        <v>155</v>
      </c>
      <c r="B23" s="512"/>
      <c r="C23" s="236">
        <v>0</v>
      </c>
      <c r="D23" s="236">
        <v>0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79">
        <v>0</v>
      </c>
    </row>
    <row r="24" spans="1:15" ht="25.5" customHeight="1" thickBot="1">
      <c r="A24" s="507" t="s">
        <v>119</v>
      </c>
      <c r="B24" s="508"/>
      <c r="C24" s="291">
        <v>1</v>
      </c>
      <c r="D24" s="291">
        <v>0</v>
      </c>
      <c r="E24" s="291">
        <v>0</v>
      </c>
      <c r="F24" s="291">
        <v>0</v>
      </c>
      <c r="G24" s="291">
        <v>1</v>
      </c>
      <c r="H24" s="291">
        <v>0</v>
      </c>
      <c r="I24" s="291">
        <v>0</v>
      </c>
      <c r="J24" s="291">
        <v>0</v>
      </c>
      <c r="K24" s="291">
        <v>0</v>
      </c>
      <c r="L24" s="292">
        <v>0</v>
      </c>
    </row>
    <row r="25" spans="1:15" ht="25.95" customHeight="1" thickBot="1">
      <c r="A25" s="507" t="s">
        <v>120</v>
      </c>
      <c r="B25" s="508"/>
      <c r="C25" s="291">
        <v>47</v>
      </c>
      <c r="D25" s="291">
        <v>16</v>
      </c>
      <c r="E25" s="291">
        <v>29</v>
      </c>
      <c r="F25" s="291">
        <v>12</v>
      </c>
      <c r="G25" s="291">
        <v>3</v>
      </c>
      <c r="H25" s="291">
        <v>3</v>
      </c>
      <c r="I25" s="291">
        <v>28</v>
      </c>
      <c r="J25" s="291">
        <v>4</v>
      </c>
      <c r="K25" s="291">
        <v>32</v>
      </c>
      <c r="L25" s="292">
        <v>11</v>
      </c>
    </row>
    <row r="26" spans="1:15" ht="13.8" thickBot="1">
      <c r="A26" s="511" t="s">
        <v>148</v>
      </c>
      <c r="B26" s="512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5" ht="26.25" customHeight="1" thickBot="1">
      <c r="A27" s="507" t="s">
        <v>156</v>
      </c>
      <c r="B27" s="508"/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2">
        <v>0</v>
      </c>
    </row>
    <row r="28" spans="1:15" ht="13.8" thickBot="1">
      <c r="A28" s="477" t="s">
        <v>121</v>
      </c>
      <c r="B28" s="478"/>
      <c r="C28" s="293">
        <v>1129</v>
      </c>
      <c r="D28" s="293">
        <v>582</v>
      </c>
      <c r="E28" s="293">
        <v>471</v>
      </c>
      <c r="F28" s="293">
        <v>246</v>
      </c>
      <c r="G28" s="293">
        <v>419</v>
      </c>
      <c r="H28" s="293">
        <v>229</v>
      </c>
      <c r="I28" s="293">
        <v>170</v>
      </c>
      <c r="J28" s="291">
        <v>58</v>
      </c>
      <c r="K28" s="293">
        <v>229</v>
      </c>
      <c r="L28" s="294">
        <v>114</v>
      </c>
      <c r="N28" s="317"/>
    </row>
    <row r="29" spans="1:15" ht="13.8" thickBot="1">
      <c r="A29" s="509" t="s">
        <v>122</v>
      </c>
      <c r="B29" s="510"/>
      <c r="C29" s="295">
        <v>100</v>
      </c>
      <c r="D29" s="295">
        <v>51.550044286979627</v>
      </c>
      <c r="E29" s="295">
        <v>41.718334809565988</v>
      </c>
      <c r="F29" s="295">
        <v>42.268041237113401</v>
      </c>
      <c r="G29" s="295">
        <v>37.112488928255097</v>
      </c>
      <c r="H29" s="295">
        <v>20.283436669619132</v>
      </c>
      <c r="I29" s="295">
        <v>15.057573073516387</v>
      </c>
      <c r="J29" s="296">
        <v>9.9656357388316152</v>
      </c>
      <c r="K29" s="295">
        <v>20.283436669619132</v>
      </c>
      <c r="L29" s="297">
        <v>19.587628865979383</v>
      </c>
      <c r="O29" s="317"/>
    </row>
    <row r="30" spans="1:15">
      <c r="A30" s="21" t="s">
        <v>168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5">
      <c r="C31" s="9"/>
      <c r="J31" s="11"/>
    </row>
    <row r="32" spans="1:15">
      <c r="C32" s="9"/>
      <c r="D32" s="317"/>
      <c r="J32" s="11"/>
      <c r="L32" s="317"/>
    </row>
    <row r="33" spans="3:10">
      <c r="C33" s="9"/>
      <c r="J33" s="5"/>
    </row>
  </sheetData>
  <mergeCells count="23"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  <mergeCell ref="A1:L1"/>
    <mergeCell ref="A3:B6"/>
    <mergeCell ref="C3:L3"/>
    <mergeCell ref="C4:C6"/>
    <mergeCell ref="D4:D6"/>
    <mergeCell ref="E4:L4"/>
    <mergeCell ref="E5:F5"/>
    <mergeCell ref="G5:H5"/>
    <mergeCell ref="I5:J5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7" zoomScaleNormal="100" workbookViewId="0">
      <selection activeCell="K7" sqref="K7:L29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97" t="s">
        <v>194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36.75" customHeight="1" thickBot="1">
      <c r="A2" s="491" t="s">
        <v>221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</row>
    <row r="3" spans="1:12" ht="13.5" customHeight="1">
      <c r="A3" s="498" t="s">
        <v>42</v>
      </c>
      <c r="B3" s="499"/>
      <c r="C3" s="499" t="s">
        <v>153</v>
      </c>
      <c r="D3" s="499"/>
      <c r="E3" s="499"/>
      <c r="F3" s="499"/>
      <c r="G3" s="499"/>
      <c r="H3" s="499"/>
      <c r="I3" s="499"/>
      <c r="J3" s="499"/>
      <c r="K3" s="499"/>
      <c r="L3" s="504"/>
    </row>
    <row r="4" spans="1:12">
      <c r="A4" s="500"/>
      <c r="B4" s="501"/>
      <c r="C4" s="501" t="s">
        <v>75</v>
      </c>
      <c r="D4" s="501" t="s">
        <v>112</v>
      </c>
      <c r="E4" s="505" t="s">
        <v>220</v>
      </c>
      <c r="F4" s="505"/>
      <c r="G4" s="505"/>
      <c r="H4" s="505"/>
      <c r="I4" s="505"/>
      <c r="J4" s="505"/>
      <c r="K4" s="505"/>
      <c r="L4" s="506"/>
    </row>
    <row r="5" spans="1:12" ht="44.4" customHeight="1">
      <c r="A5" s="500"/>
      <c r="B5" s="501"/>
      <c r="C5" s="501"/>
      <c r="D5" s="501"/>
      <c r="E5" s="501" t="s">
        <v>109</v>
      </c>
      <c r="F5" s="501"/>
      <c r="G5" s="501" t="s">
        <v>158</v>
      </c>
      <c r="H5" s="501"/>
      <c r="I5" s="501" t="s">
        <v>77</v>
      </c>
      <c r="J5" s="501"/>
      <c r="K5" s="501" t="s">
        <v>76</v>
      </c>
      <c r="L5" s="513"/>
    </row>
    <row r="6" spans="1:12" ht="22.95" customHeight="1" thickBot="1">
      <c r="A6" s="519"/>
      <c r="B6" s="520"/>
      <c r="C6" s="520"/>
      <c r="D6" s="520"/>
      <c r="E6" s="249" t="s">
        <v>75</v>
      </c>
      <c r="F6" s="249" t="s">
        <v>112</v>
      </c>
      <c r="G6" s="249" t="s">
        <v>75</v>
      </c>
      <c r="H6" s="249" t="s">
        <v>112</v>
      </c>
      <c r="I6" s="249" t="s">
        <v>75</v>
      </c>
      <c r="J6" s="249" t="s">
        <v>112</v>
      </c>
      <c r="K6" s="249" t="s">
        <v>75</v>
      </c>
      <c r="L6" s="250" t="s">
        <v>112</v>
      </c>
    </row>
    <row r="7" spans="1:12" ht="13.8" thickBot="1">
      <c r="A7" s="514" t="s">
        <v>113</v>
      </c>
      <c r="B7" s="515"/>
      <c r="C7" s="291">
        <v>3529</v>
      </c>
      <c r="D7" s="291">
        <v>1815</v>
      </c>
      <c r="E7" s="291">
        <v>1302</v>
      </c>
      <c r="F7" s="291">
        <v>647</v>
      </c>
      <c r="G7" s="291">
        <v>1227</v>
      </c>
      <c r="H7" s="291">
        <v>623</v>
      </c>
      <c r="I7" s="291">
        <v>490</v>
      </c>
      <c r="J7" s="291">
        <v>230</v>
      </c>
      <c r="K7" s="291">
        <v>582</v>
      </c>
      <c r="L7" s="292">
        <v>233</v>
      </c>
    </row>
    <row r="8" spans="1:12">
      <c r="A8" s="516" t="s">
        <v>58</v>
      </c>
      <c r="B8" s="230" t="s">
        <v>114</v>
      </c>
      <c r="C8" s="231">
        <v>915</v>
      </c>
      <c r="D8" s="231">
        <v>566</v>
      </c>
      <c r="E8" s="231">
        <v>385</v>
      </c>
      <c r="F8" s="231">
        <v>224</v>
      </c>
      <c r="G8" s="231">
        <v>280</v>
      </c>
      <c r="H8" s="231">
        <v>172</v>
      </c>
      <c r="I8" s="231">
        <v>113</v>
      </c>
      <c r="J8" s="231">
        <v>66</v>
      </c>
      <c r="K8" s="231">
        <v>119</v>
      </c>
      <c r="L8" s="232">
        <v>61</v>
      </c>
    </row>
    <row r="9" spans="1:12">
      <c r="A9" s="517"/>
      <c r="B9" s="175" t="s">
        <v>115</v>
      </c>
      <c r="C9" s="176">
        <v>712</v>
      </c>
      <c r="D9" s="176">
        <v>379</v>
      </c>
      <c r="E9" s="176">
        <v>272</v>
      </c>
      <c r="F9" s="176">
        <v>139</v>
      </c>
      <c r="G9" s="176">
        <v>113</v>
      </c>
      <c r="H9" s="176">
        <v>67</v>
      </c>
      <c r="I9" s="176">
        <v>174</v>
      </c>
      <c r="J9" s="176">
        <v>87</v>
      </c>
      <c r="K9" s="176">
        <v>255</v>
      </c>
      <c r="L9" s="77">
        <v>92</v>
      </c>
    </row>
    <row r="10" spans="1:12">
      <c r="A10" s="517"/>
      <c r="B10" s="175" t="s">
        <v>136</v>
      </c>
      <c r="C10" s="176">
        <v>933</v>
      </c>
      <c r="D10" s="176">
        <v>438</v>
      </c>
      <c r="E10" s="176">
        <v>335</v>
      </c>
      <c r="F10" s="176">
        <v>155</v>
      </c>
      <c r="G10" s="176">
        <v>354</v>
      </c>
      <c r="H10" s="176">
        <v>173</v>
      </c>
      <c r="I10" s="176">
        <v>96</v>
      </c>
      <c r="J10" s="176">
        <v>38</v>
      </c>
      <c r="K10" s="176">
        <v>55</v>
      </c>
      <c r="L10" s="77">
        <v>20</v>
      </c>
    </row>
    <row r="11" spans="1:12">
      <c r="A11" s="517"/>
      <c r="B11" s="175" t="s">
        <v>139</v>
      </c>
      <c r="C11" s="176">
        <v>1</v>
      </c>
      <c r="D11" s="176">
        <v>0</v>
      </c>
      <c r="E11" s="176">
        <v>1</v>
      </c>
      <c r="F11" s="176">
        <v>0</v>
      </c>
      <c r="G11" s="176">
        <v>1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517"/>
      <c r="B12" s="177" t="s">
        <v>154</v>
      </c>
      <c r="C12" s="176">
        <v>610</v>
      </c>
      <c r="D12" s="176">
        <v>257</v>
      </c>
      <c r="E12" s="176">
        <v>202</v>
      </c>
      <c r="F12" s="176">
        <v>79</v>
      </c>
      <c r="G12" s="176">
        <v>227</v>
      </c>
      <c r="H12" s="176">
        <v>80</v>
      </c>
      <c r="I12" s="176">
        <v>72</v>
      </c>
      <c r="J12" s="176">
        <v>27</v>
      </c>
      <c r="K12" s="176">
        <v>77</v>
      </c>
      <c r="L12" s="77">
        <v>34</v>
      </c>
    </row>
    <row r="13" spans="1:12" ht="22.8">
      <c r="A13" s="517"/>
      <c r="B13" s="178" t="s">
        <v>140</v>
      </c>
      <c r="C13" s="176">
        <v>228</v>
      </c>
      <c r="D13" s="176">
        <v>116</v>
      </c>
      <c r="E13" s="176">
        <v>70</v>
      </c>
      <c r="F13" s="176">
        <v>31</v>
      </c>
      <c r="G13" s="176">
        <v>228</v>
      </c>
      <c r="H13" s="176">
        <v>116</v>
      </c>
      <c r="I13" s="176">
        <v>3</v>
      </c>
      <c r="J13" s="176">
        <v>3</v>
      </c>
      <c r="K13" s="176">
        <v>0</v>
      </c>
      <c r="L13" s="77">
        <v>0</v>
      </c>
    </row>
    <row r="14" spans="1:12">
      <c r="A14" s="517"/>
      <c r="B14" s="178" t="s">
        <v>141</v>
      </c>
      <c r="C14" s="176">
        <v>14</v>
      </c>
      <c r="D14" s="176">
        <v>7</v>
      </c>
      <c r="E14" s="176">
        <v>2</v>
      </c>
      <c r="F14" s="176">
        <v>0</v>
      </c>
      <c r="G14" s="176">
        <v>14</v>
      </c>
      <c r="H14" s="176">
        <v>7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517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517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4" ht="22.8">
      <c r="A17" s="517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4" ht="36" customHeight="1">
      <c r="A18" s="517"/>
      <c r="B18" s="178" t="s">
        <v>145</v>
      </c>
      <c r="C18" s="176">
        <v>53</v>
      </c>
      <c r="D18" s="176">
        <v>19</v>
      </c>
      <c r="E18" s="176">
        <v>12</v>
      </c>
      <c r="F18" s="176">
        <v>3</v>
      </c>
      <c r="G18" s="176">
        <v>0</v>
      </c>
      <c r="H18" s="176">
        <v>0</v>
      </c>
      <c r="I18" s="176">
        <v>13</v>
      </c>
      <c r="J18" s="176">
        <v>3</v>
      </c>
      <c r="K18" s="176">
        <v>53</v>
      </c>
      <c r="L18" s="77">
        <v>19</v>
      </c>
    </row>
    <row r="19" spans="1:14" ht="13.8" thickBot="1">
      <c r="A19" s="518"/>
      <c r="B19" s="233" t="s">
        <v>116</v>
      </c>
      <c r="C19" s="234">
        <v>64</v>
      </c>
      <c r="D19" s="234">
        <v>33</v>
      </c>
      <c r="E19" s="234">
        <v>24</v>
      </c>
      <c r="F19" s="234">
        <v>16</v>
      </c>
      <c r="G19" s="234">
        <v>11</v>
      </c>
      <c r="H19" s="234">
        <v>8</v>
      </c>
      <c r="I19" s="234">
        <v>19</v>
      </c>
      <c r="J19" s="234">
        <v>6</v>
      </c>
      <c r="K19" s="234">
        <v>23</v>
      </c>
      <c r="L19" s="235">
        <v>7</v>
      </c>
    </row>
    <row r="20" spans="1:14" ht="13.8" thickBot="1">
      <c r="A20" s="507" t="s">
        <v>117</v>
      </c>
      <c r="B20" s="508"/>
      <c r="C20" s="291">
        <v>793</v>
      </c>
      <c r="D20" s="291">
        <v>260</v>
      </c>
      <c r="E20" s="291">
        <v>300</v>
      </c>
      <c r="F20" s="291">
        <v>95</v>
      </c>
      <c r="G20" s="291">
        <v>287</v>
      </c>
      <c r="H20" s="291">
        <v>86</v>
      </c>
      <c r="I20" s="291">
        <v>136</v>
      </c>
      <c r="J20" s="291">
        <v>56</v>
      </c>
      <c r="K20" s="291">
        <v>99</v>
      </c>
      <c r="L20" s="292">
        <v>25</v>
      </c>
    </row>
    <row r="21" spans="1:14" ht="13.8" thickBot="1">
      <c r="A21" s="511" t="s">
        <v>146</v>
      </c>
      <c r="B21" s="512"/>
      <c r="C21" s="236">
        <v>48</v>
      </c>
      <c r="D21" s="236">
        <v>18</v>
      </c>
      <c r="E21" s="236">
        <v>16</v>
      </c>
      <c r="F21" s="236">
        <v>4</v>
      </c>
      <c r="G21" s="236">
        <v>48</v>
      </c>
      <c r="H21" s="236">
        <v>18</v>
      </c>
      <c r="I21" s="236">
        <v>2</v>
      </c>
      <c r="J21" s="236">
        <v>1</v>
      </c>
      <c r="K21" s="236">
        <v>0</v>
      </c>
      <c r="L21" s="79">
        <v>0</v>
      </c>
    </row>
    <row r="22" spans="1:14" ht="13.8" thickBot="1">
      <c r="A22" s="507" t="s">
        <v>118</v>
      </c>
      <c r="B22" s="508"/>
      <c r="C22" s="291">
        <v>2479</v>
      </c>
      <c r="D22" s="291">
        <v>1837</v>
      </c>
      <c r="E22" s="291">
        <v>894</v>
      </c>
      <c r="F22" s="291">
        <v>668</v>
      </c>
      <c r="G22" s="291">
        <v>1209</v>
      </c>
      <c r="H22" s="291">
        <v>887</v>
      </c>
      <c r="I22" s="291">
        <v>522</v>
      </c>
      <c r="J22" s="291">
        <v>388</v>
      </c>
      <c r="K22" s="291">
        <v>231</v>
      </c>
      <c r="L22" s="292">
        <v>149</v>
      </c>
    </row>
    <row r="23" spans="1:14" ht="13.8" thickBot="1">
      <c r="A23" s="511" t="s">
        <v>155</v>
      </c>
      <c r="B23" s="512"/>
      <c r="C23" s="236">
        <v>2</v>
      </c>
      <c r="D23" s="236">
        <v>1</v>
      </c>
      <c r="E23" s="236">
        <v>2</v>
      </c>
      <c r="F23" s="236">
        <v>1</v>
      </c>
      <c r="G23" s="236">
        <v>2</v>
      </c>
      <c r="H23" s="236">
        <v>1</v>
      </c>
      <c r="I23" s="236">
        <v>0</v>
      </c>
      <c r="J23" s="236">
        <v>0</v>
      </c>
      <c r="K23" s="236">
        <v>0</v>
      </c>
      <c r="L23" s="79">
        <v>0</v>
      </c>
    </row>
    <row r="24" spans="1:14" ht="25.5" customHeight="1" thickBot="1">
      <c r="A24" s="507" t="s">
        <v>119</v>
      </c>
      <c r="B24" s="508"/>
      <c r="C24" s="291">
        <v>1</v>
      </c>
      <c r="D24" s="291">
        <v>0</v>
      </c>
      <c r="E24" s="291">
        <v>0</v>
      </c>
      <c r="F24" s="291">
        <v>0</v>
      </c>
      <c r="G24" s="291">
        <v>1</v>
      </c>
      <c r="H24" s="291">
        <v>0</v>
      </c>
      <c r="I24" s="291">
        <v>0</v>
      </c>
      <c r="J24" s="291">
        <v>0</v>
      </c>
      <c r="K24" s="291">
        <v>0</v>
      </c>
      <c r="L24" s="292">
        <v>0</v>
      </c>
    </row>
    <row r="25" spans="1:14" ht="25.95" customHeight="1" thickBot="1">
      <c r="A25" s="507" t="s">
        <v>120</v>
      </c>
      <c r="B25" s="508"/>
      <c r="C25" s="291">
        <v>832</v>
      </c>
      <c r="D25" s="291">
        <v>353</v>
      </c>
      <c r="E25" s="291">
        <v>326</v>
      </c>
      <c r="F25" s="291">
        <v>158</v>
      </c>
      <c r="G25" s="291">
        <v>33</v>
      </c>
      <c r="H25" s="291">
        <v>25</v>
      </c>
      <c r="I25" s="291">
        <v>660</v>
      </c>
      <c r="J25" s="291">
        <v>286</v>
      </c>
      <c r="K25" s="291">
        <v>459</v>
      </c>
      <c r="L25" s="292">
        <v>121</v>
      </c>
    </row>
    <row r="26" spans="1:14" ht="13.8" thickBot="1">
      <c r="A26" s="511" t="s">
        <v>148</v>
      </c>
      <c r="B26" s="512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  <c r="N26" s="298"/>
    </row>
    <row r="27" spans="1:14" ht="26.25" customHeight="1" thickBot="1">
      <c r="A27" s="507" t="s">
        <v>156</v>
      </c>
      <c r="B27" s="508"/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2">
        <v>0</v>
      </c>
    </row>
    <row r="28" spans="1:14" ht="13.8" thickBot="1">
      <c r="A28" s="477" t="s">
        <v>121</v>
      </c>
      <c r="B28" s="478"/>
      <c r="C28" s="293">
        <v>7634</v>
      </c>
      <c r="D28" s="293">
        <v>4265</v>
      </c>
      <c r="E28" s="293">
        <v>2822</v>
      </c>
      <c r="F28" s="293">
        <v>1568</v>
      </c>
      <c r="G28" s="293">
        <v>2757</v>
      </c>
      <c r="H28" s="293">
        <v>1621</v>
      </c>
      <c r="I28" s="293">
        <v>1808</v>
      </c>
      <c r="J28" s="291">
        <v>960</v>
      </c>
      <c r="K28" s="293">
        <v>1371</v>
      </c>
      <c r="L28" s="294">
        <v>528</v>
      </c>
    </row>
    <row r="29" spans="1:14" ht="13.8" thickBot="1">
      <c r="A29" s="509" t="s">
        <v>122</v>
      </c>
      <c r="B29" s="510"/>
      <c r="C29" s="295">
        <v>100</v>
      </c>
      <c r="D29" s="295">
        <v>55.868483101912489</v>
      </c>
      <c r="E29" s="295">
        <v>36.96620382499345</v>
      </c>
      <c r="F29" s="295">
        <v>36.764361078546308</v>
      </c>
      <c r="G29" s="295">
        <v>36.114749803510612</v>
      </c>
      <c r="H29" s="295">
        <v>21.233953366518207</v>
      </c>
      <c r="I29" s="295">
        <v>23.683521089861149</v>
      </c>
      <c r="J29" s="296">
        <v>22.50879249706917</v>
      </c>
      <c r="K29" s="295">
        <v>17.959130206968823</v>
      </c>
      <c r="L29" s="297">
        <v>12.379835873388043</v>
      </c>
    </row>
    <row r="30" spans="1:14">
      <c r="A30" s="21" t="s">
        <v>195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4">
      <c r="C31" s="9"/>
      <c r="J31" s="11"/>
    </row>
    <row r="32" spans="1:14">
      <c r="C32" s="9"/>
      <c r="J32" s="11"/>
    </row>
    <row r="33" spans="3:10">
      <c r="C33" s="9"/>
      <c r="J33" s="5"/>
    </row>
  </sheetData>
  <mergeCells count="23"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  <mergeCell ref="A29:B29"/>
    <mergeCell ref="A23:B23"/>
    <mergeCell ref="A24:B24"/>
    <mergeCell ref="A25:B25"/>
    <mergeCell ref="A26:B26"/>
    <mergeCell ref="A27:B27"/>
    <mergeCell ref="A28:B28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/>
  </sheetPr>
  <dimension ref="A1:I44"/>
  <sheetViews>
    <sheetView showGridLines="0" zoomScale="110" zoomScaleNormal="110" workbookViewId="0">
      <selection activeCell="D9" sqref="D1:D1048576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style="420" customWidth="1"/>
    <col min="5" max="5" width="11.5546875" customWidth="1"/>
  </cols>
  <sheetData>
    <row r="1" spans="1:9">
      <c r="A1" s="421" t="s">
        <v>183</v>
      </c>
      <c r="B1" s="421"/>
      <c r="C1" s="421"/>
      <c r="D1" s="421"/>
      <c r="E1" s="421"/>
    </row>
    <row r="2" spans="1:9" s="4" customFormat="1" ht="31.2" customHeight="1">
      <c r="A2" s="436" t="s">
        <v>222</v>
      </c>
      <c r="B2" s="436"/>
      <c r="C2" s="436"/>
      <c r="D2" s="436"/>
      <c r="E2" s="436"/>
    </row>
    <row r="3" spans="1:9" s="4" customFormat="1" ht="11.25" customHeight="1" thickBot="1">
      <c r="A3" s="437"/>
      <c r="B3" s="437"/>
      <c r="C3" s="437"/>
      <c r="D3" s="437"/>
      <c r="E3" s="437"/>
    </row>
    <row r="4" spans="1:9" ht="17.25" customHeight="1">
      <c r="A4" s="521" t="s">
        <v>78</v>
      </c>
      <c r="B4" s="499" t="s">
        <v>111</v>
      </c>
      <c r="C4" s="499"/>
      <c r="D4" s="499"/>
      <c r="E4" s="504"/>
    </row>
    <row r="5" spans="1:9" ht="15.75" customHeight="1">
      <c r="A5" s="522"/>
      <c r="B5" s="524" t="s">
        <v>200</v>
      </c>
      <c r="C5" s="525"/>
      <c r="D5" s="524" t="s">
        <v>218</v>
      </c>
      <c r="E5" s="525"/>
    </row>
    <row r="6" spans="1:9" ht="16.5" customHeight="1">
      <c r="A6" s="522"/>
      <c r="B6" s="524" t="s">
        <v>80</v>
      </c>
      <c r="C6" s="525" t="s">
        <v>79</v>
      </c>
      <c r="D6" s="524" t="s">
        <v>80</v>
      </c>
      <c r="E6" s="525" t="s">
        <v>79</v>
      </c>
      <c r="G6" s="5"/>
    </row>
    <row r="7" spans="1:9">
      <c r="A7" s="522"/>
      <c r="B7" s="526"/>
      <c r="C7" s="528"/>
      <c r="D7" s="526"/>
      <c r="E7" s="528"/>
    </row>
    <row r="8" spans="1:9" ht="8.25" customHeight="1" thickBot="1">
      <c r="A8" s="523"/>
      <c r="B8" s="527"/>
      <c r="C8" s="529"/>
      <c r="D8" s="527"/>
      <c r="E8" s="529"/>
    </row>
    <row r="9" spans="1:9" ht="16.5" customHeight="1" thickBot="1">
      <c r="A9" s="299" t="s">
        <v>81</v>
      </c>
      <c r="B9" s="300">
        <v>4.5</v>
      </c>
      <c r="C9" s="301">
        <f>B9/$D$25*100</f>
        <v>90</v>
      </c>
      <c r="D9" s="300">
        <v>4.4000000000000004</v>
      </c>
      <c r="E9" s="301">
        <f>D9/$D$25*100</f>
        <v>88.000000000000014</v>
      </c>
      <c r="I9" t="s">
        <v>37</v>
      </c>
    </row>
    <row r="10" spans="1:9" ht="16.5" customHeight="1">
      <c r="A10" s="179" t="s">
        <v>82</v>
      </c>
      <c r="B10" s="183">
        <v>7.2</v>
      </c>
      <c r="C10" s="184">
        <f t="shared" ref="C10:C25" si="0">B10/$D$25*100</f>
        <v>144</v>
      </c>
      <c r="D10" s="183">
        <v>7.1</v>
      </c>
      <c r="E10" s="184">
        <f t="shared" ref="E10:E25" si="1">D10/$D$25*100</f>
        <v>142</v>
      </c>
    </row>
    <row r="11" spans="1:9">
      <c r="A11" s="180" t="s">
        <v>83</v>
      </c>
      <c r="B11" s="185">
        <v>7.7</v>
      </c>
      <c r="C11" s="186">
        <f t="shared" si="0"/>
        <v>154</v>
      </c>
      <c r="D11" s="185">
        <v>7.5</v>
      </c>
      <c r="E11" s="186">
        <f t="shared" si="1"/>
        <v>150</v>
      </c>
    </row>
    <row r="12" spans="1:9">
      <c r="A12" s="180" t="s">
        <v>84</v>
      </c>
      <c r="B12" s="185">
        <v>4.3</v>
      </c>
      <c r="C12" s="186">
        <f t="shared" si="0"/>
        <v>86</v>
      </c>
      <c r="D12" s="185">
        <v>4.2</v>
      </c>
      <c r="E12" s="186">
        <f t="shared" si="1"/>
        <v>84.000000000000014</v>
      </c>
    </row>
    <row r="13" spans="1:9">
      <c r="A13" s="180" t="s">
        <v>85</v>
      </c>
      <c r="B13" s="185">
        <v>5.5</v>
      </c>
      <c r="C13" s="186">
        <f t="shared" si="0"/>
        <v>110.00000000000001</v>
      </c>
      <c r="D13" s="185">
        <v>5.5</v>
      </c>
      <c r="E13" s="186">
        <f t="shared" si="1"/>
        <v>110.00000000000001</v>
      </c>
    </row>
    <row r="14" spans="1:9">
      <c r="A14" s="181" t="s">
        <v>86</v>
      </c>
      <c r="B14" s="185">
        <v>4.5</v>
      </c>
      <c r="C14" s="186">
        <f t="shared" si="0"/>
        <v>90</v>
      </c>
      <c r="D14" s="185">
        <v>4.3</v>
      </c>
      <c r="E14" s="186">
        <f t="shared" si="1"/>
        <v>86</v>
      </c>
    </row>
    <row r="15" spans="1:9">
      <c r="A15" s="181" t="s">
        <v>87</v>
      </c>
      <c r="B15" s="185">
        <v>4.0999999999999996</v>
      </c>
      <c r="C15" s="186">
        <f t="shared" si="0"/>
        <v>82</v>
      </c>
      <c r="D15" s="185">
        <v>4</v>
      </c>
      <c r="E15" s="186">
        <f t="shared" si="1"/>
        <v>80</v>
      </c>
    </row>
    <row r="16" spans="1:9">
      <c r="A16" s="180" t="s">
        <v>88</v>
      </c>
      <c r="B16" s="185">
        <v>6.1</v>
      </c>
      <c r="C16" s="186">
        <f t="shared" si="0"/>
        <v>122</v>
      </c>
      <c r="D16" s="185">
        <v>6.1</v>
      </c>
      <c r="E16" s="186">
        <f t="shared" si="1"/>
        <v>122</v>
      </c>
    </row>
    <row r="17" spans="1:8">
      <c r="A17" s="180" t="s">
        <v>89</v>
      </c>
      <c r="B17" s="185">
        <v>8.6</v>
      </c>
      <c r="C17" s="186">
        <f t="shared" si="0"/>
        <v>172</v>
      </c>
      <c r="D17" s="185">
        <v>8.4</v>
      </c>
      <c r="E17" s="186">
        <f t="shared" si="1"/>
        <v>168.00000000000003</v>
      </c>
    </row>
    <row r="18" spans="1:8">
      <c r="A18" s="181" t="s">
        <v>90</v>
      </c>
      <c r="B18" s="185">
        <v>7.1</v>
      </c>
      <c r="C18" s="186">
        <f t="shared" si="0"/>
        <v>142</v>
      </c>
      <c r="D18" s="185">
        <v>7.1</v>
      </c>
      <c r="E18" s="186">
        <f t="shared" si="1"/>
        <v>142</v>
      </c>
    </row>
    <row r="19" spans="1:8">
      <c r="A19" s="181" t="s">
        <v>91</v>
      </c>
      <c r="B19" s="185">
        <v>4.5999999999999996</v>
      </c>
      <c r="C19" s="186">
        <f t="shared" si="0"/>
        <v>92</v>
      </c>
      <c r="D19" s="185">
        <v>4.5</v>
      </c>
      <c r="E19" s="186">
        <f t="shared" si="1"/>
        <v>90</v>
      </c>
      <c r="H19" s="320"/>
    </row>
    <row r="20" spans="1:8">
      <c r="A20" s="180" t="s">
        <v>92</v>
      </c>
      <c r="B20" s="185">
        <v>3.7</v>
      </c>
      <c r="C20" s="186">
        <f t="shared" si="0"/>
        <v>74</v>
      </c>
      <c r="D20" s="185">
        <v>3.6</v>
      </c>
      <c r="E20" s="186">
        <f t="shared" si="1"/>
        <v>72</v>
      </c>
    </row>
    <row r="21" spans="1:8">
      <c r="A21" s="180" t="s">
        <v>93</v>
      </c>
      <c r="B21" s="185">
        <v>7.8</v>
      </c>
      <c r="C21" s="186">
        <f t="shared" si="0"/>
        <v>156</v>
      </c>
      <c r="D21" s="185">
        <v>7.6</v>
      </c>
      <c r="E21" s="186">
        <f t="shared" si="1"/>
        <v>152</v>
      </c>
    </row>
    <row r="22" spans="1:8">
      <c r="A22" s="180" t="s">
        <v>94</v>
      </c>
      <c r="B22" s="185">
        <v>8.6</v>
      </c>
      <c r="C22" s="186">
        <f t="shared" si="0"/>
        <v>172</v>
      </c>
      <c r="D22" s="185">
        <v>8.3000000000000007</v>
      </c>
      <c r="E22" s="186">
        <f t="shared" si="1"/>
        <v>166</v>
      </c>
    </row>
    <row r="23" spans="1:8">
      <c r="A23" s="180" t="s">
        <v>95</v>
      </c>
      <c r="B23" s="185">
        <v>3</v>
      </c>
      <c r="C23" s="186">
        <f t="shared" si="0"/>
        <v>60</v>
      </c>
      <c r="D23" s="185">
        <v>2.9</v>
      </c>
      <c r="E23" s="186">
        <f t="shared" si="1"/>
        <v>57.999999999999993</v>
      </c>
    </row>
    <row r="24" spans="1:8" ht="13.8" thickBot="1">
      <c r="A24" s="182" t="s">
        <v>96</v>
      </c>
      <c r="B24" s="187">
        <v>6.6</v>
      </c>
      <c r="C24" s="188">
        <f t="shared" si="0"/>
        <v>131.99999999999997</v>
      </c>
      <c r="D24" s="187">
        <v>6.4</v>
      </c>
      <c r="E24" s="188">
        <f t="shared" si="1"/>
        <v>128</v>
      </c>
    </row>
    <row r="25" spans="1:8" ht="13.8" thickBot="1">
      <c r="A25" s="302" t="s">
        <v>97</v>
      </c>
      <c r="B25" s="303">
        <v>5.0999999999999996</v>
      </c>
      <c r="C25" s="304">
        <f t="shared" si="0"/>
        <v>102</v>
      </c>
      <c r="D25" s="303">
        <v>5</v>
      </c>
      <c r="E25" s="304">
        <f t="shared" si="1"/>
        <v>100</v>
      </c>
    </row>
    <row r="26" spans="1:8" ht="9" customHeight="1">
      <c r="A26" s="64"/>
      <c r="B26" s="65"/>
      <c r="C26" s="66"/>
      <c r="D26" s="66"/>
      <c r="E26" s="66"/>
    </row>
    <row r="27" spans="1:8" ht="13.5" customHeight="1">
      <c r="A27" s="21" t="s">
        <v>98</v>
      </c>
      <c r="B27" s="39"/>
      <c r="C27" s="62"/>
      <c r="D27" s="67"/>
      <c r="E27" s="67"/>
    </row>
    <row r="28" spans="1:8">
      <c r="A28" s="68"/>
      <c r="B28" s="40"/>
      <c r="C28" s="69"/>
      <c r="D28" s="21"/>
      <c r="E28" s="21"/>
    </row>
    <row r="29" spans="1:8">
      <c r="A29" s="3"/>
      <c r="B29" s="8"/>
      <c r="C29" s="10"/>
      <c r="D29" s="3"/>
      <c r="E29" s="3"/>
    </row>
    <row r="30" spans="1:8" s="6" customFormat="1">
      <c r="A30"/>
      <c r="B30" s="5"/>
      <c r="C30" s="9"/>
      <c r="D30" s="420"/>
      <c r="E30"/>
    </row>
    <row r="31" spans="1:8">
      <c r="A31" s="3"/>
      <c r="B31" s="5"/>
      <c r="C31" s="9"/>
    </row>
    <row r="32" spans="1:8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E41"/>
  <sheetViews>
    <sheetView zoomScale="120" zoomScaleNormal="120" zoomScaleSheetLayoutView="100" workbookViewId="0">
      <selection activeCell="B2" sqref="B2:E2"/>
    </sheetView>
  </sheetViews>
  <sheetFormatPr defaultRowHeight="11.4"/>
  <cols>
    <col min="1" max="1" width="8.88671875" style="237"/>
    <col min="2" max="2" width="35.5546875" style="237" customWidth="1"/>
    <col min="3" max="4" width="16" style="237" customWidth="1"/>
    <col min="5" max="232" width="8.88671875" style="237"/>
    <col min="233" max="233" width="23.44140625" style="237" customWidth="1"/>
    <col min="234" max="234" width="13.5546875" style="237" customWidth="1"/>
    <col min="235" max="235" width="14.44140625" style="237" customWidth="1"/>
    <col min="236" max="236" width="8.88671875" style="237"/>
    <col min="237" max="237" width="26.6640625" style="237" customWidth="1"/>
    <col min="238" max="240" width="8.88671875" style="237"/>
    <col min="241" max="241" width="22.88671875" style="237" customWidth="1"/>
    <col min="242" max="242" width="8.88671875" style="237"/>
    <col min="243" max="243" width="13.6640625" style="237" customWidth="1"/>
    <col min="244" max="244" width="9.109375" style="237" customWidth="1"/>
    <col min="245" max="488" width="8.88671875" style="237"/>
    <col min="489" max="489" width="23.44140625" style="237" customWidth="1"/>
    <col min="490" max="490" width="13.5546875" style="237" customWidth="1"/>
    <col min="491" max="491" width="14.44140625" style="237" customWidth="1"/>
    <col min="492" max="492" width="8.88671875" style="237"/>
    <col min="493" max="493" width="26.6640625" style="237" customWidth="1"/>
    <col min="494" max="496" width="8.88671875" style="237"/>
    <col min="497" max="497" width="22.88671875" style="237" customWidth="1"/>
    <col min="498" max="498" width="8.88671875" style="237"/>
    <col min="499" max="499" width="13.6640625" style="237" customWidth="1"/>
    <col min="500" max="500" width="9.109375" style="237" customWidth="1"/>
    <col min="501" max="744" width="8.88671875" style="237"/>
    <col min="745" max="745" width="23.44140625" style="237" customWidth="1"/>
    <col min="746" max="746" width="13.5546875" style="237" customWidth="1"/>
    <col min="747" max="747" width="14.44140625" style="237" customWidth="1"/>
    <col min="748" max="748" width="8.88671875" style="237"/>
    <col min="749" max="749" width="26.6640625" style="237" customWidth="1"/>
    <col min="750" max="752" width="8.88671875" style="237"/>
    <col min="753" max="753" width="22.88671875" style="237" customWidth="1"/>
    <col min="754" max="754" width="8.88671875" style="237"/>
    <col min="755" max="755" width="13.6640625" style="237" customWidth="1"/>
    <col min="756" max="756" width="9.109375" style="237" customWidth="1"/>
    <col min="757" max="1000" width="8.88671875" style="237"/>
    <col min="1001" max="1001" width="23.44140625" style="237" customWidth="1"/>
    <col min="1002" max="1002" width="13.5546875" style="237" customWidth="1"/>
    <col min="1003" max="1003" width="14.44140625" style="237" customWidth="1"/>
    <col min="1004" max="1004" width="8.88671875" style="237"/>
    <col min="1005" max="1005" width="26.6640625" style="237" customWidth="1"/>
    <col min="1006" max="1008" width="8.88671875" style="237"/>
    <col min="1009" max="1009" width="22.88671875" style="237" customWidth="1"/>
    <col min="1010" max="1010" width="8.88671875" style="237"/>
    <col min="1011" max="1011" width="13.6640625" style="237" customWidth="1"/>
    <col min="1012" max="1012" width="9.109375" style="237" customWidth="1"/>
    <col min="1013" max="1256" width="8.88671875" style="237"/>
    <col min="1257" max="1257" width="23.44140625" style="237" customWidth="1"/>
    <col min="1258" max="1258" width="13.5546875" style="237" customWidth="1"/>
    <col min="1259" max="1259" width="14.44140625" style="237" customWidth="1"/>
    <col min="1260" max="1260" width="8.88671875" style="237"/>
    <col min="1261" max="1261" width="26.6640625" style="237" customWidth="1"/>
    <col min="1262" max="1264" width="8.88671875" style="237"/>
    <col min="1265" max="1265" width="22.88671875" style="237" customWidth="1"/>
    <col min="1266" max="1266" width="8.88671875" style="237"/>
    <col min="1267" max="1267" width="13.6640625" style="237" customWidth="1"/>
    <col min="1268" max="1268" width="9.109375" style="237" customWidth="1"/>
    <col min="1269" max="1512" width="8.88671875" style="237"/>
    <col min="1513" max="1513" width="23.44140625" style="237" customWidth="1"/>
    <col min="1514" max="1514" width="13.5546875" style="237" customWidth="1"/>
    <col min="1515" max="1515" width="14.44140625" style="237" customWidth="1"/>
    <col min="1516" max="1516" width="8.88671875" style="237"/>
    <col min="1517" max="1517" width="26.6640625" style="237" customWidth="1"/>
    <col min="1518" max="1520" width="8.88671875" style="237"/>
    <col min="1521" max="1521" width="22.88671875" style="237" customWidth="1"/>
    <col min="1522" max="1522" width="8.88671875" style="237"/>
    <col min="1523" max="1523" width="13.6640625" style="237" customWidth="1"/>
    <col min="1524" max="1524" width="9.109375" style="237" customWidth="1"/>
    <col min="1525" max="1768" width="8.88671875" style="237"/>
    <col min="1769" max="1769" width="23.44140625" style="237" customWidth="1"/>
    <col min="1770" max="1770" width="13.5546875" style="237" customWidth="1"/>
    <col min="1771" max="1771" width="14.44140625" style="237" customWidth="1"/>
    <col min="1772" max="1772" width="8.88671875" style="237"/>
    <col min="1773" max="1773" width="26.6640625" style="237" customWidth="1"/>
    <col min="1774" max="1776" width="8.88671875" style="237"/>
    <col min="1777" max="1777" width="22.88671875" style="237" customWidth="1"/>
    <col min="1778" max="1778" width="8.88671875" style="237"/>
    <col min="1779" max="1779" width="13.6640625" style="237" customWidth="1"/>
    <col min="1780" max="1780" width="9.109375" style="237" customWidth="1"/>
    <col min="1781" max="2024" width="8.88671875" style="237"/>
    <col min="2025" max="2025" width="23.44140625" style="237" customWidth="1"/>
    <col min="2026" max="2026" width="13.5546875" style="237" customWidth="1"/>
    <col min="2027" max="2027" width="14.44140625" style="237" customWidth="1"/>
    <col min="2028" max="2028" width="8.88671875" style="237"/>
    <col min="2029" max="2029" width="26.6640625" style="237" customWidth="1"/>
    <col min="2030" max="2032" width="8.88671875" style="237"/>
    <col min="2033" max="2033" width="22.88671875" style="237" customWidth="1"/>
    <col min="2034" max="2034" width="8.88671875" style="237"/>
    <col min="2035" max="2035" width="13.6640625" style="237" customWidth="1"/>
    <col min="2036" max="2036" width="9.109375" style="237" customWidth="1"/>
    <col min="2037" max="2280" width="8.88671875" style="237"/>
    <col min="2281" max="2281" width="23.44140625" style="237" customWidth="1"/>
    <col min="2282" max="2282" width="13.5546875" style="237" customWidth="1"/>
    <col min="2283" max="2283" width="14.44140625" style="237" customWidth="1"/>
    <col min="2284" max="2284" width="8.88671875" style="237"/>
    <col min="2285" max="2285" width="26.6640625" style="237" customWidth="1"/>
    <col min="2286" max="2288" width="8.88671875" style="237"/>
    <col min="2289" max="2289" width="22.88671875" style="237" customWidth="1"/>
    <col min="2290" max="2290" width="8.88671875" style="237"/>
    <col min="2291" max="2291" width="13.6640625" style="237" customWidth="1"/>
    <col min="2292" max="2292" width="9.109375" style="237" customWidth="1"/>
    <col min="2293" max="2536" width="8.88671875" style="237"/>
    <col min="2537" max="2537" width="23.44140625" style="237" customWidth="1"/>
    <col min="2538" max="2538" width="13.5546875" style="237" customWidth="1"/>
    <col min="2539" max="2539" width="14.44140625" style="237" customWidth="1"/>
    <col min="2540" max="2540" width="8.88671875" style="237"/>
    <col min="2541" max="2541" width="26.6640625" style="237" customWidth="1"/>
    <col min="2542" max="2544" width="8.88671875" style="237"/>
    <col min="2545" max="2545" width="22.88671875" style="237" customWidth="1"/>
    <col min="2546" max="2546" width="8.88671875" style="237"/>
    <col min="2547" max="2547" width="13.6640625" style="237" customWidth="1"/>
    <col min="2548" max="2548" width="9.109375" style="237" customWidth="1"/>
    <col min="2549" max="2792" width="8.88671875" style="237"/>
    <col min="2793" max="2793" width="23.44140625" style="237" customWidth="1"/>
    <col min="2794" max="2794" width="13.5546875" style="237" customWidth="1"/>
    <col min="2795" max="2795" width="14.44140625" style="237" customWidth="1"/>
    <col min="2796" max="2796" width="8.88671875" style="237"/>
    <col min="2797" max="2797" width="26.6640625" style="237" customWidth="1"/>
    <col min="2798" max="2800" width="8.88671875" style="237"/>
    <col min="2801" max="2801" width="22.88671875" style="237" customWidth="1"/>
    <col min="2802" max="2802" width="8.88671875" style="237"/>
    <col min="2803" max="2803" width="13.6640625" style="237" customWidth="1"/>
    <col min="2804" max="2804" width="9.109375" style="237" customWidth="1"/>
    <col min="2805" max="3048" width="8.88671875" style="237"/>
    <col min="3049" max="3049" width="23.44140625" style="237" customWidth="1"/>
    <col min="3050" max="3050" width="13.5546875" style="237" customWidth="1"/>
    <col min="3051" max="3051" width="14.44140625" style="237" customWidth="1"/>
    <col min="3052" max="3052" width="8.88671875" style="237"/>
    <col min="3053" max="3053" width="26.6640625" style="237" customWidth="1"/>
    <col min="3054" max="3056" width="8.88671875" style="237"/>
    <col min="3057" max="3057" width="22.88671875" style="237" customWidth="1"/>
    <col min="3058" max="3058" width="8.88671875" style="237"/>
    <col min="3059" max="3059" width="13.6640625" style="237" customWidth="1"/>
    <col min="3060" max="3060" width="9.109375" style="237" customWidth="1"/>
    <col min="3061" max="3304" width="8.88671875" style="237"/>
    <col min="3305" max="3305" width="23.44140625" style="237" customWidth="1"/>
    <col min="3306" max="3306" width="13.5546875" style="237" customWidth="1"/>
    <col min="3307" max="3307" width="14.44140625" style="237" customWidth="1"/>
    <col min="3308" max="3308" width="8.88671875" style="237"/>
    <col min="3309" max="3309" width="26.6640625" style="237" customWidth="1"/>
    <col min="3310" max="3312" width="8.88671875" style="237"/>
    <col min="3313" max="3313" width="22.88671875" style="237" customWidth="1"/>
    <col min="3314" max="3314" width="8.88671875" style="237"/>
    <col min="3315" max="3315" width="13.6640625" style="237" customWidth="1"/>
    <col min="3316" max="3316" width="9.109375" style="237" customWidth="1"/>
    <col min="3317" max="3560" width="8.88671875" style="237"/>
    <col min="3561" max="3561" width="23.44140625" style="237" customWidth="1"/>
    <col min="3562" max="3562" width="13.5546875" style="237" customWidth="1"/>
    <col min="3563" max="3563" width="14.44140625" style="237" customWidth="1"/>
    <col min="3564" max="3564" width="8.88671875" style="237"/>
    <col min="3565" max="3565" width="26.6640625" style="237" customWidth="1"/>
    <col min="3566" max="3568" width="8.88671875" style="237"/>
    <col min="3569" max="3569" width="22.88671875" style="237" customWidth="1"/>
    <col min="3570" max="3570" width="8.88671875" style="237"/>
    <col min="3571" max="3571" width="13.6640625" style="237" customWidth="1"/>
    <col min="3572" max="3572" width="9.109375" style="237" customWidth="1"/>
    <col min="3573" max="3816" width="8.88671875" style="237"/>
    <col min="3817" max="3817" width="23.44140625" style="237" customWidth="1"/>
    <col min="3818" max="3818" width="13.5546875" style="237" customWidth="1"/>
    <col min="3819" max="3819" width="14.44140625" style="237" customWidth="1"/>
    <col min="3820" max="3820" width="8.88671875" style="237"/>
    <col min="3821" max="3821" width="26.6640625" style="237" customWidth="1"/>
    <col min="3822" max="3824" width="8.88671875" style="237"/>
    <col min="3825" max="3825" width="22.88671875" style="237" customWidth="1"/>
    <col min="3826" max="3826" width="8.88671875" style="237"/>
    <col min="3827" max="3827" width="13.6640625" style="237" customWidth="1"/>
    <col min="3828" max="3828" width="9.109375" style="237" customWidth="1"/>
    <col min="3829" max="4072" width="8.88671875" style="237"/>
    <col min="4073" max="4073" width="23.44140625" style="237" customWidth="1"/>
    <col min="4074" max="4074" width="13.5546875" style="237" customWidth="1"/>
    <col min="4075" max="4075" width="14.44140625" style="237" customWidth="1"/>
    <col min="4076" max="4076" width="8.88671875" style="237"/>
    <col min="4077" max="4077" width="26.6640625" style="237" customWidth="1"/>
    <col min="4078" max="4080" width="8.88671875" style="237"/>
    <col min="4081" max="4081" width="22.88671875" style="237" customWidth="1"/>
    <col min="4082" max="4082" width="8.88671875" style="237"/>
    <col min="4083" max="4083" width="13.6640625" style="237" customWidth="1"/>
    <col min="4084" max="4084" width="9.109375" style="237" customWidth="1"/>
    <col min="4085" max="4328" width="8.88671875" style="237"/>
    <col min="4329" max="4329" width="23.44140625" style="237" customWidth="1"/>
    <col min="4330" max="4330" width="13.5546875" style="237" customWidth="1"/>
    <col min="4331" max="4331" width="14.44140625" style="237" customWidth="1"/>
    <col min="4332" max="4332" width="8.88671875" style="237"/>
    <col min="4333" max="4333" width="26.6640625" style="237" customWidth="1"/>
    <col min="4334" max="4336" width="8.88671875" style="237"/>
    <col min="4337" max="4337" width="22.88671875" style="237" customWidth="1"/>
    <col min="4338" max="4338" width="8.88671875" style="237"/>
    <col min="4339" max="4339" width="13.6640625" style="237" customWidth="1"/>
    <col min="4340" max="4340" width="9.109375" style="237" customWidth="1"/>
    <col min="4341" max="4584" width="8.88671875" style="237"/>
    <col min="4585" max="4585" width="23.44140625" style="237" customWidth="1"/>
    <col min="4586" max="4586" width="13.5546875" style="237" customWidth="1"/>
    <col min="4587" max="4587" width="14.44140625" style="237" customWidth="1"/>
    <col min="4588" max="4588" width="8.88671875" style="237"/>
    <col min="4589" max="4589" width="26.6640625" style="237" customWidth="1"/>
    <col min="4590" max="4592" width="8.88671875" style="237"/>
    <col min="4593" max="4593" width="22.88671875" style="237" customWidth="1"/>
    <col min="4594" max="4594" width="8.88671875" style="237"/>
    <col min="4595" max="4595" width="13.6640625" style="237" customWidth="1"/>
    <col min="4596" max="4596" width="9.109375" style="237" customWidth="1"/>
    <col min="4597" max="4840" width="8.88671875" style="237"/>
    <col min="4841" max="4841" width="23.44140625" style="237" customWidth="1"/>
    <col min="4842" max="4842" width="13.5546875" style="237" customWidth="1"/>
    <col min="4843" max="4843" width="14.44140625" style="237" customWidth="1"/>
    <col min="4844" max="4844" width="8.88671875" style="237"/>
    <col min="4845" max="4845" width="26.6640625" style="237" customWidth="1"/>
    <col min="4846" max="4848" width="8.88671875" style="237"/>
    <col min="4849" max="4849" width="22.88671875" style="237" customWidth="1"/>
    <col min="4850" max="4850" width="8.88671875" style="237"/>
    <col min="4851" max="4851" width="13.6640625" style="237" customWidth="1"/>
    <col min="4852" max="4852" width="9.109375" style="237" customWidth="1"/>
    <col min="4853" max="5096" width="8.88671875" style="237"/>
    <col min="5097" max="5097" width="23.44140625" style="237" customWidth="1"/>
    <col min="5098" max="5098" width="13.5546875" style="237" customWidth="1"/>
    <col min="5099" max="5099" width="14.44140625" style="237" customWidth="1"/>
    <col min="5100" max="5100" width="8.88671875" style="237"/>
    <col min="5101" max="5101" width="26.6640625" style="237" customWidth="1"/>
    <col min="5102" max="5104" width="8.88671875" style="237"/>
    <col min="5105" max="5105" width="22.88671875" style="237" customWidth="1"/>
    <col min="5106" max="5106" width="8.88671875" style="237"/>
    <col min="5107" max="5107" width="13.6640625" style="237" customWidth="1"/>
    <col min="5108" max="5108" width="9.109375" style="237" customWidth="1"/>
    <col min="5109" max="5352" width="8.88671875" style="237"/>
    <col min="5353" max="5353" width="23.44140625" style="237" customWidth="1"/>
    <col min="5354" max="5354" width="13.5546875" style="237" customWidth="1"/>
    <col min="5355" max="5355" width="14.44140625" style="237" customWidth="1"/>
    <col min="5356" max="5356" width="8.88671875" style="237"/>
    <col min="5357" max="5357" width="26.6640625" style="237" customWidth="1"/>
    <col min="5358" max="5360" width="8.88671875" style="237"/>
    <col min="5361" max="5361" width="22.88671875" style="237" customWidth="1"/>
    <col min="5362" max="5362" width="8.88671875" style="237"/>
    <col min="5363" max="5363" width="13.6640625" style="237" customWidth="1"/>
    <col min="5364" max="5364" width="9.109375" style="237" customWidth="1"/>
    <col min="5365" max="5608" width="8.88671875" style="237"/>
    <col min="5609" max="5609" width="23.44140625" style="237" customWidth="1"/>
    <col min="5610" max="5610" width="13.5546875" style="237" customWidth="1"/>
    <col min="5611" max="5611" width="14.44140625" style="237" customWidth="1"/>
    <col min="5612" max="5612" width="8.88671875" style="237"/>
    <col min="5613" max="5613" width="26.6640625" style="237" customWidth="1"/>
    <col min="5614" max="5616" width="8.88671875" style="237"/>
    <col min="5617" max="5617" width="22.88671875" style="237" customWidth="1"/>
    <col min="5618" max="5618" width="8.88671875" style="237"/>
    <col min="5619" max="5619" width="13.6640625" style="237" customWidth="1"/>
    <col min="5620" max="5620" width="9.109375" style="237" customWidth="1"/>
    <col min="5621" max="5864" width="8.88671875" style="237"/>
    <col min="5865" max="5865" width="23.44140625" style="237" customWidth="1"/>
    <col min="5866" max="5866" width="13.5546875" style="237" customWidth="1"/>
    <col min="5867" max="5867" width="14.44140625" style="237" customWidth="1"/>
    <col min="5868" max="5868" width="8.88671875" style="237"/>
    <col min="5869" max="5869" width="26.6640625" style="237" customWidth="1"/>
    <col min="5870" max="5872" width="8.88671875" style="237"/>
    <col min="5873" max="5873" width="22.88671875" style="237" customWidth="1"/>
    <col min="5874" max="5874" width="8.88671875" style="237"/>
    <col min="5875" max="5875" width="13.6640625" style="237" customWidth="1"/>
    <col min="5876" max="5876" width="9.109375" style="237" customWidth="1"/>
    <col min="5877" max="6120" width="8.88671875" style="237"/>
    <col min="6121" max="6121" width="23.44140625" style="237" customWidth="1"/>
    <col min="6122" max="6122" width="13.5546875" style="237" customWidth="1"/>
    <col min="6123" max="6123" width="14.44140625" style="237" customWidth="1"/>
    <col min="6124" max="6124" width="8.88671875" style="237"/>
    <col min="6125" max="6125" width="26.6640625" style="237" customWidth="1"/>
    <col min="6126" max="6128" width="8.88671875" style="237"/>
    <col min="6129" max="6129" width="22.88671875" style="237" customWidth="1"/>
    <col min="6130" max="6130" width="8.88671875" style="237"/>
    <col min="6131" max="6131" width="13.6640625" style="237" customWidth="1"/>
    <col min="6132" max="6132" width="9.109375" style="237" customWidth="1"/>
    <col min="6133" max="6376" width="8.88671875" style="237"/>
    <col min="6377" max="6377" width="23.44140625" style="237" customWidth="1"/>
    <col min="6378" max="6378" width="13.5546875" style="237" customWidth="1"/>
    <col min="6379" max="6379" width="14.44140625" style="237" customWidth="1"/>
    <col min="6380" max="6380" width="8.88671875" style="237"/>
    <col min="6381" max="6381" width="26.6640625" style="237" customWidth="1"/>
    <col min="6382" max="6384" width="8.88671875" style="237"/>
    <col min="6385" max="6385" width="22.88671875" style="237" customWidth="1"/>
    <col min="6386" max="6386" width="8.88671875" style="237"/>
    <col min="6387" max="6387" width="13.6640625" style="237" customWidth="1"/>
    <col min="6388" max="6388" width="9.109375" style="237" customWidth="1"/>
    <col min="6389" max="6632" width="8.88671875" style="237"/>
    <col min="6633" max="6633" width="23.44140625" style="237" customWidth="1"/>
    <col min="6634" max="6634" width="13.5546875" style="237" customWidth="1"/>
    <col min="6635" max="6635" width="14.44140625" style="237" customWidth="1"/>
    <col min="6636" max="6636" width="8.88671875" style="237"/>
    <col min="6637" max="6637" width="26.6640625" style="237" customWidth="1"/>
    <col min="6638" max="6640" width="8.88671875" style="237"/>
    <col min="6641" max="6641" width="22.88671875" style="237" customWidth="1"/>
    <col min="6642" max="6642" width="8.88671875" style="237"/>
    <col min="6643" max="6643" width="13.6640625" style="237" customWidth="1"/>
    <col min="6644" max="6644" width="9.109375" style="237" customWidth="1"/>
    <col min="6645" max="6888" width="8.88671875" style="237"/>
    <col min="6889" max="6889" width="23.44140625" style="237" customWidth="1"/>
    <col min="6890" max="6890" width="13.5546875" style="237" customWidth="1"/>
    <col min="6891" max="6891" width="14.44140625" style="237" customWidth="1"/>
    <col min="6892" max="6892" width="8.88671875" style="237"/>
    <col min="6893" max="6893" width="26.6640625" style="237" customWidth="1"/>
    <col min="6894" max="6896" width="8.88671875" style="237"/>
    <col min="6897" max="6897" width="22.88671875" style="237" customWidth="1"/>
    <col min="6898" max="6898" width="8.88671875" style="237"/>
    <col min="6899" max="6899" width="13.6640625" style="237" customWidth="1"/>
    <col min="6900" max="6900" width="9.109375" style="237" customWidth="1"/>
    <col min="6901" max="7144" width="8.88671875" style="237"/>
    <col min="7145" max="7145" width="23.44140625" style="237" customWidth="1"/>
    <col min="7146" max="7146" width="13.5546875" style="237" customWidth="1"/>
    <col min="7147" max="7147" width="14.44140625" style="237" customWidth="1"/>
    <col min="7148" max="7148" width="8.88671875" style="237"/>
    <col min="7149" max="7149" width="26.6640625" style="237" customWidth="1"/>
    <col min="7150" max="7152" width="8.88671875" style="237"/>
    <col min="7153" max="7153" width="22.88671875" style="237" customWidth="1"/>
    <col min="7154" max="7154" width="8.88671875" style="237"/>
    <col min="7155" max="7155" width="13.6640625" style="237" customWidth="1"/>
    <col min="7156" max="7156" width="9.109375" style="237" customWidth="1"/>
    <col min="7157" max="7400" width="8.88671875" style="237"/>
    <col min="7401" max="7401" width="23.44140625" style="237" customWidth="1"/>
    <col min="7402" max="7402" width="13.5546875" style="237" customWidth="1"/>
    <col min="7403" max="7403" width="14.44140625" style="237" customWidth="1"/>
    <col min="7404" max="7404" width="8.88671875" style="237"/>
    <col min="7405" max="7405" width="26.6640625" style="237" customWidth="1"/>
    <col min="7406" max="7408" width="8.88671875" style="237"/>
    <col min="7409" max="7409" width="22.88671875" style="237" customWidth="1"/>
    <col min="7410" max="7410" width="8.88671875" style="237"/>
    <col min="7411" max="7411" width="13.6640625" style="237" customWidth="1"/>
    <col min="7412" max="7412" width="9.109375" style="237" customWidth="1"/>
    <col min="7413" max="7656" width="8.88671875" style="237"/>
    <col min="7657" max="7657" width="23.44140625" style="237" customWidth="1"/>
    <col min="7658" max="7658" width="13.5546875" style="237" customWidth="1"/>
    <col min="7659" max="7659" width="14.44140625" style="237" customWidth="1"/>
    <col min="7660" max="7660" width="8.88671875" style="237"/>
    <col min="7661" max="7661" width="26.6640625" style="237" customWidth="1"/>
    <col min="7662" max="7664" width="8.88671875" style="237"/>
    <col min="7665" max="7665" width="22.88671875" style="237" customWidth="1"/>
    <col min="7666" max="7666" width="8.88671875" style="237"/>
    <col min="7667" max="7667" width="13.6640625" style="237" customWidth="1"/>
    <col min="7668" max="7668" width="9.109375" style="237" customWidth="1"/>
    <col min="7669" max="7912" width="8.88671875" style="237"/>
    <col min="7913" max="7913" width="23.44140625" style="237" customWidth="1"/>
    <col min="7914" max="7914" width="13.5546875" style="237" customWidth="1"/>
    <col min="7915" max="7915" width="14.44140625" style="237" customWidth="1"/>
    <col min="7916" max="7916" width="8.88671875" style="237"/>
    <col min="7917" max="7917" width="26.6640625" style="237" customWidth="1"/>
    <col min="7918" max="7920" width="8.88671875" style="237"/>
    <col min="7921" max="7921" width="22.88671875" style="237" customWidth="1"/>
    <col min="7922" max="7922" width="8.88671875" style="237"/>
    <col min="7923" max="7923" width="13.6640625" style="237" customWidth="1"/>
    <col min="7924" max="7924" width="9.109375" style="237" customWidth="1"/>
    <col min="7925" max="8168" width="8.88671875" style="237"/>
    <col min="8169" max="8169" width="23.44140625" style="237" customWidth="1"/>
    <col min="8170" max="8170" width="13.5546875" style="237" customWidth="1"/>
    <col min="8171" max="8171" width="14.44140625" style="237" customWidth="1"/>
    <col min="8172" max="8172" width="8.88671875" style="237"/>
    <col min="8173" max="8173" width="26.6640625" style="237" customWidth="1"/>
    <col min="8174" max="8176" width="8.88671875" style="237"/>
    <col min="8177" max="8177" width="22.88671875" style="237" customWidth="1"/>
    <col min="8178" max="8178" width="8.88671875" style="237"/>
    <col min="8179" max="8179" width="13.6640625" style="237" customWidth="1"/>
    <col min="8180" max="8180" width="9.109375" style="237" customWidth="1"/>
    <col min="8181" max="8424" width="8.88671875" style="237"/>
    <col min="8425" max="8425" width="23.44140625" style="237" customWidth="1"/>
    <col min="8426" max="8426" width="13.5546875" style="237" customWidth="1"/>
    <col min="8427" max="8427" width="14.44140625" style="237" customWidth="1"/>
    <col min="8428" max="8428" width="8.88671875" style="237"/>
    <col min="8429" max="8429" width="26.6640625" style="237" customWidth="1"/>
    <col min="8430" max="8432" width="8.88671875" style="237"/>
    <col min="8433" max="8433" width="22.88671875" style="237" customWidth="1"/>
    <col min="8434" max="8434" width="8.88671875" style="237"/>
    <col min="8435" max="8435" width="13.6640625" style="237" customWidth="1"/>
    <col min="8436" max="8436" width="9.109375" style="237" customWidth="1"/>
    <col min="8437" max="8680" width="8.88671875" style="237"/>
    <col min="8681" max="8681" width="23.44140625" style="237" customWidth="1"/>
    <col min="8682" max="8682" width="13.5546875" style="237" customWidth="1"/>
    <col min="8683" max="8683" width="14.44140625" style="237" customWidth="1"/>
    <col min="8684" max="8684" width="8.88671875" style="237"/>
    <col min="8685" max="8685" width="26.6640625" style="237" customWidth="1"/>
    <col min="8686" max="8688" width="8.88671875" style="237"/>
    <col min="8689" max="8689" width="22.88671875" style="237" customWidth="1"/>
    <col min="8690" max="8690" width="8.88671875" style="237"/>
    <col min="8691" max="8691" width="13.6640625" style="237" customWidth="1"/>
    <col min="8692" max="8692" width="9.109375" style="237" customWidth="1"/>
    <col min="8693" max="8936" width="8.88671875" style="237"/>
    <col min="8937" max="8937" width="23.44140625" style="237" customWidth="1"/>
    <col min="8938" max="8938" width="13.5546875" style="237" customWidth="1"/>
    <col min="8939" max="8939" width="14.44140625" style="237" customWidth="1"/>
    <col min="8940" max="8940" width="8.88671875" style="237"/>
    <col min="8941" max="8941" width="26.6640625" style="237" customWidth="1"/>
    <col min="8942" max="8944" width="8.88671875" style="237"/>
    <col min="8945" max="8945" width="22.88671875" style="237" customWidth="1"/>
    <col min="8946" max="8946" width="8.88671875" style="237"/>
    <col min="8947" max="8947" width="13.6640625" style="237" customWidth="1"/>
    <col min="8948" max="8948" width="9.109375" style="237" customWidth="1"/>
    <col min="8949" max="9192" width="8.88671875" style="237"/>
    <col min="9193" max="9193" width="23.44140625" style="237" customWidth="1"/>
    <col min="9194" max="9194" width="13.5546875" style="237" customWidth="1"/>
    <col min="9195" max="9195" width="14.44140625" style="237" customWidth="1"/>
    <col min="9196" max="9196" width="8.88671875" style="237"/>
    <col min="9197" max="9197" width="26.6640625" style="237" customWidth="1"/>
    <col min="9198" max="9200" width="8.88671875" style="237"/>
    <col min="9201" max="9201" width="22.88671875" style="237" customWidth="1"/>
    <col min="9202" max="9202" width="8.88671875" style="237"/>
    <col min="9203" max="9203" width="13.6640625" style="237" customWidth="1"/>
    <col min="9204" max="9204" width="9.109375" style="237" customWidth="1"/>
    <col min="9205" max="9448" width="8.88671875" style="237"/>
    <col min="9449" max="9449" width="23.44140625" style="237" customWidth="1"/>
    <col min="9450" max="9450" width="13.5546875" style="237" customWidth="1"/>
    <col min="9451" max="9451" width="14.44140625" style="237" customWidth="1"/>
    <col min="9452" max="9452" width="8.88671875" style="237"/>
    <col min="9453" max="9453" width="26.6640625" style="237" customWidth="1"/>
    <col min="9454" max="9456" width="8.88671875" style="237"/>
    <col min="9457" max="9457" width="22.88671875" style="237" customWidth="1"/>
    <col min="9458" max="9458" width="8.88671875" style="237"/>
    <col min="9459" max="9459" width="13.6640625" style="237" customWidth="1"/>
    <col min="9460" max="9460" width="9.109375" style="237" customWidth="1"/>
    <col min="9461" max="9704" width="8.88671875" style="237"/>
    <col min="9705" max="9705" width="23.44140625" style="237" customWidth="1"/>
    <col min="9706" max="9706" width="13.5546875" style="237" customWidth="1"/>
    <col min="9707" max="9707" width="14.44140625" style="237" customWidth="1"/>
    <col min="9708" max="9708" width="8.88671875" style="237"/>
    <col min="9709" max="9709" width="26.6640625" style="237" customWidth="1"/>
    <col min="9710" max="9712" width="8.88671875" style="237"/>
    <col min="9713" max="9713" width="22.88671875" style="237" customWidth="1"/>
    <col min="9714" max="9714" width="8.88671875" style="237"/>
    <col min="9715" max="9715" width="13.6640625" style="237" customWidth="1"/>
    <col min="9716" max="9716" width="9.109375" style="237" customWidth="1"/>
    <col min="9717" max="9960" width="8.88671875" style="237"/>
    <col min="9961" max="9961" width="23.44140625" style="237" customWidth="1"/>
    <col min="9962" max="9962" width="13.5546875" style="237" customWidth="1"/>
    <col min="9963" max="9963" width="14.44140625" style="237" customWidth="1"/>
    <col min="9964" max="9964" width="8.88671875" style="237"/>
    <col min="9965" max="9965" width="26.6640625" style="237" customWidth="1"/>
    <col min="9966" max="9968" width="8.88671875" style="237"/>
    <col min="9969" max="9969" width="22.88671875" style="237" customWidth="1"/>
    <col min="9970" max="9970" width="8.88671875" style="237"/>
    <col min="9971" max="9971" width="13.6640625" style="237" customWidth="1"/>
    <col min="9972" max="9972" width="9.109375" style="237" customWidth="1"/>
    <col min="9973" max="10216" width="8.88671875" style="237"/>
    <col min="10217" max="10217" width="23.44140625" style="237" customWidth="1"/>
    <col min="10218" max="10218" width="13.5546875" style="237" customWidth="1"/>
    <col min="10219" max="10219" width="14.44140625" style="237" customWidth="1"/>
    <col min="10220" max="10220" width="8.88671875" style="237"/>
    <col min="10221" max="10221" width="26.6640625" style="237" customWidth="1"/>
    <col min="10222" max="10224" width="8.88671875" style="237"/>
    <col min="10225" max="10225" width="22.88671875" style="237" customWidth="1"/>
    <col min="10226" max="10226" width="8.88671875" style="237"/>
    <col min="10227" max="10227" width="13.6640625" style="237" customWidth="1"/>
    <col min="10228" max="10228" width="9.109375" style="237" customWidth="1"/>
    <col min="10229" max="10472" width="8.88671875" style="237"/>
    <col min="10473" max="10473" width="23.44140625" style="237" customWidth="1"/>
    <col min="10474" max="10474" width="13.5546875" style="237" customWidth="1"/>
    <col min="10475" max="10475" width="14.44140625" style="237" customWidth="1"/>
    <col min="10476" max="10476" width="8.88671875" style="237"/>
    <col min="10477" max="10477" width="26.6640625" style="237" customWidth="1"/>
    <col min="10478" max="10480" width="8.88671875" style="237"/>
    <col min="10481" max="10481" width="22.88671875" style="237" customWidth="1"/>
    <col min="10482" max="10482" width="8.88671875" style="237"/>
    <col min="10483" max="10483" width="13.6640625" style="237" customWidth="1"/>
    <col min="10484" max="10484" width="9.109375" style="237" customWidth="1"/>
    <col min="10485" max="10728" width="8.88671875" style="237"/>
    <col min="10729" max="10729" width="23.44140625" style="237" customWidth="1"/>
    <col min="10730" max="10730" width="13.5546875" style="237" customWidth="1"/>
    <col min="10731" max="10731" width="14.44140625" style="237" customWidth="1"/>
    <col min="10732" max="10732" width="8.88671875" style="237"/>
    <col min="10733" max="10733" width="26.6640625" style="237" customWidth="1"/>
    <col min="10734" max="10736" width="8.88671875" style="237"/>
    <col min="10737" max="10737" width="22.88671875" style="237" customWidth="1"/>
    <col min="10738" max="10738" width="8.88671875" style="237"/>
    <col min="10739" max="10739" width="13.6640625" style="237" customWidth="1"/>
    <col min="10740" max="10740" width="9.109375" style="237" customWidth="1"/>
    <col min="10741" max="10984" width="8.88671875" style="237"/>
    <col min="10985" max="10985" width="23.44140625" style="237" customWidth="1"/>
    <col min="10986" max="10986" width="13.5546875" style="237" customWidth="1"/>
    <col min="10987" max="10987" width="14.44140625" style="237" customWidth="1"/>
    <col min="10988" max="10988" width="8.88671875" style="237"/>
    <col min="10989" max="10989" width="26.6640625" style="237" customWidth="1"/>
    <col min="10990" max="10992" width="8.88671875" style="237"/>
    <col min="10993" max="10993" width="22.88671875" style="237" customWidth="1"/>
    <col min="10994" max="10994" width="8.88671875" style="237"/>
    <col min="10995" max="10995" width="13.6640625" style="237" customWidth="1"/>
    <col min="10996" max="10996" width="9.109375" style="237" customWidth="1"/>
    <col min="10997" max="11240" width="8.88671875" style="237"/>
    <col min="11241" max="11241" width="23.44140625" style="237" customWidth="1"/>
    <col min="11242" max="11242" width="13.5546875" style="237" customWidth="1"/>
    <col min="11243" max="11243" width="14.44140625" style="237" customWidth="1"/>
    <col min="11244" max="11244" width="8.88671875" style="237"/>
    <col min="11245" max="11245" width="26.6640625" style="237" customWidth="1"/>
    <col min="11246" max="11248" width="8.88671875" style="237"/>
    <col min="11249" max="11249" width="22.88671875" style="237" customWidth="1"/>
    <col min="11250" max="11250" width="8.88671875" style="237"/>
    <col min="11251" max="11251" width="13.6640625" style="237" customWidth="1"/>
    <col min="11252" max="11252" width="9.109375" style="237" customWidth="1"/>
    <col min="11253" max="11496" width="8.88671875" style="237"/>
    <col min="11497" max="11497" width="23.44140625" style="237" customWidth="1"/>
    <col min="11498" max="11498" width="13.5546875" style="237" customWidth="1"/>
    <col min="11499" max="11499" width="14.44140625" style="237" customWidth="1"/>
    <col min="11500" max="11500" width="8.88671875" style="237"/>
    <col min="11501" max="11501" width="26.6640625" style="237" customWidth="1"/>
    <col min="11502" max="11504" width="8.88671875" style="237"/>
    <col min="11505" max="11505" width="22.88671875" style="237" customWidth="1"/>
    <col min="11506" max="11506" width="8.88671875" style="237"/>
    <col min="11507" max="11507" width="13.6640625" style="237" customWidth="1"/>
    <col min="11508" max="11508" width="9.109375" style="237" customWidth="1"/>
    <col min="11509" max="11752" width="8.88671875" style="237"/>
    <col min="11753" max="11753" width="23.44140625" style="237" customWidth="1"/>
    <col min="11754" max="11754" width="13.5546875" style="237" customWidth="1"/>
    <col min="11755" max="11755" width="14.44140625" style="237" customWidth="1"/>
    <col min="11756" max="11756" width="8.88671875" style="237"/>
    <col min="11757" max="11757" width="26.6640625" style="237" customWidth="1"/>
    <col min="11758" max="11760" width="8.88671875" style="237"/>
    <col min="11761" max="11761" width="22.88671875" style="237" customWidth="1"/>
    <col min="11762" max="11762" width="8.88671875" style="237"/>
    <col min="11763" max="11763" width="13.6640625" style="237" customWidth="1"/>
    <col min="11764" max="11764" width="9.109375" style="237" customWidth="1"/>
    <col min="11765" max="12008" width="8.88671875" style="237"/>
    <col min="12009" max="12009" width="23.44140625" style="237" customWidth="1"/>
    <col min="12010" max="12010" width="13.5546875" style="237" customWidth="1"/>
    <col min="12011" max="12011" width="14.44140625" style="237" customWidth="1"/>
    <col min="12012" max="12012" width="8.88671875" style="237"/>
    <col min="12013" max="12013" width="26.6640625" style="237" customWidth="1"/>
    <col min="12014" max="12016" width="8.88671875" style="237"/>
    <col min="12017" max="12017" width="22.88671875" style="237" customWidth="1"/>
    <col min="12018" max="12018" width="8.88671875" style="237"/>
    <col min="12019" max="12019" width="13.6640625" style="237" customWidth="1"/>
    <col min="12020" max="12020" width="9.109375" style="237" customWidth="1"/>
    <col min="12021" max="12264" width="8.88671875" style="237"/>
    <col min="12265" max="12265" width="23.44140625" style="237" customWidth="1"/>
    <col min="12266" max="12266" width="13.5546875" style="237" customWidth="1"/>
    <col min="12267" max="12267" width="14.44140625" style="237" customWidth="1"/>
    <col min="12268" max="12268" width="8.88671875" style="237"/>
    <col min="12269" max="12269" width="26.6640625" style="237" customWidth="1"/>
    <col min="12270" max="12272" width="8.88671875" style="237"/>
    <col min="12273" max="12273" width="22.88671875" style="237" customWidth="1"/>
    <col min="12274" max="12274" width="8.88671875" style="237"/>
    <col min="12275" max="12275" width="13.6640625" style="237" customWidth="1"/>
    <col min="12276" max="12276" width="9.109375" style="237" customWidth="1"/>
    <col min="12277" max="12520" width="8.88671875" style="237"/>
    <col min="12521" max="12521" width="23.44140625" style="237" customWidth="1"/>
    <col min="12522" max="12522" width="13.5546875" style="237" customWidth="1"/>
    <col min="12523" max="12523" width="14.44140625" style="237" customWidth="1"/>
    <col min="12524" max="12524" width="8.88671875" style="237"/>
    <col min="12525" max="12525" width="26.6640625" style="237" customWidth="1"/>
    <col min="12526" max="12528" width="8.88671875" style="237"/>
    <col min="12529" max="12529" width="22.88671875" style="237" customWidth="1"/>
    <col min="12530" max="12530" width="8.88671875" style="237"/>
    <col min="12531" max="12531" width="13.6640625" style="237" customWidth="1"/>
    <col min="12532" max="12532" width="9.109375" style="237" customWidth="1"/>
    <col min="12533" max="12776" width="8.88671875" style="237"/>
    <col min="12777" max="12777" width="23.44140625" style="237" customWidth="1"/>
    <col min="12778" max="12778" width="13.5546875" style="237" customWidth="1"/>
    <col min="12779" max="12779" width="14.44140625" style="237" customWidth="1"/>
    <col min="12780" max="12780" width="8.88671875" style="237"/>
    <col min="12781" max="12781" width="26.6640625" style="237" customWidth="1"/>
    <col min="12782" max="12784" width="8.88671875" style="237"/>
    <col min="12785" max="12785" width="22.88671875" style="237" customWidth="1"/>
    <col min="12786" max="12786" width="8.88671875" style="237"/>
    <col min="12787" max="12787" width="13.6640625" style="237" customWidth="1"/>
    <col min="12788" max="12788" width="9.109375" style="237" customWidth="1"/>
    <col min="12789" max="13032" width="8.88671875" style="237"/>
    <col min="13033" max="13033" width="23.44140625" style="237" customWidth="1"/>
    <col min="13034" max="13034" width="13.5546875" style="237" customWidth="1"/>
    <col min="13035" max="13035" width="14.44140625" style="237" customWidth="1"/>
    <col min="13036" max="13036" width="8.88671875" style="237"/>
    <col min="13037" max="13037" width="26.6640625" style="237" customWidth="1"/>
    <col min="13038" max="13040" width="8.88671875" style="237"/>
    <col min="13041" max="13041" width="22.88671875" style="237" customWidth="1"/>
    <col min="13042" max="13042" width="8.88671875" style="237"/>
    <col min="13043" max="13043" width="13.6640625" style="237" customWidth="1"/>
    <col min="13044" max="13044" width="9.109375" style="237" customWidth="1"/>
    <col min="13045" max="13288" width="8.88671875" style="237"/>
    <col min="13289" max="13289" width="23.44140625" style="237" customWidth="1"/>
    <col min="13290" max="13290" width="13.5546875" style="237" customWidth="1"/>
    <col min="13291" max="13291" width="14.44140625" style="237" customWidth="1"/>
    <col min="13292" max="13292" width="8.88671875" style="237"/>
    <col min="13293" max="13293" width="26.6640625" style="237" customWidth="1"/>
    <col min="13294" max="13296" width="8.88671875" style="237"/>
    <col min="13297" max="13297" width="22.88671875" style="237" customWidth="1"/>
    <col min="13298" max="13298" width="8.88671875" style="237"/>
    <col min="13299" max="13299" width="13.6640625" style="237" customWidth="1"/>
    <col min="13300" max="13300" width="9.109375" style="237" customWidth="1"/>
    <col min="13301" max="13544" width="8.88671875" style="237"/>
    <col min="13545" max="13545" width="23.44140625" style="237" customWidth="1"/>
    <col min="13546" max="13546" width="13.5546875" style="237" customWidth="1"/>
    <col min="13547" max="13547" width="14.44140625" style="237" customWidth="1"/>
    <col min="13548" max="13548" width="8.88671875" style="237"/>
    <col min="13549" max="13549" width="26.6640625" style="237" customWidth="1"/>
    <col min="13550" max="13552" width="8.88671875" style="237"/>
    <col min="13553" max="13553" width="22.88671875" style="237" customWidth="1"/>
    <col min="13554" max="13554" width="8.88671875" style="237"/>
    <col min="13555" max="13555" width="13.6640625" style="237" customWidth="1"/>
    <col min="13556" max="13556" width="9.109375" style="237" customWidth="1"/>
    <col min="13557" max="13800" width="8.88671875" style="237"/>
    <col min="13801" max="13801" width="23.44140625" style="237" customWidth="1"/>
    <col min="13802" max="13802" width="13.5546875" style="237" customWidth="1"/>
    <col min="13803" max="13803" width="14.44140625" style="237" customWidth="1"/>
    <col min="13804" max="13804" width="8.88671875" style="237"/>
    <col min="13805" max="13805" width="26.6640625" style="237" customWidth="1"/>
    <col min="13806" max="13808" width="8.88671875" style="237"/>
    <col min="13809" max="13809" width="22.88671875" style="237" customWidth="1"/>
    <col min="13810" max="13810" width="8.88671875" style="237"/>
    <col min="13811" max="13811" width="13.6640625" style="237" customWidth="1"/>
    <col min="13812" max="13812" width="9.109375" style="237" customWidth="1"/>
    <col min="13813" max="14056" width="8.88671875" style="237"/>
    <col min="14057" max="14057" width="23.44140625" style="237" customWidth="1"/>
    <col min="14058" max="14058" width="13.5546875" style="237" customWidth="1"/>
    <col min="14059" max="14059" width="14.44140625" style="237" customWidth="1"/>
    <col min="14060" max="14060" width="8.88671875" style="237"/>
    <col min="14061" max="14061" width="26.6640625" style="237" customWidth="1"/>
    <col min="14062" max="14064" width="8.88671875" style="237"/>
    <col min="14065" max="14065" width="22.88671875" style="237" customWidth="1"/>
    <col min="14066" max="14066" width="8.88671875" style="237"/>
    <col min="14067" max="14067" width="13.6640625" style="237" customWidth="1"/>
    <col min="14068" max="14068" width="9.109375" style="237" customWidth="1"/>
    <col min="14069" max="14312" width="8.88671875" style="237"/>
    <col min="14313" max="14313" width="23.44140625" style="237" customWidth="1"/>
    <col min="14314" max="14314" width="13.5546875" style="237" customWidth="1"/>
    <col min="14315" max="14315" width="14.44140625" style="237" customWidth="1"/>
    <col min="14316" max="14316" width="8.88671875" style="237"/>
    <col min="14317" max="14317" width="26.6640625" style="237" customWidth="1"/>
    <col min="14318" max="14320" width="8.88671875" style="237"/>
    <col min="14321" max="14321" width="22.88671875" style="237" customWidth="1"/>
    <col min="14322" max="14322" width="8.88671875" style="237"/>
    <col min="14323" max="14323" width="13.6640625" style="237" customWidth="1"/>
    <col min="14324" max="14324" width="9.109375" style="237" customWidth="1"/>
    <col min="14325" max="14568" width="8.88671875" style="237"/>
    <col min="14569" max="14569" width="23.44140625" style="237" customWidth="1"/>
    <col min="14570" max="14570" width="13.5546875" style="237" customWidth="1"/>
    <col min="14571" max="14571" width="14.44140625" style="237" customWidth="1"/>
    <col min="14572" max="14572" width="8.88671875" style="237"/>
    <col min="14573" max="14573" width="26.6640625" style="237" customWidth="1"/>
    <col min="14574" max="14576" width="8.88671875" style="237"/>
    <col min="14577" max="14577" width="22.88671875" style="237" customWidth="1"/>
    <col min="14578" max="14578" width="8.88671875" style="237"/>
    <col min="14579" max="14579" width="13.6640625" style="237" customWidth="1"/>
    <col min="14580" max="14580" width="9.109375" style="237" customWidth="1"/>
    <col min="14581" max="14824" width="8.88671875" style="237"/>
    <col min="14825" max="14825" width="23.44140625" style="237" customWidth="1"/>
    <col min="14826" max="14826" width="13.5546875" style="237" customWidth="1"/>
    <col min="14827" max="14827" width="14.44140625" style="237" customWidth="1"/>
    <col min="14828" max="14828" width="8.88671875" style="237"/>
    <col min="14829" max="14829" width="26.6640625" style="237" customWidth="1"/>
    <col min="14830" max="14832" width="8.88671875" style="237"/>
    <col min="14833" max="14833" width="22.88671875" style="237" customWidth="1"/>
    <col min="14834" max="14834" width="8.88671875" style="237"/>
    <col min="14835" max="14835" width="13.6640625" style="237" customWidth="1"/>
    <col min="14836" max="14836" width="9.109375" style="237" customWidth="1"/>
    <col min="14837" max="15080" width="8.88671875" style="237"/>
    <col min="15081" max="15081" width="23.44140625" style="237" customWidth="1"/>
    <col min="15082" max="15082" width="13.5546875" style="237" customWidth="1"/>
    <col min="15083" max="15083" width="14.44140625" style="237" customWidth="1"/>
    <col min="15084" max="15084" width="8.88671875" style="237"/>
    <col min="15085" max="15085" width="26.6640625" style="237" customWidth="1"/>
    <col min="15086" max="15088" width="8.88671875" style="237"/>
    <col min="15089" max="15089" width="22.88671875" style="237" customWidth="1"/>
    <col min="15090" max="15090" width="8.88671875" style="237"/>
    <col min="15091" max="15091" width="13.6640625" style="237" customWidth="1"/>
    <col min="15092" max="15092" width="9.109375" style="237" customWidth="1"/>
    <col min="15093" max="15336" width="8.88671875" style="237"/>
    <col min="15337" max="15337" width="23.44140625" style="237" customWidth="1"/>
    <col min="15338" max="15338" width="13.5546875" style="237" customWidth="1"/>
    <col min="15339" max="15339" width="14.44140625" style="237" customWidth="1"/>
    <col min="15340" max="15340" width="8.88671875" style="237"/>
    <col min="15341" max="15341" width="26.6640625" style="237" customWidth="1"/>
    <col min="15342" max="15344" width="8.88671875" style="237"/>
    <col min="15345" max="15345" width="22.88671875" style="237" customWidth="1"/>
    <col min="15346" max="15346" width="8.88671875" style="237"/>
    <col min="15347" max="15347" width="13.6640625" style="237" customWidth="1"/>
    <col min="15348" max="15348" width="9.109375" style="237" customWidth="1"/>
    <col min="15349" max="15592" width="8.88671875" style="237"/>
    <col min="15593" max="15593" width="23.44140625" style="237" customWidth="1"/>
    <col min="15594" max="15594" width="13.5546875" style="237" customWidth="1"/>
    <col min="15595" max="15595" width="14.44140625" style="237" customWidth="1"/>
    <col min="15596" max="15596" width="8.88671875" style="237"/>
    <col min="15597" max="15597" width="26.6640625" style="237" customWidth="1"/>
    <col min="15598" max="15600" width="8.88671875" style="237"/>
    <col min="15601" max="15601" width="22.88671875" style="237" customWidth="1"/>
    <col min="15602" max="15602" width="8.88671875" style="237"/>
    <col min="15603" max="15603" width="13.6640625" style="237" customWidth="1"/>
    <col min="15604" max="15604" width="9.109375" style="237" customWidth="1"/>
    <col min="15605" max="15848" width="8.88671875" style="237"/>
    <col min="15849" max="15849" width="23.44140625" style="237" customWidth="1"/>
    <col min="15850" max="15850" width="13.5546875" style="237" customWidth="1"/>
    <col min="15851" max="15851" width="14.44140625" style="237" customWidth="1"/>
    <col min="15852" max="15852" width="8.88671875" style="237"/>
    <col min="15853" max="15853" width="26.6640625" style="237" customWidth="1"/>
    <col min="15854" max="15856" width="8.88671875" style="237"/>
    <col min="15857" max="15857" width="22.88671875" style="237" customWidth="1"/>
    <col min="15858" max="15858" width="8.88671875" style="237"/>
    <col min="15859" max="15859" width="13.6640625" style="237" customWidth="1"/>
    <col min="15860" max="15860" width="9.109375" style="237" customWidth="1"/>
    <col min="15861" max="16104" width="8.88671875" style="237"/>
    <col min="16105" max="16105" width="23.44140625" style="237" customWidth="1"/>
    <col min="16106" max="16106" width="13.5546875" style="237" customWidth="1"/>
    <col min="16107" max="16107" width="14.44140625" style="237" customWidth="1"/>
    <col min="16108" max="16108" width="8.88671875" style="237"/>
    <col min="16109" max="16109" width="26.6640625" style="237" customWidth="1"/>
    <col min="16110" max="16112" width="8.88671875" style="237"/>
    <col min="16113" max="16113" width="22.88671875" style="237" customWidth="1"/>
    <col min="16114" max="16114" width="8.88671875" style="237"/>
    <col min="16115" max="16115" width="13.6640625" style="237" customWidth="1"/>
    <col min="16116" max="16116" width="9.109375" style="237" customWidth="1"/>
    <col min="16117" max="16384" width="8.88671875" style="237"/>
  </cols>
  <sheetData>
    <row r="1" spans="2:5" ht="16.95" customHeight="1">
      <c r="B1" s="530" t="s">
        <v>191</v>
      </c>
      <c r="C1" s="530"/>
      <c r="D1" s="530"/>
      <c r="E1" s="530"/>
    </row>
    <row r="2" spans="2:5" ht="29.4" customHeight="1" thickBot="1">
      <c r="B2" s="531" t="s">
        <v>296</v>
      </c>
      <c r="C2" s="531"/>
      <c r="D2" s="531"/>
      <c r="E2" s="531"/>
    </row>
    <row r="3" spans="2:5">
      <c r="B3" s="532" t="s">
        <v>185</v>
      </c>
      <c r="C3" s="532" t="s">
        <v>111</v>
      </c>
      <c r="D3" s="534"/>
    </row>
    <row r="4" spans="2:5" ht="11.4" customHeight="1" thickBot="1">
      <c r="B4" s="533"/>
      <c r="C4" s="239" t="s">
        <v>201</v>
      </c>
      <c r="D4" s="238" t="s">
        <v>218</v>
      </c>
    </row>
    <row r="5" spans="2:5">
      <c r="B5" s="305" t="s">
        <v>34</v>
      </c>
      <c r="C5" s="306">
        <v>6.4</v>
      </c>
      <c r="D5" s="307">
        <v>6.3</v>
      </c>
    </row>
    <row r="6" spans="2:5">
      <c r="B6" s="240" t="s">
        <v>14</v>
      </c>
      <c r="C6" s="243">
        <v>3.5</v>
      </c>
      <c r="D6" s="244">
        <v>3.2</v>
      </c>
    </row>
    <row r="7" spans="2:5">
      <c r="B7" s="240" t="s">
        <v>17</v>
      </c>
      <c r="C7" s="243">
        <v>10.1</v>
      </c>
      <c r="D7" s="244">
        <v>10</v>
      </c>
    </row>
    <row r="8" spans="2:5">
      <c r="B8" s="240" t="s">
        <v>186</v>
      </c>
      <c r="C8" s="243">
        <v>3.5</v>
      </c>
      <c r="D8" s="244">
        <v>3.4</v>
      </c>
    </row>
    <row r="9" spans="2:5">
      <c r="B9" s="240" t="s">
        <v>193</v>
      </c>
      <c r="C9" s="243">
        <v>8.6999999999999993</v>
      </c>
      <c r="D9" s="244">
        <v>8.6</v>
      </c>
    </row>
    <row r="10" spans="2:5">
      <c r="B10" s="240" t="s">
        <v>18</v>
      </c>
      <c r="C10" s="243">
        <v>6.2</v>
      </c>
      <c r="D10" s="244">
        <v>6</v>
      </c>
    </row>
    <row r="11" spans="2:5">
      <c r="B11" s="240" t="s">
        <v>21</v>
      </c>
      <c r="C11" s="243">
        <v>7</v>
      </c>
      <c r="D11" s="244">
        <v>6.7</v>
      </c>
    </row>
    <row r="12" spans="2:5">
      <c r="B12" s="240" t="s">
        <v>22</v>
      </c>
      <c r="C12" s="243">
        <v>9</v>
      </c>
      <c r="D12" s="244">
        <v>8.9</v>
      </c>
    </row>
    <row r="13" spans="2:5">
      <c r="B13" s="240" t="s">
        <v>13</v>
      </c>
      <c r="C13" s="243">
        <v>5.0999999999999996</v>
      </c>
      <c r="D13" s="244">
        <v>5.0999999999999996</v>
      </c>
    </row>
    <row r="14" spans="2:5">
      <c r="B14" s="240" t="s">
        <v>27</v>
      </c>
      <c r="C14" s="243">
        <v>13.7</v>
      </c>
      <c r="D14" s="244">
        <v>13.7</v>
      </c>
    </row>
    <row r="15" spans="2:5">
      <c r="B15" s="308" t="s">
        <v>35</v>
      </c>
      <c r="C15" s="309">
        <v>5.5</v>
      </c>
      <c r="D15" s="310">
        <v>5.4</v>
      </c>
    </row>
    <row r="16" spans="2:5">
      <c r="B16" s="240" t="s">
        <v>1</v>
      </c>
      <c r="C16" s="243">
        <v>6.4</v>
      </c>
      <c r="D16" s="244">
        <v>6.4</v>
      </c>
    </row>
    <row r="17" spans="2:4">
      <c r="B17" s="240" t="s">
        <v>16</v>
      </c>
      <c r="C17" s="243">
        <v>15.5</v>
      </c>
      <c r="D17" s="244">
        <v>15.5</v>
      </c>
    </row>
    <row r="18" spans="2:4">
      <c r="B18" s="240" t="s">
        <v>187</v>
      </c>
      <c r="C18" s="243">
        <v>4.5999999999999996</v>
      </c>
      <c r="D18" s="244">
        <v>4.5</v>
      </c>
    </row>
    <row r="19" spans="2:4">
      <c r="B19" s="240" t="s">
        <v>188</v>
      </c>
      <c r="C19" s="243">
        <v>7.7</v>
      </c>
      <c r="D19" s="244">
        <v>7.5</v>
      </c>
    </row>
    <row r="20" spans="2:4">
      <c r="B20" s="240" t="s">
        <v>4</v>
      </c>
      <c r="C20" s="243">
        <v>3.8</v>
      </c>
      <c r="D20" s="244">
        <v>3.7</v>
      </c>
    </row>
    <row r="21" spans="2:4">
      <c r="B21" s="240" t="s">
        <v>7</v>
      </c>
      <c r="C21" s="243">
        <v>4.0999999999999996</v>
      </c>
      <c r="D21" s="244">
        <v>4</v>
      </c>
    </row>
    <row r="22" spans="2:4">
      <c r="B22" s="311" t="s">
        <v>36</v>
      </c>
      <c r="C22" s="309">
        <v>7.7</v>
      </c>
      <c r="D22" s="310">
        <v>7.5</v>
      </c>
    </row>
    <row r="23" spans="2:4">
      <c r="B23" s="240" t="s">
        <v>15</v>
      </c>
      <c r="C23" s="243">
        <v>6</v>
      </c>
      <c r="D23" s="244">
        <v>5.9</v>
      </c>
    </row>
    <row r="24" spans="2:4">
      <c r="B24" s="240" t="s">
        <v>19</v>
      </c>
      <c r="C24" s="243">
        <v>11.8</v>
      </c>
      <c r="D24" s="244">
        <v>11.5</v>
      </c>
    </row>
    <row r="25" spans="2:4">
      <c r="B25" s="240" t="s">
        <v>25</v>
      </c>
      <c r="C25" s="243">
        <v>5.8</v>
      </c>
      <c r="D25" s="244">
        <v>5.7</v>
      </c>
    </row>
    <row r="26" spans="2:4">
      <c r="B26" s="240" t="s">
        <v>102</v>
      </c>
      <c r="C26" s="243">
        <v>12.5</v>
      </c>
      <c r="D26" s="244">
        <v>12.1</v>
      </c>
    </row>
    <row r="27" spans="2:4">
      <c r="B27" s="240" t="s">
        <v>103</v>
      </c>
      <c r="C27" s="243">
        <v>4.5999999999999996</v>
      </c>
      <c r="D27" s="244">
        <v>4.4000000000000004</v>
      </c>
    </row>
    <row r="28" spans="2:4">
      <c r="B28" s="240" t="s">
        <v>26</v>
      </c>
      <c r="C28" s="243">
        <v>9.5</v>
      </c>
      <c r="D28" s="244">
        <v>9.5</v>
      </c>
    </row>
    <row r="29" spans="2:4">
      <c r="B29" s="308" t="s">
        <v>32</v>
      </c>
      <c r="C29" s="309">
        <v>4.5999999999999996</v>
      </c>
      <c r="D29" s="310">
        <v>4.5</v>
      </c>
    </row>
    <row r="30" spans="2:4">
      <c r="B30" s="240" t="s">
        <v>5</v>
      </c>
      <c r="C30" s="243">
        <v>5.8</v>
      </c>
      <c r="D30" s="244">
        <v>5.7</v>
      </c>
    </row>
    <row r="31" spans="2:4">
      <c r="B31" s="240" t="s">
        <v>23</v>
      </c>
      <c r="C31" s="243">
        <v>6.1</v>
      </c>
      <c r="D31" s="244">
        <v>6.1</v>
      </c>
    </row>
    <row r="32" spans="2:4">
      <c r="B32" s="240" t="s">
        <v>6</v>
      </c>
      <c r="C32" s="243">
        <v>4.4000000000000004</v>
      </c>
      <c r="D32" s="244">
        <v>4.4000000000000004</v>
      </c>
    </row>
    <row r="33" spans="2:4">
      <c r="B33" s="240" t="s">
        <v>24</v>
      </c>
      <c r="C33" s="243">
        <v>11.3</v>
      </c>
      <c r="D33" s="244">
        <v>11.1</v>
      </c>
    </row>
    <row r="34" spans="2:4">
      <c r="B34" s="240" t="s">
        <v>8</v>
      </c>
      <c r="C34" s="243">
        <v>4.9000000000000004</v>
      </c>
      <c r="D34" s="244">
        <v>4.8</v>
      </c>
    </row>
    <row r="35" spans="2:4">
      <c r="B35" s="240" t="s">
        <v>9</v>
      </c>
      <c r="C35" s="243">
        <v>5</v>
      </c>
      <c r="D35" s="244">
        <v>4.9000000000000004</v>
      </c>
    </row>
    <row r="36" spans="2:4">
      <c r="B36" s="240" t="s">
        <v>10</v>
      </c>
      <c r="C36" s="243">
        <v>11.2</v>
      </c>
      <c r="D36" s="244">
        <v>11</v>
      </c>
    </row>
    <row r="37" spans="2:4">
      <c r="B37" s="240" t="s">
        <v>189</v>
      </c>
      <c r="C37" s="243">
        <v>1.5</v>
      </c>
      <c r="D37" s="244">
        <v>1.5</v>
      </c>
    </row>
    <row r="38" spans="2:4">
      <c r="B38" s="308" t="s">
        <v>33</v>
      </c>
      <c r="C38" s="309">
        <v>1.6</v>
      </c>
      <c r="D38" s="310">
        <v>1.5</v>
      </c>
    </row>
    <row r="39" spans="2:4" ht="12" thickBot="1">
      <c r="B39" s="241" t="s">
        <v>190</v>
      </c>
      <c r="C39" s="245">
        <v>1.6</v>
      </c>
      <c r="D39" s="246">
        <v>1.5</v>
      </c>
    </row>
    <row r="41" spans="2:4">
      <c r="B41" s="21" t="s">
        <v>98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zoomScaleNormal="100" workbookViewId="0">
      <selection activeCell="I31" sqref="I31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49"/>
      <c r="B1" s="149"/>
      <c r="C1" s="149"/>
      <c r="D1" s="150" t="s">
        <v>184</v>
      </c>
    </row>
    <row r="2" spans="1:4" ht="6" customHeight="1">
      <c r="A2" s="422" t="s">
        <v>223</v>
      </c>
      <c r="B2" s="423"/>
      <c r="C2" s="423"/>
      <c r="D2" s="423"/>
    </row>
    <row r="3" spans="1:4" ht="12.75" customHeight="1">
      <c r="A3" s="423"/>
      <c r="B3" s="423"/>
      <c r="C3" s="423"/>
      <c r="D3" s="423"/>
    </row>
    <row r="4" spans="1:4" ht="13.5" customHeight="1">
      <c r="A4" s="423"/>
      <c r="B4" s="423"/>
      <c r="C4" s="423"/>
      <c r="D4" s="423"/>
    </row>
    <row r="5" spans="1:4" ht="9" customHeight="1" thickBot="1">
      <c r="A5" s="13"/>
      <c r="B5" s="13"/>
      <c r="C5" s="13"/>
      <c r="D5" s="70"/>
    </row>
    <row r="6" spans="1:4" ht="12.75" customHeight="1">
      <c r="A6" s="489" t="s">
        <v>31</v>
      </c>
      <c r="B6" s="425" t="s">
        <v>100</v>
      </c>
      <c r="C6" s="425" t="s">
        <v>104</v>
      </c>
      <c r="D6" s="425" t="s">
        <v>101</v>
      </c>
    </row>
    <row r="7" spans="1:4" ht="48.75" customHeight="1">
      <c r="A7" s="535"/>
      <c r="B7" s="426"/>
      <c r="C7" s="426"/>
      <c r="D7" s="426"/>
    </row>
    <row r="8" spans="1:4" ht="2.25" customHeight="1" thickBot="1">
      <c r="A8" s="535"/>
      <c r="B8" s="438"/>
      <c r="C8" s="435"/>
      <c r="D8" s="438"/>
    </row>
    <row r="9" spans="1:4" ht="17.25" customHeight="1" thickBot="1">
      <c r="A9" s="253" t="s">
        <v>34</v>
      </c>
      <c r="B9" s="254">
        <v>1316</v>
      </c>
      <c r="C9" s="312">
        <v>2007</v>
      </c>
      <c r="D9" s="313">
        <f>B9/C9</f>
        <v>0.65570503238664679</v>
      </c>
    </row>
    <row r="10" spans="1:4">
      <c r="A10" s="14" t="s">
        <v>14</v>
      </c>
      <c r="B10" s="71">
        <v>168</v>
      </c>
      <c r="C10" s="151">
        <v>736</v>
      </c>
      <c r="D10" s="152">
        <f t="shared" ref="D10:D43" si="0">B10/C10</f>
        <v>0.22826086956521738</v>
      </c>
    </row>
    <row r="11" spans="1:4">
      <c r="A11" s="15" t="s">
        <v>17</v>
      </c>
      <c r="B11" s="72">
        <v>172</v>
      </c>
      <c r="C11" s="153">
        <v>86</v>
      </c>
      <c r="D11" s="154">
        <f t="shared" si="0"/>
        <v>2</v>
      </c>
    </row>
    <row r="12" spans="1:4">
      <c r="A12" s="16" t="s">
        <v>2</v>
      </c>
      <c r="B12" s="72">
        <v>162</v>
      </c>
      <c r="C12" s="153">
        <v>614</v>
      </c>
      <c r="D12" s="155">
        <f t="shared" si="0"/>
        <v>0.26384364820846906</v>
      </c>
    </row>
    <row r="13" spans="1:4">
      <c r="A13" s="16" t="s">
        <v>192</v>
      </c>
      <c r="B13" s="72">
        <v>123</v>
      </c>
      <c r="C13" s="151">
        <v>84</v>
      </c>
      <c r="D13" s="154">
        <f t="shared" si="0"/>
        <v>1.4642857142857142</v>
      </c>
    </row>
    <row r="14" spans="1:4">
      <c r="A14" s="15" t="s">
        <v>18</v>
      </c>
      <c r="B14" s="72">
        <v>132</v>
      </c>
      <c r="C14" s="153">
        <v>113</v>
      </c>
      <c r="D14" s="155">
        <f t="shared" si="0"/>
        <v>1.168141592920354</v>
      </c>
    </row>
    <row r="15" spans="1:4">
      <c r="A15" s="15" t="s">
        <v>21</v>
      </c>
      <c r="B15" s="72">
        <v>119</v>
      </c>
      <c r="C15" s="153">
        <v>86</v>
      </c>
      <c r="D15" s="154">
        <f t="shared" si="0"/>
        <v>1.3837209302325582</v>
      </c>
    </row>
    <row r="16" spans="1:4">
      <c r="A16" s="15" t="s">
        <v>22</v>
      </c>
      <c r="B16" s="72">
        <v>114</v>
      </c>
      <c r="C16" s="153">
        <v>79</v>
      </c>
      <c r="D16" s="155">
        <f t="shared" si="0"/>
        <v>1.4430379746835442</v>
      </c>
    </row>
    <row r="17" spans="1:10">
      <c r="A17" s="15" t="s">
        <v>13</v>
      </c>
      <c r="B17" s="72">
        <v>149</v>
      </c>
      <c r="C17" s="153">
        <v>134</v>
      </c>
      <c r="D17" s="154">
        <f t="shared" si="0"/>
        <v>1.1119402985074627</v>
      </c>
    </row>
    <row r="18" spans="1:10" ht="13.8" thickBot="1">
      <c r="A18" s="17" t="s">
        <v>27</v>
      </c>
      <c r="B18" s="73">
        <v>177</v>
      </c>
      <c r="C18" s="151">
        <v>75</v>
      </c>
      <c r="D18" s="156">
        <f t="shared" si="0"/>
        <v>2.36</v>
      </c>
    </row>
    <row r="19" spans="1:10" ht="13.8" thickBot="1">
      <c r="A19" s="314" t="s">
        <v>35</v>
      </c>
      <c r="B19" s="262">
        <v>1196</v>
      </c>
      <c r="C19" s="315">
        <v>1576</v>
      </c>
      <c r="D19" s="313">
        <f t="shared" si="0"/>
        <v>0.75888324873096447</v>
      </c>
      <c r="J19" t="s">
        <v>37</v>
      </c>
    </row>
    <row r="20" spans="1:10">
      <c r="A20" s="20" t="s">
        <v>1</v>
      </c>
      <c r="B20" s="71">
        <v>239</v>
      </c>
      <c r="C20" s="151">
        <v>124</v>
      </c>
      <c r="D20" s="152">
        <f t="shared" si="0"/>
        <v>1.9274193548387097</v>
      </c>
    </row>
    <row r="21" spans="1:10">
      <c r="A21" s="15" t="s">
        <v>16</v>
      </c>
      <c r="B21" s="72">
        <v>134</v>
      </c>
      <c r="C21" s="153">
        <v>51</v>
      </c>
      <c r="D21" s="154">
        <f t="shared" si="0"/>
        <v>2.6274509803921569</v>
      </c>
    </row>
    <row r="22" spans="1:10">
      <c r="A22" s="16" t="s">
        <v>3</v>
      </c>
      <c r="B22" s="72">
        <v>281</v>
      </c>
      <c r="C22" s="153">
        <v>445</v>
      </c>
      <c r="D22" s="154">
        <f t="shared" si="0"/>
        <v>0.63146067415730334</v>
      </c>
    </row>
    <row r="23" spans="1:10">
      <c r="A23" s="18" t="s">
        <v>20</v>
      </c>
      <c r="B23" s="73">
        <v>157</v>
      </c>
      <c r="C23" s="151">
        <v>128</v>
      </c>
      <c r="D23" s="155">
        <f t="shared" si="0"/>
        <v>1.2265625</v>
      </c>
    </row>
    <row r="24" spans="1:10">
      <c r="A24" s="15" t="s">
        <v>4</v>
      </c>
      <c r="B24" s="72">
        <v>214</v>
      </c>
      <c r="C24" s="153">
        <v>441</v>
      </c>
      <c r="D24" s="154">
        <f t="shared" si="0"/>
        <v>0.48526077097505671</v>
      </c>
    </row>
    <row r="25" spans="1:10" ht="13.8" thickBot="1">
      <c r="A25" s="19" t="s">
        <v>7</v>
      </c>
      <c r="B25" s="74">
        <v>171</v>
      </c>
      <c r="C25" s="157">
        <v>387</v>
      </c>
      <c r="D25" s="156">
        <f t="shared" si="0"/>
        <v>0.44186046511627908</v>
      </c>
    </row>
    <row r="26" spans="1:10" ht="13.8" thickBot="1">
      <c r="A26" s="267" t="s">
        <v>36</v>
      </c>
      <c r="B26" s="262">
        <v>1972</v>
      </c>
      <c r="C26" s="262">
        <v>1442</v>
      </c>
      <c r="D26" s="313">
        <f t="shared" si="0"/>
        <v>1.3675450762829404</v>
      </c>
    </row>
    <row r="27" spans="1:10">
      <c r="A27" s="15" t="s">
        <v>15</v>
      </c>
      <c r="B27" s="72">
        <v>225</v>
      </c>
      <c r="C27" s="153">
        <v>47</v>
      </c>
      <c r="D27" s="152">
        <f t="shared" si="0"/>
        <v>4.7872340425531918</v>
      </c>
    </row>
    <row r="28" spans="1:10">
      <c r="A28" s="14" t="s">
        <v>19</v>
      </c>
      <c r="B28" s="71">
        <v>498</v>
      </c>
      <c r="C28" s="151">
        <v>322</v>
      </c>
      <c r="D28" s="154">
        <f t="shared" si="0"/>
        <v>1.5465838509316769</v>
      </c>
    </row>
    <row r="29" spans="1:10">
      <c r="A29" s="17" t="s">
        <v>25</v>
      </c>
      <c r="B29" s="73">
        <v>492</v>
      </c>
      <c r="C29" s="157">
        <v>583</v>
      </c>
      <c r="D29" s="154">
        <f t="shared" si="0"/>
        <v>0.84391080617495717</v>
      </c>
    </row>
    <row r="30" spans="1:10">
      <c r="A30" s="162" t="s">
        <v>102</v>
      </c>
      <c r="B30" s="72">
        <v>179</v>
      </c>
      <c r="C30" s="153">
        <v>62</v>
      </c>
      <c r="D30" s="155">
        <f t="shared" si="0"/>
        <v>2.8870967741935485</v>
      </c>
    </row>
    <row r="31" spans="1:10">
      <c r="A31" s="20" t="s">
        <v>103</v>
      </c>
      <c r="B31" s="71">
        <v>300</v>
      </c>
      <c r="C31" s="151">
        <v>374</v>
      </c>
      <c r="D31" s="154">
        <f t="shared" si="0"/>
        <v>0.80213903743315507</v>
      </c>
    </row>
    <row r="32" spans="1:10" ht="13.8" thickBot="1">
      <c r="A32" s="15" t="s">
        <v>26</v>
      </c>
      <c r="B32" s="72">
        <v>278</v>
      </c>
      <c r="C32" s="153">
        <v>54</v>
      </c>
      <c r="D32" s="156">
        <f t="shared" si="0"/>
        <v>5.1481481481481479</v>
      </c>
    </row>
    <row r="33" spans="1:5" ht="13.8" thickBot="1">
      <c r="A33" s="314" t="s">
        <v>32</v>
      </c>
      <c r="B33" s="262">
        <v>1210</v>
      </c>
      <c r="C33" s="315">
        <v>3271</v>
      </c>
      <c r="D33" s="313">
        <f t="shared" si="0"/>
        <v>0.36991745643534085</v>
      </c>
    </row>
    <row r="34" spans="1:5">
      <c r="A34" s="14" t="s">
        <v>5</v>
      </c>
      <c r="B34" s="71">
        <v>81</v>
      </c>
      <c r="C34" s="151">
        <v>85</v>
      </c>
      <c r="D34" s="152">
        <f t="shared" si="0"/>
        <v>0.95294117647058818</v>
      </c>
    </row>
    <row r="35" spans="1:5">
      <c r="A35" s="15" t="s">
        <v>23</v>
      </c>
      <c r="B35" s="72">
        <v>277</v>
      </c>
      <c r="C35" s="153">
        <v>94</v>
      </c>
      <c r="D35" s="154">
        <f t="shared" si="0"/>
        <v>2.9468085106382977</v>
      </c>
    </row>
    <row r="36" spans="1:5">
      <c r="A36" s="14" t="s">
        <v>6</v>
      </c>
      <c r="B36" s="71">
        <v>167</v>
      </c>
      <c r="C36" s="151">
        <v>494</v>
      </c>
      <c r="D36" s="154">
        <f t="shared" si="0"/>
        <v>0.33805668016194335</v>
      </c>
    </row>
    <row r="37" spans="1:5">
      <c r="A37" s="15" t="s">
        <v>24</v>
      </c>
      <c r="B37" s="72">
        <v>148</v>
      </c>
      <c r="C37" s="153">
        <v>26</v>
      </c>
      <c r="D37" s="155">
        <f t="shared" si="0"/>
        <v>5.6923076923076925</v>
      </c>
    </row>
    <row r="38" spans="1:5">
      <c r="A38" s="16" t="s">
        <v>8</v>
      </c>
      <c r="B38" s="72">
        <v>113</v>
      </c>
      <c r="C38" s="153">
        <v>415</v>
      </c>
      <c r="D38" s="154">
        <f t="shared" si="0"/>
        <v>0.27228915662650605</v>
      </c>
    </row>
    <row r="39" spans="1:5">
      <c r="A39" s="15" t="s">
        <v>9</v>
      </c>
      <c r="B39" s="72">
        <v>164</v>
      </c>
      <c r="C39" s="153">
        <v>59</v>
      </c>
      <c r="D39" s="155">
        <f t="shared" si="0"/>
        <v>2.7796610169491527</v>
      </c>
    </row>
    <row r="40" spans="1:5">
      <c r="A40" s="15" t="s">
        <v>10</v>
      </c>
      <c r="B40" s="72">
        <v>116</v>
      </c>
      <c r="C40" s="153">
        <v>26</v>
      </c>
      <c r="D40" s="154">
        <f t="shared" si="0"/>
        <v>4.4615384615384617</v>
      </c>
    </row>
    <row r="41" spans="1:5" ht="13.8" thickBot="1">
      <c r="A41" s="20" t="s">
        <v>12</v>
      </c>
      <c r="B41" s="71">
        <v>144</v>
      </c>
      <c r="C41" s="151">
        <v>2072</v>
      </c>
      <c r="D41" s="156">
        <f t="shared" si="0"/>
        <v>6.9498069498069498E-2</v>
      </c>
    </row>
    <row r="42" spans="1:5" ht="13.8" thickBot="1">
      <c r="A42" s="314" t="s">
        <v>33</v>
      </c>
      <c r="B42" s="262">
        <v>829</v>
      </c>
      <c r="C42" s="315">
        <v>1593</v>
      </c>
      <c r="D42" s="313">
        <f t="shared" si="0"/>
        <v>0.52040175768989327</v>
      </c>
    </row>
    <row r="43" spans="1:5" ht="13.8" thickBot="1">
      <c r="A43" s="163" t="s">
        <v>11</v>
      </c>
      <c r="B43" s="158">
        <v>829</v>
      </c>
      <c r="C43" s="75">
        <v>1593</v>
      </c>
      <c r="D43" s="159">
        <f t="shared" si="0"/>
        <v>0.52040175768989327</v>
      </c>
    </row>
    <row r="44" spans="1:5" ht="29.25" customHeight="1" thickBot="1">
      <c r="A44" s="258" t="s">
        <v>99</v>
      </c>
      <c r="B44" s="286">
        <v>6523</v>
      </c>
      <c r="C44" s="286">
        <v>9889</v>
      </c>
      <c r="D44" s="313">
        <f>B44/C44</f>
        <v>0.65962180200222464</v>
      </c>
    </row>
    <row r="45" spans="1:5" ht="15" customHeight="1">
      <c r="A45" s="21" t="s">
        <v>168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zoomScaleNormal="100" workbookViewId="0">
      <selection activeCell="C37" sqref="C37"/>
    </sheetView>
  </sheetViews>
  <sheetFormatPr defaultRowHeight="13.2"/>
  <cols>
    <col min="1" max="1" width="25" style="13" customWidth="1"/>
    <col min="2" max="2" width="10.44140625" style="13" customWidth="1"/>
    <col min="3" max="3" width="9.33203125" style="13" customWidth="1"/>
    <col min="4" max="5" width="10.6640625" style="13" customWidth="1"/>
    <col min="6" max="13" width="9.6640625" style="13" customWidth="1"/>
    <col min="14" max="14" width="11.44140625" style="13" customWidth="1"/>
    <col min="15" max="256" width="8.88671875" style="13"/>
    <col min="257" max="257" width="25" style="13" customWidth="1"/>
    <col min="258" max="258" width="10.44140625" style="13" customWidth="1"/>
    <col min="259" max="259" width="9.33203125" style="13" customWidth="1"/>
    <col min="260" max="261" width="10.6640625" style="13" customWidth="1"/>
    <col min="262" max="269" width="9.6640625" style="13" customWidth="1"/>
    <col min="270" max="270" width="11.44140625" style="13" customWidth="1"/>
    <col min="271" max="512" width="8.88671875" style="13"/>
    <col min="513" max="513" width="25" style="13" customWidth="1"/>
    <col min="514" max="514" width="10.44140625" style="13" customWidth="1"/>
    <col min="515" max="515" width="9.33203125" style="13" customWidth="1"/>
    <col min="516" max="517" width="10.6640625" style="13" customWidth="1"/>
    <col min="518" max="525" width="9.6640625" style="13" customWidth="1"/>
    <col min="526" max="526" width="11.44140625" style="13" customWidth="1"/>
    <col min="527" max="768" width="8.88671875" style="13"/>
    <col min="769" max="769" width="25" style="13" customWidth="1"/>
    <col min="770" max="770" width="10.44140625" style="13" customWidth="1"/>
    <col min="771" max="771" width="9.33203125" style="13" customWidth="1"/>
    <col min="772" max="773" width="10.6640625" style="13" customWidth="1"/>
    <col min="774" max="781" width="9.6640625" style="13" customWidth="1"/>
    <col min="782" max="782" width="11.44140625" style="13" customWidth="1"/>
    <col min="783" max="1024" width="8.88671875" style="13"/>
    <col min="1025" max="1025" width="25" style="13" customWidth="1"/>
    <col min="1026" max="1026" width="10.44140625" style="13" customWidth="1"/>
    <col min="1027" max="1027" width="9.33203125" style="13" customWidth="1"/>
    <col min="1028" max="1029" width="10.6640625" style="13" customWidth="1"/>
    <col min="1030" max="1037" width="9.6640625" style="13" customWidth="1"/>
    <col min="1038" max="1038" width="11.44140625" style="13" customWidth="1"/>
    <col min="1039" max="1280" width="8.88671875" style="13"/>
    <col min="1281" max="1281" width="25" style="13" customWidth="1"/>
    <col min="1282" max="1282" width="10.44140625" style="13" customWidth="1"/>
    <col min="1283" max="1283" width="9.33203125" style="13" customWidth="1"/>
    <col min="1284" max="1285" width="10.6640625" style="13" customWidth="1"/>
    <col min="1286" max="1293" width="9.6640625" style="13" customWidth="1"/>
    <col min="1294" max="1294" width="11.44140625" style="13" customWidth="1"/>
    <col min="1295" max="1536" width="8.88671875" style="13"/>
    <col min="1537" max="1537" width="25" style="13" customWidth="1"/>
    <col min="1538" max="1538" width="10.44140625" style="13" customWidth="1"/>
    <col min="1539" max="1539" width="9.33203125" style="13" customWidth="1"/>
    <col min="1540" max="1541" width="10.6640625" style="13" customWidth="1"/>
    <col min="1542" max="1549" width="9.6640625" style="13" customWidth="1"/>
    <col min="1550" max="1550" width="11.44140625" style="13" customWidth="1"/>
    <col min="1551" max="1792" width="8.88671875" style="13"/>
    <col min="1793" max="1793" width="25" style="13" customWidth="1"/>
    <col min="1794" max="1794" width="10.44140625" style="13" customWidth="1"/>
    <col min="1795" max="1795" width="9.33203125" style="13" customWidth="1"/>
    <col min="1796" max="1797" width="10.6640625" style="13" customWidth="1"/>
    <col min="1798" max="1805" width="9.6640625" style="13" customWidth="1"/>
    <col min="1806" max="1806" width="11.44140625" style="13" customWidth="1"/>
    <col min="1807" max="2048" width="8.88671875" style="13"/>
    <col min="2049" max="2049" width="25" style="13" customWidth="1"/>
    <col min="2050" max="2050" width="10.44140625" style="13" customWidth="1"/>
    <col min="2051" max="2051" width="9.33203125" style="13" customWidth="1"/>
    <col min="2052" max="2053" width="10.6640625" style="13" customWidth="1"/>
    <col min="2054" max="2061" width="9.6640625" style="13" customWidth="1"/>
    <col min="2062" max="2062" width="11.44140625" style="13" customWidth="1"/>
    <col min="2063" max="2304" width="8.88671875" style="13"/>
    <col min="2305" max="2305" width="25" style="13" customWidth="1"/>
    <col min="2306" max="2306" width="10.44140625" style="13" customWidth="1"/>
    <col min="2307" max="2307" width="9.33203125" style="13" customWidth="1"/>
    <col min="2308" max="2309" width="10.6640625" style="13" customWidth="1"/>
    <col min="2310" max="2317" width="9.6640625" style="13" customWidth="1"/>
    <col min="2318" max="2318" width="11.44140625" style="13" customWidth="1"/>
    <col min="2319" max="2560" width="8.88671875" style="13"/>
    <col min="2561" max="2561" width="25" style="13" customWidth="1"/>
    <col min="2562" max="2562" width="10.44140625" style="13" customWidth="1"/>
    <col min="2563" max="2563" width="9.33203125" style="13" customWidth="1"/>
    <col min="2564" max="2565" width="10.6640625" style="13" customWidth="1"/>
    <col min="2566" max="2573" width="9.6640625" style="13" customWidth="1"/>
    <col min="2574" max="2574" width="11.44140625" style="13" customWidth="1"/>
    <col min="2575" max="2816" width="8.88671875" style="13"/>
    <col min="2817" max="2817" width="25" style="13" customWidth="1"/>
    <col min="2818" max="2818" width="10.44140625" style="13" customWidth="1"/>
    <col min="2819" max="2819" width="9.33203125" style="13" customWidth="1"/>
    <col min="2820" max="2821" width="10.6640625" style="13" customWidth="1"/>
    <col min="2822" max="2829" width="9.6640625" style="13" customWidth="1"/>
    <col min="2830" max="2830" width="11.44140625" style="13" customWidth="1"/>
    <col min="2831" max="3072" width="8.88671875" style="13"/>
    <col min="3073" max="3073" width="25" style="13" customWidth="1"/>
    <col min="3074" max="3074" width="10.44140625" style="13" customWidth="1"/>
    <col min="3075" max="3075" width="9.33203125" style="13" customWidth="1"/>
    <col min="3076" max="3077" width="10.6640625" style="13" customWidth="1"/>
    <col min="3078" max="3085" width="9.6640625" style="13" customWidth="1"/>
    <col min="3086" max="3086" width="11.44140625" style="13" customWidth="1"/>
    <col min="3087" max="3328" width="8.88671875" style="13"/>
    <col min="3329" max="3329" width="25" style="13" customWidth="1"/>
    <col min="3330" max="3330" width="10.44140625" style="13" customWidth="1"/>
    <col min="3331" max="3331" width="9.33203125" style="13" customWidth="1"/>
    <col min="3332" max="3333" width="10.6640625" style="13" customWidth="1"/>
    <col min="3334" max="3341" width="9.6640625" style="13" customWidth="1"/>
    <col min="3342" max="3342" width="11.44140625" style="13" customWidth="1"/>
    <col min="3343" max="3584" width="8.88671875" style="13"/>
    <col min="3585" max="3585" width="25" style="13" customWidth="1"/>
    <col min="3586" max="3586" width="10.44140625" style="13" customWidth="1"/>
    <col min="3587" max="3587" width="9.33203125" style="13" customWidth="1"/>
    <col min="3588" max="3589" width="10.6640625" style="13" customWidth="1"/>
    <col min="3590" max="3597" width="9.6640625" style="13" customWidth="1"/>
    <col min="3598" max="3598" width="11.44140625" style="13" customWidth="1"/>
    <col min="3599" max="3840" width="8.88671875" style="13"/>
    <col min="3841" max="3841" width="25" style="13" customWidth="1"/>
    <col min="3842" max="3842" width="10.44140625" style="13" customWidth="1"/>
    <col min="3843" max="3843" width="9.33203125" style="13" customWidth="1"/>
    <col min="3844" max="3845" width="10.6640625" style="13" customWidth="1"/>
    <col min="3846" max="3853" width="9.6640625" style="13" customWidth="1"/>
    <col min="3854" max="3854" width="11.44140625" style="13" customWidth="1"/>
    <col min="3855" max="4096" width="8.88671875" style="13"/>
    <col min="4097" max="4097" width="25" style="13" customWidth="1"/>
    <col min="4098" max="4098" width="10.44140625" style="13" customWidth="1"/>
    <col min="4099" max="4099" width="9.33203125" style="13" customWidth="1"/>
    <col min="4100" max="4101" width="10.6640625" style="13" customWidth="1"/>
    <col min="4102" max="4109" width="9.6640625" style="13" customWidth="1"/>
    <col min="4110" max="4110" width="11.44140625" style="13" customWidth="1"/>
    <col min="4111" max="4352" width="8.88671875" style="13"/>
    <col min="4353" max="4353" width="25" style="13" customWidth="1"/>
    <col min="4354" max="4354" width="10.44140625" style="13" customWidth="1"/>
    <col min="4355" max="4355" width="9.33203125" style="13" customWidth="1"/>
    <col min="4356" max="4357" width="10.6640625" style="13" customWidth="1"/>
    <col min="4358" max="4365" width="9.6640625" style="13" customWidth="1"/>
    <col min="4366" max="4366" width="11.44140625" style="13" customWidth="1"/>
    <col min="4367" max="4608" width="8.88671875" style="13"/>
    <col min="4609" max="4609" width="25" style="13" customWidth="1"/>
    <col min="4610" max="4610" width="10.44140625" style="13" customWidth="1"/>
    <col min="4611" max="4611" width="9.33203125" style="13" customWidth="1"/>
    <col min="4612" max="4613" width="10.6640625" style="13" customWidth="1"/>
    <col min="4614" max="4621" width="9.6640625" style="13" customWidth="1"/>
    <col min="4622" max="4622" width="11.44140625" style="13" customWidth="1"/>
    <col min="4623" max="4864" width="8.88671875" style="13"/>
    <col min="4865" max="4865" width="25" style="13" customWidth="1"/>
    <col min="4866" max="4866" width="10.44140625" style="13" customWidth="1"/>
    <col min="4867" max="4867" width="9.33203125" style="13" customWidth="1"/>
    <col min="4868" max="4869" width="10.6640625" style="13" customWidth="1"/>
    <col min="4870" max="4877" width="9.6640625" style="13" customWidth="1"/>
    <col min="4878" max="4878" width="11.44140625" style="13" customWidth="1"/>
    <col min="4879" max="5120" width="8.88671875" style="13"/>
    <col min="5121" max="5121" width="25" style="13" customWidth="1"/>
    <col min="5122" max="5122" width="10.44140625" style="13" customWidth="1"/>
    <col min="5123" max="5123" width="9.33203125" style="13" customWidth="1"/>
    <col min="5124" max="5125" width="10.6640625" style="13" customWidth="1"/>
    <col min="5126" max="5133" width="9.6640625" style="13" customWidth="1"/>
    <col min="5134" max="5134" width="11.44140625" style="13" customWidth="1"/>
    <col min="5135" max="5376" width="8.88671875" style="13"/>
    <col min="5377" max="5377" width="25" style="13" customWidth="1"/>
    <col min="5378" max="5378" width="10.44140625" style="13" customWidth="1"/>
    <col min="5379" max="5379" width="9.33203125" style="13" customWidth="1"/>
    <col min="5380" max="5381" width="10.6640625" style="13" customWidth="1"/>
    <col min="5382" max="5389" width="9.6640625" style="13" customWidth="1"/>
    <col min="5390" max="5390" width="11.44140625" style="13" customWidth="1"/>
    <col min="5391" max="5632" width="8.88671875" style="13"/>
    <col min="5633" max="5633" width="25" style="13" customWidth="1"/>
    <col min="5634" max="5634" width="10.44140625" style="13" customWidth="1"/>
    <col min="5635" max="5635" width="9.33203125" style="13" customWidth="1"/>
    <col min="5636" max="5637" width="10.6640625" style="13" customWidth="1"/>
    <col min="5638" max="5645" width="9.6640625" style="13" customWidth="1"/>
    <col min="5646" max="5646" width="11.44140625" style="13" customWidth="1"/>
    <col min="5647" max="5888" width="8.88671875" style="13"/>
    <col min="5889" max="5889" width="25" style="13" customWidth="1"/>
    <col min="5890" max="5890" width="10.44140625" style="13" customWidth="1"/>
    <col min="5891" max="5891" width="9.33203125" style="13" customWidth="1"/>
    <col min="5892" max="5893" width="10.6640625" style="13" customWidth="1"/>
    <col min="5894" max="5901" width="9.6640625" style="13" customWidth="1"/>
    <col min="5902" max="5902" width="11.44140625" style="13" customWidth="1"/>
    <col min="5903" max="6144" width="8.88671875" style="13"/>
    <col min="6145" max="6145" width="25" style="13" customWidth="1"/>
    <col min="6146" max="6146" width="10.44140625" style="13" customWidth="1"/>
    <col min="6147" max="6147" width="9.33203125" style="13" customWidth="1"/>
    <col min="6148" max="6149" width="10.6640625" style="13" customWidth="1"/>
    <col min="6150" max="6157" width="9.6640625" style="13" customWidth="1"/>
    <col min="6158" max="6158" width="11.44140625" style="13" customWidth="1"/>
    <col min="6159" max="6400" width="8.88671875" style="13"/>
    <col min="6401" max="6401" width="25" style="13" customWidth="1"/>
    <col min="6402" max="6402" width="10.44140625" style="13" customWidth="1"/>
    <col min="6403" max="6403" width="9.33203125" style="13" customWidth="1"/>
    <col min="6404" max="6405" width="10.6640625" style="13" customWidth="1"/>
    <col min="6406" max="6413" width="9.6640625" style="13" customWidth="1"/>
    <col min="6414" max="6414" width="11.44140625" style="13" customWidth="1"/>
    <col min="6415" max="6656" width="8.88671875" style="13"/>
    <col min="6657" max="6657" width="25" style="13" customWidth="1"/>
    <col min="6658" max="6658" width="10.44140625" style="13" customWidth="1"/>
    <col min="6659" max="6659" width="9.33203125" style="13" customWidth="1"/>
    <col min="6660" max="6661" width="10.6640625" style="13" customWidth="1"/>
    <col min="6662" max="6669" width="9.6640625" style="13" customWidth="1"/>
    <col min="6670" max="6670" width="11.44140625" style="13" customWidth="1"/>
    <col min="6671" max="6912" width="8.88671875" style="13"/>
    <col min="6913" max="6913" width="25" style="13" customWidth="1"/>
    <col min="6914" max="6914" width="10.44140625" style="13" customWidth="1"/>
    <col min="6915" max="6915" width="9.33203125" style="13" customWidth="1"/>
    <col min="6916" max="6917" width="10.6640625" style="13" customWidth="1"/>
    <col min="6918" max="6925" width="9.6640625" style="13" customWidth="1"/>
    <col min="6926" max="6926" width="11.44140625" style="13" customWidth="1"/>
    <col min="6927" max="7168" width="8.88671875" style="13"/>
    <col min="7169" max="7169" width="25" style="13" customWidth="1"/>
    <col min="7170" max="7170" width="10.44140625" style="13" customWidth="1"/>
    <col min="7171" max="7171" width="9.33203125" style="13" customWidth="1"/>
    <col min="7172" max="7173" width="10.6640625" style="13" customWidth="1"/>
    <col min="7174" max="7181" width="9.6640625" style="13" customWidth="1"/>
    <col min="7182" max="7182" width="11.44140625" style="13" customWidth="1"/>
    <col min="7183" max="7424" width="8.88671875" style="13"/>
    <col min="7425" max="7425" width="25" style="13" customWidth="1"/>
    <col min="7426" max="7426" width="10.44140625" style="13" customWidth="1"/>
    <col min="7427" max="7427" width="9.33203125" style="13" customWidth="1"/>
    <col min="7428" max="7429" width="10.6640625" style="13" customWidth="1"/>
    <col min="7430" max="7437" width="9.6640625" style="13" customWidth="1"/>
    <col min="7438" max="7438" width="11.44140625" style="13" customWidth="1"/>
    <col min="7439" max="7680" width="8.88671875" style="13"/>
    <col min="7681" max="7681" width="25" style="13" customWidth="1"/>
    <col min="7682" max="7682" width="10.44140625" style="13" customWidth="1"/>
    <col min="7683" max="7683" width="9.33203125" style="13" customWidth="1"/>
    <col min="7684" max="7685" width="10.6640625" style="13" customWidth="1"/>
    <col min="7686" max="7693" width="9.6640625" style="13" customWidth="1"/>
    <col min="7694" max="7694" width="11.44140625" style="13" customWidth="1"/>
    <col min="7695" max="7936" width="8.88671875" style="13"/>
    <col min="7937" max="7937" width="25" style="13" customWidth="1"/>
    <col min="7938" max="7938" width="10.44140625" style="13" customWidth="1"/>
    <col min="7939" max="7939" width="9.33203125" style="13" customWidth="1"/>
    <col min="7940" max="7941" width="10.6640625" style="13" customWidth="1"/>
    <col min="7942" max="7949" width="9.6640625" style="13" customWidth="1"/>
    <col min="7950" max="7950" width="11.44140625" style="13" customWidth="1"/>
    <col min="7951" max="8192" width="8.88671875" style="13"/>
    <col min="8193" max="8193" width="25" style="13" customWidth="1"/>
    <col min="8194" max="8194" width="10.44140625" style="13" customWidth="1"/>
    <col min="8195" max="8195" width="9.33203125" style="13" customWidth="1"/>
    <col min="8196" max="8197" width="10.6640625" style="13" customWidth="1"/>
    <col min="8198" max="8205" width="9.6640625" style="13" customWidth="1"/>
    <col min="8206" max="8206" width="11.44140625" style="13" customWidth="1"/>
    <col min="8207" max="8448" width="8.88671875" style="13"/>
    <col min="8449" max="8449" width="25" style="13" customWidth="1"/>
    <col min="8450" max="8450" width="10.44140625" style="13" customWidth="1"/>
    <col min="8451" max="8451" width="9.33203125" style="13" customWidth="1"/>
    <col min="8452" max="8453" width="10.6640625" style="13" customWidth="1"/>
    <col min="8454" max="8461" width="9.6640625" style="13" customWidth="1"/>
    <col min="8462" max="8462" width="11.44140625" style="13" customWidth="1"/>
    <col min="8463" max="8704" width="8.88671875" style="13"/>
    <col min="8705" max="8705" width="25" style="13" customWidth="1"/>
    <col min="8706" max="8706" width="10.44140625" style="13" customWidth="1"/>
    <col min="8707" max="8707" width="9.33203125" style="13" customWidth="1"/>
    <col min="8708" max="8709" width="10.6640625" style="13" customWidth="1"/>
    <col min="8710" max="8717" width="9.6640625" style="13" customWidth="1"/>
    <col min="8718" max="8718" width="11.44140625" style="13" customWidth="1"/>
    <col min="8719" max="8960" width="8.88671875" style="13"/>
    <col min="8961" max="8961" width="25" style="13" customWidth="1"/>
    <col min="8962" max="8962" width="10.44140625" style="13" customWidth="1"/>
    <col min="8963" max="8963" width="9.33203125" style="13" customWidth="1"/>
    <col min="8964" max="8965" width="10.6640625" style="13" customWidth="1"/>
    <col min="8966" max="8973" width="9.6640625" style="13" customWidth="1"/>
    <col min="8974" max="8974" width="11.44140625" style="13" customWidth="1"/>
    <col min="8975" max="9216" width="8.88671875" style="13"/>
    <col min="9217" max="9217" width="25" style="13" customWidth="1"/>
    <col min="9218" max="9218" width="10.44140625" style="13" customWidth="1"/>
    <col min="9219" max="9219" width="9.33203125" style="13" customWidth="1"/>
    <col min="9220" max="9221" width="10.6640625" style="13" customWidth="1"/>
    <col min="9222" max="9229" width="9.6640625" style="13" customWidth="1"/>
    <col min="9230" max="9230" width="11.44140625" style="13" customWidth="1"/>
    <col min="9231" max="9472" width="8.88671875" style="13"/>
    <col min="9473" max="9473" width="25" style="13" customWidth="1"/>
    <col min="9474" max="9474" width="10.44140625" style="13" customWidth="1"/>
    <col min="9475" max="9475" width="9.33203125" style="13" customWidth="1"/>
    <col min="9476" max="9477" width="10.6640625" style="13" customWidth="1"/>
    <col min="9478" max="9485" width="9.6640625" style="13" customWidth="1"/>
    <col min="9486" max="9486" width="11.44140625" style="13" customWidth="1"/>
    <col min="9487" max="9728" width="8.88671875" style="13"/>
    <col min="9729" max="9729" width="25" style="13" customWidth="1"/>
    <col min="9730" max="9730" width="10.44140625" style="13" customWidth="1"/>
    <col min="9731" max="9731" width="9.33203125" style="13" customWidth="1"/>
    <col min="9732" max="9733" width="10.6640625" style="13" customWidth="1"/>
    <col min="9734" max="9741" width="9.6640625" style="13" customWidth="1"/>
    <col min="9742" max="9742" width="11.44140625" style="13" customWidth="1"/>
    <col min="9743" max="9984" width="8.88671875" style="13"/>
    <col min="9985" max="9985" width="25" style="13" customWidth="1"/>
    <col min="9986" max="9986" width="10.44140625" style="13" customWidth="1"/>
    <col min="9987" max="9987" width="9.33203125" style="13" customWidth="1"/>
    <col min="9988" max="9989" width="10.6640625" style="13" customWidth="1"/>
    <col min="9990" max="9997" width="9.6640625" style="13" customWidth="1"/>
    <col min="9998" max="9998" width="11.44140625" style="13" customWidth="1"/>
    <col min="9999" max="10240" width="8.88671875" style="13"/>
    <col min="10241" max="10241" width="25" style="13" customWidth="1"/>
    <col min="10242" max="10242" width="10.44140625" style="13" customWidth="1"/>
    <col min="10243" max="10243" width="9.33203125" style="13" customWidth="1"/>
    <col min="10244" max="10245" width="10.6640625" style="13" customWidth="1"/>
    <col min="10246" max="10253" width="9.6640625" style="13" customWidth="1"/>
    <col min="10254" max="10254" width="11.44140625" style="13" customWidth="1"/>
    <col min="10255" max="10496" width="8.88671875" style="13"/>
    <col min="10497" max="10497" width="25" style="13" customWidth="1"/>
    <col min="10498" max="10498" width="10.44140625" style="13" customWidth="1"/>
    <col min="10499" max="10499" width="9.33203125" style="13" customWidth="1"/>
    <col min="10500" max="10501" width="10.6640625" style="13" customWidth="1"/>
    <col min="10502" max="10509" width="9.6640625" style="13" customWidth="1"/>
    <col min="10510" max="10510" width="11.44140625" style="13" customWidth="1"/>
    <col min="10511" max="10752" width="8.88671875" style="13"/>
    <col min="10753" max="10753" width="25" style="13" customWidth="1"/>
    <col min="10754" max="10754" width="10.44140625" style="13" customWidth="1"/>
    <col min="10755" max="10755" width="9.33203125" style="13" customWidth="1"/>
    <col min="10756" max="10757" width="10.6640625" style="13" customWidth="1"/>
    <col min="10758" max="10765" width="9.6640625" style="13" customWidth="1"/>
    <col min="10766" max="10766" width="11.44140625" style="13" customWidth="1"/>
    <col min="10767" max="11008" width="8.88671875" style="13"/>
    <col min="11009" max="11009" width="25" style="13" customWidth="1"/>
    <col min="11010" max="11010" width="10.44140625" style="13" customWidth="1"/>
    <col min="11011" max="11011" width="9.33203125" style="13" customWidth="1"/>
    <col min="11012" max="11013" width="10.6640625" style="13" customWidth="1"/>
    <col min="11014" max="11021" width="9.6640625" style="13" customWidth="1"/>
    <col min="11022" max="11022" width="11.44140625" style="13" customWidth="1"/>
    <col min="11023" max="11264" width="8.88671875" style="13"/>
    <col min="11265" max="11265" width="25" style="13" customWidth="1"/>
    <col min="11266" max="11266" width="10.44140625" style="13" customWidth="1"/>
    <col min="11267" max="11267" width="9.33203125" style="13" customWidth="1"/>
    <col min="11268" max="11269" width="10.6640625" style="13" customWidth="1"/>
    <col min="11270" max="11277" width="9.6640625" style="13" customWidth="1"/>
    <col min="11278" max="11278" width="11.44140625" style="13" customWidth="1"/>
    <col min="11279" max="11520" width="8.88671875" style="13"/>
    <col min="11521" max="11521" width="25" style="13" customWidth="1"/>
    <col min="11522" max="11522" width="10.44140625" style="13" customWidth="1"/>
    <col min="11523" max="11523" width="9.33203125" style="13" customWidth="1"/>
    <col min="11524" max="11525" width="10.6640625" style="13" customWidth="1"/>
    <col min="11526" max="11533" width="9.6640625" style="13" customWidth="1"/>
    <col min="11534" max="11534" width="11.44140625" style="13" customWidth="1"/>
    <col min="11535" max="11776" width="8.88671875" style="13"/>
    <col min="11777" max="11777" width="25" style="13" customWidth="1"/>
    <col min="11778" max="11778" width="10.44140625" style="13" customWidth="1"/>
    <col min="11779" max="11779" width="9.33203125" style="13" customWidth="1"/>
    <col min="11780" max="11781" width="10.6640625" style="13" customWidth="1"/>
    <col min="11782" max="11789" width="9.6640625" style="13" customWidth="1"/>
    <col min="11790" max="11790" width="11.44140625" style="13" customWidth="1"/>
    <col min="11791" max="12032" width="8.88671875" style="13"/>
    <col min="12033" max="12033" width="25" style="13" customWidth="1"/>
    <col min="12034" max="12034" width="10.44140625" style="13" customWidth="1"/>
    <col min="12035" max="12035" width="9.33203125" style="13" customWidth="1"/>
    <col min="12036" max="12037" width="10.6640625" style="13" customWidth="1"/>
    <col min="12038" max="12045" width="9.6640625" style="13" customWidth="1"/>
    <col min="12046" max="12046" width="11.44140625" style="13" customWidth="1"/>
    <col min="12047" max="12288" width="8.88671875" style="13"/>
    <col min="12289" max="12289" width="25" style="13" customWidth="1"/>
    <col min="12290" max="12290" width="10.44140625" style="13" customWidth="1"/>
    <col min="12291" max="12291" width="9.33203125" style="13" customWidth="1"/>
    <col min="12292" max="12293" width="10.6640625" style="13" customWidth="1"/>
    <col min="12294" max="12301" width="9.6640625" style="13" customWidth="1"/>
    <col min="12302" max="12302" width="11.44140625" style="13" customWidth="1"/>
    <col min="12303" max="12544" width="8.88671875" style="13"/>
    <col min="12545" max="12545" width="25" style="13" customWidth="1"/>
    <col min="12546" max="12546" width="10.44140625" style="13" customWidth="1"/>
    <col min="12547" max="12547" width="9.33203125" style="13" customWidth="1"/>
    <col min="12548" max="12549" width="10.6640625" style="13" customWidth="1"/>
    <col min="12550" max="12557" width="9.6640625" style="13" customWidth="1"/>
    <col min="12558" max="12558" width="11.44140625" style="13" customWidth="1"/>
    <col min="12559" max="12800" width="8.88671875" style="13"/>
    <col min="12801" max="12801" width="25" style="13" customWidth="1"/>
    <col min="12802" max="12802" width="10.44140625" style="13" customWidth="1"/>
    <col min="12803" max="12803" width="9.33203125" style="13" customWidth="1"/>
    <col min="12804" max="12805" width="10.6640625" style="13" customWidth="1"/>
    <col min="12806" max="12813" width="9.6640625" style="13" customWidth="1"/>
    <col min="12814" max="12814" width="11.44140625" style="13" customWidth="1"/>
    <col min="12815" max="13056" width="8.88671875" style="13"/>
    <col min="13057" max="13057" width="25" style="13" customWidth="1"/>
    <col min="13058" max="13058" width="10.44140625" style="13" customWidth="1"/>
    <col min="13059" max="13059" width="9.33203125" style="13" customWidth="1"/>
    <col min="13060" max="13061" width="10.6640625" style="13" customWidth="1"/>
    <col min="13062" max="13069" width="9.6640625" style="13" customWidth="1"/>
    <col min="13070" max="13070" width="11.44140625" style="13" customWidth="1"/>
    <col min="13071" max="13312" width="8.88671875" style="13"/>
    <col min="13313" max="13313" width="25" style="13" customWidth="1"/>
    <col min="13314" max="13314" width="10.44140625" style="13" customWidth="1"/>
    <col min="13315" max="13315" width="9.33203125" style="13" customWidth="1"/>
    <col min="13316" max="13317" width="10.6640625" style="13" customWidth="1"/>
    <col min="13318" max="13325" width="9.6640625" style="13" customWidth="1"/>
    <col min="13326" max="13326" width="11.44140625" style="13" customWidth="1"/>
    <col min="13327" max="13568" width="8.88671875" style="13"/>
    <col min="13569" max="13569" width="25" style="13" customWidth="1"/>
    <col min="13570" max="13570" width="10.44140625" style="13" customWidth="1"/>
    <col min="13571" max="13571" width="9.33203125" style="13" customWidth="1"/>
    <col min="13572" max="13573" width="10.6640625" style="13" customWidth="1"/>
    <col min="13574" max="13581" width="9.6640625" style="13" customWidth="1"/>
    <col min="13582" max="13582" width="11.44140625" style="13" customWidth="1"/>
    <col min="13583" max="13824" width="8.88671875" style="13"/>
    <col min="13825" max="13825" width="25" style="13" customWidth="1"/>
    <col min="13826" max="13826" width="10.44140625" style="13" customWidth="1"/>
    <col min="13827" max="13827" width="9.33203125" style="13" customWidth="1"/>
    <col min="13828" max="13829" width="10.6640625" style="13" customWidth="1"/>
    <col min="13830" max="13837" width="9.6640625" style="13" customWidth="1"/>
    <col min="13838" max="13838" width="11.44140625" style="13" customWidth="1"/>
    <col min="13839" max="14080" width="8.88671875" style="13"/>
    <col min="14081" max="14081" width="25" style="13" customWidth="1"/>
    <col min="14082" max="14082" width="10.44140625" style="13" customWidth="1"/>
    <col min="14083" max="14083" width="9.33203125" style="13" customWidth="1"/>
    <col min="14084" max="14085" width="10.6640625" style="13" customWidth="1"/>
    <col min="14086" max="14093" width="9.6640625" style="13" customWidth="1"/>
    <col min="14094" max="14094" width="11.44140625" style="13" customWidth="1"/>
    <col min="14095" max="14336" width="8.88671875" style="13"/>
    <col min="14337" max="14337" width="25" style="13" customWidth="1"/>
    <col min="14338" max="14338" width="10.44140625" style="13" customWidth="1"/>
    <col min="14339" max="14339" width="9.33203125" style="13" customWidth="1"/>
    <col min="14340" max="14341" width="10.6640625" style="13" customWidth="1"/>
    <col min="14342" max="14349" width="9.6640625" style="13" customWidth="1"/>
    <col min="14350" max="14350" width="11.44140625" style="13" customWidth="1"/>
    <col min="14351" max="14592" width="8.88671875" style="13"/>
    <col min="14593" max="14593" width="25" style="13" customWidth="1"/>
    <col min="14594" max="14594" width="10.44140625" style="13" customWidth="1"/>
    <col min="14595" max="14595" width="9.33203125" style="13" customWidth="1"/>
    <col min="14596" max="14597" width="10.6640625" style="13" customWidth="1"/>
    <col min="14598" max="14605" width="9.6640625" style="13" customWidth="1"/>
    <col min="14606" max="14606" width="11.44140625" style="13" customWidth="1"/>
    <col min="14607" max="14848" width="8.88671875" style="13"/>
    <col min="14849" max="14849" width="25" style="13" customWidth="1"/>
    <col min="14850" max="14850" width="10.44140625" style="13" customWidth="1"/>
    <col min="14851" max="14851" width="9.33203125" style="13" customWidth="1"/>
    <col min="14852" max="14853" width="10.6640625" style="13" customWidth="1"/>
    <col min="14854" max="14861" width="9.6640625" style="13" customWidth="1"/>
    <col min="14862" max="14862" width="11.44140625" style="13" customWidth="1"/>
    <col min="14863" max="15104" width="8.88671875" style="13"/>
    <col min="15105" max="15105" width="25" style="13" customWidth="1"/>
    <col min="15106" max="15106" width="10.44140625" style="13" customWidth="1"/>
    <col min="15107" max="15107" width="9.33203125" style="13" customWidth="1"/>
    <col min="15108" max="15109" width="10.6640625" style="13" customWidth="1"/>
    <col min="15110" max="15117" width="9.6640625" style="13" customWidth="1"/>
    <col min="15118" max="15118" width="11.44140625" style="13" customWidth="1"/>
    <col min="15119" max="15360" width="8.88671875" style="13"/>
    <col min="15361" max="15361" width="25" style="13" customWidth="1"/>
    <col min="15362" max="15362" width="10.44140625" style="13" customWidth="1"/>
    <col min="15363" max="15363" width="9.33203125" style="13" customWidth="1"/>
    <col min="15364" max="15365" width="10.6640625" style="13" customWidth="1"/>
    <col min="15366" max="15373" width="9.6640625" style="13" customWidth="1"/>
    <col min="15374" max="15374" width="11.44140625" style="13" customWidth="1"/>
    <col min="15375" max="15616" width="8.88671875" style="13"/>
    <col min="15617" max="15617" width="25" style="13" customWidth="1"/>
    <col min="15618" max="15618" width="10.44140625" style="13" customWidth="1"/>
    <col min="15619" max="15619" width="9.33203125" style="13" customWidth="1"/>
    <col min="15620" max="15621" width="10.6640625" style="13" customWidth="1"/>
    <col min="15622" max="15629" width="9.6640625" style="13" customWidth="1"/>
    <col min="15630" max="15630" width="11.44140625" style="13" customWidth="1"/>
    <col min="15631" max="15872" width="8.88671875" style="13"/>
    <col min="15873" max="15873" width="25" style="13" customWidth="1"/>
    <col min="15874" max="15874" width="10.44140625" style="13" customWidth="1"/>
    <col min="15875" max="15875" width="9.33203125" style="13" customWidth="1"/>
    <col min="15876" max="15877" width="10.6640625" style="13" customWidth="1"/>
    <col min="15878" max="15885" width="9.6640625" style="13" customWidth="1"/>
    <col min="15886" max="15886" width="11.44140625" style="13" customWidth="1"/>
    <col min="15887" max="16128" width="8.88671875" style="13"/>
    <col min="16129" max="16129" width="25" style="13" customWidth="1"/>
    <col min="16130" max="16130" width="10.44140625" style="13" customWidth="1"/>
    <col min="16131" max="16131" width="9.33203125" style="13" customWidth="1"/>
    <col min="16132" max="16133" width="10.6640625" style="13" customWidth="1"/>
    <col min="16134" max="16141" width="9.6640625" style="13" customWidth="1"/>
    <col min="16142" max="16142" width="11.44140625" style="13" customWidth="1"/>
    <col min="16143" max="16384" width="8.88671875" style="13"/>
  </cols>
  <sheetData>
    <row r="1" spans="1:18">
      <c r="J1" s="437" t="s">
        <v>224</v>
      </c>
      <c r="K1" s="437"/>
      <c r="L1" s="437"/>
      <c r="M1" s="437"/>
    </row>
    <row r="2" spans="1:18" ht="8.25" customHeight="1">
      <c r="M2" s="321"/>
    </row>
    <row r="3" spans="1:18">
      <c r="A3" s="437" t="s">
        <v>225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</row>
    <row r="4" spans="1:18" ht="16.5" customHeight="1">
      <c r="A4" s="437" t="s">
        <v>286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</row>
    <row r="5" spans="1:18" ht="8.25" customHeight="1" thickBot="1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8" ht="26.25" customHeight="1" thickBot="1">
      <c r="A6" s="441" t="s">
        <v>42</v>
      </c>
      <c r="B6" s="539" t="s">
        <v>226</v>
      </c>
      <c r="C6" s="540"/>
      <c r="D6" s="540"/>
      <c r="E6" s="541"/>
      <c r="F6" s="489" t="s">
        <v>287</v>
      </c>
      <c r="G6" s="431"/>
      <c r="H6" s="489" t="s">
        <v>288</v>
      </c>
      <c r="I6" s="431"/>
      <c r="J6" s="544" t="s">
        <v>227</v>
      </c>
      <c r="K6" s="545"/>
      <c r="L6" s="545"/>
      <c r="M6" s="546"/>
    </row>
    <row r="7" spans="1:18" ht="24" customHeight="1">
      <c r="A7" s="444"/>
      <c r="B7" s="547">
        <v>45016</v>
      </c>
      <c r="C7" s="548"/>
      <c r="D7" s="547">
        <v>45107</v>
      </c>
      <c r="E7" s="548"/>
      <c r="F7" s="542"/>
      <c r="G7" s="543"/>
      <c r="H7" s="542"/>
      <c r="I7" s="543"/>
      <c r="J7" s="547">
        <v>45016</v>
      </c>
      <c r="K7" s="548"/>
      <c r="L7" s="547">
        <v>45107</v>
      </c>
      <c r="M7" s="548"/>
    </row>
    <row r="8" spans="1:18" ht="23.4" thickBot="1">
      <c r="A8" s="447"/>
      <c r="B8" s="319" t="s">
        <v>228</v>
      </c>
      <c r="C8" s="174" t="s">
        <v>229</v>
      </c>
      <c r="D8" s="319" t="s">
        <v>228</v>
      </c>
      <c r="E8" s="174" t="s">
        <v>229</v>
      </c>
      <c r="F8" s="319" t="s">
        <v>228</v>
      </c>
      <c r="G8" s="174" t="s">
        <v>229</v>
      </c>
      <c r="H8" s="319" t="s">
        <v>228</v>
      </c>
      <c r="I8" s="174" t="s">
        <v>229</v>
      </c>
      <c r="J8" s="319" t="s">
        <v>228</v>
      </c>
      <c r="K8" s="174" t="s">
        <v>229</v>
      </c>
      <c r="L8" s="319" t="s">
        <v>228</v>
      </c>
      <c r="M8" s="174" t="s">
        <v>229</v>
      </c>
    </row>
    <row r="9" spans="1:18" ht="13.8" thickBot="1">
      <c r="A9" s="536" t="s">
        <v>230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8"/>
    </row>
    <row r="10" spans="1:18">
      <c r="A10" s="322" t="s">
        <v>231</v>
      </c>
      <c r="B10" s="94">
        <v>6626</v>
      </c>
      <c r="C10" s="91">
        <v>3302</v>
      </c>
      <c r="D10" s="94">
        <v>5907</v>
      </c>
      <c r="E10" s="91">
        <v>2963</v>
      </c>
      <c r="F10" s="323">
        <f t="shared" ref="F10:G15" si="0">D10-B10</f>
        <v>-719</v>
      </c>
      <c r="G10" s="324">
        <f t="shared" si="0"/>
        <v>-339</v>
      </c>
      <c r="H10" s="325">
        <f t="shared" ref="H10:I15" si="1">D10/B10*100</f>
        <v>89.148807727135519</v>
      </c>
      <c r="I10" s="326">
        <f t="shared" si="1"/>
        <v>89.733494851605087</v>
      </c>
      <c r="J10" s="327">
        <f t="shared" ref="J10:J15" si="2">B10/$B$37*100</f>
        <v>11.705266133163743</v>
      </c>
      <c r="K10" s="328">
        <f t="shared" ref="K10:K15" si="3">C10/$C$37*100</f>
        <v>11.143358531317494</v>
      </c>
      <c r="L10" s="329">
        <f>D10/$D$37*100</f>
        <v>11.237515457053172</v>
      </c>
      <c r="M10" s="330">
        <f t="shared" ref="M10:M15" si="4">E10/$E$37*100</f>
        <v>10.725791855203621</v>
      </c>
    </row>
    <row r="11" spans="1:18">
      <c r="A11" s="331" t="s">
        <v>232</v>
      </c>
      <c r="B11" s="102">
        <v>11144</v>
      </c>
      <c r="C11" s="101">
        <v>5586</v>
      </c>
      <c r="D11" s="102">
        <v>8091</v>
      </c>
      <c r="E11" s="101">
        <v>3938</v>
      </c>
      <c r="F11" s="332">
        <f t="shared" si="0"/>
        <v>-3053</v>
      </c>
      <c r="G11" s="333">
        <f t="shared" si="0"/>
        <v>-1648</v>
      </c>
      <c r="H11" s="334">
        <f t="shared" si="1"/>
        <v>72.604091888011496</v>
      </c>
      <c r="I11" s="335">
        <f t="shared" si="1"/>
        <v>70.497672753311846</v>
      </c>
      <c r="J11" s="336">
        <f t="shared" si="2"/>
        <v>19.686611196495132</v>
      </c>
      <c r="K11" s="85">
        <f t="shared" si="3"/>
        <v>18.851241900647945</v>
      </c>
      <c r="L11" s="336">
        <f t="shared" ref="L11:L15" si="5">D11/$D$37*100</f>
        <v>15.392371349757445</v>
      </c>
      <c r="M11" s="337">
        <f t="shared" si="4"/>
        <v>14.255203619909501</v>
      </c>
    </row>
    <row r="12" spans="1:18">
      <c r="A12" s="331" t="s">
        <v>233</v>
      </c>
      <c r="B12" s="102">
        <v>8904</v>
      </c>
      <c r="C12" s="101">
        <v>4331</v>
      </c>
      <c r="D12" s="102">
        <v>9072</v>
      </c>
      <c r="E12" s="101">
        <v>4701</v>
      </c>
      <c r="F12" s="332">
        <f t="shared" si="0"/>
        <v>168</v>
      </c>
      <c r="G12" s="333">
        <f t="shared" si="0"/>
        <v>370</v>
      </c>
      <c r="H12" s="334">
        <f t="shared" si="1"/>
        <v>101.88679245283019</v>
      </c>
      <c r="I12" s="335">
        <f t="shared" si="1"/>
        <v>108.54306164858001</v>
      </c>
      <c r="J12" s="336">
        <f t="shared" si="2"/>
        <v>15.729503418305157</v>
      </c>
      <c r="K12" s="85">
        <f t="shared" si="3"/>
        <v>14.615955723542118</v>
      </c>
      <c r="L12" s="336">
        <f t="shared" si="5"/>
        <v>17.258632169694664</v>
      </c>
      <c r="M12" s="337">
        <f t="shared" si="4"/>
        <v>17.017194570135747</v>
      </c>
    </row>
    <row r="13" spans="1:18">
      <c r="A13" s="331" t="s">
        <v>234</v>
      </c>
      <c r="B13" s="102">
        <v>8925</v>
      </c>
      <c r="C13" s="101">
        <v>4914</v>
      </c>
      <c r="D13" s="102">
        <v>9145</v>
      </c>
      <c r="E13" s="101">
        <v>4856</v>
      </c>
      <c r="F13" s="332">
        <f t="shared" si="0"/>
        <v>220</v>
      </c>
      <c r="G13" s="333">
        <f t="shared" si="0"/>
        <v>-58</v>
      </c>
      <c r="H13" s="334">
        <f t="shared" si="1"/>
        <v>102.46498599439775</v>
      </c>
      <c r="I13" s="335">
        <f t="shared" si="1"/>
        <v>98.819698819698814</v>
      </c>
      <c r="J13" s="336">
        <f t="shared" si="2"/>
        <v>15.766601303725688</v>
      </c>
      <c r="K13" s="85">
        <f t="shared" si="3"/>
        <v>16.583423326133907</v>
      </c>
      <c r="L13" s="336">
        <f t="shared" si="5"/>
        <v>17.397507847426997</v>
      </c>
      <c r="M13" s="337">
        <f t="shared" si="4"/>
        <v>17.578280542986423</v>
      </c>
    </row>
    <row r="14" spans="1:18">
      <c r="A14" s="331" t="s">
        <v>235</v>
      </c>
      <c r="B14" s="102">
        <v>7269</v>
      </c>
      <c r="C14" s="101">
        <v>3929</v>
      </c>
      <c r="D14" s="102">
        <v>7271</v>
      </c>
      <c r="E14" s="101">
        <v>4002</v>
      </c>
      <c r="F14" s="332">
        <f t="shared" si="0"/>
        <v>2</v>
      </c>
      <c r="G14" s="333">
        <f t="shared" si="0"/>
        <v>73</v>
      </c>
      <c r="H14" s="334">
        <f t="shared" si="1"/>
        <v>100.02751410097675</v>
      </c>
      <c r="I14" s="335">
        <f t="shared" si="1"/>
        <v>101.85797912954951</v>
      </c>
      <c r="J14" s="336">
        <f t="shared" si="2"/>
        <v>12.841168053420954</v>
      </c>
      <c r="K14" s="85">
        <f t="shared" si="3"/>
        <v>13.259314254859611</v>
      </c>
      <c r="L14" s="336">
        <f t="shared" si="5"/>
        <v>13.832397983449063</v>
      </c>
      <c r="M14" s="337">
        <f t="shared" si="4"/>
        <v>14.486877828054299</v>
      </c>
    </row>
    <row r="15" spans="1:18" ht="13.8" thickBot="1">
      <c r="A15" s="338" t="s">
        <v>236</v>
      </c>
      <c r="B15" s="120">
        <v>13739</v>
      </c>
      <c r="C15" s="117">
        <v>7570</v>
      </c>
      <c r="D15" s="120">
        <v>13079</v>
      </c>
      <c r="E15" s="117">
        <v>7165</v>
      </c>
      <c r="F15" s="339">
        <f t="shared" si="0"/>
        <v>-660</v>
      </c>
      <c r="G15" s="340">
        <f t="shared" si="0"/>
        <v>-405</v>
      </c>
      <c r="H15" s="341">
        <f t="shared" si="1"/>
        <v>95.196156925540436</v>
      </c>
      <c r="I15" s="342">
        <f t="shared" si="1"/>
        <v>94.649933949801849</v>
      </c>
      <c r="J15" s="343">
        <f t="shared" si="2"/>
        <v>24.270849894889324</v>
      </c>
      <c r="K15" s="88">
        <f t="shared" si="3"/>
        <v>25.546706263498919</v>
      </c>
      <c r="L15" s="344">
        <f t="shared" si="5"/>
        <v>24.881575192618662</v>
      </c>
      <c r="M15" s="345">
        <f t="shared" si="4"/>
        <v>25.936651583710407</v>
      </c>
      <c r="N15" s="346"/>
      <c r="O15" s="346"/>
      <c r="P15" s="346"/>
      <c r="Q15" s="346"/>
      <c r="R15" s="346"/>
    </row>
    <row r="16" spans="1:18" ht="13.8" thickBot="1">
      <c r="A16" s="549" t="s">
        <v>237</v>
      </c>
      <c r="B16" s="550"/>
      <c r="C16" s="550"/>
      <c r="D16" s="550"/>
      <c r="E16" s="550"/>
      <c r="F16" s="550"/>
      <c r="G16" s="550"/>
      <c r="H16" s="550"/>
      <c r="I16" s="550"/>
      <c r="J16" s="550"/>
      <c r="K16" s="550"/>
      <c r="L16" s="550"/>
      <c r="M16" s="551"/>
    </row>
    <row r="17" spans="1:19">
      <c r="A17" s="322" t="s">
        <v>238</v>
      </c>
      <c r="B17" s="347">
        <v>5610</v>
      </c>
      <c r="C17" s="348">
        <v>3251</v>
      </c>
      <c r="D17" s="347">
        <v>5109</v>
      </c>
      <c r="E17" s="348">
        <v>2988</v>
      </c>
      <c r="F17" s="323">
        <f t="shared" ref="F17:G22" si="6">D17-B17</f>
        <v>-501</v>
      </c>
      <c r="G17" s="324">
        <f t="shared" si="6"/>
        <v>-263</v>
      </c>
      <c r="H17" s="325">
        <f t="shared" ref="H17:I22" si="7">D17/B17*100</f>
        <v>91.069518716577534</v>
      </c>
      <c r="I17" s="326">
        <f t="shared" si="7"/>
        <v>91.910181482620729</v>
      </c>
      <c r="J17" s="327">
        <f t="shared" ref="J17:J22" si="8">B17/$B$37*100</f>
        <v>9.9104351051990029</v>
      </c>
      <c r="K17" s="349">
        <f t="shared" ref="K17:K22" si="9">C17/$C$37*100</f>
        <v>10.971247300215984</v>
      </c>
      <c r="L17" s="329">
        <f t="shared" ref="L17:L22" si="10">D17/$D$37*100</f>
        <v>9.7193950347189197</v>
      </c>
      <c r="M17" s="330">
        <f t="shared" ref="M17:M22" si="11">E17/$E$37*100</f>
        <v>10.816289592760182</v>
      </c>
    </row>
    <row r="18" spans="1:19">
      <c r="A18" s="331" t="s">
        <v>239</v>
      </c>
      <c r="B18" s="332">
        <v>12659</v>
      </c>
      <c r="C18" s="333">
        <v>8407</v>
      </c>
      <c r="D18" s="332">
        <v>11775</v>
      </c>
      <c r="E18" s="333">
        <v>7857</v>
      </c>
      <c r="F18" s="332">
        <f t="shared" si="6"/>
        <v>-884</v>
      </c>
      <c r="G18" s="333">
        <f t="shared" si="6"/>
        <v>-550</v>
      </c>
      <c r="H18" s="334">
        <f t="shared" si="7"/>
        <v>93.01682597361561</v>
      </c>
      <c r="I18" s="335">
        <f t="shared" si="7"/>
        <v>93.457832758415606</v>
      </c>
      <c r="J18" s="329">
        <f t="shared" si="8"/>
        <v>22.362958644690586</v>
      </c>
      <c r="K18" s="330">
        <f t="shared" si="9"/>
        <v>28.371355291576673</v>
      </c>
      <c r="L18" s="329">
        <f t="shared" si="10"/>
        <v>22.400837058879482</v>
      </c>
      <c r="M18" s="337">
        <f t="shared" si="11"/>
        <v>28.441628959276017</v>
      </c>
    </row>
    <row r="19" spans="1:19">
      <c r="A19" s="331" t="s">
        <v>240</v>
      </c>
      <c r="B19" s="332">
        <v>15357</v>
      </c>
      <c r="C19" s="333">
        <v>9007</v>
      </c>
      <c r="D19" s="332">
        <v>14141</v>
      </c>
      <c r="E19" s="333">
        <v>8366</v>
      </c>
      <c r="F19" s="332">
        <f t="shared" si="6"/>
        <v>-1216</v>
      </c>
      <c r="G19" s="333">
        <f t="shared" si="6"/>
        <v>-641</v>
      </c>
      <c r="H19" s="334">
        <f t="shared" si="7"/>
        <v>92.081786807319133</v>
      </c>
      <c r="I19" s="335">
        <f t="shared" si="7"/>
        <v>92.88331297879428</v>
      </c>
      <c r="J19" s="336">
        <f t="shared" si="8"/>
        <v>27.12915363824262</v>
      </c>
      <c r="K19" s="330">
        <f t="shared" si="9"/>
        <v>30.396193304535636</v>
      </c>
      <c r="L19" s="329">
        <f t="shared" si="10"/>
        <v>26.901930942642444</v>
      </c>
      <c r="M19" s="337">
        <f t="shared" si="11"/>
        <v>30.284162895927601</v>
      </c>
    </row>
    <row r="20" spans="1:19">
      <c r="A20" s="331" t="s">
        <v>241</v>
      </c>
      <c r="B20" s="332">
        <v>12222</v>
      </c>
      <c r="C20" s="333">
        <v>5995</v>
      </c>
      <c r="D20" s="332">
        <v>11612</v>
      </c>
      <c r="E20" s="333">
        <v>5656</v>
      </c>
      <c r="F20" s="332">
        <f t="shared" si="6"/>
        <v>-610</v>
      </c>
      <c r="G20" s="333">
        <f t="shared" si="6"/>
        <v>-339</v>
      </c>
      <c r="H20" s="334">
        <f t="shared" si="7"/>
        <v>95.009000163639328</v>
      </c>
      <c r="I20" s="335">
        <f t="shared" si="7"/>
        <v>94.34528773978316</v>
      </c>
      <c r="J20" s="336">
        <f t="shared" si="8"/>
        <v>21.59096931474906</v>
      </c>
      <c r="K20" s="337">
        <f t="shared" si="9"/>
        <v>20.231506479481641</v>
      </c>
      <c r="L20" s="329">
        <f t="shared" si="10"/>
        <v>22.090744792162084</v>
      </c>
      <c r="M20" s="337">
        <f t="shared" si="11"/>
        <v>20.474208144796378</v>
      </c>
    </row>
    <row r="21" spans="1:19">
      <c r="A21" s="331" t="s">
        <v>242</v>
      </c>
      <c r="B21" s="332">
        <v>6118</v>
      </c>
      <c r="C21" s="333">
        <v>2935</v>
      </c>
      <c r="D21" s="332">
        <v>5676</v>
      </c>
      <c r="E21" s="333">
        <v>2724</v>
      </c>
      <c r="F21" s="332">
        <f t="shared" si="6"/>
        <v>-442</v>
      </c>
      <c r="G21" s="333">
        <f t="shared" si="6"/>
        <v>-211</v>
      </c>
      <c r="H21" s="334">
        <f t="shared" si="7"/>
        <v>92.775416802876748</v>
      </c>
      <c r="I21" s="335">
        <f t="shared" si="7"/>
        <v>92.810902896081771</v>
      </c>
      <c r="J21" s="336">
        <f t="shared" si="8"/>
        <v>10.807850619181373</v>
      </c>
      <c r="K21" s="330">
        <f t="shared" si="9"/>
        <v>9.9048326133909299</v>
      </c>
      <c r="L21" s="329">
        <f t="shared" si="10"/>
        <v>10.798059545324836</v>
      </c>
      <c r="M21" s="337">
        <f t="shared" si="11"/>
        <v>9.8606334841628964</v>
      </c>
    </row>
    <row r="22" spans="1:19" ht="13.8" thickBot="1">
      <c r="A22" s="338" t="s">
        <v>243</v>
      </c>
      <c r="B22" s="350">
        <v>4641</v>
      </c>
      <c r="C22" s="87">
        <v>37</v>
      </c>
      <c r="D22" s="350">
        <v>4252</v>
      </c>
      <c r="E22" s="87">
        <v>34</v>
      </c>
      <c r="F22" s="339">
        <f t="shared" si="6"/>
        <v>-389</v>
      </c>
      <c r="G22" s="333">
        <f t="shared" si="6"/>
        <v>-3</v>
      </c>
      <c r="H22" s="341">
        <f t="shared" si="7"/>
        <v>91.618185735832796</v>
      </c>
      <c r="I22" s="335" t="s">
        <v>244</v>
      </c>
      <c r="J22" s="329">
        <f t="shared" si="8"/>
        <v>8.1986326779373577</v>
      </c>
      <c r="K22" s="351">
        <f t="shared" si="9"/>
        <v>0.12486501079913606</v>
      </c>
      <c r="L22" s="329">
        <f t="shared" si="10"/>
        <v>8.0890326262722336</v>
      </c>
      <c r="M22" s="337">
        <f t="shared" si="11"/>
        <v>0.12307692307692308</v>
      </c>
      <c r="O22" s="346"/>
      <c r="P22" s="346"/>
      <c r="Q22" s="346"/>
      <c r="R22" s="346"/>
      <c r="S22" s="346"/>
    </row>
    <row r="23" spans="1:19" ht="13.8" thickBot="1">
      <c r="A23" s="536" t="s">
        <v>245</v>
      </c>
      <c r="B23" s="537"/>
      <c r="C23" s="537"/>
      <c r="D23" s="537"/>
      <c r="E23" s="537"/>
      <c r="F23" s="537"/>
      <c r="G23" s="537"/>
      <c r="H23" s="537"/>
      <c r="I23" s="537"/>
      <c r="J23" s="537"/>
      <c r="K23" s="537"/>
      <c r="L23" s="537"/>
      <c r="M23" s="538"/>
    </row>
    <row r="24" spans="1:19">
      <c r="A24" s="352" t="s">
        <v>246</v>
      </c>
      <c r="B24" s="347">
        <v>7153</v>
      </c>
      <c r="C24" s="348">
        <v>4784</v>
      </c>
      <c r="D24" s="347">
        <v>6824</v>
      </c>
      <c r="E24" s="348">
        <v>4510</v>
      </c>
      <c r="F24" s="323">
        <f t="shared" ref="F24:G28" si="12">D24-B24</f>
        <v>-329</v>
      </c>
      <c r="G24" s="324">
        <f t="shared" si="12"/>
        <v>-274</v>
      </c>
      <c r="H24" s="325">
        <f t="shared" ref="H24:I28" si="13">D24/B24*100</f>
        <v>95.4005312456312</v>
      </c>
      <c r="I24" s="326">
        <f t="shared" si="13"/>
        <v>94.272575250836127</v>
      </c>
      <c r="J24" s="327">
        <f>B24/$B$37*100</f>
        <v>12.636246400621831</v>
      </c>
      <c r="K24" s="328">
        <f>C24/$C$37*100</f>
        <v>16.144708423326133</v>
      </c>
      <c r="L24" s="329">
        <f>D24/$D$37*100</f>
        <v>12.982022258156567</v>
      </c>
      <c r="M24" s="330">
        <f>E24/$E$37*100</f>
        <v>16.325791855203619</v>
      </c>
    </row>
    <row r="25" spans="1:19">
      <c r="A25" s="353" t="s">
        <v>247</v>
      </c>
      <c r="B25" s="332">
        <v>11641</v>
      </c>
      <c r="C25" s="333">
        <v>6861</v>
      </c>
      <c r="D25" s="332">
        <v>11031</v>
      </c>
      <c r="E25" s="333">
        <v>6532</v>
      </c>
      <c r="F25" s="332">
        <f t="shared" si="12"/>
        <v>-610</v>
      </c>
      <c r="G25" s="333">
        <f t="shared" si="12"/>
        <v>-329</v>
      </c>
      <c r="H25" s="334">
        <f t="shared" si="13"/>
        <v>94.759900352203417</v>
      </c>
      <c r="I25" s="335">
        <f t="shared" si="13"/>
        <v>95.204780644220961</v>
      </c>
      <c r="J25" s="336">
        <f>B25/$B$37*100</f>
        <v>20.564594484781036</v>
      </c>
      <c r="K25" s="85">
        <f>C25/$C$37*100</f>
        <v>23.154022678185747</v>
      </c>
      <c r="L25" s="336">
        <f>D25/$D$37*100</f>
        <v>20.98544658993627</v>
      </c>
      <c r="M25" s="337">
        <f>E25/$E$37*100</f>
        <v>23.645248868778282</v>
      </c>
    </row>
    <row r="26" spans="1:19">
      <c r="A26" s="353" t="s">
        <v>248</v>
      </c>
      <c r="B26" s="332">
        <v>6282</v>
      </c>
      <c r="C26" s="333">
        <v>4166</v>
      </c>
      <c r="D26" s="332">
        <v>5954</v>
      </c>
      <c r="E26" s="333">
        <v>3941</v>
      </c>
      <c r="F26" s="332">
        <f t="shared" si="12"/>
        <v>-328</v>
      </c>
      <c r="G26" s="333">
        <f t="shared" si="12"/>
        <v>-225</v>
      </c>
      <c r="H26" s="334">
        <f t="shared" si="13"/>
        <v>94.778732887615419</v>
      </c>
      <c r="I26" s="335">
        <f t="shared" si="13"/>
        <v>94.599135861737878</v>
      </c>
      <c r="J26" s="336">
        <f>B26/$B$37*100</f>
        <v>11.097567438655997</v>
      </c>
      <c r="K26" s="85">
        <f>C26/$C$37*100</f>
        <v>14.0591252699784</v>
      </c>
      <c r="L26" s="336">
        <f>D26/$D$37*100</f>
        <v>11.326928564634263</v>
      </c>
      <c r="M26" s="337">
        <f>E26/$E$37*100</f>
        <v>14.266063348416289</v>
      </c>
    </row>
    <row r="27" spans="1:19">
      <c r="A27" s="353" t="s">
        <v>249</v>
      </c>
      <c r="B27" s="332">
        <v>14421</v>
      </c>
      <c r="C27" s="333">
        <v>6004</v>
      </c>
      <c r="D27" s="332">
        <v>13153</v>
      </c>
      <c r="E27" s="333">
        <v>5531</v>
      </c>
      <c r="F27" s="332">
        <f t="shared" si="12"/>
        <v>-1268</v>
      </c>
      <c r="G27" s="333">
        <f t="shared" si="12"/>
        <v>-473</v>
      </c>
      <c r="H27" s="334">
        <f t="shared" si="13"/>
        <v>91.207267179807232</v>
      </c>
      <c r="I27" s="335">
        <f t="shared" si="13"/>
        <v>92.121918720852776</v>
      </c>
      <c r="J27" s="336">
        <f>B27/$B$37*100</f>
        <v>25.47564788807038</v>
      </c>
      <c r="K27" s="85">
        <f>C27/$C$37*100</f>
        <v>20.261879049676025</v>
      </c>
      <c r="L27" s="336">
        <f>D27/$D$37*100</f>
        <v>25.02235327689527</v>
      </c>
      <c r="M27" s="337">
        <f>E27/$E$37*100</f>
        <v>20.021719457013575</v>
      </c>
    </row>
    <row r="28" spans="1:19" ht="13.8" thickBot="1">
      <c r="A28" s="354" t="s">
        <v>250</v>
      </c>
      <c r="B28" s="350">
        <v>17110</v>
      </c>
      <c r="C28" s="355">
        <v>7817</v>
      </c>
      <c r="D28" s="350">
        <v>15603</v>
      </c>
      <c r="E28" s="355">
        <v>7111</v>
      </c>
      <c r="F28" s="339">
        <f t="shared" si="12"/>
        <v>-1507</v>
      </c>
      <c r="G28" s="340">
        <f t="shared" si="12"/>
        <v>-706</v>
      </c>
      <c r="H28" s="341">
        <f t="shared" si="13"/>
        <v>91.192285213325547</v>
      </c>
      <c r="I28" s="342">
        <f t="shared" si="13"/>
        <v>90.968402200332605</v>
      </c>
      <c r="J28" s="343">
        <f>B28/$B$37*100</f>
        <v>30.225943787870758</v>
      </c>
      <c r="K28" s="85">
        <f>C28/$C$37*100</f>
        <v>26.380264578833696</v>
      </c>
      <c r="L28" s="344">
        <f>D28/$D$37*100</f>
        <v>29.683249310377629</v>
      </c>
      <c r="M28" s="345">
        <f>E28/$E$37*100</f>
        <v>25.741176470588233</v>
      </c>
      <c r="O28" s="346"/>
      <c r="P28" s="346"/>
      <c r="Q28" s="346"/>
      <c r="R28" s="346"/>
      <c r="S28" s="346"/>
    </row>
    <row r="29" spans="1:19" ht="13.8" thickBot="1">
      <c r="A29" s="536" t="s">
        <v>251</v>
      </c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8"/>
    </row>
    <row r="30" spans="1:19">
      <c r="A30" s="322" t="s">
        <v>252</v>
      </c>
      <c r="B30" s="347">
        <v>11194</v>
      </c>
      <c r="C30" s="348">
        <v>6543</v>
      </c>
      <c r="D30" s="347">
        <v>10219</v>
      </c>
      <c r="E30" s="348">
        <v>5964</v>
      </c>
      <c r="F30" s="323">
        <f t="shared" ref="F30:G36" si="14">D30-B30</f>
        <v>-975</v>
      </c>
      <c r="G30" s="324">
        <f t="shared" si="14"/>
        <v>-579</v>
      </c>
      <c r="H30" s="325">
        <f t="shared" ref="H30:I36" si="15">D30/B30*100</f>
        <v>91.289976773271391</v>
      </c>
      <c r="I30" s="326">
        <f t="shared" si="15"/>
        <v>91.150848234754704</v>
      </c>
      <c r="J30" s="327">
        <f t="shared" ref="J30:J36" si="16">B30/$B$37*100</f>
        <v>19.774939495115447</v>
      </c>
      <c r="K30" s="328">
        <f t="shared" ref="K30:K37" si="17">C30/$C$37*100</f>
        <v>22.080858531317496</v>
      </c>
      <c r="L30" s="329">
        <f t="shared" ref="L30:L37" si="18">D30/$D$37*100</f>
        <v>19.440692475982118</v>
      </c>
      <c r="M30" s="330">
        <f t="shared" ref="M30:M37" si="19">E30/$E$37*100</f>
        <v>21.589140271493214</v>
      </c>
    </row>
    <row r="31" spans="1:19">
      <c r="A31" s="331" t="s">
        <v>253</v>
      </c>
      <c r="B31" s="332">
        <v>14510</v>
      </c>
      <c r="C31" s="333">
        <v>8204</v>
      </c>
      <c r="D31" s="332">
        <v>13465</v>
      </c>
      <c r="E31" s="333">
        <v>7716</v>
      </c>
      <c r="F31" s="332">
        <f t="shared" si="14"/>
        <v>-1045</v>
      </c>
      <c r="G31" s="333">
        <f t="shared" si="14"/>
        <v>-488</v>
      </c>
      <c r="H31" s="334">
        <f t="shared" si="15"/>
        <v>92.798070296347348</v>
      </c>
      <c r="I31" s="335">
        <f t="shared" si="15"/>
        <v>94.051682106289618</v>
      </c>
      <c r="J31" s="336">
        <f t="shared" si="16"/>
        <v>25.632872259614537</v>
      </c>
      <c r="K31" s="85">
        <f t="shared" si="17"/>
        <v>27.686285097192226</v>
      </c>
      <c r="L31" s="336">
        <f t="shared" si="18"/>
        <v>25.615904118710169</v>
      </c>
      <c r="M31" s="337">
        <f t="shared" si="19"/>
        <v>27.93122171945701</v>
      </c>
    </row>
    <row r="32" spans="1:19">
      <c r="A32" s="331" t="s">
        <v>254</v>
      </c>
      <c r="B32" s="332">
        <v>9987</v>
      </c>
      <c r="C32" s="333">
        <v>5260</v>
      </c>
      <c r="D32" s="332">
        <v>9446</v>
      </c>
      <c r="E32" s="333">
        <v>5019</v>
      </c>
      <c r="F32" s="332">
        <f t="shared" si="14"/>
        <v>-541</v>
      </c>
      <c r="G32" s="333">
        <f t="shared" si="14"/>
        <v>-241</v>
      </c>
      <c r="H32" s="334">
        <f t="shared" si="15"/>
        <v>94.582957845198763</v>
      </c>
      <c r="I32" s="335">
        <f t="shared" si="15"/>
        <v>95.418250950570339</v>
      </c>
      <c r="J32" s="336">
        <f t="shared" si="16"/>
        <v>17.642694366421114</v>
      </c>
      <c r="K32" s="85">
        <f t="shared" si="17"/>
        <v>17.751079913606912</v>
      </c>
      <c r="L32" s="336">
        <f t="shared" si="18"/>
        <v>17.970132217254829</v>
      </c>
      <c r="M32" s="337">
        <f t="shared" si="19"/>
        <v>18.168325791855203</v>
      </c>
    </row>
    <row r="33" spans="1:19">
      <c r="A33" s="331" t="s">
        <v>255</v>
      </c>
      <c r="B33" s="332">
        <v>9481</v>
      </c>
      <c r="C33" s="333">
        <v>4275</v>
      </c>
      <c r="D33" s="332">
        <v>8809</v>
      </c>
      <c r="E33" s="333">
        <v>4027</v>
      </c>
      <c r="F33" s="332">
        <f t="shared" si="14"/>
        <v>-672</v>
      </c>
      <c r="G33" s="333">
        <f t="shared" si="14"/>
        <v>-248</v>
      </c>
      <c r="H33" s="334">
        <f t="shared" si="15"/>
        <v>92.912140069612917</v>
      </c>
      <c r="I33" s="335">
        <f t="shared" si="15"/>
        <v>94.198830409356731</v>
      </c>
      <c r="J33" s="336">
        <f t="shared" si="16"/>
        <v>16.748811984383558</v>
      </c>
      <c r="K33" s="85">
        <f t="shared" si="17"/>
        <v>14.426970842332612</v>
      </c>
      <c r="L33" s="336">
        <f t="shared" si="18"/>
        <v>16.758299248549417</v>
      </c>
      <c r="M33" s="337">
        <f t="shared" si="19"/>
        <v>14.577375565610859</v>
      </c>
    </row>
    <row r="34" spans="1:19">
      <c r="A34" s="331" t="s">
        <v>256</v>
      </c>
      <c r="B34" s="332">
        <v>4666</v>
      </c>
      <c r="C34" s="333">
        <v>1763</v>
      </c>
      <c r="D34" s="332">
        <v>4318</v>
      </c>
      <c r="E34" s="333">
        <v>1627</v>
      </c>
      <c r="F34" s="332">
        <f t="shared" si="14"/>
        <v>-348</v>
      </c>
      <c r="G34" s="333">
        <f t="shared" si="14"/>
        <v>-136</v>
      </c>
      <c r="H34" s="334">
        <f t="shared" si="15"/>
        <v>92.541791684526359</v>
      </c>
      <c r="I34" s="335">
        <f t="shared" si="15"/>
        <v>92.28587634713557</v>
      </c>
      <c r="J34" s="336">
        <f t="shared" si="16"/>
        <v>8.2427968272475134</v>
      </c>
      <c r="K34" s="85">
        <f t="shared" si="17"/>
        <v>5.9496490280777543</v>
      </c>
      <c r="L34" s="336">
        <f t="shared" si="18"/>
        <v>8.2145914581946151</v>
      </c>
      <c r="M34" s="337">
        <f t="shared" si="19"/>
        <v>5.8895927601809959</v>
      </c>
    </row>
    <row r="35" spans="1:19">
      <c r="A35" s="331" t="s">
        <v>257</v>
      </c>
      <c r="B35" s="332">
        <v>1825</v>
      </c>
      <c r="C35" s="333">
        <v>491</v>
      </c>
      <c r="D35" s="332">
        <v>1705</v>
      </c>
      <c r="E35" s="333">
        <v>474</v>
      </c>
      <c r="F35" s="332">
        <f t="shared" si="14"/>
        <v>-120</v>
      </c>
      <c r="G35" s="333">
        <f t="shared" si="14"/>
        <v>-17</v>
      </c>
      <c r="H35" s="334">
        <f t="shared" si="15"/>
        <v>93.424657534246577</v>
      </c>
      <c r="I35" s="335">
        <f t="shared" si="15"/>
        <v>96.537678207739305</v>
      </c>
      <c r="J35" s="336">
        <f t="shared" si="16"/>
        <v>3.2239828996413875</v>
      </c>
      <c r="K35" s="85">
        <f t="shared" si="17"/>
        <v>1.6569924406047516</v>
      </c>
      <c r="L35" s="336">
        <f t="shared" si="18"/>
        <v>3.2436031579948637</v>
      </c>
      <c r="M35" s="337">
        <f t="shared" si="19"/>
        <v>1.7158371040723981</v>
      </c>
    </row>
    <row r="36" spans="1:19" ht="13.8" thickBot="1">
      <c r="A36" s="338" t="s">
        <v>258</v>
      </c>
      <c r="B36" s="350">
        <v>4944</v>
      </c>
      <c r="C36" s="355">
        <v>3096</v>
      </c>
      <c r="D36" s="350">
        <v>4603</v>
      </c>
      <c r="E36" s="355">
        <v>2798</v>
      </c>
      <c r="F36" s="339">
        <f t="shared" si="14"/>
        <v>-341</v>
      </c>
      <c r="G36" s="340">
        <f t="shared" si="14"/>
        <v>-298</v>
      </c>
      <c r="H36" s="341">
        <f t="shared" si="15"/>
        <v>93.10275080906149</v>
      </c>
      <c r="I36" s="342">
        <f t="shared" si="15"/>
        <v>90.374677002583979</v>
      </c>
      <c r="J36" s="336">
        <f t="shared" si="16"/>
        <v>8.7339021675764474</v>
      </c>
      <c r="K36" s="85">
        <f t="shared" si="17"/>
        <v>10.448164146868251</v>
      </c>
      <c r="L36" s="344">
        <f t="shared" si="18"/>
        <v>8.7567773233139921</v>
      </c>
      <c r="M36" s="345">
        <f t="shared" si="19"/>
        <v>10.128506787330318</v>
      </c>
      <c r="O36" s="346"/>
      <c r="P36" s="346"/>
      <c r="Q36" s="346"/>
      <c r="R36" s="346"/>
      <c r="S36" s="346"/>
    </row>
    <row r="37" spans="1:19" ht="23.4" thickBot="1">
      <c r="A37" s="286" t="s">
        <v>259</v>
      </c>
      <c r="B37" s="400">
        <f>SUM(B30:B36)</f>
        <v>56607</v>
      </c>
      <c r="C37" s="400">
        <f>SUM(C30:C36)</f>
        <v>29632</v>
      </c>
      <c r="D37" s="400">
        <f>SUM(D30:D36)</f>
        <v>52565</v>
      </c>
      <c r="E37" s="400">
        <f>SUM(E30:E36)</f>
        <v>27625</v>
      </c>
      <c r="F37" s="400">
        <f>D37-$B$37</f>
        <v>-4042</v>
      </c>
      <c r="G37" s="400">
        <f>E37-$C$37</f>
        <v>-2007</v>
      </c>
      <c r="H37" s="401">
        <f>D37/$B$37*100</f>
        <v>92.859540339533979</v>
      </c>
      <c r="I37" s="401">
        <f>E37/$C$37*100</f>
        <v>93.226916846652259</v>
      </c>
      <c r="J37" s="401">
        <f>$B$37/$B$37*100</f>
        <v>100</v>
      </c>
      <c r="K37" s="401">
        <f t="shared" si="17"/>
        <v>100</v>
      </c>
      <c r="L37" s="401">
        <f t="shared" si="18"/>
        <v>100</v>
      </c>
      <c r="M37" s="402">
        <f t="shared" si="19"/>
        <v>100</v>
      </c>
    </row>
    <row r="38" spans="1:19">
      <c r="A38" s="21" t="s">
        <v>260</v>
      </c>
      <c r="B38" s="67"/>
      <c r="C38" s="67"/>
      <c r="D38" s="67"/>
      <c r="E38" s="67"/>
      <c r="F38" s="67"/>
      <c r="G38" s="67"/>
      <c r="H38" s="67"/>
      <c r="I38" s="67"/>
      <c r="J38" s="356"/>
      <c r="K38" s="356"/>
      <c r="L38" s="356"/>
      <c r="M38" s="67"/>
    </row>
  </sheetData>
  <mergeCells count="16">
    <mergeCell ref="A29:M29"/>
    <mergeCell ref="J1:M1"/>
    <mergeCell ref="A3:M3"/>
    <mergeCell ref="A4:M4"/>
    <mergeCell ref="A6:A8"/>
    <mergeCell ref="B6:E6"/>
    <mergeCell ref="F6:G7"/>
    <mergeCell ref="H6:I7"/>
    <mergeCell ref="J6:M6"/>
    <mergeCell ref="B7:C7"/>
    <mergeCell ref="D7:E7"/>
    <mergeCell ref="J7:K7"/>
    <mergeCell ref="L7:M7"/>
    <mergeCell ref="A9:M9"/>
    <mergeCell ref="A16:M16"/>
    <mergeCell ref="A23:M23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Normal="100" workbookViewId="0">
      <selection activeCell="C29" sqref="C29"/>
    </sheetView>
  </sheetViews>
  <sheetFormatPr defaultRowHeight="13.2"/>
  <cols>
    <col min="1" max="1" width="32.33203125" style="13" customWidth="1"/>
    <col min="2" max="2" width="10.44140625" style="13" customWidth="1"/>
    <col min="3" max="3" width="10.6640625" style="13" customWidth="1"/>
    <col min="4" max="4" width="14" style="13" customWidth="1"/>
    <col min="5" max="5" width="10.88671875" style="13" customWidth="1"/>
    <col min="6" max="7" width="13.44140625" style="13" customWidth="1"/>
    <col min="8" max="8" width="11.44140625" style="13" customWidth="1"/>
    <col min="9" max="250" width="8.88671875" style="13"/>
    <col min="251" max="251" width="25" style="13" customWidth="1"/>
    <col min="252" max="252" width="10.44140625" style="13" customWidth="1"/>
    <col min="253" max="253" width="9.33203125" style="13" customWidth="1"/>
    <col min="254" max="255" width="10.6640625" style="13" customWidth="1"/>
    <col min="256" max="263" width="9.6640625" style="13" customWidth="1"/>
    <col min="264" max="264" width="11.44140625" style="13" customWidth="1"/>
    <col min="265" max="506" width="8.88671875" style="13"/>
    <col min="507" max="507" width="25" style="13" customWidth="1"/>
    <col min="508" max="508" width="10.44140625" style="13" customWidth="1"/>
    <col min="509" max="509" width="9.33203125" style="13" customWidth="1"/>
    <col min="510" max="511" width="10.6640625" style="13" customWidth="1"/>
    <col min="512" max="519" width="9.6640625" style="13" customWidth="1"/>
    <col min="520" max="520" width="11.44140625" style="13" customWidth="1"/>
    <col min="521" max="762" width="8.88671875" style="13"/>
    <col min="763" max="763" width="25" style="13" customWidth="1"/>
    <col min="764" max="764" width="10.44140625" style="13" customWidth="1"/>
    <col min="765" max="765" width="9.33203125" style="13" customWidth="1"/>
    <col min="766" max="767" width="10.6640625" style="13" customWidth="1"/>
    <col min="768" max="775" width="9.6640625" style="13" customWidth="1"/>
    <col min="776" max="776" width="11.44140625" style="13" customWidth="1"/>
    <col min="777" max="1018" width="8.88671875" style="13"/>
    <col min="1019" max="1019" width="25" style="13" customWidth="1"/>
    <col min="1020" max="1020" width="10.44140625" style="13" customWidth="1"/>
    <col min="1021" max="1021" width="9.33203125" style="13" customWidth="1"/>
    <col min="1022" max="1023" width="10.6640625" style="13" customWidth="1"/>
    <col min="1024" max="1031" width="9.6640625" style="13" customWidth="1"/>
    <col min="1032" max="1032" width="11.44140625" style="13" customWidth="1"/>
    <col min="1033" max="1274" width="8.88671875" style="13"/>
    <col min="1275" max="1275" width="25" style="13" customWidth="1"/>
    <col min="1276" max="1276" width="10.44140625" style="13" customWidth="1"/>
    <col min="1277" max="1277" width="9.33203125" style="13" customWidth="1"/>
    <col min="1278" max="1279" width="10.6640625" style="13" customWidth="1"/>
    <col min="1280" max="1287" width="9.6640625" style="13" customWidth="1"/>
    <col min="1288" max="1288" width="11.44140625" style="13" customWidth="1"/>
    <col min="1289" max="1530" width="8.88671875" style="13"/>
    <col min="1531" max="1531" width="25" style="13" customWidth="1"/>
    <col min="1532" max="1532" width="10.44140625" style="13" customWidth="1"/>
    <col min="1533" max="1533" width="9.33203125" style="13" customWidth="1"/>
    <col min="1534" max="1535" width="10.6640625" style="13" customWidth="1"/>
    <col min="1536" max="1543" width="9.6640625" style="13" customWidth="1"/>
    <col min="1544" max="1544" width="11.44140625" style="13" customWidth="1"/>
    <col min="1545" max="1786" width="8.88671875" style="13"/>
    <col min="1787" max="1787" width="25" style="13" customWidth="1"/>
    <col min="1788" max="1788" width="10.44140625" style="13" customWidth="1"/>
    <col min="1789" max="1789" width="9.33203125" style="13" customWidth="1"/>
    <col min="1790" max="1791" width="10.6640625" style="13" customWidth="1"/>
    <col min="1792" max="1799" width="9.6640625" style="13" customWidth="1"/>
    <col min="1800" max="1800" width="11.44140625" style="13" customWidth="1"/>
    <col min="1801" max="2042" width="8.88671875" style="13"/>
    <col min="2043" max="2043" width="25" style="13" customWidth="1"/>
    <col min="2044" max="2044" width="10.44140625" style="13" customWidth="1"/>
    <col min="2045" max="2045" width="9.33203125" style="13" customWidth="1"/>
    <col min="2046" max="2047" width="10.6640625" style="13" customWidth="1"/>
    <col min="2048" max="2055" width="9.6640625" style="13" customWidth="1"/>
    <col min="2056" max="2056" width="11.44140625" style="13" customWidth="1"/>
    <col min="2057" max="2298" width="8.88671875" style="13"/>
    <col min="2299" max="2299" width="25" style="13" customWidth="1"/>
    <col min="2300" max="2300" width="10.44140625" style="13" customWidth="1"/>
    <col min="2301" max="2301" width="9.33203125" style="13" customWidth="1"/>
    <col min="2302" max="2303" width="10.6640625" style="13" customWidth="1"/>
    <col min="2304" max="2311" width="9.6640625" style="13" customWidth="1"/>
    <col min="2312" max="2312" width="11.44140625" style="13" customWidth="1"/>
    <col min="2313" max="2554" width="8.88671875" style="13"/>
    <col min="2555" max="2555" width="25" style="13" customWidth="1"/>
    <col min="2556" max="2556" width="10.44140625" style="13" customWidth="1"/>
    <col min="2557" max="2557" width="9.33203125" style="13" customWidth="1"/>
    <col min="2558" max="2559" width="10.6640625" style="13" customWidth="1"/>
    <col min="2560" max="2567" width="9.6640625" style="13" customWidth="1"/>
    <col min="2568" max="2568" width="11.44140625" style="13" customWidth="1"/>
    <col min="2569" max="2810" width="8.88671875" style="13"/>
    <col min="2811" max="2811" width="25" style="13" customWidth="1"/>
    <col min="2812" max="2812" width="10.44140625" style="13" customWidth="1"/>
    <col min="2813" max="2813" width="9.33203125" style="13" customWidth="1"/>
    <col min="2814" max="2815" width="10.6640625" style="13" customWidth="1"/>
    <col min="2816" max="2823" width="9.6640625" style="13" customWidth="1"/>
    <col min="2824" max="2824" width="11.44140625" style="13" customWidth="1"/>
    <col min="2825" max="3066" width="8.88671875" style="13"/>
    <col min="3067" max="3067" width="25" style="13" customWidth="1"/>
    <col min="3068" max="3068" width="10.44140625" style="13" customWidth="1"/>
    <col min="3069" max="3069" width="9.33203125" style="13" customWidth="1"/>
    <col min="3070" max="3071" width="10.6640625" style="13" customWidth="1"/>
    <col min="3072" max="3079" width="9.6640625" style="13" customWidth="1"/>
    <col min="3080" max="3080" width="11.44140625" style="13" customWidth="1"/>
    <col min="3081" max="3322" width="8.88671875" style="13"/>
    <col min="3323" max="3323" width="25" style="13" customWidth="1"/>
    <col min="3324" max="3324" width="10.44140625" style="13" customWidth="1"/>
    <col min="3325" max="3325" width="9.33203125" style="13" customWidth="1"/>
    <col min="3326" max="3327" width="10.6640625" style="13" customWidth="1"/>
    <col min="3328" max="3335" width="9.6640625" style="13" customWidth="1"/>
    <col min="3336" max="3336" width="11.44140625" style="13" customWidth="1"/>
    <col min="3337" max="3578" width="8.88671875" style="13"/>
    <col min="3579" max="3579" width="25" style="13" customWidth="1"/>
    <col min="3580" max="3580" width="10.44140625" style="13" customWidth="1"/>
    <col min="3581" max="3581" width="9.33203125" style="13" customWidth="1"/>
    <col min="3582" max="3583" width="10.6640625" style="13" customWidth="1"/>
    <col min="3584" max="3591" width="9.6640625" style="13" customWidth="1"/>
    <col min="3592" max="3592" width="11.44140625" style="13" customWidth="1"/>
    <col min="3593" max="3834" width="8.88671875" style="13"/>
    <col min="3835" max="3835" width="25" style="13" customWidth="1"/>
    <col min="3836" max="3836" width="10.44140625" style="13" customWidth="1"/>
    <col min="3837" max="3837" width="9.33203125" style="13" customWidth="1"/>
    <col min="3838" max="3839" width="10.6640625" style="13" customWidth="1"/>
    <col min="3840" max="3847" width="9.6640625" style="13" customWidth="1"/>
    <col min="3848" max="3848" width="11.44140625" style="13" customWidth="1"/>
    <col min="3849" max="4090" width="8.88671875" style="13"/>
    <col min="4091" max="4091" width="25" style="13" customWidth="1"/>
    <col min="4092" max="4092" width="10.44140625" style="13" customWidth="1"/>
    <col min="4093" max="4093" width="9.33203125" style="13" customWidth="1"/>
    <col min="4094" max="4095" width="10.6640625" style="13" customWidth="1"/>
    <col min="4096" max="4103" width="9.6640625" style="13" customWidth="1"/>
    <col min="4104" max="4104" width="11.44140625" style="13" customWidth="1"/>
    <col min="4105" max="4346" width="8.88671875" style="13"/>
    <col min="4347" max="4347" width="25" style="13" customWidth="1"/>
    <col min="4348" max="4348" width="10.44140625" style="13" customWidth="1"/>
    <col min="4349" max="4349" width="9.33203125" style="13" customWidth="1"/>
    <col min="4350" max="4351" width="10.6640625" style="13" customWidth="1"/>
    <col min="4352" max="4359" width="9.6640625" style="13" customWidth="1"/>
    <col min="4360" max="4360" width="11.44140625" style="13" customWidth="1"/>
    <col min="4361" max="4602" width="8.88671875" style="13"/>
    <col min="4603" max="4603" width="25" style="13" customWidth="1"/>
    <col min="4604" max="4604" width="10.44140625" style="13" customWidth="1"/>
    <col min="4605" max="4605" width="9.33203125" style="13" customWidth="1"/>
    <col min="4606" max="4607" width="10.6640625" style="13" customWidth="1"/>
    <col min="4608" max="4615" width="9.6640625" style="13" customWidth="1"/>
    <col min="4616" max="4616" width="11.44140625" style="13" customWidth="1"/>
    <col min="4617" max="4858" width="8.88671875" style="13"/>
    <col min="4859" max="4859" width="25" style="13" customWidth="1"/>
    <col min="4860" max="4860" width="10.44140625" style="13" customWidth="1"/>
    <col min="4861" max="4861" width="9.33203125" style="13" customWidth="1"/>
    <col min="4862" max="4863" width="10.6640625" style="13" customWidth="1"/>
    <col min="4864" max="4871" width="9.6640625" style="13" customWidth="1"/>
    <col min="4872" max="4872" width="11.44140625" style="13" customWidth="1"/>
    <col min="4873" max="5114" width="8.88671875" style="13"/>
    <col min="5115" max="5115" width="25" style="13" customWidth="1"/>
    <col min="5116" max="5116" width="10.44140625" style="13" customWidth="1"/>
    <col min="5117" max="5117" width="9.33203125" style="13" customWidth="1"/>
    <col min="5118" max="5119" width="10.6640625" style="13" customWidth="1"/>
    <col min="5120" max="5127" width="9.6640625" style="13" customWidth="1"/>
    <col min="5128" max="5128" width="11.44140625" style="13" customWidth="1"/>
    <col min="5129" max="5370" width="8.88671875" style="13"/>
    <col min="5371" max="5371" width="25" style="13" customWidth="1"/>
    <col min="5372" max="5372" width="10.44140625" style="13" customWidth="1"/>
    <col min="5373" max="5373" width="9.33203125" style="13" customWidth="1"/>
    <col min="5374" max="5375" width="10.6640625" style="13" customWidth="1"/>
    <col min="5376" max="5383" width="9.6640625" style="13" customWidth="1"/>
    <col min="5384" max="5384" width="11.44140625" style="13" customWidth="1"/>
    <col min="5385" max="5626" width="8.88671875" style="13"/>
    <col min="5627" max="5627" width="25" style="13" customWidth="1"/>
    <col min="5628" max="5628" width="10.44140625" style="13" customWidth="1"/>
    <col min="5629" max="5629" width="9.33203125" style="13" customWidth="1"/>
    <col min="5630" max="5631" width="10.6640625" style="13" customWidth="1"/>
    <col min="5632" max="5639" width="9.6640625" style="13" customWidth="1"/>
    <col min="5640" max="5640" width="11.44140625" style="13" customWidth="1"/>
    <col min="5641" max="5882" width="8.88671875" style="13"/>
    <col min="5883" max="5883" width="25" style="13" customWidth="1"/>
    <col min="5884" max="5884" width="10.44140625" style="13" customWidth="1"/>
    <col min="5885" max="5885" width="9.33203125" style="13" customWidth="1"/>
    <col min="5886" max="5887" width="10.6640625" style="13" customWidth="1"/>
    <col min="5888" max="5895" width="9.6640625" style="13" customWidth="1"/>
    <col min="5896" max="5896" width="11.44140625" style="13" customWidth="1"/>
    <col min="5897" max="6138" width="8.88671875" style="13"/>
    <col min="6139" max="6139" width="25" style="13" customWidth="1"/>
    <col min="6140" max="6140" width="10.44140625" style="13" customWidth="1"/>
    <col min="6141" max="6141" width="9.33203125" style="13" customWidth="1"/>
    <col min="6142" max="6143" width="10.6640625" style="13" customWidth="1"/>
    <col min="6144" max="6151" width="9.6640625" style="13" customWidth="1"/>
    <col min="6152" max="6152" width="11.44140625" style="13" customWidth="1"/>
    <col min="6153" max="6394" width="8.88671875" style="13"/>
    <col min="6395" max="6395" width="25" style="13" customWidth="1"/>
    <col min="6396" max="6396" width="10.44140625" style="13" customWidth="1"/>
    <col min="6397" max="6397" width="9.33203125" style="13" customWidth="1"/>
    <col min="6398" max="6399" width="10.6640625" style="13" customWidth="1"/>
    <col min="6400" max="6407" width="9.6640625" style="13" customWidth="1"/>
    <col min="6408" max="6408" width="11.44140625" style="13" customWidth="1"/>
    <col min="6409" max="6650" width="8.88671875" style="13"/>
    <col min="6651" max="6651" width="25" style="13" customWidth="1"/>
    <col min="6652" max="6652" width="10.44140625" style="13" customWidth="1"/>
    <col min="6653" max="6653" width="9.33203125" style="13" customWidth="1"/>
    <col min="6654" max="6655" width="10.6640625" style="13" customWidth="1"/>
    <col min="6656" max="6663" width="9.6640625" style="13" customWidth="1"/>
    <col min="6664" max="6664" width="11.44140625" style="13" customWidth="1"/>
    <col min="6665" max="6906" width="8.88671875" style="13"/>
    <col min="6907" max="6907" width="25" style="13" customWidth="1"/>
    <col min="6908" max="6908" width="10.44140625" style="13" customWidth="1"/>
    <col min="6909" max="6909" width="9.33203125" style="13" customWidth="1"/>
    <col min="6910" max="6911" width="10.6640625" style="13" customWidth="1"/>
    <col min="6912" max="6919" width="9.6640625" style="13" customWidth="1"/>
    <col min="6920" max="6920" width="11.44140625" style="13" customWidth="1"/>
    <col min="6921" max="7162" width="8.88671875" style="13"/>
    <col min="7163" max="7163" width="25" style="13" customWidth="1"/>
    <col min="7164" max="7164" width="10.44140625" style="13" customWidth="1"/>
    <col min="7165" max="7165" width="9.33203125" style="13" customWidth="1"/>
    <col min="7166" max="7167" width="10.6640625" style="13" customWidth="1"/>
    <col min="7168" max="7175" width="9.6640625" style="13" customWidth="1"/>
    <col min="7176" max="7176" width="11.44140625" style="13" customWidth="1"/>
    <col min="7177" max="7418" width="8.88671875" style="13"/>
    <col min="7419" max="7419" width="25" style="13" customWidth="1"/>
    <col min="7420" max="7420" width="10.44140625" style="13" customWidth="1"/>
    <col min="7421" max="7421" width="9.33203125" style="13" customWidth="1"/>
    <col min="7422" max="7423" width="10.6640625" style="13" customWidth="1"/>
    <col min="7424" max="7431" width="9.6640625" style="13" customWidth="1"/>
    <col min="7432" max="7432" width="11.44140625" style="13" customWidth="1"/>
    <col min="7433" max="7674" width="8.88671875" style="13"/>
    <col min="7675" max="7675" width="25" style="13" customWidth="1"/>
    <col min="7676" max="7676" width="10.44140625" style="13" customWidth="1"/>
    <col min="7677" max="7677" width="9.33203125" style="13" customWidth="1"/>
    <col min="7678" max="7679" width="10.6640625" style="13" customWidth="1"/>
    <col min="7680" max="7687" width="9.6640625" style="13" customWidth="1"/>
    <col min="7688" max="7688" width="11.44140625" style="13" customWidth="1"/>
    <col min="7689" max="7930" width="8.88671875" style="13"/>
    <col min="7931" max="7931" width="25" style="13" customWidth="1"/>
    <col min="7932" max="7932" width="10.44140625" style="13" customWidth="1"/>
    <col min="7933" max="7933" width="9.33203125" style="13" customWidth="1"/>
    <col min="7934" max="7935" width="10.6640625" style="13" customWidth="1"/>
    <col min="7936" max="7943" width="9.6640625" style="13" customWidth="1"/>
    <col min="7944" max="7944" width="11.44140625" style="13" customWidth="1"/>
    <col min="7945" max="8186" width="8.88671875" style="13"/>
    <col min="8187" max="8187" width="25" style="13" customWidth="1"/>
    <col min="8188" max="8188" width="10.44140625" style="13" customWidth="1"/>
    <col min="8189" max="8189" width="9.33203125" style="13" customWidth="1"/>
    <col min="8190" max="8191" width="10.6640625" style="13" customWidth="1"/>
    <col min="8192" max="8199" width="9.6640625" style="13" customWidth="1"/>
    <col min="8200" max="8200" width="11.44140625" style="13" customWidth="1"/>
    <col min="8201" max="8442" width="8.88671875" style="13"/>
    <col min="8443" max="8443" width="25" style="13" customWidth="1"/>
    <col min="8444" max="8444" width="10.44140625" style="13" customWidth="1"/>
    <col min="8445" max="8445" width="9.33203125" style="13" customWidth="1"/>
    <col min="8446" max="8447" width="10.6640625" style="13" customWidth="1"/>
    <col min="8448" max="8455" width="9.6640625" style="13" customWidth="1"/>
    <col min="8456" max="8456" width="11.44140625" style="13" customWidth="1"/>
    <col min="8457" max="8698" width="8.88671875" style="13"/>
    <col min="8699" max="8699" width="25" style="13" customWidth="1"/>
    <col min="8700" max="8700" width="10.44140625" style="13" customWidth="1"/>
    <col min="8701" max="8701" width="9.33203125" style="13" customWidth="1"/>
    <col min="8702" max="8703" width="10.6640625" style="13" customWidth="1"/>
    <col min="8704" max="8711" width="9.6640625" style="13" customWidth="1"/>
    <col min="8712" max="8712" width="11.44140625" style="13" customWidth="1"/>
    <col min="8713" max="8954" width="8.88671875" style="13"/>
    <col min="8955" max="8955" width="25" style="13" customWidth="1"/>
    <col min="8956" max="8956" width="10.44140625" style="13" customWidth="1"/>
    <col min="8957" max="8957" width="9.33203125" style="13" customWidth="1"/>
    <col min="8958" max="8959" width="10.6640625" style="13" customWidth="1"/>
    <col min="8960" max="8967" width="9.6640625" style="13" customWidth="1"/>
    <col min="8968" max="8968" width="11.44140625" style="13" customWidth="1"/>
    <col min="8969" max="9210" width="8.88671875" style="13"/>
    <col min="9211" max="9211" width="25" style="13" customWidth="1"/>
    <col min="9212" max="9212" width="10.44140625" style="13" customWidth="1"/>
    <col min="9213" max="9213" width="9.33203125" style="13" customWidth="1"/>
    <col min="9214" max="9215" width="10.6640625" style="13" customWidth="1"/>
    <col min="9216" max="9223" width="9.6640625" style="13" customWidth="1"/>
    <col min="9224" max="9224" width="11.44140625" style="13" customWidth="1"/>
    <col min="9225" max="9466" width="8.88671875" style="13"/>
    <col min="9467" max="9467" width="25" style="13" customWidth="1"/>
    <col min="9468" max="9468" width="10.44140625" style="13" customWidth="1"/>
    <col min="9469" max="9469" width="9.33203125" style="13" customWidth="1"/>
    <col min="9470" max="9471" width="10.6640625" style="13" customWidth="1"/>
    <col min="9472" max="9479" width="9.6640625" style="13" customWidth="1"/>
    <col min="9480" max="9480" width="11.44140625" style="13" customWidth="1"/>
    <col min="9481" max="9722" width="8.88671875" style="13"/>
    <col min="9723" max="9723" width="25" style="13" customWidth="1"/>
    <col min="9724" max="9724" width="10.44140625" style="13" customWidth="1"/>
    <col min="9725" max="9725" width="9.33203125" style="13" customWidth="1"/>
    <col min="9726" max="9727" width="10.6640625" style="13" customWidth="1"/>
    <col min="9728" max="9735" width="9.6640625" style="13" customWidth="1"/>
    <col min="9736" max="9736" width="11.44140625" style="13" customWidth="1"/>
    <col min="9737" max="9978" width="8.88671875" style="13"/>
    <col min="9979" max="9979" width="25" style="13" customWidth="1"/>
    <col min="9980" max="9980" width="10.44140625" style="13" customWidth="1"/>
    <col min="9981" max="9981" width="9.33203125" style="13" customWidth="1"/>
    <col min="9982" max="9983" width="10.6640625" style="13" customWidth="1"/>
    <col min="9984" max="9991" width="9.6640625" style="13" customWidth="1"/>
    <col min="9992" max="9992" width="11.44140625" style="13" customWidth="1"/>
    <col min="9993" max="10234" width="8.88671875" style="13"/>
    <col min="10235" max="10235" width="25" style="13" customWidth="1"/>
    <col min="10236" max="10236" width="10.44140625" style="13" customWidth="1"/>
    <col min="10237" max="10237" width="9.33203125" style="13" customWidth="1"/>
    <col min="10238" max="10239" width="10.6640625" style="13" customWidth="1"/>
    <col min="10240" max="10247" width="9.6640625" style="13" customWidth="1"/>
    <col min="10248" max="10248" width="11.44140625" style="13" customWidth="1"/>
    <col min="10249" max="10490" width="8.88671875" style="13"/>
    <col min="10491" max="10491" width="25" style="13" customWidth="1"/>
    <col min="10492" max="10492" width="10.44140625" style="13" customWidth="1"/>
    <col min="10493" max="10493" width="9.33203125" style="13" customWidth="1"/>
    <col min="10494" max="10495" width="10.6640625" style="13" customWidth="1"/>
    <col min="10496" max="10503" width="9.6640625" style="13" customWidth="1"/>
    <col min="10504" max="10504" width="11.44140625" style="13" customWidth="1"/>
    <col min="10505" max="10746" width="8.88671875" style="13"/>
    <col min="10747" max="10747" width="25" style="13" customWidth="1"/>
    <col min="10748" max="10748" width="10.44140625" style="13" customWidth="1"/>
    <col min="10749" max="10749" width="9.33203125" style="13" customWidth="1"/>
    <col min="10750" max="10751" width="10.6640625" style="13" customWidth="1"/>
    <col min="10752" max="10759" width="9.6640625" style="13" customWidth="1"/>
    <col min="10760" max="10760" width="11.44140625" style="13" customWidth="1"/>
    <col min="10761" max="11002" width="8.88671875" style="13"/>
    <col min="11003" max="11003" width="25" style="13" customWidth="1"/>
    <col min="11004" max="11004" width="10.44140625" style="13" customWidth="1"/>
    <col min="11005" max="11005" width="9.33203125" style="13" customWidth="1"/>
    <col min="11006" max="11007" width="10.6640625" style="13" customWidth="1"/>
    <col min="11008" max="11015" width="9.6640625" style="13" customWidth="1"/>
    <col min="11016" max="11016" width="11.44140625" style="13" customWidth="1"/>
    <col min="11017" max="11258" width="8.88671875" style="13"/>
    <col min="11259" max="11259" width="25" style="13" customWidth="1"/>
    <col min="11260" max="11260" width="10.44140625" style="13" customWidth="1"/>
    <col min="11261" max="11261" width="9.33203125" style="13" customWidth="1"/>
    <col min="11262" max="11263" width="10.6640625" style="13" customWidth="1"/>
    <col min="11264" max="11271" width="9.6640625" style="13" customWidth="1"/>
    <col min="11272" max="11272" width="11.44140625" style="13" customWidth="1"/>
    <col min="11273" max="11514" width="8.88671875" style="13"/>
    <col min="11515" max="11515" width="25" style="13" customWidth="1"/>
    <col min="11516" max="11516" width="10.44140625" style="13" customWidth="1"/>
    <col min="11517" max="11517" width="9.33203125" style="13" customWidth="1"/>
    <col min="11518" max="11519" width="10.6640625" style="13" customWidth="1"/>
    <col min="11520" max="11527" width="9.6640625" style="13" customWidth="1"/>
    <col min="11528" max="11528" width="11.44140625" style="13" customWidth="1"/>
    <col min="11529" max="11770" width="8.88671875" style="13"/>
    <col min="11771" max="11771" width="25" style="13" customWidth="1"/>
    <col min="11772" max="11772" width="10.44140625" style="13" customWidth="1"/>
    <col min="11773" max="11773" width="9.33203125" style="13" customWidth="1"/>
    <col min="11774" max="11775" width="10.6640625" style="13" customWidth="1"/>
    <col min="11776" max="11783" width="9.6640625" style="13" customWidth="1"/>
    <col min="11784" max="11784" width="11.44140625" style="13" customWidth="1"/>
    <col min="11785" max="12026" width="8.88671875" style="13"/>
    <col min="12027" max="12027" width="25" style="13" customWidth="1"/>
    <col min="12028" max="12028" width="10.44140625" style="13" customWidth="1"/>
    <col min="12029" max="12029" width="9.33203125" style="13" customWidth="1"/>
    <col min="12030" max="12031" width="10.6640625" style="13" customWidth="1"/>
    <col min="12032" max="12039" width="9.6640625" style="13" customWidth="1"/>
    <col min="12040" max="12040" width="11.44140625" style="13" customWidth="1"/>
    <col min="12041" max="12282" width="8.88671875" style="13"/>
    <col min="12283" max="12283" width="25" style="13" customWidth="1"/>
    <col min="12284" max="12284" width="10.44140625" style="13" customWidth="1"/>
    <col min="12285" max="12285" width="9.33203125" style="13" customWidth="1"/>
    <col min="12286" max="12287" width="10.6640625" style="13" customWidth="1"/>
    <col min="12288" max="12295" width="9.6640625" style="13" customWidth="1"/>
    <col min="12296" max="12296" width="11.44140625" style="13" customWidth="1"/>
    <col min="12297" max="12538" width="8.88671875" style="13"/>
    <col min="12539" max="12539" width="25" style="13" customWidth="1"/>
    <col min="12540" max="12540" width="10.44140625" style="13" customWidth="1"/>
    <col min="12541" max="12541" width="9.33203125" style="13" customWidth="1"/>
    <col min="12542" max="12543" width="10.6640625" style="13" customWidth="1"/>
    <col min="12544" max="12551" width="9.6640625" style="13" customWidth="1"/>
    <col min="12552" max="12552" width="11.44140625" style="13" customWidth="1"/>
    <col min="12553" max="12794" width="8.88671875" style="13"/>
    <col min="12795" max="12795" width="25" style="13" customWidth="1"/>
    <col min="12796" max="12796" width="10.44140625" style="13" customWidth="1"/>
    <col min="12797" max="12797" width="9.33203125" style="13" customWidth="1"/>
    <col min="12798" max="12799" width="10.6640625" style="13" customWidth="1"/>
    <col min="12800" max="12807" width="9.6640625" style="13" customWidth="1"/>
    <col min="12808" max="12808" width="11.44140625" style="13" customWidth="1"/>
    <col min="12809" max="13050" width="8.88671875" style="13"/>
    <col min="13051" max="13051" width="25" style="13" customWidth="1"/>
    <col min="13052" max="13052" width="10.44140625" style="13" customWidth="1"/>
    <col min="13053" max="13053" width="9.33203125" style="13" customWidth="1"/>
    <col min="13054" max="13055" width="10.6640625" style="13" customWidth="1"/>
    <col min="13056" max="13063" width="9.6640625" style="13" customWidth="1"/>
    <col min="13064" max="13064" width="11.44140625" style="13" customWidth="1"/>
    <col min="13065" max="13306" width="8.88671875" style="13"/>
    <col min="13307" max="13307" width="25" style="13" customWidth="1"/>
    <col min="13308" max="13308" width="10.44140625" style="13" customWidth="1"/>
    <col min="13309" max="13309" width="9.33203125" style="13" customWidth="1"/>
    <col min="13310" max="13311" width="10.6640625" style="13" customWidth="1"/>
    <col min="13312" max="13319" width="9.6640625" style="13" customWidth="1"/>
    <col min="13320" max="13320" width="11.44140625" style="13" customWidth="1"/>
    <col min="13321" max="13562" width="8.88671875" style="13"/>
    <col min="13563" max="13563" width="25" style="13" customWidth="1"/>
    <col min="13564" max="13564" width="10.44140625" style="13" customWidth="1"/>
    <col min="13565" max="13565" width="9.33203125" style="13" customWidth="1"/>
    <col min="13566" max="13567" width="10.6640625" style="13" customWidth="1"/>
    <col min="13568" max="13575" width="9.6640625" style="13" customWidth="1"/>
    <col min="13576" max="13576" width="11.44140625" style="13" customWidth="1"/>
    <col min="13577" max="13818" width="8.88671875" style="13"/>
    <col min="13819" max="13819" width="25" style="13" customWidth="1"/>
    <col min="13820" max="13820" width="10.44140625" style="13" customWidth="1"/>
    <col min="13821" max="13821" width="9.33203125" style="13" customWidth="1"/>
    <col min="13822" max="13823" width="10.6640625" style="13" customWidth="1"/>
    <col min="13824" max="13831" width="9.6640625" style="13" customWidth="1"/>
    <col min="13832" max="13832" width="11.44140625" style="13" customWidth="1"/>
    <col min="13833" max="14074" width="8.88671875" style="13"/>
    <col min="14075" max="14075" width="25" style="13" customWidth="1"/>
    <col min="14076" max="14076" width="10.44140625" style="13" customWidth="1"/>
    <col min="14077" max="14077" width="9.33203125" style="13" customWidth="1"/>
    <col min="14078" max="14079" width="10.6640625" style="13" customWidth="1"/>
    <col min="14080" max="14087" width="9.6640625" style="13" customWidth="1"/>
    <col min="14088" max="14088" width="11.44140625" style="13" customWidth="1"/>
    <col min="14089" max="14330" width="8.88671875" style="13"/>
    <col min="14331" max="14331" width="25" style="13" customWidth="1"/>
    <col min="14332" max="14332" width="10.44140625" style="13" customWidth="1"/>
    <col min="14333" max="14333" width="9.33203125" style="13" customWidth="1"/>
    <col min="14334" max="14335" width="10.6640625" style="13" customWidth="1"/>
    <col min="14336" max="14343" width="9.6640625" style="13" customWidth="1"/>
    <col min="14344" max="14344" width="11.44140625" style="13" customWidth="1"/>
    <col min="14345" max="14586" width="8.88671875" style="13"/>
    <col min="14587" max="14587" width="25" style="13" customWidth="1"/>
    <col min="14588" max="14588" width="10.44140625" style="13" customWidth="1"/>
    <col min="14589" max="14589" width="9.33203125" style="13" customWidth="1"/>
    <col min="14590" max="14591" width="10.6640625" style="13" customWidth="1"/>
    <col min="14592" max="14599" width="9.6640625" style="13" customWidth="1"/>
    <col min="14600" max="14600" width="11.44140625" style="13" customWidth="1"/>
    <col min="14601" max="14842" width="8.88671875" style="13"/>
    <col min="14843" max="14843" width="25" style="13" customWidth="1"/>
    <col min="14844" max="14844" width="10.44140625" style="13" customWidth="1"/>
    <col min="14845" max="14845" width="9.33203125" style="13" customWidth="1"/>
    <col min="14846" max="14847" width="10.6640625" style="13" customWidth="1"/>
    <col min="14848" max="14855" width="9.6640625" style="13" customWidth="1"/>
    <col min="14856" max="14856" width="11.44140625" style="13" customWidth="1"/>
    <col min="14857" max="15098" width="8.88671875" style="13"/>
    <col min="15099" max="15099" width="25" style="13" customWidth="1"/>
    <col min="15100" max="15100" width="10.44140625" style="13" customWidth="1"/>
    <col min="15101" max="15101" width="9.33203125" style="13" customWidth="1"/>
    <col min="15102" max="15103" width="10.6640625" style="13" customWidth="1"/>
    <col min="15104" max="15111" width="9.6640625" style="13" customWidth="1"/>
    <col min="15112" max="15112" width="11.44140625" style="13" customWidth="1"/>
    <col min="15113" max="15354" width="8.88671875" style="13"/>
    <col min="15355" max="15355" width="25" style="13" customWidth="1"/>
    <col min="15356" max="15356" width="10.44140625" style="13" customWidth="1"/>
    <col min="15357" max="15357" width="9.33203125" style="13" customWidth="1"/>
    <col min="15358" max="15359" width="10.6640625" style="13" customWidth="1"/>
    <col min="15360" max="15367" width="9.6640625" style="13" customWidth="1"/>
    <col min="15368" max="15368" width="11.44140625" style="13" customWidth="1"/>
    <col min="15369" max="15610" width="8.88671875" style="13"/>
    <col min="15611" max="15611" width="25" style="13" customWidth="1"/>
    <col min="15612" max="15612" width="10.44140625" style="13" customWidth="1"/>
    <col min="15613" max="15613" width="9.33203125" style="13" customWidth="1"/>
    <col min="15614" max="15615" width="10.6640625" style="13" customWidth="1"/>
    <col min="15616" max="15623" width="9.6640625" style="13" customWidth="1"/>
    <col min="15624" max="15624" width="11.44140625" style="13" customWidth="1"/>
    <col min="15625" max="15866" width="8.88671875" style="13"/>
    <col min="15867" max="15867" width="25" style="13" customWidth="1"/>
    <col min="15868" max="15868" width="10.44140625" style="13" customWidth="1"/>
    <col min="15869" max="15869" width="9.33203125" style="13" customWidth="1"/>
    <col min="15870" max="15871" width="10.6640625" style="13" customWidth="1"/>
    <col min="15872" max="15879" width="9.6640625" style="13" customWidth="1"/>
    <col min="15880" max="15880" width="11.44140625" style="13" customWidth="1"/>
    <col min="15881" max="16122" width="8.88671875" style="13"/>
    <col min="16123" max="16123" width="25" style="13" customWidth="1"/>
    <col min="16124" max="16124" width="10.44140625" style="13" customWidth="1"/>
    <col min="16125" max="16125" width="9.33203125" style="13" customWidth="1"/>
    <col min="16126" max="16127" width="10.6640625" style="13" customWidth="1"/>
    <col min="16128" max="16135" width="9.6640625" style="13" customWidth="1"/>
    <col min="16136" max="16136" width="11.44140625" style="13" customWidth="1"/>
    <col min="16137" max="16384" width="8.88671875" style="13"/>
  </cols>
  <sheetData>
    <row r="1" spans="1:13">
      <c r="G1" s="357" t="s">
        <v>261</v>
      </c>
    </row>
    <row r="2" spans="1:13">
      <c r="A2" s="422" t="s">
        <v>289</v>
      </c>
      <c r="B2" s="422"/>
      <c r="C2" s="422"/>
      <c r="D2" s="422"/>
      <c r="E2" s="422"/>
      <c r="F2" s="422"/>
      <c r="G2" s="422"/>
    </row>
    <row r="3" spans="1:13" ht="8.25" customHeight="1">
      <c r="A3" s="422"/>
      <c r="B3" s="422"/>
      <c r="C3" s="422"/>
      <c r="D3" s="422"/>
      <c r="E3" s="422"/>
      <c r="F3" s="422"/>
      <c r="G3" s="422"/>
    </row>
    <row r="4" spans="1:13">
      <c r="A4" s="422"/>
      <c r="B4" s="422"/>
      <c r="C4" s="422"/>
      <c r="D4" s="422"/>
      <c r="E4" s="422"/>
      <c r="F4" s="422"/>
      <c r="G4" s="422"/>
    </row>
    <row r="5" spans="1:13" ht="16.5" customHeight="1">
      <c r="A5" s="422"/>
      <c r="B5" s="422"/>
      <c r="C5" s="422"/>
      <c r="D5" s="422"/>
      <c r="E5" s="422"/>
      <c r="F5" s="422"/>
      <c r="G5" s="422"/>
    </row>
    <row r="6" spans="1:13" ht="8.25" customHeight="1" thickBot="1">
      <c r="A6" s="491"/>
      <c r="B6" s="491"/>
      <c r="C6" s="491"/>
      <c r="D6" s="491"/>
      <c r="E6" s="491"/>
      <c r="F6" s="491"/>
      <c r="G6" s="491"/>
    </row>
    <row r="7" spans="1:13" ht="43.2" customHeight="1" thickBot="1">
      <c r="A7" s="441" t="s">
        <v>42</v>
      </c>
      <c r="B7" s="539" t="s">
        <v>262</v>
      </c>
      <c r="C7" s="540"/>
      <c r="D7" s="489" t="s">
        <v>290</v>
      </c>
      <c r="E7" s="489" t="s">
        <v>288</v>
      </c>
      <c r="F7" s="544" t="s">
        <v>227</v>
      </c>
      <c r="G7" s="546"/>
    </row>
    <row r="8" spans="1:13" ht="43.2" customHeight="1">
      <c r="A8" s="444"/>
      <c r="B8" s="358">
        <v>45016</v>
      </c>
      <c r="C8" s="358">
        <v>45107</v>
      </c>
      <c r="D8" s="542"/>
      <c r="E8" s="542"/>
      <c r="F8" s="358">
        <v>45016</v>
      </c>
      <c r="G8" s="359">
        <v>45107</v>
      </c>
    </row>
    <row r="9" spans="1:13" ht="13.8" thickBot="1">
      <c r="A9" s="447"/>
      <c r="B9" s="319" t="s">
        <v>228</v>
      </c>
      <c r="C9" s="319" t="s">
        <v>228</v>
      </c>
      <c r="D9" s="319" t="s">
        <v>228</v>
      </c>
      <c r="E9" s="319" t="s">
        <v>228</v>
      </c>
      <c r="F9" s="319" t="s">
        <v>228</v>
      </c>
      <c r="G9" s="318" t="s">
        <v>228</v>
      </c>
    </row>
    <row r="10" spans="1:13" ht="13.8" thickBot="1">
      <c r="A10" s="536" t="s">
        <v>230</v>
      </c>
      <c r="B10" s="537"/>
      <c r="C10" s="537"/>
      <c r="D10" s="537"/>
      <c r="E10" s="537"/>
      <c r="F10" s="537"/>
      <c r="G10" s="538"/>
    </row>
    <row r="11" spans="1:13">
      <c r="A11" s="322" t="s">
        <v>231</v>
      </c>
      <c r="B11" s="323">
        <v>1991</v>
      </c>
      <c r="C11" s="347">
        <v>1808</v>
      </c>
      <c r="D11" s="323">
        <f t="shared" ref="D11:D16" si="0">C11-B11</f>
        <v>-183</v>
      </c>
      <c r="E11" s="325">
        <f t="shared" ref="E11:E16" si="1">C11/B11*100</f>
        <v>90.808638874937216</v>
      </c>
      <c r="F11" s="327">
        <f t="shared" ref="F11:F16" si="2">B11/$B$29*100</f>
        <v>17.356812832359864</v>
      </c>
      <c r="G11" s="360">
        <f t="shared" ref="G11:G16" si="3">C11/$C$29*100</f>
        <v>17.183045048469872</v>
      </c>
    </row>
    <row r="12" spans="1:13">
      <c r="A12" s="331" t="s">
        <v>232</v>
      </c>
      <c r="B12" s="332">
        <v>2912</v>
      </c>
      <c r="C12" s="332">
        <v>2299</v>
      </c>
      <c r="D12" s="332">
        <f t="shared" si="0"/>
        <v>-613</v>
      </c>
      <c r="E12" s="334">
        <f t="shared" si="1"/>
        <v>78.949175824175825</v>
      </c>
      <c r="F12" s="336">
        <f t="shared" si="2"/>
        <v>25.38575538314009</v>
      </c>
      <c r="G12" s="361">
        <f t="shared" si="3"/>
        <v>21.849458277893937</v>
      </c>
    </row>
    <row r="13" spans="1:13">
      <c r="A13" s="331" t="s">
        <v>233</v>
      </c>
      <c r="B13" s="332">
        <v>2100</v>
      </c>
      <c r="C13" s="332">
        <v>1961</v>
      </c>
      <c r="D13" s="332">
        <f t="shared" si="0"/>
        <v>-139</v>
      </c>
      <c r="E13" s="334">
        <f t="shared" si="1"/>
        <v>93.38095238095238</v>
      </c>
      <c r="F13" s="336">
        <f t="shared" si="2"/>
        <v>18.307035132072183</v>
      </c>
      <c r="G13" s="361">
        <f t="shared" si="3"/>
        <v>18.637141227903438</v>
      </c>
    </row>
    <row r="14" spans="1:13">
      <c r="A14" s="331" t="s">
        <v>234</v>
      </c>
      <c r="B14" s="332">
        <v>1871</v>
      </c>
      <c r="C14" s="332">
        <v>1959</v>
      </c>
      <c r="D14" s="332">
        <f t="shared" si="0"/>
        <v>88</v>
      </c>
      <c r="E14" s="334">
        <f t="shared" si="1"/>
        <v>104.70336718332443</v>
      </c>
      <c r="F14" s="336">
        <f t="shared" si="2"/>
        <v>16.310696539098597</v>
      </c>
      <c r="G14" s="361">
        <f t="shared" si="3"/>
        <v>18.618133434708231</v>
      </c>
    </row>
    <row r="15" spans="1:13">
      <c r="A15" s="331" t="s">
        <v>235</v>
      </c>
      <c r="B15" s="332">
        <v>1213</v>
      </c>
      <c r="C15" s="332">
        <v>1221</v>
      </c>
      <c r="D15" s="332">
        <f t="shared" si="0"/>
        <v>8</v>
      </c>
      <c r="E15" s="334">
        <f t="shared" si="1"/>
        <v>100.65952184666116</v>
      </c>
      <c r="F15" s="336">
        <f t="shared" si="2"/>
        <v>10.57449219771598</v>
      </c>
      <c r="G15" s="361">
        <f t="shared" si="3"/>
        <v>11.604257745675726</v>
      </c>
    </row>
    <row r="16" spans="1:13" ht="13.8" thickBot="1">
      <c r="A16" s="338" t="s">
        <v>236</v>
      </c>
      <c r="B16" s="339">
        <v>1384</v>
      </c>
      <c r="C16" s="350">
        <v>1274</v>
      </c>
      <c r="D16" s="339">
        <f t="shared" si="0"/>
        <v>-110</v>
      </c>
      <c r="E16" s="341">
        <f t="shared" si="1"/>
        <v>92.052023121387279</v>
      </c>
      <c r="F16" s="343">
        <f t="shared" si="2"/>
        <v>12.065207915613286</v>
      </c>
      <c r="G16" s="362">
        <f t="shared" si="3"/>
        <v>12.107964265348793</v>
      </c>
      <c r="H16" s="346"/>
      <c r="I16" s="346"/>
      <c r="J16" s="346"/>
      <c r="K16" s="346"/>
      <c r="L16" s="346"/>
      <c r="M16" s="346"/>
    </row>
    <row r="17" spans="1:13" ht="13.8" thickBot="1">
      <c r="A17" s="536" t="s">
        <v>245</v>
      </c>
      <c r="B17" s="537"/>
      <c r="C17" s="537"/>
      <c r="D17" s="537"/>
      <c r="E17" s="537"/>
      <c r="F17" s="537"/>
      <c r="G17" s="538"/>
    </row>
    <row r="18" spans="1:13">
      <c r="A18" s="352" t="s">
        <v>246</v>
      </c>
      <c r="B18" s="323">
        <v>1283</v>
      </c>
      <c r="C18" s="347">
        <v>1153</v>
      </c>
      <c r="D18" s="323">
        <f>C18-B18</f>
        <v>-130</v>
      </c>
      <c r="E18" s="325">
        <f>C18/B18*100</f>
        <v>89.867498051441927</v>
      </c>
      <c r="F18" s="327">
        <f>B18/$B$29*100</f>
        <v>11.184726702118386</v>
      </c>
      <c r="G18" s="360">
        <f>C18/$C$29*100</f>
        <v>10.957992777038585</v>
      </c>
    </row>
    <row r="19" spans="1:13">
      <c r="A19" s="353" t="s">
        <v>247</v>
      </c>
      <c r="B19" s="332">
        <v>2739</v>
      </c>
      <c r="C19" s="332">
        <v>2627</v>
      </c>
      <c r="D19" s="332">
        <f>C19-B19</f>
        <v>-112</v>
      </c>
      <c r="E19" s="334">
        <f>C19/B19*100</f>
        <v>95.910916392844101</v>
      </c>
      <c r="F19" s="336">
        <f>B19/$B$29*100</f>
        <v>23.877604393688433</v>
      </c>
      <c r="G19" s="361">
        <f>C19/$C$29*100</f>
        <v>24.966736361908382</v>
      </c>
    </row>
    <row r="20" spans="1:13">
      <c r="A20" s="353" t="s">
        <v>248</v>
      </c>
      <c r="B20" s="332">
        <v>2030</v>
      </c>
      <c r="C20" s="332">
        <v>1911</v>
      </c>
      <c r="D20" s="332">
        <f>C20-B20</f>
        <v>-119</v>
      </c>
      <c r="E20" s="334">
        <f>C20/B20*100</f>
        <v>94.137931034482762</v>
      </c>
      <c r="F20" s="336">
        <f>B20/$B$29*100</f>
        <v>17.696800627669777</v>
      </c>
      <c r="G20" s="361">
        <f>C20/$C$29*100</f>
        <v>18.16194639802319</v>
      </c>
    </row>
    <row r="21" spans="1:13">
      <c r="A21" s="353" t="s">
        <v>249</v>
      </c>
      <c r="B21" s="332">
        <v>2114</v>
      </c>
      <c r="C21" s="332">
        <v>1817</v>
      </c>
      <c r="D21" s="332">
        <f>C21-B21</f>
        <v>-297</v>
      </c>
      <c r="E21" s="334">
        <f>C21/B21*100</f>
        <v>85.950804162724694</v>
      </c>
      <c r="F21" s="336">
        <f>B21/$B$29*100</f>
        <v>18.429082032952664</v>
      </c>
      <c r="G21" s="361">
        <f>C21/$C$29*100</f>
        <v>17.268580117848316</v>
      </c>
    </row>
    <row r="22" spans="1:13" ht="13.8" thickBot="1">
      <c r="A22" s="354" t="s">
        <v>250</v>
      </c>
      <c r="B22" s="339">
        <v>3305</v>
      </c>
      <c r="C22" s="350">
        <v>3014</v>
      </c>
      <c r="D22" s="339">
        <f>C22-B22</f>
        <v>-291</v>
      </c>
      <c r="E22" s="341">
        <f>C22/B22*100</f>
        <v>91.195158850226932</v>
      </c>
      <c r="F22" s="343">
        <f>B22/$B$29*100</f>
        <v>28.81178624357074</v>
      </c>
      <c r="G22" s="362">
        <f>C22/$C$29*100</f>
        <v>28.644744345181522</v>
      </c>
      <c r="I22" s="346"/>
      <c r="J22" s="346"/>
      <c r="K22" s="346"/>
      <c r="L22" s="346"/>
      <c r="M22" s="346"/>
    </row>
    <row r="23" spans="1:13" ht="13.8" thickBot="1">
      <c r="A23" s="536" t="s">
        <v>251</v>
      </c>
      <c r="B23" s="537"/>
      <c r="C23" s="537"/>
      <c r="D23" s="537"/>
      <c r="E23" s="537"/>
      <c r="F23" s="537"/>
      <c r="G23" s="538"/>
    </row>
    <row r="24" spans="1:13">
      <c r="A24" s="322" t="s">
        <v>252</v>
      </c>
      <c r="B24" s="323">
        <v>4036</v>
      </c>
      <c r="C24" s="347">
        <v>3640</v>
      </c>
      <c r="D24" s="323">
        <f>C24-B24</f>
        <v>-396</v>
      </c>
      <c r="E24" s="325">
        <f>C24/B24*100</f>
        <v>90.18830525272547</v>
      </c>
      <c r="F24" s="327">
        <f>B24/$B$29*100</f>
        <v>35.184377996687303</v>
      </c>
      <c r="G24" s="360">
        <f t="shared" ref="G24:G29" si="4">C24/$C$29*100</f>
        <v>34.594183615282262</v>
      </c>
    </row>
    <row r="25" spans="1:13">
      <c r="A25" s="331" t="s">
        <v>253</v>
      </c>
      <c r="B25" s="332">
        <v>4299</v>
      </c>
      <c r="C25" s="332">
        <v>3901</v>
      </c>
      <c r="D25" s="332">
        <f>C25-B25</f>
        <v>-398</v>
      </c>
      <c r="E25" s="334">
        <f>C25/B25*100</f>
        <v>90.742033030937435</v>
      </c>
      <c r="F25" s="336">
        <f>B25/$B$29*100</f>
        <v>37.477116206084908</v>
      </c>
      <c r="G25" s="361">
        <f t="shared" si="4"/>
        <v>37.074700627257172</v>
      </c>
    </row>
    <row r="26" spans="1:13">
      <c r="A26" s="331" t="s">
        <v>254</v>
      </c>
      <c r="B26" s="332">
        <v>765</v>
      </c>
      <c r="C26" s="332">
        <v>700</v>
      </c>
      <c r="D26" s="332">
        <f>C26-B26</f>
        <v>-65</v>
      </c>
      <c r="E26" s="334">
        <f>C26/B26*100</f>
        <v>91.503267973856211</v>
      </c>
      <c r="F26" s="336">
        <f t="shared" ref="F26:F28" si="5">B26/$B$29*100</f>
        <v>6.6689913695405805</v>
      </c>
      <c r="G26" s="361">
        <f t="shared" si="4"/>
        <v>6.6527276183235129</v>
      </c>
    </row>
    <row r="27" spans="1:13">
      <c r="A27" s="338" t="s">
        <v>255</v>
      </c>
      <c r="B27" s="339">
        <v>13</v>
      </c>
      <c r="C27" s="339">
        <v>11</v>
      </c>
      <c r="D27" s="332">
        <f>C27-B27</f>
        <v>-2</v>
      </c>
      <c r="E27" s="334">
        <f>C27/B27*100</f>
        <v>84.615384615384613</v>
      </c>
      <c r="F27" s="336">
        <f t="shared" si="5"/>
        <v>0.11332926510330399</v>
      </c>
      <c r="G27" s="361">
        <f t="shared" si="4"/>
        <v>0.10454286257365519</v>
      </c>
    </row>
    <row r="28" spans="1:13" ht="13.8" thickBot="1">
      <c r="A28" s="338" t="s">
        <v>258</v>
      </c>
      <c r="B28" s="339">
        <v>2358</v>
      </c>
      <c r="C28" s="350">
        <v>2270</v>
      </c>
      <c r="D28" s="339">
        <f>C28-B28</f>
        <v>-88</v>
      </c>
      <c r="E28" s="341" t="s">
        <v>244</v>
      </c>
      <c r="F28" s="336">
        <f t="shared" si="5"/>
        <v>20.556185162583908</v>
      </c>
      <c r="G28" s="362">
        <f t="shared" si="4"/>
        <v>21.573845276563393</v>
      </c>
      <c r="I28" s="346"/>
      <c r="J28" s="346"/>
      <c r="K28" s="346"/>
      <c r="L28" s="346"/>
      <c r="M28" s="346"/>
    </row>
    <row r="29" spans="1:13" ht="13.8" thickBot="1">
      <c r="A29" s="286" t="s">
        <v>259</v>
      </c>
      <c r="B29" s="400">
        <v>11471</v>
      </c>
      <c r="C29" s="400">
        <v>10522</v>
      </c>
      <c r="D29" s="400">
        <f>$C$29-$B$29</f>
        <v>-949</v>
      </c>
      <c r="E29" s="401">
        <f>$C$29/$B$29*100</f>
        <v>91.726963647458817</v>
      </c>
      <c r="F29" s="401">
        <f>$B$29/$B$29*100</f>
        <v>100</v>
      </c>
      <c r="G29" s="402">
        <f t="shared" si="4"/>
        <v>100</v>
      </c>
    </row>
    <row r="30" spans="1:13">
      <c r="A30" s="21" t="s">
        <v>263</v>
      </c>
    </row>
  </sheetData>
  <mergeCells count="9">
    <mergeCell ref="A10:G10"/>
    <mergeCell ref="A17:G17"/>
    <mergeCell ref="A23:G23"/>
    <mergeCell ref="A2:G6"/>
    <mergeCell ref="A7:A9"/>
    <mergeCell ref="B7:C7"/>
    <mergeCell ref="D7:D8"/>
    <mergeCell ref="E7:E8"/>
    <mergeCell ref="F7:G7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E11" sqref="E11"/>
    </sheetView>
  </sheetViews>
  <sheetFormatPr defaultColWidth="9.109375" defaultRowHeight="13.8"/>
  <cols>
    <col min="1" max="1" width="4.5546875" style="365" customWidth="1"/>
    <col min="2" max="2" width="25.6640625" style="365" customWidth="1"/>
    <col min="3" max="3" width="12.33203125" style="365" customWidth="1"/>
    <col min="4" max="4" width="13.33203125" style="399" customWidth="1"/>
    <col min="5" max="5" width="13.6640625" style="365" customWidth="1"/>
    <col min="6" max="6" width="9.88671875" style="365" customWidth="1"/>
    <col min="7" max="7" width="9.5546875" style="365" customWidth="1"/>
    <col min="8" max="8" width="14.88671875" style="365" customWidth="1"/>
    <col min="9" max="9" width="10" style="365" customWidth="1"/>
    <col min="10" max="10" width="9.5546875" style="365" customWidth="1"/>
    <col min="11" max="11" width="10" style="365" customWidth="1"/>
    <col min="12" max="12" width="9.109375" style="365" customWidth="1"/>
    <col min="13" max="13" width="15" style="365" customWidth="1"/>
    <col min="14" max="14" width="9.44140625" style="365" customWidth="1"/>
    <col min="15" max="15" width="9.109375" style="365" customWidth="1"/>
    <col min="16" max="16384" width="9.109375" style="365"/>
  </cols>
  <sheetData>
    <row r="1" spans="1:15" ht="23.25" customHeight="1">
      <c r="A1" s="363"/>
      <c r="B1" s="363"/>
      <c r="C1" s="363"/>
      <c r="D1" s="364"/>
      <c r="E1" s="363"/>
      <c r="F1" s="363"/>
      <c r="G1" s="363"/>
      <c r="H1" s="363"/>
      <c r="I1" s="363"/>
      <c r="J1" s="363"/>
      <c r="K1" s="363"/>
      <c r="L1" s="363"/>
      <c r="M1" s="363"/>
      <c r="N1" s="559" t="s">
        <v>264</v>
      </c>
      <c r="O1" s="559"/>
    </row>
    <row r="2" spans="1:15">
      <c r="A2" s="560" t="s">
        <v>291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</row>
    <row r="3" spans="1:15" ht="9.75" customHeight="1" thickBot="1">
      <c r="A3" s="363"/>
      <c r="B3" s="363"/>
      <c r="C3" s="363"/>
      <c r="D3" s="364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</row>
    <row r="4" spans="1:15" ht="25.5" customHeight="1" thickBot="1">
      <c r="A4" s="561" t="s">
        <v>265</v>
      </c>
      <c r="B4" s="562"/>
      <c r="C4" s="561" t="s">
        <v>266</v>
      </c>
      <c r="D4" s="565"/>
      <c r="E4" s="562"/>
      <c r="F4" s="561" t="s">
        <v>267</v>
      </c>
      <c r="G4" s="565"/>
      <c r="H4" s="562"/>
      <c r="I4" s="566" t="s">
        <v>268</v>
      </c>
      <c r="J4" s="567"/>
      <c r="K4" s="561" t="s">
        <v>269</v>
      </c>
      <c r="L4" s="565"/>
      <c r="M4" s="568"/>
      <c r="N4" s="561" t="s">
        <v>270</v>
      </c>
      <c r="O4" s="562"/>
    </row>
    <row r="5" spans="1:15" ht="72.599999999999994" customHeight="1" thickBot="1">
      <c r="A5" s="563"/>
      <c r="B5" s="564"/>
      <c r="C5" s="367" t="s">
        <v>271</v>
      </c>
      <c r="D5" s="367" t="s">
        <v>292</v>
      </c>
      <c r="E5" s="368" t="s">
        <v>293</v>
      </c>
      <c r="F5" s="367" t="s">
        <v>272</v>
      </c>
      <c r="G5" s="367" t="s">
        <v>294</v>
      </c>
      <c r="H5" s="369" t="s">
        <v>295</v>
      </c>
      <c r="I5" s="370" t="s">
        <v>272</v>
      </c>
      <c r="J5" s="371" t="s">
        <v>294</v>
      </c>
      <c r="K5" s="367" t="s">
        <v>272</v>
      </c>
      <c r="L5" s="367" t="s">
        <v>294</v>
      </c>
      <c r="M5" s="369" t="s">
        <v>295</v>
      </c>
      <c r="N5" s="366" t="s">
        <v>272</v>
      </c>
      <c r="O5" s="368" t="s">
        <v>294</v>
      </c>
    </row>
    <row r="6" spans="1:15">
      <c r="A6" s="552" t="s">
        <v>273</v>
      </c>
      <c r="B6" s="553"/>
      <c r="C6" s="403">
        <v>54037</v>
      </c>
      <c r="D6" s="403">
        <v>52565</v>
      </c>
      <c r="E6" s="404">
        <f>D6-C6</f>
        <v>-1472</v>
      </c>
      <c r="F6" s="405">
        <v>43966</v>
      </c>
      <c r="G6" s="405">
        <v>43809</v>
      </c>
      <c r="H6" s="406">
        <f>G6-F6</f>
        <v>-157</v>
      </c>
      <c r="I6" s="407">
        <v>100</v>
      </c>
      <c r="J6" s="408">
        <f>G6/$G$6*100</f>
        <v>100</v>
      </c>
      <c r="K6" s="403">
        <v>62700</v>
      </c>
      <c r="L6" s="403">
        <v>50690</v>
      </c>
      <c r="M6" s="406">
        <f>L6-K6</f>
        <v>-12010</v>
      </c>
      <c r="N6" s="407">
        <f>K6/$K$6*100</f>
        <v>100</v>
      </c>
      <c r="O6" s="408">
        <f>L6/$L$6*100</f>
        <v>100</v>
      </c>
    </row>
    <row r="7" spans="1:15">
      <c r="A7" s="554" t="s">
        <v>274</v>
      </c>
      <c r="B7" s="555"/>
      <c r="C7" s="409">
        <v>6897</v>
      </c>
      <c r="D7" s="409">
        <v>6729</v>
      </c>
      <c r="E7" s="410">
        <f>D7-C7</f>
        <v>-168</v>
      </c>
      <c r="F7" s="409">
        <v>7140</v>
      </c>
      <c r="G7" s="409">
        <v>6407</v>
      </c>
      <c r="H7" s="411">
        <f t="shared" ref="H7" si="0">G7-F7</f>
        <v>-733</v>
      </c>
      <c r="I7" s="412">
        <f>F7/$F$6*100</f>
        <v>16.23982168038939</v>
      </c>
      <c r="J7" s="413">
        <f t="shared" ref="J7:J18" si="1">G7/$G$6*100</f>
        <v>14.624848775365793</v>
      </c>
      <c r="K7" s="409">
        <v>0</v>
      </c>
      <c r="L7" s="409">
        <v>0</v>
      </c>
      <c r="M7" s="411">
        <f>L7-K7</f>
        <v>0</v>
      </c>
      <c r="N7" s="412">
        <f>K7/$K$6*100</f>
        <v>0</v>
      </c>
      <c r="O7" s="413">
        <f>L7/$L$6*100</f>
        <v>0</v>
      </c>
    </row>
    <row r="8" spans="1:15" ht="14.4" thickBot="1">
      <c r="A8" s="556" t="s">
        <v>275</v>
      </c>
      <c r="B8" s="557"/>
      <c r="C8" s="414">
        <f>C6-C7</f>
        <v>47140</v>
      </c>
      <c r="D8" s="414">
        <f>D6-D7</f>
        <v>45836</v>
      </c>
      <c r="E8" s="415">
        <f>D8-C8</f>
        <v>-1304</v>
      </c>
      <c r="F8" s="416">
        <f>F6-F7</f>
        <v>36826</v>
      </c>
      <c r="G8" s="416">
        <f>G6-G7</f>
        <v>37402</v>
      </c>
      <c r="H8" s="417">
        <f>G8-F8</f>
        <v>576</v>
      </c>
      <c r="I8" s="418">
        <f>F8/$F$6*100</f>
        <v>83.760178319610617</v>
      </c>
      <c r="J8" s="419">
        <f t="shared" si="1"/>
        <v>85.375151224634209</v>
      </c>
      <c r="K8" s="414">
        <v>62700</v>
      </c>
      <c r="L8" s="414">
        <v>62700</v>
      </c>
      <c r="M8" s="417">
        <f>L8-K8</f>
        <v>0</v>
      </c>
      <c r="N8" s="418">
        <f>K8/$K$6*100</f>
        <v>100</v>
      </c>
      <c r="O8" s="419">
        <f>L8/$L$6*100</f>
        <v>123.69303610179523</v>
      </c>
    </row>
    <row r="9" spans="1:15" ht="22.8">
      <c r="A9" s="372">
        <v>1</v>
      </c>
      <c r="B9" s="373" t="s">
        <v>276</v>
      </c>
      <c r="C9" s="374">
        <v>596</v>
      </c>
      <c r="D9" s="374">
        <v>587</v>
      </c>
      <c r="E9" s="375">
        <f>D9-C9</f>
        <v>-9</v>
      </c>
      <c r="F9" s="374">
        <v>535</v>
      </c>
      <c r="G9" s="374">
        <v>542</v>
      </c>
      <c r="H9" s="376">
        <f>G9-F9</f>
        <v>7</v>
      </c>
      <c r="I9" s="377">
        <f t="shared" ref="I9:I18" si="2">F9/$F$6*100</f>
        <v>1.2168493836146113</v>
      </c>
      <c r="J9" s="378">
        <f t="shared" si="1"/>
        <v>1.2371887055171311</v>
      </c>
      <c r="K9" s="374">
        <v>648</v>
      </c>
      <c r="L9" s="374">
        <v>458</v>
      </c>
      <c r="M9" s="379">
        <f>L9-K9</f>
        <v>-190</v>
      </c>
      <c r="N9" s="380">
        <f>K9/$K$6*100</f>
        <v>1.0334928229665072</v>
      </c>
      <c r="O9" s="378">
        <f>L9/$L$6*100</f>
        <v>0.90353126849477217</v>
      </c>
    </row>
    <row r="10" spans="1:15">
      <c r="A10" s="381">
        <v>2</v>
      </c>
      <c r="B10" s="382" t="s">
        <v>277</v>
      </c>
      <c r="C10" s="383">
        <v>5112</v>
      </c>
      <c r="D10" s="383">
        <v>4888</v>
      </c>
      <c r="E10" s="384">
        <f>D10-C10</f>
        <v>-224</v>
      </c>
      <c r="F10" s="383">
        <v>5136</v>
      </c>
      <c r="G10" s="383">
        <v>4733</v>
      </c>
      <c r="H10" s="385">
        <f>G10-F10</f>
        <v>-403</v>
      </c>
      <c r="I10" s="386">
        <f t="shared" si="2"/>
        <v>11.681754082700269</v>
      </c>
      <c r="J10" s="387">
        <f t="shared" si="1"/>
        <v>10.803716131388526</v>
      </c>
      <c r="K10" s="383">
        <v>3131</v>
      </c>
      <c r="L10" s="383">
        <v>2267</v>
      </c>
      <c r="M10" s="388">
        <f>L10-K10</f>
        <v>-864</v>
      </c>
      <c r="N10" s="389">
        <f t="shared" ref="N10:N18" si="3">K10/$K$6*100</f>
        <v>4.993620414673047</v>
      </c>
      <c r="O10" s="387">
        <f t="shared" ref="O10:O18" si="4">L10/$L$6*100</f>
        <v>4.4722825014795822</v>
      </c>
    </row>
    <row r="11" spans="1:15">
      <c r="A11" s="381">
        <v>3</v>
      </c>
      <c r="B11" s="382" t="s">
        <v>278</v>
      </c>
      <c r="C11" s="383">
        <v>6089</v>
      </c>
      <c r="D11" s="383">
        <v>5796</v>
      </c>
      <c r="E11" s="384">
        <f t="shared" ref="E11:E18" si="5">D11-C11</f>
        <v>-293</v>
      </c>
      <c r="F11" s="383">
        <v>5208</v>
      </c>
      <c r="G11" s="383">
        <v>4986</v>
      </c>
      <c r="H11" s="385">
        <f t="shared" ref="H11:H18" si="6">G11-F11</f>
        <v>-222</v>
      </c>
      <c r="I11" s="386">
        <f t="shared" si="2"/>
        <v>11.845516990401673</v>
      </c>
      <c r="J11" s="387">
        <f t="shared" si="1"/>
        <v>11.381223036362391</v>
      </c>
      <c r="K11" s="383">
        <v>4209</v>
      </c>
      <c r="L11" s="383">
        <v>5036</v>
      </c>
      <c r="M11" s="388">
        <f t="shared" ref="M11:M18" si="7">L11-K11</f>
        <v>827</v>
      </c>
      <c r="N11" s="389">
        <f t="shared" si="3"/>
        <v>6.7129186602870821</v>
      </c>
      <c r="O11" s="387">
        <f t="shared" si="4"/>
        <v>9.9348984020516866</v>
      </c>
    </row>
    <row r="12" spans="1:15">
      <c r="A12" s="381">
        <v>4</v>
      </c>
      <c r="B12" s="382" t="s">
        <v>279</v>
      </c>
      <c r="C12" s="383">
        <v>2564</v>
      </c>
      <c r="D12" s="383">
        <v>2535</v>
      </c>
      <c r="E12" s="384">
        <f t="shared" si="5"/>
        <v>-29</v>
      </c>
      <c r="F12" s="383">
        <v>2334</v>
      </c>
      <c r="G12" s="383">
        <v>2370</v>
      </c>
      <c r="H12" s="385">
        <f t="shared" si="6"/>
        <v>36</v>
      </c>
      <c r="I12" s="386">
        <f t="shared" si="2"/>
        <v>5.3086475913205655</v>
      </c>
      <c r="J12" s="387">
        <f t="shared" si="1"/>
        <v>5.4098472916524001</v>
      </c>
      <c r="K12" s="383">
        <v>4368</v>
      </c>
      <c r="L12" s="383">
        <v>3353</v>
      </c>
      <c r="M12" s="388">
        <f t="shared" si="7"/>
        <v>-1015</v>
      </c>
      <c r="N12" s="389">
        <f t="shared" si="3"/>
        <v>6.9665071770334928</v>
      </c>
      <c r="O12" s="387">
        <f t="shared" si="4"/>
        <v>6.6147169066877094</v>
      </c>
    </row>
    <row r="13" spans="1:15" ht="22.8">
      <c r="A13" s="381">
        <v>5</v>
      </c>
      <c r="B13" s="382" t="s">
        <v>280</v>
      </c>
      <c r="C13" s="383">
        <v>11478</v>
      </c>
      <c r="D13" s="383">
        <v>11068</v>
      </c>
      <c r="E13" s="384">
        <f t="shared" si="5"/>
        <v>-410</v>
      </c>
      <c r="F13" s="383">
        <v>8584</v>
      </c>
      <c r="G13" s="383">
        <v>8783</v>
      </c>
      <c r="H13" s="385">
        <f t="shared" si="6"/>
        <v>199</v>
      </c>
      <c r="I13" s="386">
        <f t="shared" si="2"/>
        <v>19.524177773734248</v>
      </c>
      <c r="J13" s="387">
        <f t="shared" si="1"/>
        <v>20.048391882946426</v>
      </c>
      <c r="K13" s="383">
        <v>6949</v>
      </c>
      <c r="L13" s="383">
        <v>4800</v>
      </c>
      <c r="M13" s="388">
        <f t="shared" si="7"/>
        <v>-2149</v>
      </c>
      <c r="N13" s="389">
        <f t="shared" si="3"/>
        <v>11.082934609250399</v>
      </c>
      <c r="O13" s="387">
        <f t="shared" si="4"/>
        <v>9.4693233379364763</v>
      </c>
    </row>
    <row r="14" spans="1:15" ht="22.8">
      <c r="A14" s="381">
        <v>6</v>
      </c>
      <c r="B14" s="382" t="s">
        <v>281</v>
      </c>
      <c r="C14" s="383">
        <v>799</v>
      </c>
      <c r="D14" s="383">
        <v>745</v>
      </c>
      <c r="E14" s="384">
        <f t="shared" si="5"/>
        <v>-54</v>
      </c>
      <c r="F14" s="383">
        <v>456</v>
      </c>
      <c r="G14" s="383">
        <v>441</v>
      </c>
      <c r="H14" s="385">
        <f t="shared" si="6"/>
        <v>-15</v>
      </c>
      <c r="I14" s="386">
        <f t="shared" si="2"/>
        <v>1.0371650821089022</v>
      </c>
      <c r="J14" s="387">
        <f t="shared" si="1"/>
        <v>1.0066424707251935</v>
      </c>
      <c r="K14" s="383">
        <v>811</v>
      </c>
      <c r="L14" s="383">
        <v>252</v>
      </c>
      <c r="M14" s="388">
        <f t="shared" si="7"/>
        <v>-559</v>
      </c>
      <c r="N14" s="389">
        <f t="shared" si="3"/>
        <v>1.2934609250398723</v>
      </c>
      <c r="O14" s="387">
        <f t="shared" si="4"/>
        <v>0.49713947524166502</v>
      </c>
    </row>
    <row r="15" spans="1:15" ht="24.6" customHeight="1">
      <c r="A15" s="381">
        <v>7</v>
      </c>
      <c r="B15" s="382" t="s">
        <v>282</v>
      </c>
      <c r="C15" s="383">
        <v>11707</v>
      </c>
      <c r="D15" s="383">
        <v>11627</v>
      </c>
      <c r="E15" s="384">
        <f t="shared" si="5"/>
        <v>-80</v>
      </c>
      <c r="F15" s="383">
        <v>8115</v>
      </c>
      <c r="G15" s="383">
        <v>8866</v>
      </c>
      <c r="H15" s="385">
        <f t="shared" si="6"/>
        <v>751</v>
      </c>
      <c r="I15" s="386">
        <f t="shared" si="2"/>
        <v>18.457444388845925</v>
      </c>
      <c r="J15" s="387">
        <f t="shared" si="1"/>
        <v>20.237850669953662</v>
      </c>
      <c r="K15" s="383">
        <v>11913</v>
      </c>
      <c r="L15" s="383">
        <v>11577</v>
      </c>
      <c r="M15" s="388">
        <f t="shared" si="7"/>
        <v>-336</v>
      </c>
      <c r="N15" s="389">
        <f t="shared" si="3"/>
        <v>19</v>
      </c>
      <c r="O15" s="387">
        <f t="shared" si="4"/>
        <v>22.838824225685538</v>
      </c>
    </row>
    <row r="16" spans="1:15" ht="22.8">
      <c r="A16" s="381">
        <v>8</v>
      </c>
      <c r="B16" s="382" t="s">
        <v>283</v>
      </c>
      <c r="C16" s="383">
        <v>3565</v>
      </c>
      <c r="D16" s="383">
        <v>3430</v>
      </c>
      <c r="E16" s="384">
        <f t="shared" si="5"/>
        <v>-135</v>
      </c>
      <c r="F16" s="383">
        <v>2590</v>
      </c>
      <c r="G16" s="383">
        <v>2630</v>
      </c>
      <c r="H16" s="385">
        <f t="shared" si="6"/>
        <v>40</v>
      </c>
      <c r="I16" s="386">
        <f t="shared" si="2"/>
        <v>5.8909157075922307</v>
      </c>
      <c r="J16" s="387">
        <f t="shared" si="1"/>
        <v>6.0033326485425373</v>
      </c>
      <c r="K16" s="383">
        <v>10636</v>
      </c>
      <c r="L16" s="383">
        <v>7293</v>
      </c>
      <c r="M16" s="388">
        <f t="shared" si="7"/>
        <v>-3343</v>
      </c>
      <c r="N16" s="389">
        <f t="shared" si="3"/>
        <v>16.963317384370015</v>
      </c>
      <c r="O16" s="387">
        <f t="shared" si="4"/>
        <v>14.387453146577233</v>
      </c>
    </row>
    <row r="17" spans="1:15">
      <c r="A17" s="381">
        <v>9</v>
      </c>
      <c r="B17" s="382" t="s">
        <v>284</v>
      </c>
      <c r="C17" s="383">
        <v>5193</v>
      </c>
      <c r="D17" s="383">
        <v>5122</v>
      </c>
      <c r="E17" s="384">
        <f t="shared" si="5"/>
        <v>-71</v>
      </c>
      <c r="F17" s="383">
        <v>3827</v>
      </c>
      <c r="G17" s="383">
        <v>4012</v>
      </c>
      <c r="H17" s="385">
        <f t="shared" si="6"/>
        <v>185</v>
      </c>
      <c r="I17" s="386">
        <f t="shared" si="2"/>
        <v>8.7044534412955468</v>
      </c>
      <c r="J17" s="387">
        <f t="shared" si="1"/>
        <v>9.1579355840124173</v>
      </c>
      <c r="K17" s="383">
        <v>20035</v>
      </c>
      <c r="L17" s="383">
        <v>15634</v>
      </c>
      <c r="M17" s="388">
        <f t="shared" si="7"/>
        <v>-4401</v>
      </c>
      <c r="N17" s="389">
        <f t="shared" si="3"/>
        <v>31.953748006379584</v>
      </c>
      <c r="O17" s="387">
        <f t="shared" si="4"/>
        <v>30.842375221937267</v>
      </c>
    </row>
    <row r="18" spans="1:15" ht="14.4" thickBot="1">
      <c r="A18" s="390">
        <v>10</v>
      </c>
      <c r="B18" s="391" t="s">
        <v>285</v>
      </c>
      <c r="C18" s="392">
        <v>37</v>
      </c>
      <c r="D18" s="392">
        <v>38</v>
      </c>
      <c r="E18" s="393">
        <f t="shared" si="5"/>
        <v>1</v>
      </c>
      <c r="F18" s="392">
        <v>41</v>
      </c>
      <c r="G18" s="392">
        <v>39</v>
      </c>
      <c r="H18" s="394">
        <f t="shared" si="6"/>
        <v>-2</v>
      </c>
      <c r="I18" s="395">
        <f t="shared" si="2"/>
        <v>9.3253877996633761E-2</v>
      </c>
      <c r="J18" s="396">
        <f t="shared" si="1"/>
        <v>8.9022803533520517E-2</v>
      </c>
      <c r="K18" s="392">
        <v>0</v>
      </c>
      <c r="L18" s="392">
        <v>20</v>
      </c>
      <c r="M18" s="397">
        <f t="shared" si="7"/>
        <v>20</v>
      </c>
      <c r="N18" s="398">
        <f t="shared" si="3"/>
        <v>0</v>
      </c>
      <c r="O18" s="396">
        <f t="shared" si="4"/>
        <v>3.9455513908068653E-2</v>
      </c>
    </row>
    <row r="19" spans="1:15">
      <c r="A19" s="558" t="s">
        <v>263</v>
      </c>
      <c r="B19" s="558"/>
      <c r="C19" s="558"/>
      <c r="D19" s="558"/>
      <c r="E19" s="558"/>
      <c r="F19" s="558"/>
      <c r="G19" s="558"/>
      <c r="H19" s="558"/>
      <c r="I19" s="558"/>
      <c r="J19" s="558"/>
      <c r="K19" s="558"/>
      <c r="L19" s="558"/>
      <c r="M19" s="558"/>
      <c r="N19" s="558"/>
      <c r="O19" s="558"/>
    </row>
    <row r="22" spans="1:15" ht="16.2" customHeight="1"/>
  </sheetData>
  <mergeCells count="12">
    <mergeCell ref="A6:B6"/>
    <mergeCell ref="A7:B7"/>
    <mergeCell ref="A8:B8"/>
    <mergeCell ref="A19:O19"/>
    <mergeCell ref="N1:O1"/>
    <mergeCell ref="A2:O2"/>
    <mergeCell ref="A4:B5"/>
    <mergeCell ref="C4:E4"/>
    <mergeCell ref="F4:H4"/>
    <mergeCell ref="I4:J4"/>
    <mergeCell ref="K4:M4"/>
    <mergeCell ref="N4:O4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10</vt:i4>
      </vt:variant>
    </vt:vector>
  </HeadingPairs>
  <TitlesOfParts>
    <vt:vector size="22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Tabela 9</vt:lpstr>
      <vt:lpstr>Tabela 9a</vt:lpstr>
      <vt:lpstr>Tabela 10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  <vt:lpstr>'Tabela 9'!Obszar_wydruku</vt:lpstr>
      <vt:lpstr>'Tabela 9a'!Obszar_wydruku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2022-07-07T08:11:17Z</cp:lastPrinted>
  <dcterms:created xsi:type="dcterms:W3CDTF">1999-08-03T15:46:10Z</dcterms:created>
  <dcterms:modified xsi:type="dcterms:W3CDTF">2023-07-26T12:57:58Z</dcterms:modified>
</cp:coreProperties>
</file>