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3\09-2023\Tabela info_09_2023\"/>
    </mc:Choice>
  </mc:AlternateContent>
  <bookViews>
    <workbookView xWindow="66840" yWindow="108" windowWidth="9720" windowHeight="6756" firstSheet="1" activeTab="2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  <sheet name="Tabela 9" sheetId="98" r:id="rId11"/>
    <sheet name="Tabela 9a" sheetId="99" r:id="rId12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  <definedName name="_xlnm.Print_Area" localSheetId="10">'Tabela 9'!$A$1:$M$38</definedName>
    <definedName name="_xlnm.Print_Area" localSheetId="11">'Tabela 9a'!$A$1:$G$31</definedName>
  </definedNames>
  <calcPr calcId="162913"/>
</workbook>
</file>

<file path=xl/calcChain.xml><?xml version="1.0" encoding="utf-8"?>
<calcChain xmlns="http://schemas.openxmlformats.org/spreadsheetml/2006/main">
  <c r="H11" i="41" l="1"/>
  <c r="G29" i="99" l="1"/>
  <c r="F29" i="99"/>
  <c r="E29" i="99"/>
  <c r="D29" i="99"/>
  <c r="G28" i="99"/>
  <c r="F28" i="99"/>
  <c r="D28" i="99"/>
  <c r="G27" i="99"/>
  <c r="F27" i="99"/>
  <c r="E27" i="99"/>
  <c r="D27" i="99"/>
  <c r="G26" i="99"/>
  <c r="F26" i="99"/>
  <c r="E26" i="99"/>
  <c r="D26" i="99"/>
  <c r="G25" i="99"/>
  <c r="F25" i="99"/>
  <c r="E25" i="99"/>
  <c r="D25" i="99"/>
  <c r="G24" i="99"/>
  <c r="F24" i="99"/>
  <c r="E24" i="99"/>
  <c r="D24" i="99"/>
  <c r="G22" i="99"/>
  <c r="F22" i="99"/>
  <c r="E22" i="99"/>
  <c r="D22" i="99"/>
  <c r="G21" i="99"/>
  <c r="F21" i="99"/>
  <c r="E21" i="99"/>
  <c r="D21" i="99"/>
  <c r="G20" i="99"/>
  <c r="F20" i="99"/>
  <c r="E20" i="99"/>
  <c r="D20" i="99"/>
  <c r="G19" i="99"/>
  <c r="F19" i="99"/>
  <c r="E19" i="99"/>
  <c r="D19" i="99"/>
  <c r="G18" i="99"/>
  <c r="F18" i="99"/>
  <c r="E18" i="99"/>
  <c r="D18" i="99"/>
  <c r="G16" i="99"/>
  <c r="F16" i="99"/>
  <c r="E16" i="99"/>
  <c r="D16" i="99"/>
  <c r="G15" i="99"/>
  <c r="F15" i="99"/>
  <c r="E15" i="99"/>
  <c r="D15" i="99"/>
  <c r="G14" i="99"/>
  <c r="F14" i="99"/>
  <c r="E14" i="99"/>
  <c r="D14" i="99"/>
  <c r="G13" i="99"/>
  <c r="F13" i="99"/>
  <c r="E13" i="99"/>
  <c r="D13" i="99"/>
  <c r="G12" i="99"/>
  <c r="F12" i="99"/>
  <c r="E12" i="99"/>
  <c r="D12" i="99"/>
  <c r="G11" i="99"/>
  <c r="F11" i="99"/>
  <c r="E11" i="99"/>
  <c r="D11" i="99"/>
  <c r="E37" i="98"/>
  <c r="G37" i="98" s="1"/>
  <c r="D37" i="98"/>
  <c r="L37" i="98" s="1"/>
  <c r="C37" i="98"/>
  <c r="K21" i="98" s="1"/>
  <c r="B37" i="98"/>
  <c r="J21" i="98" s="1"/>
  <c r="L36" i="98"/>
  <c r="K36" i="98"/>
  <c r="J36" i="98"/>
  <c r="I36" i="98"/>
  <c r="H36" i="98"/>
  <c r="G36" i="98"/>
  <c r="F36" i="98"/>
  <c r="M35" i="98"/>
  <c r="L35" i="98"/>
  <c r="K35" i="98"/>
  <c r="J35" i="98"/>
  <c r="I35" i="98"/>
  <c r="H35" i="98"/>
  <c r="G35" i="98"/>
  <c r="F35" i="98"/>
  <c r="M34" i="98"/>
  <c r="L34" i="98"/>
  <c r="K34" i="98"/>
  <c r="J34" i="98"/>
  <c r="I34" i="98"/>
  <c r="H34" i="98"/>
  <c r="G34" i="98"/>
  <c r="F34" i="98"/>
  <c r="M33" i="98"/>
  <c r="L33" i="98"/>
  <c r="K33" i="98"/>
  <c r="J33" i="98"/>
  <c r="I33" i="98"/>
  <c r="H33" i="98"/>
  <c r="G33" i="98"/>
  <c r="F33" i="98"/>
  <c r="M32" i="98"/>
  <c r="L32" i="98"/>
  <c r="K32" i="98"/>
  <c r="J32" i="98"/>
  <c r="I32" i="98"/>
  <c r="H32" i="98"/>
  <c r="G32" i="98"/>
  <c r="F32" i="98"/>
  <c r="M31" i="98"/>
  <c r="L31" i="98"/>
  <c r="K31" i="98"/>
  <c r="J31" i="98"/>
  <c r="I31" i="98"/>
  <c r="H31" i="98"/>
  <c r="G31" i="98"/>
  <c r="F31" i="98"/>
  <c r="M30" i="98"/>
  <c r="L30" i="98"/>
  <c r="K30" i="98"/>
  <c r="J30" i="98"/>
  <c r="I30" i="98"/>
  <c r="H30" i="98"/>
  <c r="G30" i="98"/>
  <c r="F30" i="98"/>
  <c r="M28" i="98"/>
  <c r="L28" i="98"/>
  <c r="K28" i="98"/>
  <c r="J28" i="98"/>
  <c r="I28" i="98"/>
  <c r="H28" i="98"/>
  <c r="G28" i="98"/>
  <c r="F28" i="98"/>
  <c r="M27" i="98"/>
  <c r="L27" i="98"/>
  <c r="K27" i="98"/>
  <c r="J27" i="98"/>
  <c r="I27" i="98"/>
  <c r="H27" i="98"/>
  <c r="G27" i="98"/>
  <c r="F27" i="98"/>
  <c r="M26" i="98"/>
  <c r="L26" i="98"/>
  <c r="K26" i="98"/>
  <c r="J26" i="98"/>
  <c r="I26" i="98"/>
  <c r="H26" i="98"/>
  <c r="G26" i="98"/>
  <c r="F26" i="98"/>
  <c r="M25" i="98"/>
  <c r="L25" i="98"/>
  <c r="K25" i="98"/>
  <c r="J25" i="98"/>
  <c r="I25" i="98"/>
  <c r="H25" i="98"/>
  <c r="G25" i="98"/>
  <c r="F25" i="98"/>
  <c r="M24" i="98"/>
  <c r="L24" i="98"/>
  <c r="K24" i="98"/>
  <c r="J24" i="98"/>
  <c r="I24" i="98"/>
  <c r="H24" i="98"/>
  <c r="G24" i="98"/>
  <c r="F24" i="98"/>
  <c r="M22" i="98"/>
  <c r="L22" i="98"/>
  <c r="K22" i="98"/>
  <c r="J22" i="98"/>
  <c r="H22" i="98"/>
  <c r="G22" i="98"/>
  <c r="F22" i="98"/>
  <c r="L21" i="98"/>
  <c r="I21" i="98"/>
  <c r="H21" i="98"/>
  <c r="G21" i="98"/>
  <c r="F21" i="98"/>
  <c r="L20" i="98"/>
  <c r="I20" i="98"/>
  <c r="H20" i="98"/>
  <c r="G20" i="98"/>
  <c r="F20" i="98"/>
  <c r="L19" i="98"/>
  <c r="I19" i="98"/>
  <c r="H19" i="98"/>
  <c r="G19" i="98"/>
  <c r="F19" i="98"/>
  <c r="L18" i="98"/>
  <c r="I18" i="98"/>
  <c r="H18" i="98"/>
  <c r="G18" i="98"/>
  <c r="F18" i="98"/>
  <c r="L17" i="98"/>
  <c r="I17" i="98"/>
  <c r="H17" i="98"/>
  <c r="G17" i="98"/>
  <c r="F17" i="98"/>
  <c r="L15" i="98"/>
  <c r="I15" i="98"/>
  <c r="H15" i="98"/>
  <c r="G15" i="98"/>
  <c r="F15" i="98"/>
  <c r="L14" i="98"/>
  <c r="I14" i="98"/>
  <c r="H14" i="98"/>
  <c r="G14" i="98"/>
  <c r="F14" i="98"/>
  <c r="L13" i="98"/>
  <c r="I13" i="98"/>
  <c r="H13" i="98"/>
  <c r="G13" i="98"/>
  <c r="F13" i="98"/>
  <c r="L12" i="98"/>
  <c r="I12" i="98"/>
  <c r="H12" i="98"/>
  <c r="G12" i="98"/>
  <c r="F12" i="98"/>
  <c r="L11" i="98"/>
  <c r="I11" i="98"/>
  <c r="H11" i="98"/>
  <c r="G11" i="98"/>
  <c r="F11" i="98"/>
  <c r="L10" i="98"/>
  <c r="I10" i="98"/>
  <c r="H10" i="98"/>
  <c r="G10" i="98"/>
  <c r="F10" i="98"/>
  <c r="M36" i="98" l="1"/>
  <c r="J37" i="98"/>
  <c r="I37" i="98"/>
  <c r="M37" i="98"/>
  <c r="M10" i="98"/>
  <c r="M11" i="98"/>
  <c r="M12" i="98"/>
  <c r="M13" i="98"/>
  <c r="M14" i="98"/>
  <c r="M15" i="98"/>
  <c r="M17" i="98"/>
  <c r="M18" i="98"/>
  <c r="M19" i="98"/>
  <c r="M20" i="98"/>
  <c r="M21" i="98"/>
  <c r="F37" i="98"/>
  <c r="J10" i="98"/>
  <c r="J11" i="98"/>
  <c r="J12" i="98"/>
  <c r="J13" i="98"/>
  <c r="J14" i="98"/>
  <c r="J15" i="98"/>
  <c r="J17" i="98"/>
  <c r="J18" i="98"/>
  <c r="J19" i="98"/>
  <c r="J20" i="98"/>
  <c r="K37" i="98"/>
  <c r="K10" i="98"/>
  <c r="K11" i="98"/>
  <c r="K12" i="98"/>
  <c r="K13" i="98"/>
  <c r="K14" i="98"/>
  <c r="K15" i="98"/>
  <c r="K17" i="98"/>
  <c r="K18" i="98"/>
  <c r="K19" i="98"/>
  <c r="K20" i="98"/>
  <c r="H37" i="98"/>
  <c r="D15" i="41" l="1"/>
  <c r="D16" i="41"/>
  <c r="L12" i="41" l="1"/>
  <c r="C25" i="45" l="1"/>
  <c r="C24" i="45"/>
  <c r="C23" i="45"/>
  <c r="C22" i="45"/>
  <c r="C21" i="45"/>
  <c r="C20" i="45"/>
  <c r="C19" i="45"/>
  <c r="C18" i="45"/>
  <c r="C17" i="45"/>
  <c r="C16" i="45"/>
  <c r="C15" i="45"/>
  <c r="C14" i="45"/>
  <c r="C13" i="45"/>
  <c r="C12" i="45"/>
  <c r="C11" i="45"/>
  <c r="C10" i="45"/>
  <c r="C9" i="45"/>
  <c r="L11" i="41" l="1"/>
  <c r="K11" i="41"/>
  <c r="J11" i="41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H55" i="43" l="1"/>
  <c r="H54" i="43"/>
  <c r="H53" i="43"/>
  <c r="D10" i="41" l="1"/>
  <c r="D11" i="41"/>
  <c r="D12" i="41"/>
  <c r="D13" i="41"/>
  <c r="D14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D44" i="50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I25" i="41"/>
  <c r="H25" i="41"/>
  <c r="I19" i="41"/>
  <c r="I18" i="41"/>
  <c r="I17" i="41"/>
  <c r="I16" i="41"/>
  <c r="I15" i="41"/>
  <c r="I14" i="41"/>
  <c r="I13" i="41"/>
  <c r="I12" i="41"/>
  <c r="I11" i="41"/>
  <c r="I10" i="41"/>
  <c r="H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K12" i="41"/>
  <c r="J12" i="41"/>
  <c r="E12" i="41"/>
  <c r="E11" i="41"/>
  <c r="E10" i="41"/>
</calcChain>
</file>

<file path=xl/sharedStrings.xml><?xml version="1.0" encoding="utf-8"?>
<sst xmlns="http://schemas.openxmlformats.org/spreadsheetml/2006/main" count="515" uniqueCount="269">
  <si>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</si>
  <si>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</si>
  <si>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</si>
  <si>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</si>
  <si>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</si>
  <si>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</si>
  <si>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</si>
  <si>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</si>
  <si>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</si>
  <si>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</si>
  <si>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</si>
  <si>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</si>
  <si>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</si>
  <si>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</si>
  <si>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</si>
  <si>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</si>
  <si>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</si>
  <si>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</si>
  <si>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</si>
  <si>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</si>
  <si>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</si>
  <si>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</si>
  <si>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</si>
  <si>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</si>
  <si>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</si>
  <si>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</si>
  <si>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</si>
  <si>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</si>
  <si>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</si>
  <si>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</si>
  <si>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</si>
  <si>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</si>
  <si>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</si>
  <si>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</si>
  <si>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</si>
  <si>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</si>
  <si>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</si>
  <si>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</si>
  <si>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</si>
  <si>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</si>
  <si>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</si>
  <si>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</si>
  <si>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</si>
  <si>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</si>
  <si>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</si>
  <si>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</si>
  <si>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</si>
  <si>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</si>
  <si>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</si>
  <si>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</si>
  <si>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</si>
  <si>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</si>
  <si>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</si>
  <si>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</si>
  <si>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</si>
  <si>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</si>
  <si>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</si>
  <si>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</si>
  <si>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</si>
  <si>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</si>
  <si>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</si>
  <si>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</si>
  <si>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</si>
  <si>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</si>
  <si>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</si>
  <si>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</si>
  <si>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</si>
  <si>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</si>
  <si>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</si>
  <si>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</si>
  <si>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</si>
  <si>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</si>
  <si>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</si>
  <si>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</si>
  <si>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</si>
  <si>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</si>
  <si>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</si>
  <si>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</si>
  <si>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</si>
  <si>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</si>
  <si>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</si>
  <si>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</si>
  <si>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</si>
  <si>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</si>
  <si>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</si>
  <si>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</si>
  <si>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</si>
  <si>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</si>
  <si>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</si>
  <si>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</si>
  <si>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</si>
  <si>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</si>
  <si>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</si>
  <si>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</si>
  <si>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</si>
  <si>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</si>
  <si>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</si>
  <si>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</si>
  <si>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</si>
  <si>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</si>
  <si>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</si>
  <si>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</si>
  <si>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</si>
  <si>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</si>
  <si>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</si>
  <si>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</si>
  <si>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</si>
  <si>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</si>
  <si>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</si>
  <si>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</si>
  <si>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</si>
  <si>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</si>
  <si>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</si>
  <si>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</si>
  <si>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</si>
  <si>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</si>
  <si>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</si>
  <si>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</si>
  <si>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</si>
  <si>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</si>
  <si>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</si>
  <si>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</si>
  <si>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</si>
  <si>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</si>
  <si>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</si>
  <si>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</si>
  <si>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</si>
  <si>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</si>
  <si>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</si>
  <si>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</si>
  <si>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</si>
  <si>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</si>
  <si>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</si>
  <si>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</si>
  <si>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</si>
  <si>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</si>
  <si>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</si>
  <si>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</si>
  <si>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</si>
  <si>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</si>
  <si>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</si>
  <si>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</si>
  <si>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</si>
  <si>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</si>
  <si>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</si>
  <si>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</si>
  <si>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</si>
  <si>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</si>
  <si>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</si>
  <si>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</si>
  <si>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</si>
  <si>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</si>
  <si>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</si>
  <si>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</si>
  <si>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</si>
  <si>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</si>
  <si>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</si>
  <si>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</si>
  <si>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</si>
  <si>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</si>
  <si>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</si>
  <si>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</si>
  <si>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</si>
  <si>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</si>
  <si>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</si>
  <si>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>Grupy                                         
  bezrobotnych</t>
  </si>
  <si>
    <t>zwolnieni z przyczyn zakładu pracy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</si>
  <si>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</si>
  <si>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</si>
  <si>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</si>
  <si>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</si>
  <si>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</si>
  <si>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</si>
  <si>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</si>
  <si>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</si>
  <si>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</si>
  <si>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</si>
  <si>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</si>
  <si>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</si>
  <si>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</si>
  <si>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</si>
  <si>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</si>
  <si>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</si>
  <si>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</si>
  <si>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</si>
  <si>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</si>
  <si>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</si>
  <si>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</si>
  <si>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</si>
  <si>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</si>
  <si>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Jeleniogórski - ziemski  /karkonoski</t>
  </si>
  <si>
    <t>Jeleniogórski ziemski  / karkonoski</t>
  </si>
  <si>
    <t>Tabela  5a.</t>
  </si>
  <si>
    <t>2022roku</t>
  </si>
  <si>
    <t>2023 roku</t>
  </si>
  <si>
    <t>grudzień
2022</t>
  </si>
  <si>
    <t>wzrost/spadek
[+/-]  w porównaniu do grudnia  2022</t>
  </si>
  <si>
    <t>sierpień 2023</t>
  </si>
  <si>
    <t xml:space="preserve"> sierpień 2023</t>
  </si>
  <si>
    <t>Liczba zarejestrowanych bezrobotnych w województwie dolnośląskim 
we wrześniu 2022 i 2023 r. w porównaniu z miesiącem poprzednim wg powiatów</t>
  </si>
  <si>
    <t xml:space="preserve">we wrześniu 2022 </t>
  </si>
  <si>
    <t>we wrześniu</t>
  </si>
  <si>
    <t>/stan na 
31.08.2022 = 100/</t>
  </si>
  <si>
    <t>we wrześniu
2023</t>
  </si>
  <si>
    <t>/stan na
31.08.2023 = 100/</t>
  </si>
  <si>
    <t xml:space="preserve">Zestawienie porównawcze zmian poziomu bezrobocia w województwie dolnośląskim
we wrześniu 2022 i 2023 w porównaniu z miesiącem poprzednim w podziale na wybrabrane grupy </t>
  </si>
  <si>
    <t>we wrześniu
2022</t>
  </si>
  <si>
    <t>/stan na
31.08.2023= 100/</t>
  </si>
  <si>
    <t>30.09
2022</t>
  </si>
  <si>
    <t>31.08. 
2023</t>
  </si>
  <si>
    <t>30.09 
2023</t>
  </si>
  <si>
    <t>Udział % wybranych grup bezrobotnych w ogólnej liczbie bezrobotnych w województwie dolnośląskim we wrześniu 2023 r.</t>
  </si>
  <si>
    <t>Zestawienie porównawcze napływu i odpływu bezrobotnych w województwie dolnośląskim 
w grudniu 2022 i wrześniu 2023 oraz narastająco w roku 2023</t>
  </si>
  <si>
    <t>wrzesień
2023</t>
  </si>
  <si>
    <t>styczeń-wrzesień
2023</t>
  </si>
  <si>
    <t>wrzesień 2023</t>
  </si>
  <si>
    <t>Zestawienie liczby bezrobotnych objętych subsydiowanymi programami rynku pracy w województwie dolnośląskim we wrześniu 2023 roku
z uwzględnieniem wybranych grup znajdujących się w szczególnej sytuacji na rynku pracy.</t>
  </si>
  <si>
    <t>styczeń - wrzesień 2023</t>
  </si>
  <si>
    <t>Zestawienie liczby bezrobotnych objętych subsydiowanymi programami rynku pracy w województwie dolnośląskim w okresie styczeń - wrzesień  2023 roku
z uwzględnieniem wybranych grup znajdujących się w szczególnej sytuacji na rynku pracy.</t>
  </si>
  <si>
    <t xml:space="preserve">Zestawienie porównawcze stopy bezrobocia według województw
 w  sierpniu i we wrześniu 2023 roku </t>
  </si>
  <si>
    <t xml:space="preserve"> wrzesień 2023</t>
  </si>
  <si>
    <t>Zestawienie porównawcze stopy bezrobocia w województwie dolnośląskim
 w sierpniu i we wrześniu 2023 r.</t>
  </si>
  <si>
    <t>Napływ bezrobotnych w woj. dolnośląskim według podregionów i powiatów
przypadający na 1 zgłoszone wolne miejsce pracy we wrześniu 2023 roku</t>
  </si>
  <si>
    <t>Tabela  9.</t>
  </si>
  <si>
    <t xml:space="preserve">Zmiany struktury bezrobotnych według wieku, czasu pozostawania bez pracy, poziomu wykształcenia </t>
  </si>
  <si>
    <t xml:space="preserve">Liczba zarejestrowanych bezrobotnych
 (stan na dzień) </t>
  </si>
  <si>
    <t>Struktura w % (stan na dzień)</t>
  </si>
  <si>
    <t>ogółem</t>
  </si>
  <si>
    <t xml:space="preserve"> w tym kobiety</t>
  </si>
  <si>
    <t>Czas pozostawania bez pracy</t>
  </si>
  <si>
    <t>do 1 m-ca</t>
  </si>
  <si>
    <t>1 - 3</t>
  </si>
  <si>
    <t>3 - 6</t>
  </si>
  <si>
    <t>6 - 12</t>
  </si>
  <si>
    <t>12 - 24</t>
  </si>
  <si>
    <t>powyżej  24 m-cy</t>
  </si>
  <si>
    <t>Wiek w latach</t>
  </si>
  <si>
    <t>18 - 24</t>
  </si>
  <si>
    <t>25 - 34</t>
  </si>
  <si>
    <t>35 - 44</t>
  </si>
  <si>
    <t>45 - 54</t>
  </si>
  <si>
    <t>55 - 59</t>
  </si>
  <si>
    <t>60 i więcej</t>
  </si>
  <si>
    <t>n/d</t>
  </si>
  <si>
    <t>Wykształcenie</t>
  </si>
  <si>
    <t>wyższe</t>
  </si>
  <si>
    <t>policealne i średnie zawodowe</t>
  </si>
  <si>
    <t>średnie ogólnokształcące</t>
  </si>
  <si>
    <t>zasadnicze zawodowe</t>
  </si>
  <si>
    <t>gimnazjalne i poniżej</t>
  </si>
  <si>
    <t>Staż pracy w latach</t>
  </si>
  <si>
    <t>do 1 roku</t>
  </si>
  <si>
    <t>1 - 5</t>
  </si>
  <si>
    <t>5 - 10</t>
  </si>
  <si>
    <t>10 - 20</t>
  </si>
  <si>
    <t>20 - 30</t>
  </si>
  <si>
    <t>30 i więcej</t>
  </si>
  <si>
    <t xml:space="preserve"> bez stażu</t>
  </si>
  <si>
    <t>Zarejestrowani bezrobotni ogółem</t>
  </si>
  <si>
    <t>Tabela  9a.</t>
  </si>
  <si>
    <t xml:space="preserve">Liczba zarejestrowanych bezrobotnych  /stan na dzień/ </t>
  </si>
  <si>
    <t>oraz stażu pracy w województwie dolnośląskim na koniec  II i III kwartału 2023 r.</t>
  </si>
  <si>
    <t>Wzrost, spadek [+/-] 
w III kwartale 
2023 roku</t>
  </si>
  <si>
    <t>Dynamika 
stan na 
30.06.2023 = 100</t>
  </si>
  <si>
    <t xml:space="preserve">Zmiany struktury bezrobotnych do 30 roku życia wg czasu pozostawania bez pracy, poziomu wykształcenia 
oraz stażu pracy w województwie dolnośląskim na koniec II i III kwartału 2023 r. </t>
  </si>
  <si>
    <t>Wzrost, spadek [+/-] 
w porównaniu do końca II kwartału 
2023</t>
  </si>
  <si>
    <t xml:space="preserve"> Źródło:   Sprawozdanie o rynku pracy MRiPS-01 </t>
  </si>
  <si>
    <t xml:space="preserve"> Źródło:   Sprawozdanie o rynku pracy MRiPS-01</t>
  </si>
  <si>
    <t xml:space="preserve">     Źródło:  Dane Departamentu Statystyki Społecznej  GUS po korekcie stóp procentowych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</si>
</sst>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95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8" xfId="0" applyNumberFormat="1" applyFont="1" applyBorder="1" applyAlignment="1">
      <alignment horizontal="center" vertical="center" wrapText="1"/>
    </xf>
    <xf numFmtId="0" fontId="27" fillId="0" borderId="39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9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8" xfId="0" applyNumberFormat="1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14" fontId="27" fillId="0" borderId="45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2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1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4" xfId="0" applyNumberFormat="1" applyFont="1" applyFill="1" applyBorder="1" applyAlignment="1">
      <alignment horizontal="center" vertical="center"/>
    </xf>
    <xf numFmtId="0" fontId="31" fillId="0" borderId="64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62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18" xfId="0" applyFont="1" applyFill="1" applyBorder="1" applyAlignment="1">
      <alignment horizontal="center"/>
    </xf>
    <xf numFmtId="0" fontId="31" fillId="0" borderId="69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37" xfId="0" applyFont="1" applyFill="1" applyBorder="1" applyAlignment="1">
      <alignment horizontal="center"/>
    </xf>
    <xf numFmtId="0" fontId="31" fillId="0" borderId="39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65" fontId="31" fillId="0" borderId="24" xfId="0" applyNumberFormat="1" applyFont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4" borderId="60" xfId="0" applyFont="1" applyFill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1" fillId="4" borderId="46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0" fontId="31" fillId="0" borderId="64" xfId="0" applyFont="1" applyFill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165" fontId="31" fillId="0" borderId="51" xfId="0" applyNumberFormat="1" applyFont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0" fontId="31" fillId="4" borderId="29" xfId="0" applyFont="1" applyFill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165" fontId="31" fillId="0" borderId="49" xfId="0" applyNumberFormat="1" applyFont="1" applyFill="1" applyBorder="1" applyAlignment="1">
      <alignment horizontal="center" vertical="center"/>
    </xf>
    <xf numFmtId="165" fontId="31" fillId="0" borderId="71" xfId="0" applyNumberFormat="1" applyFont="1" applyFill="1" applyBorder="1" applyAlignment="1">
      <alignment horizontal="center" vertical="center"/>
    </xf>
    <xf numFmtId="165" fontId="31" fillId="0" borderId="75" xfId="0" applyNumberFormat="1" applyFont="1" applyBorder="1" applyAlignment="1">
      <alignment horizontal="center" vertical="center"/>
    </xf>
    <xf numFmtId="165" fontId="31" fillId="0" borderId="67" xfId="0" applyNumberFormat="1" applyFont="1" applyBorder="1" applyAlignment="1">
      <alignment horizontal="center" vertical="center"/>
    </xf>
    <xf numFmtId="165" fontId="31" fillId="0" borderId="41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165" fontId="31" fillId="0" borderId="37" xfId="0" applyNumberFormat="1" applyFont="1" applyFill="1" applyBorder="1" applyAlignment="1">
      <alignment horizontal="center" vertical="center"/>
    </xf>
    <xf numFmtId="0" fontId="31" fillId="0" borderId="47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2" xfId="0" applyNumberFormat="1" applyFont="1" applyFill="1" applyBorder="1" applyAlignment="1">
      <alignment horizontal="center" vertical="center"/>
    </xf>
    <xf numFmtId="165" fontId="31" fillId="0" borderId="56" xfId="0" applyNumberFormat="1" applyFont="1" applyBorder="1" applyAlignment="1">
      <alignment horizontal="center" vertical="center"/>
    </xf>
    <xf numFmtId="165" fontId="31" fillId="0" borderId="7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9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9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9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6" xfId="0" applyFont="1" applyBorder="1"/>
    <xf numFmtId="0" fontId="27" fillId="0" borderId="46" xfId="0" applyFont="1" applyBorder="1"/>
    <xf numFmtId="0" fontId="27" fillId="0" borderId="46" xfId="0" applyFont="1" applyFill="1" applyBorder="1"/>
    <xf numFmtId="0" fontId="27" fillId="0" borderId="47" xfId="0" applyFont="1" applyBorder="1"/>
    <xf numFmtId="165" fontId="31" fillId="0" borderId="75" xfId="0" applyNumberFormat="1" applyFont="1" applyFill="1" applyBorder="1" applyAlignment="1">
      <alignment horizontal="center"/>
    </xf>
    <xf numFmtId="165" fontId="31" fillId="0" borderId="67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62" xfId="0" applyNumberFormat="1" applyFont="1" applyFill="1" applyBorder="1" applyAlignment="1">
      <alignment horizontal="center"/>
    </xf>
    <xf numFmtId="165" fontId="31" fillId="0" borderId="68" xfId="0" applyNumberFormat="1" applyFont="1" applyFill="1" applyBorder="1" applyAlignment="1">
      <alignment horizontal="center"/>
    </xf>
    <xf numFmtId="165" fontId="31" fillId="0" borderId="69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7" xfId="0" applyNumberFormat="1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5" borderId="46" xfId="0" applyFont="1" applyFill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 wrapText="1"/>
    </xf>
    <xf numFmtId="0" fontId="27" fillId="5" borderId="46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31" fillId="0" borderId="42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5" xfId="0" applyNumberFormat="1" applyFont="1" applyBorder="1" applyAlignment="1">
      <alignment horizontal="center" vertical="center"/>
    </xf>
    <xf numFmtId="165" fontId="27" fillId="0" borderId="76" xfId="0" applyNumberFormat="1" applyFont="1" applyBorder="1" applyAlignment="1">
      <alignment horizontal="center" vertical="center" wrapText="1"/>
    </xf>
    <xf numFmtId="0" fontId="31" fillId="5" borderId="55" xfId="0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0" fontId="31" fillId="5" borderId="60" xfId="0" applyFont="1" applyFill="1" applyBorder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5" borderId="64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2" xfId="0" applyNumberFormat="1" applyFont="1" applyFill="1" applyBorder="1" applyAlignment="1">
      <alignment horizontal="center" vertical="center"/>
    </xf>
    <xf numFmtId="49" fontId="27" fillId="0" borderId="52" xfId="0" applyNumberFormat="1" applyFont="1" applyFill="1" applyBorder="1" applyAlignment="1">
      <alignment horizontal="center" vertical="center" wrapText="1"/>
    </xf>
    <xf numFmtId="165" fontId="27" fillId="0" borderId="74" xfId="0" applyNumberFormat="1" applyFont="1" applyFill="1" applyBorder="1" applyAlignment="1">
      <alignment horizontal="center" vertical="center" wrapText="1"/>
    </xf>
    <xf numFmtId="0" fontId="27" fillId="5" borderId="39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3" xfId="0" applyNumberFormat="1" applyFont="1" applyFill="1" applyBorder="1" applyAlignment="1">
      <alignment horizontal="center" vertical="center"/>
    </xf>
    <xf numFmtId="168" fontId="31" fillId="5" borderId="54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9" xfId="25" applyNumberFormat="1" applyFont="1" applyFill="1" applyBorder="1" applyAlignment="1">
      <alignment horizontal="center" vertical="center" wrapText="1"/>
    </xf>
    <xf numFmtId="49" fontId="27" fillId="5" borderId="47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8" xfId="0" applyNumberFormat="1" applyFont="1" applyBorder="1" applyAlignment="1">
      <alignment horizontal="center" vertical="center" wrapText="1"/>
    </xf>
    <xf numFmtId="170" fontId="31" fillId="5" borderId="46" xfId="25" applyNumberFormat="1" applyFont="1" applyFill="1" applyBorder="1" applyAlignment="1">
      <alignment horizontal="center"/>
    </xf>
    <xf numFmtId="170" fontId="31" fillId="5" borderId="62" xfId="25" applyNumberFormat="1" applyFont="1" applyFill="1" applyBorder="1" applyAlignment="1">
      <alignment horizontal="center"/>
    </xf>
    <xf numFmtId="170" fontId="31" fillId="5" borderId="47" xfId="25" applyNumberFormat="1" applyFont="1" applyFill="1" applyBorder="1" applyAlignment="1">
      <alignment horizontal="center"/>
    </xf>
    <xf numFmtId="170" fontId="31" fillId="5" borderId="69" xfId="25" applyNumberFormat="1" applyFont="1" applyFill="1" applyBorder="1" applyAlignment="1">
      <alignment horizontal="center"/>
    </xf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73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6" borderId="58" xfId="0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/>
    <xf numFmtId="0" fontId="27" fillId="6" borderId="13" xfId="0" applyFont="1" applyFill="1" applyBorder="1" applyAlignment="1">
      <alignment horizontal="center"/>
    </xf>
    <xf numFmtId="0" fontId="27" fillId="6" borderId="58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17" xfId="0" applyFont="1" applyFill="1" applyBorder="1" applyAlignment="1">
      <alignment horizontal="center"/>
    </xf>
    <xf numFmtId="0" fontId="27" fillId="6" borderId="73" xfId="0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0" fontId="27" fillId="6" borderId="44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4" xfId="0" applyNumberFormat="1" applyFont="1" applyFill="1" applyBorder="1" applyAlignment="1">
      <alignment horizontal="center" vertical="center"/>
    </xf>
    <xf numFmtId="165" fontId="27" fillId="6" borderId="58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165" fontId="27" fillId="6" borderId="59" xfId="0" applyNumberFormat="1" applyFont="1" applyFill="1" applyBorder="1" applyAlignment="1">
      <alignment horizontal="center" vertical="center"/>
    </xf>
    <xf numFmtId="0" fontId="27" fillId="6" borderId="59" xfId="0" applyFont="1" applyFill="1" applyBorder="1" applyAlignment="1">
      <alignment horizontal="center" vertical="center"/>
    </xf>
    <xf numFmtId="165" fontId="27" fillId="6" borderId="57" xfId="0" applyNumberFormat="1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45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 wrapText="1"/>
    </xf>
    <xf numFmtId="0" fontId="27" fillId="6" borderId="47" xfId="0" applyFont="1" applyFill="1" applyBorder="1" applyAlignment="1">
      <alignment horizontal="center" vertical="center"/>
    </xf>
    <xf numFmtId="165" fontId="27" fillId="6" borderId="69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168" fontId="27" fillId="6" borderId="57" xfId="0" applyNumberFormat="1" applyFont="1" applyFill="1" applyBorder="1" applyAlignment="1">
      <alignment horizontal="center" vertical="center"/>
    </xf>
    <xf numFmtId="168" fontId="27" fillId="6" borderId="58" xfId="0" applyNumberFormat="1" applyFont="1" applyFill="1" applyBorder="1" applyAlignment="1">
      <alignment horizontal="center" vertical="center"/>
    </xf>
    <xf numFmtId="164" fontId="27" fillId="6" borderId="57" xfId="0" applyNumberFormat="1" applyFont="1" applyFill="1" applyBorder="1" applyAlignment="1">
      <alignment horizontal="center" vertical="center"/>
    </xf>
    <xf numFmtId="164" fontId="27" fillId="6" borderId="58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169" fontId="27" fillId="6" borderId="56" xfId="0" applyNumberFormat="1" applyFont="1" applyFill="1" applyBorder="1" applyAlignment="1">
      <alignment horizontal="center" vertical="center"/>
    </xf>
    <xf numFmtId="165" fontId="27" fillId="6" borderId="73" xfId="0" applyNumberFormat="1" applyFont="1" applyFill="1" applyBorder="1" applyAlignment="1">
      <alignment horizontal="center" vertical="center"/>
    </xf>
    <xf numFmtId="0" fontId="27" fillId="6" borderId="52" xfId="0" applyFont="1" applyFill="1" applyBorder="1"/>
    <xf numFmtId="165" fontId="27" fillId="6" borderId="77" xfId="0" applyNumberFormat="1" applyFont="1" applyFill="1" applyBorder="1" applyAlignment="1">
      <alignment horizontal="center"/>
    </xf>
    <xf numFmtId="165" fontId="27" fillId="6" borderId="74" xfId="0" applyNumberFormat="1" applyFont="1" applyFill="1" applyBorder="1" applyAlignment="1">
      <alignment horizontal="center"/>
    </xf>
    <xf numFmtId="0" fontId="27" fillId="6" borderId="53" xfId="0" applyFont="1" applyFill="1" applyBorder="1"/>
    <xf numFmtId="165" fontId="27" fillId="6" borderId="56" xfId="0" applyNumberFormat="1" applyFont="1" applyFill="1" applyBorder="1" applyAlignment="1">
      <alignment horizontal="center"/>
    </xf>
    <xf numFmtId="165" fontId="27" fillId="6" borderId="73" xfId="0" applyNumberFormat="1" applyFont="1" applyFill="1" applyBorder="1" applyAlignment="1">
      <alignment horizontal="center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60" xfId="25" applyNumberFormat="1" applyFont="1" applyFill="1" applyBorder="1" applyAlignment="1">
      <alignment horizontal="center" vertical="center"/>
    </xf>
    <xf numFmtId="170" fontId="27" fillId="6" borderId="61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46" xfId="25" applyNumberFormat="1" applyFont="1" applyFill="1" applyBorder="1" applyAlignment="1">
      <alignment horizontal="center"/>
    </xf>
    <xf numFmtId="170" fontId="27" fillId="6" borderId="62" xfId="25" applyNumberFormat="1" applyFont="1" applyFill="1" applyBorder="1" applyAlignment="1">
      <alignment horizontal="center"/>
    </xf>
    <xf numFmtId="0" fontId="27" fillId="6" borderId="15" xfId="25" applyFont="1" applyFill="1" applyBorder="1"/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5" xfId="0" applyFont="1" applyFill="1" applyBorder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27" fillId="0" borderId="1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49" fontId="31" fillId="0" borderId="30" xfId="0" applyNumberFormat="1" applyFont="1" applyBorder="1" applyAlignment="1">
      <alignment horizontal="center"/>
    </xf>
    <xf numFmtId="0" fontId="31" fillId="0" borderId="60" xfId="0" applyFont="1" applyBorder="1" applyAlignment="1">
      <alignment horizontal="center"/>
    </xf>
    <xf numFmtId="0" fontId="31" fillId="0" borderId="61" xfId="0" applyFont="1" applyBorder="1" applyAlignment="1">
      <alignment horizontal="center"/>
    </xf>
    <xf numFmtId="165" fontId="31" fillId="0" borderId="25" xfId="0" applyNumberFormat="1" applyFont="1" applyBorder="1" applyAlignment="1">
      <alignment horizontal="center"/>
    </xf>
    <xf numFmtId="165" fontId="31" fillId="0" borderId="42" xfId="0" applyNumberFormat="1" applyFont="1" applyBorder="1" applyAlignment="1">
      <alignment horizontal="center"/>
    </xf>
    <xf numFmtId="165" fontId="31" fillId="0" borderId="66" xfId="0" applyNumberFormat="1" applyFont="1" applyBorder="1" applyAlignment="1">
      <alignment horizontal="center"/>
    </xf>
    <xf numFmtId="165" fontId="31" fillId="0" borderId="49" xfId="0" applyNumberFormat="1" applyFont="1" applyBorder="1" applyAlignment="1">
      <alignment horizontal="center"/>
    </xf>
    <xf numFmtId="165" fontId="31" fillId="0" borderId="60" xfId="0" applyNumberFormat="1" applyFont="1" applyBorder="1" applyAlignment="1">
      <alignment horizontal="center"/>
    </xf>
    <xf numFmtId="165" fontId="31" fillId="0" borderId="61" xfId="0" applyNumberFormat="1" applyFont="1" applyBorder="1" applyAlignment="1">
      <alignment horizontal="center"/>
    </xf>
    <xf numFmtId="49" fontId="31" fillId="0" borderId="15" xfId="0" applyNumberFormat="1" applyFont="1" applyBorder="1" applyAlignment="1">
      <alignment horizontal="center"/>
    </xf>
    <xf numFmtId="0" fontId="31" fillId="0" borderId="46" xfId="0" applyFont="1" applyBorder="1" applyAlignment="1">
      <alignment horizontal="center"/>
    </xf>
    <xf numFmtId="0" fontId="31" fillId="0" borderId="62" xfId="0" applyFont="1" applyBorder="1" applyAlignment="1">
      <alignment horizontal="center"/>
    </xf>
    <xf numFmtId="165" fontId="31" fillId="0" borderId="22" xfId="0" applyNumberFormat="1" applyFont="1" applyBorder="1" applyAlignment="1">
      <alignment horizontal="center"/>
    </xf>
    <xf numFmtId="165" fontId="31" fillId="0" borderId="21" xfId="0" applyNumberFormat="1" applyFont="1" applyBorder="1" applyAlignment="1">
      <alignment horizontal="center"/>
    </xf>
    <xf numFmtId="165" fontId="31" fillId="0" borderId="46" xfId="0" applyNumberFormat="1" applyFont="1" applyBorder="1" applyAlignment="1">
      <alignment horizontal="center"/>
    </xf>
    <xf numFmtId="165" fontId="31" fillId="0" borderId="62" xfId="0" applyNumberFormat="1" applyFont="1" applyBorder="1" applyAlignment="1">
      <alignment horizontal="center"/>
    </xf>
    <xf numFmtId="49" fontId="31" fillId="0" borderId="31" xfId="0" applyNumberFormat="1" applyFont="1" applyBorder="1" applyAlignment="1">
      <alignment horizontal="center"/>
    </xf>
    <xf numFmtId="0" fontId="31" fillId="0" borderId="55" xfId="0" applyFont="1" applyBorder="1" applyAlignment="1">
      <alignment horizontal="center"/>
    </xf>
    <xf numFmtId="0" fontId="31" fillId="0" borderId="63" xfId="0" applyFont="1" applyBorder="1" applyAlignment="1">
      <alignment horizontal="center"/>
    </xf>
    <xf numFmtId="165" fontId="31" fillId="0" borderId="29" xfId="0" applyNumberFormat="1" applyFont="1" applyBorder="1" applyAlignment="1">
      <alignment horizontal="center"/>
    </xf>
    <xf numFmtId="165" fontId="31" fillId="0" borderId="28" xfId="0" applyNumberFormat="1" applyFont="1" applyBorder="1" applyAlignment="1">
      <alignment horizontal="center"/>
    </xf>
    <xf numFmtId="165" fontId="31" fillId="0" borderId="47" xfId="0" applyNumberFormat="1" applyFont="1" applyBorder="1" applyAlignment="1">
      <alignment horizontal="center"/>
    </xf>
    <xf numFmtId="165" fontId="31" fillId="0" borderId="55" xfId="0" applyNumberFormat="1" applyFont="1" applyBorder="1" applyAlignment="1">
      <alignment horizontal="center"/>
    </xf>
    <xf numFmtId="165" fontId="31" fillId="0" borderId="63" xfId="0" applyNumberFormat="1" applyFont="1" applyBorder="1" applyAlignment="1">
      <alignment horizontal="center"/>
    </xf>
    <xf numFmtId="165" fontId="25" fillId="0" borderId="0" xfId="0" applyNumberFormat="1" applyFont="1"/>
    <xf numFmtId="0" fontId="31" fillId="0" borderId="66" xfId="0" applyFont="1" applyBorder="1" applyAlignment="1">
      <alignment horizontal="center"/>
    </xf>
    <xf numFmtId="0" fontId="31" fillId="0" borderId="67" xfId="0" applyFont="1" applyBorder="1" applyAlignment="1">
      <alignment horizontal="center"/>
    </xf>
    <xf numFmtId="165" fontId="31" fillId="0" borderId="67" xfId="0" applyNumberFormat="1" applyFont="1" applyBorder="1" applyAlignment="1">
      <alignment horizontal="center"/>
    </xf>
    <xf numFmtId="0" fontId="31" fillId="0" borderId="47" xfId="0" applyFont="1" applyBorder="1" applyAlignment="1">
      <alignment horizontal="center"/>
    </xf>
    <xf numFmtId="165" fontId="31" fillId="0" borderId="41" xfId="0" applyNumberFormat="1" applyFont="1" applyBorder="1" applyAlignment="1">
      <alignment horizontal="center"/>
    </xf>
    <xf numFmtId="49" fontId="31" fillId="0" borderId="30" xfId="0" applyNumberFormat="1" applyFont="1" applyBorder="1"/>
    <xf numFmtId="49" fontId="31" fillId="0" borderId="15" xfId="0" applyNumberFormat="1" applyFont="1" applyBorder="1"/>
    <xf numFmtId="49" fontId="31" fillId="0" borderId="31" xfId="0" applyNumberFormat="1" applyFont="1" applyBorder="1"/>
    <xf numFmtId="0" fontId="31" fillId="0" borderId="69" xfId="0" applyFont="1" applyBorder="1" applyAlignment="1">
      <alignment horizontal="center"/>
    </xf>
    <xf numFmtId="0" fontId="27" fillId="6" borderId="57" xfId="0" applyFont="1" applyFill="1" applyBorder="1" applyAlignment="1">
      <alignment horizontal="center" vertical="center" wrapText="1"/>
    </xf>
    <xf numFmtId="165" fontId="27" fillId="6" borderId="57" xfId="0" applyNumberFormat="1" applyFont="1" applyFill="1" applyBorder="1" applyAlignment="1">
      <alignment horizontal="center" vertical="center" wrapText="1"/>
    </xf>
    <xf numFmtId="165" fontId="27" fillId="6" borderId="58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28" fillId="0" borderId="0" xfId="0" applyFont="1"/>
    <xf numFmtId="14" fontId="27" fillId="0" borderId="50" xfId="0" applyNumberFormat="1" applyFont="1" applyBorder="1" applyAlignment="1">
      <alignment horizontal="center" vertical="center" wrapText="1"/>
    </xf>
    <xf numFmtId="14" fontId="27" fillId="0" borderId="19" xfId="0" applyNumberFormat="1" applyFont="1" applyBorder="1" applyAlignment="1">
      <alignment horizontal="center" vertical="center" wrapText="1"/>
    </xf>
    <xf numFmtId="165" fontId="31" fillId="0" borderId="30" xfId="0" applyNumberFormat="1" applyFont="1" applyBorder="1" applyAlignment="1">
      <alignment horizontal="center"/>
    </xf>
    <xf numFmtId="165" fontId="31" fillId="0" borderId="15" xfId="0" applyNumberFormat="1" applyFont="1" applyBorder="1" applyAlignment="1">
      <alignment horizontal="center"/>
    </xf>
    <xf numFmtId="165" fontId="31" fillId="0" borderId="31" xfId="0" applyNumberFormat="1" applyFont="1" applyBorder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1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3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5" borderId="24" xfId="0" applyFont="1" applyFill="1" applyBorder="1" applyAlignment="1">
      <alignment horizontal="left"/>
    </xf>
    <xf numFmtId="0" fontId="27" fillId="6" borderId="45" xfId="0" applyFont="1" applyFill="1" applyBorder="1" applyAlignment="1">
      <alignment horizontal="center"/>
    </xf>
    <xf numFmtId="0" fontId="27" fillId="6" borderId="57" xfId="0" applyFont="1" applyFill="1" applyBorder="1" applyAlignment="1">
      <alignment horizontal="center"/>
    </xf>
    <xf numFmtId="0" fontId="27" fillId="6" borderId="59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60" xfId="0" applyFont="1" applyBorder="1" applyAlignment="1">
      <alignment horizontal="center" vertical="center" textRotation="90"/>
    </xf>
    <xf numFmtId="0" fontId="32" fillId="0" borderId="46" xfId="0" applyFont="1" applyBorder="1" applyAlignment="1">
      <alignment horizontal="center" vertical="center" textRotation="90"/>
    </xf>
    <xf numFmtId="0" fontId="32" fillId="0" borderId="55" xfId="0" applyFont="1" applyBorder="1" applyAlignment="1">
      <alignment horizontal="center" vertical="center" textRotation="90"/>
    </xf>
    <xf numFmtId="0" fontId="31" fillId="0" borderId="42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4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31" fillId="0" borderId="47" xfId="0" applyFont="1" applyBorder="1" applyAlignment="1">
      <alignment horizontal="left" wrapText="1"/>
    </xf>
    <xf numFmtId="0" fontId="31" fillId="0" borderId="68" xfId="0" applyFont="1" applyBorder="1" applyAlignment="1">
      <alignment horizontal="left" wrapText="1"/>
    </xf>
    <xf numFmtId="0" fontId="31" fillId="0" borderId="70" xfId="0" applyFont="1" applyBorder="1" applyAlignment="1">
      <alignment horizontal="left" wrapText="1"/>
    </xf>
    <xf numFmtId="0" fontId="27" fillId="6" borderId="45" xfId="0" applyFont="1" applyFill="1" applyBorder="1" applyAlignment="1">
      <alignment horizontal="left" vertical="center" wrapText="1"/>
    </xf>
    <xf numFmtId="0" fontId="27" fillId="6" borderId="57" xfId="0" applyFont="1" applyFill="1" applyBorder="1" applyAlignment="1">
      <alignment horizontal="left" vertical="center" wrapText="1"/>
    </xf>
    <xf numFmtId="0" fontId="27" fillId="6" borderId="59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8" xfId="0" applyFont="1" applyBorder="1" applyAlignment="1">
      <alignment horizontal="left"/>
    </xf>
    <xf numFmtId="0" fontId="31" fillId="0" borderId="51" xfId="0" applyFont="1" applyBorder="1" applyAlignment="1">
      <alignment horizontal="left"/>
    </xf>
    <xf numFmtId="0" fontId="31" fillId="0" borderId="60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2" xfId="0" applyFont="1" applyBorder="1" applyAlignment="1">
      <alignment horizontal="left" wrapText="1"/>
    </xf>
    <xf numFmtId="0" fontId="32" fillId="0" borderId="60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left" vertical="top" wrapText="1"/>
    </xf>
    <xf numFmtId="0" fontId="27" fillId="6" borderId="57" xfId="0" applyFont="1" applyFill="1" applyBorder="1" applyAlignment="1">
      <alignment horizontal="left" vertical="top" wrapText="1"/>
    </xf>
    <xf numFmtId="0" fontId="27" fillId="6" borderId="53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31" fillId="5" borderId="43" xfId="0" applyFont="1" applyFill="1" applyBorder="1" applyAlignment="1">
      <alignment horizontal="left" vertical="top" wrapText="1"/>
    </xf>
    <xf numFmtId="0" fontId="31" fillId="5" borderId="54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left" wrapText="1"/>
    </xf>
    <xf numFmtId="0" fontId="27" fillId="6" borderId="57" xfId="0" applyFont="1" applyFill="1" applyBorder="1" applyAlignment="1">
      <alignment horizontal="left" wrapText="1"/>
    </xf>
    <xf numFmtId="0" fontId="31" fillId="5" borderId="60" xfId="0" applyFont="1" applyFill="1" applyBorder="1" applyAlignment="1">
      <alignment horizontal="center" vertical="center" textRotation="90"/>
    </xf>
    <xf numFmtId="0" fontId="31" fillId="5" borderId="46" xfId="0" applyFont="1" applyFill="1" applyBorder="1" applyAlignment="1">
      <alignment horizontal="center" vertical="center" textRotation="90"/>
    </xf>
    <xf numFmtId="0" fontId="31" fillId="5" borderId="55" xfId="0" applyFont="1" applyFill="1" applyBorder="1" applyAlignment="1">
      <alignment horizontal="center" vertical="center" textRotation="90"/>
    </xf>
    <xf numFmtId="0" fontId="28" fillId="5" borderId="0" xfId="0" applyFont="1" applyFill="1" applyAlignment="1">
      <alignment horizontal="right"/>
    </xf>
    <xf numFmtId="0" fontId="27" fillId="0" borderId="66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2" xfId="0" applyNumberFormat="1" applyFont="1" applyBorder="1" applyAlignment="1">
      <alignment horizontal="center"/>
    </xf>
    <xf numFmtId="0" fontId="27" fillId="0" borderId="5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52" xfId="0" applyNumberFormat="1" applyFont="1" applyBorder="1" applyAlignment="1">
      <alignment horizontal="center" vertical="center"/>
    </xf>
    <xf numFmtId="49" fontId="27" fillId="0" borderId="43" xfId="0" applyNumberFormat="1" applyFont="1" applyBorder="1" applyAlignment="1">
      <alignment horizontal="center" vertical="center"/>
    </xf>
    <xf numFmtId="49" fontId="27" fillId="0" borderId="53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2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69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50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33" fillId="6" borderId="45" xfId="0" applyFont="1" applyFill="1" applyBorder="1" applyAlignment="1">
      <alignment horizontal="center"/>
    </xf>
    <xf numFmtId="0" fontId="33" fillId="6" borderId="57" xfId="0" applyFont="1" applyFill="1" applyBorder="1" applyAlignment="1">
      <alignment horizontal="center"/>
    </xf>
    <xf numFmtId="0" fontId="33" fillId="6" borderId="58" xfId="0" applyFont="1" applyFill="1" applyBorder="1" applyAlignment="1">
      <alignment horizontal="center"/>
    </xf>
    <xf numFmtId="0" fontId="27" fillId="0" borderId="32" xfId="0" applyFont="1" applyBorder="1" applyAlignment="1">
      <alignment horizontal="center" wrapText="1"/>
    </xf>
    <xf numFmtId="0" fontId="27" fillId="0" borderId="38" xfId="0" applyFont="1" applyBorder="1" applyAlignment="1">
      <alignment horizontal="center" wrapText="1"/>
    </xf>
    <xf numFmtId="0" fontId="27" fillId="0" borderId="33" xfId="0" applyFont="1" applyBorder="1" applyAlignment="1">
      <alignment horizont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14" fontId="27" fillId="0" borderId="50" xfId="0" applyNumberFormat="1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33" fillId="6" borderId="7" xfId="0" applyFont="1" applyFill="1" applyBorder="1" applyAlignment="1">
      <alignment horizontal="center"/>
    </xf>
    <xf numFmtId="0" fontId="33" fillId="6" borderId="35" xfId="0" applyFont="1" applyFill="1" applyBorder="1" applyAlignment="1">
      <alignment horizontal="center"/>
    </xf>
    <xf numFmtId="0" fontId="33" fillId="6" borderId="5" xfId="0" applyFont="1" applyFill="1" applyBorder="1" applyAlignment="1">
      <alignment horizontal="center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topLeftCell="A4" zoomScaleNormal="100" workbookViewId="0">
      <selection activeCell="G44" sqref="G44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49"/>
      <c r="B1" s="149"/>
      <c r="C1" s="149"/>
      <c r="D1" s="150" t="s">
        <v>182</v>
      </c>
    </row>
    <row r="2" spans="1:4" ht="6" customHeight="1">
      <c r="A2" s="365" t="s">
        <v>222</v>
      </c>
      <c r="B2" s="366"/>
      <c r="C2" s="366"/>
      <c r="D2" s="366"/>
    </row>
    <row r="3" spans="1:4" ht="12.75" customHeight="1">
      <c r="A3" s="366"/>
      <c r="B3" s="366"/>
      <c r="C3" s="366"/>
      <c r="D3" s="366"/>
    </row>
    <row r="4" spans="1:4" ht="13.5" customHeight="1">
      <c r="A4" s="366"/>
      <c r="B4" s="366"/>
      <c r="C4" s="366"/>
      <c r="D4" s="366"/>
    </row>
    <row r="5" spans="1:4" ht="9" customHeight="1" thickBot="1">
      <c r="A5" s="13"/>
      <c r="B5" s="13"/>
      <c r="C5" s="13"/>
      <c r="D5" s="70"/>
    </row>
    <row r="6" spans="1:4" ht="12.75" customHeight="1">
      <c r="A6" s="416" t="s">
        <v>31</v>
      </c>
      <c r="B6" s="368" t="s">
        <v>100</v>
      </c>
      <c r="C6" s="368" t="s">
        <v>104</v>
      </c>
      <c r="D6" s="368" t="s">
        <v>101</v>
      </c>
    </row>
    <row r="7" spans="1:4" ht="48.75" customHeight="1">
      <c r="A7" s="478"/>
      <c r="B7" s="369"/>
      <c r="C7" s="369"/>
      <c r="D7" s="369"/>
    </row>
    <row r="8" spans="1:4" ht="2.25" customHeight="1" thickBot="1">
      <c r="A8" s="478"/>
      <c r="B8" s="381"/>
      <c r="C8" s="378"/>
      <c r="D8" s="381"/>
    </row>
    <row r="9" spans="1:4" ht="17.25" customHeight="1" thickBot="1">
      <c r="A9" s="253" t="s">
        <v>34</v>
      </c>
      <c r="B9" s="254">
        <v>1576</v>
      </c>
      <c r="C9" s="311">
        <v>1000</v>
      </c>
      <c r="D9" s="312">
        <f>B9/C9</f>
        <v>1.5760000000000001</v>
      </c>
    </row>
    <row r="10" spans="1:4">
      <c r="A10" s="14" t="s">
        <v>14</v>
      </c>
      <c r="B10" s="71">
        <v>245</v>
      </c>
      <c r="C10" s="151">
        <v>470</v>
      </c>
      <c r="D10" s="152">
        <f t="shared" ref="D10:D43" si="0">B10/C10</f>
        <v>0.52127659574468088</v>
      </c>
    </row>
    <row r="11" spans="1:4">
      <c r="A11" s="15" t="s">
        <v>17</v>
      </c>
      <c r="B11" s="72">
        <v>203</v>
      </c>
      <c r="C11" s="153">
        <v>110</v>
      </c>
      <c r="D11" s="154">
        <f t="shared" si="0"/>
        <v>1.8454545454545455</v>
      </c>
    </row>
    <row r="12" spans="1:4">
      <c r="A12" s="16" t="s">
        <v>2</v>
      </c>
      <c r="B12" s="72">
        <v>184</v>
      </c>
      <c r="C12" s="153">
        <v>50</v>
      </c>
      <c r="D12" s="155">
        <f t="shared" si="0"/>
        <v>3.68</v>
      </c>
    </row>
    <row r="13" spans="1:4">
      <c r="A13" s="16" t="s">
        <v>190</v>
      </c>
      <c r="B13" s="72">
        <v>140</v>
      </c>
      <c r="C13" s="151">
        <v>50</v>
      </c>
      <c r="D13" s="154">
        <f t="shared" si="0"/>
        <v>2.8</v>
      </c>
    </row>
    <row r="14" spans="1:4">
      <c r="A14" s="15" t="s">
        <v>18</v>
      </c>
      <c r="B14" s="72">
        <v>141</v>
      </c>
      <c r="C14" s="153">
        <v>37</v>
      </c>
      <c r="D14" s="155">
        <f t="shared" si="0"/>
        <v>3.810810810810811</v>
      </c>
    </row>
    <row r="15" spans="1:4">
      <c r="A15" s="15" t="s">
        <v>21</v>
      </c>
      <c r="B15" s="72">
        <v>141</v>
      </c>
      <c r="C15" s="153">
        <v>45</v>
      </c>
      <c r="D15" s="154">
        <f t="shared" si="0"/>
        <v>3.1333333333333333</v>
      </c>
    </row>
    <row r="16" spans="1:4">
      <c r="A16" s="15" t="s">
        <v>22</v>
      </c>
      <c r="B16" s="72">
        <v>144</v>
      </c>
      <c r="C16" s="153">
        <v>74</v>
      </c>
      <c r="D16" s="155">
        <f t="shared" si="0"/>
        <v>1.9459459459459461</v>
      </c>
    </row>
    <row r="17" spans="1:10">
      <c r="A17" s="15" t="s">
        <v>13</v>
      </c>
      <c r="B17" s="72">
        <v>153</v>
      </c>
      <c r="C17" s="153">
        <v>73</v>
      </c>
      <c r="D17" s="154">
        <f t="shared" si="0"/>
        <v>2.095890410958904</v>
      </c>
    </row>
    <row r="18" spans="1:10" ht="13.8" thickBot="1">
      <c r="A18" s="17" t="s">
        <v>27</v>
      </c>
      <c r="B18" s="73">
        <v>225</v>
      </c>
      <c r="C18" s="151">
        <v>91</v>
      </c>
      <c r="D18" s="156">
        <f t="shared" si="0"/>
        <v>2.4725274725274726</v>
      </c>
    </row>
    <row r="19" spans="1:10" ht="13.8" thickBot="1">
      <c r="A19" s="313" t="s">
        <v>35</v>
      </c>
      <c r="B19" s="262">
        <v>1534</v>
      </c>
      <c r="C19" s="314">
        <v>1930</v>
      </c>
      <c r="D19" s="312">
        <f t="shared" si="0"/>
        <v>0.79481865284974096</v>
      </c>
      <c r="J19" t="s">
        <v>37</v>
      </c>
    </row>
    <row r="20" spans="1:10">
      <c r="A20" s="20" t="s">
        <v>1</v>
      </c>
      <c r="B20" s="71">
        <v>286</v>
      </c>
      <c r="C20" s="151">
        <v>209</v>
      </c>
      <c r="D20" s="152">
        <f t="shared" si="0"/>
        <v>1.368421052631579</v>
      </c>
    </row>
    <row r="21" spans="1:10">
      <c r="A21" s="15" t="s">
        <v>16</v>
      </c>
      <c r="B21" s="72">
        <v>221</v>
      </c>
      <c r="C21" s="153">
        <v>120</v>
      </c>
      <c r="D21" s="154">
        <f t="shared" si="0"/>
        <v>1.8416666666666666</v>
      </c>
    </row>
    <row r="22" spans="1:10">
      <c r="A22" s="16" t="s">
        <v>3</v>
      </c>
      <c r="B22" s="72">
        <v>311</v>
      </c>
      <c r="C22" s="153">
        <v>337</v>
      </c>
      <c r="D22" s="154">
        <f t="shared" si="0"/>
        <v>0.9228486646884273</v>
      </c>
    </row>
    <row r="23" spans="1:10">
      <c r="A23" s="18" t="s">
        <v>20</v>
      </c>
      <c r="B23" s="73">
        <v>176</v>
      </c>
      <c r="C23" s="151">
        <v>291</v>
      </c>
      <c r="D23" s="155">
        <f t="shared" si="0"/>
        <v>0.60481099656357384</v>
      </c>
    </row>
    <row r="24" spans="1:10">
      <c r="A24" s="15" t="s">
        <v>4</v>
      </c>
      <c r="B24" s="72">
        <v>274</v>
      </c>
      <c r="C24" s="153">
        <v>511</v>
      </c>
      <c r="D24" s="154">
        <f t="shared" si="0"/>
        <v>0.53620352250489234</v>
      </c>
    </row>
    <row r="25" spans="1:10" ht="13.8" thickBot="1">
      <c r="A25" s="19" t="s">
        <v>7</v>
      </c>
      <c r="B25" s="74">
        <v>266</v>
      </c>
      <c r="C25" s="157">
        <v>462</v>
      </c>
      <c r="D25" s="156">
        <f t="shared" si="0"/>
        <v>0.5757575757575758</v>
      </c>
    </row>
    <row r="26" spans="1:10" ht="13.8" thickBot="1">
      <c r="A26" s="267" t="s">
        <v>36</v>
      </c>
      <c r="B26" s="262">
        <v>2211</v>
      </c>
      <c r="C26" s="262">
        <v>1037</v>
      </c>
      <c r="D26" s="312">
        <f t="shared" si="0"/>
        <v>2.132111861137898</v>
      </c>
    </row>
    <row r="27" spans="1:10">
      <c r="A27" s="15" t="s">
        <v>15</v>
      </c>
      <c r="B27" s="72">
        <v>287</v>
      </c>
      <c r="C27" s="153">
        <v>99</v>
      </c>
      <c r="D27" s="152">
        <f t="shared" si="0"/>
        <v>2.8989898989898988</v>
      </c>
    </row>
    <row r="28" spans="1:10">
      <c r="A28" s="14" t="s">
        <v>19</v>
      </c>
      <c r="B28" s="71">
        <v>553</v>
      </c>
      <c r="C28" s="151">
        <v>112</v>
      </c>
      <c r="D28" s="154">
        <f t="shared" si="0"/>
        <v>4.9375</v>
      </c>
    </row>
    <row r="29" spans="1:10">
      <c r="A29" s="17" t="s">
        <v>25</v>
      </c>
      <c r="B29" s="73">
        <v>527</v>
      </c>
      <c r="C29" s="157">
        <v>339</v>
      </c>
      <c r="D29" s="154">
        <f t="shared" si="0"/>
        <v>1.5545722713864307</v>
      </c>
    </row>
    <row r="30" spans="1:10">
      <c r="A30" s="162" t="s">
        <v>102</v>
      </c>
      <c r="B30" s="72">
        <v>217</v>
      </c>
      <c r="C30" s="153">
        <v>104</v>
      </c>
      <c r="D30" s="155">
        <f t="shared" si="0"/>
        <v>2.0865384615384617</v>
      </c>
    </row>
    <row r="31" spans="1:10">
      <c r="A31" s="20" t="s">
        <v>103</v>
      </c>
      <c r="B31" s="71">
        <v>304</v>
      </c>
      <c r="C31" s="151">
        <v>206</v>
      </c>
      <c r="D31" s="154">
        <f t="shared" si="0"/>
        <v>1.4757281553398058</v>
      </c>
    </row>
    <row r="32" spans="1:10" ht="13.8" thickBot="1">
      <c r="A32" s="15" t="s">
        <v>26</v>
      </c>
      <c r="B32" s="72">
        <v>323</v>
      </c>
      <c r="C32" s="153">
        <v>177</v>
      </c>
      <c r="D32" s="156">
        <f t="shared" si="0"/>
        <v>1.8248587570621468</v>
      </c>
    </row>
    <row r="33" spans="1:5" ht="13.8" thickBot="1">
      <c r="A33" s="313" t="s">
        <v>32</v>
      </c>
      <c r="B33" s="262">
        <v>1707</v>
      </c>
      <c r="C33" s="314">
        <v>1837</v>
      </c>
      <c r="D33" s="312">
        <f t="shared" si="0"/>
        <v>0.92923244420250406</v>
      </c>
    </row>
    <row r="34" spans="1:5">
      <c r="A34" s="14" t="s">
        <v>5</v>
      </c>
      <c r="B34" s="71">
        <v>140</v>
      </c>
      <c r="C34" s="151">
        <v>61</v>
      </c>
      <c r="D34" s="152">
        <f t="shared" si="0"/>
        <v>2.2950819672131146</v>
      </c>
    </row>
    <row r="35" spans="1:5">
      <c r="A35" s="15" t="s">
        <v>23</v>
      </c>
      <c r="B35" s="72">
        <v>413</v>
      </c>
      <c r="C35" s="153">
        <v>95</v>
      </c>
      <c r="D35" s="154">
        <f t="shared" si="0"/>
        <v>4.3473684210526313</v>
      </c>
    </row>
    <row r="36" spans="1:5">
      <c r="A36" s="14" t="s">
        <v>6</v>
      </c>
      <c r="B36" s="71">
        <v>246</v>
      </c>
      <c r="C36" s="151">
        <v>385</v>
      </c>
      <c r="D36" s="154">
        <f t="shared" si="0"/>
        <v>0.63896103896103895</v>
      </c>
    </row>
    <row r="37" spans="1:5">
      <c r="A37" s="15" t="s">
        <v>24</v>
      </c>
      <c r="B37" s="72">
        <v>182</v>
      </c>
      <c r="C37" s="153">
        <v>91</v>
      </c>
      <c r="D37" s="155">
        <f t="shared" si="0"/>
        <v>2</v>
      </c>
    </row>
    <row r="38" spans="1:5">
      <c r="A38" s="16" t="s">
        <v>8</v>
      </c>
      <c r="B38" s="72">
        <v>151</v>
      </c>
      <c r="C38" s="153">
        <v>217</v>
      </c>
      <c r="D38" s="154">
        <f t="shared" si="0"/>
        <v>0.69585253456221197</v>
      </c>
    </row>
    <row r="39" spans="1:5">
      <c r="A39" s="15" t="s">
        <v>9</v>
      </c>
      <c r="B39" s="72">
        <v>230</v>
      </c>
      <c r="C39" s="153">
        <v>98</v>
      </c>
      <c r="D39" s="155">
        <f t="shared" si="0"/>
        <v>2.3469387755102042</v>
      </c>
    </row>
    <row r="40" spans="1:5">
      <c r="A40" s="15" t="s">
        <v>10</v>
      </c>
      <c r="B40" s="72">
        <v>164</v>
      </c>
      <c r="C40" s="153">
        <v>40</v>
      </c>
      <c r="D40" s="154">
        <f t="shared" si="0"/>
        <v>4.0999999999999996</v>
      </c>
    </row>
    <row r="41" spans="1:5" ht="13.8" thickBot="1">
      <c r="A41" s="20" t="s">
        <v>12</v>
      </c>
      <c r="B41" s="71">
        <v>181</v>
      </c>
      <c r="C41" s="151">
        <v>850</v>
      </c>
      <c r="D41" s="156">
        <f t="shared" si="0"/>
        <v>0.21294117647058824</v>
      </c>
    </row>
    <row r="42" spans="1:5" ht="13.8" thickBot="1">
      <c r="A42" s="313" t="s">
        <v>33</v>
      </c>
      <c r="B42" s="262">
        <v>1007</v>
      </c>
      <c r="C42" s="314">
        <v>797</v>
      </c>
      <c r="D42" s="312">
        <f t="shared" si="0"/>
        <v>1.2634880803011292</v>
      </c>
    </row>
    <row r="43" spans="1:5" ht="13.8" thickBot="1">
      <c r="A43" s="163" t="s">
        <v>11</v>
      </c>
      <c r="B43" s="158">
        <v>1007</v>
      </c>
      <c r="C43" s="75">
        <v>797</v>
      </c>
      <c r="D43" s="159">
        <f t="shared" si="0"/>
        <v>1.2634880803011292</v>
      </c>
    </row>
    <row r="44" spans="1:5" ht="29.25" customHeight="1" thickBot="1">
      <c r="A44" s="258" t="s">
        <v>99</v>
      </c>
      <c r="B44" s="286">
        <v>8035</v>
      </c>
      <c r="C44" s="286">
        <v>6601</v>
      </c>
      <c r="D44" s="312">
        <f>B44/C44</f>
        <v>1.2172398121496744</v>
      </c>
    </row>
    <row r="45" spans="1:5" ht="15" customHeight="1">
      <c r="A45" s="21" t="s">
        <v>266</v>
      </c>
      <c r="B45" s="13"/>
      <c r="C45" s="46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showGridLines="0" topLeftCell="A13" zoomScaleNormal="100" workbookViewId="0">
      <selection activeCell="B37" sqref="B37"/>
    </sheetView>
  </sheetViews>
  <sheetFormatPr defaultRowHeight="13.2"/>
  <cols>
    <col min="1" max="1" width="25" style="13" customWidth="1"/>
    <col min="2" max="2" width="10.44140625" style="13" customWidth="1"/>
    <col min="3" max="3" width="9.33203125" style="13" customWidth="1"/>
    <col min="4" max="5" width="10.6640625" style="13" customWidth="1"/>
    <col min="6" max="13" width="9.6640625" style="13" customWidth="1"/>
    <col min="14" max="14" width="11.44140625" style="13" customWidth="1"/>
    <col min="15" max="256" width="8.88671875" style="13"/>
    <col min="257" max="257" width="25" style="13" customWidth="1"/>
    <col min="258" max="258" width="10.44140625" style="13" customWidth="1"/>
    <col min="259" max="259" width="9.33203125" style="13" customWidth="1"/>
    <col min="260" max="261" width="10.6640625" style="13" customWidth="1"/>
    <col min="262" max="269" width="9.6640625" style="13" customWidth="1"/>
    <col min="270" max="270" width="11.44140625" style="13" customWidth="1"/>
    <col min="271" max="512" width="8.88671875" style="13"/>
    <col min="513" max="513" width="25" style="13" customWidth="1"/>
    <col min="514" max="514" width="10.44140625" style="13" customWidth="1"/>
    <col min="515" max="515" width="9.33203125" style="13" customWidth="1"/>
    <col min="516" max="517" width="10.6640625" style="13" customWidth="1"/>
    <col min="518" max="525" width="9.6640625" style="13" customWidth="1"/>
    <col min="526" max="526" width="11.44140625" style="13" customWidth="1"/>
    <col min="527" max="768" width="8.88671875" style="13"/>
    <col min="769" max="769" width="25" style="13" customWidth="1"/>
    <col min="770" max="770" width="10.44140625" style="13" customWidth="1"/>
    <col min="771" max="771" width="9.33203125" style="13" customWidth="1"/>
    <col min="772" max="773" width="10.6640625" style="13" customWidth="1"/>
    <col min="774" max="781" width="9.6640625" style="13" customWidth="1"/>
    <col min="782" max="782" width="11.44140625" style="13" customWidth="1"/>
    <col min="783" max="1024" width="8.88671875" style="13"/>
    <col min="1025" max="1025" width="25" style="13" customWidth="1"/>
    <col min="1026" max="1026" width="10.44140625" style="13" customWidth="1"/>
    <col min="1027" max="1027" width="9.33203125" style="13" customWidth="1"/>
    <col min="1028" max="1029" width="10.6640625" style="13" customWidth="1"/>
    <col min="1030" max="1037" width="9.6640625" style="13" customWidth="1"/>
    <col min="1038" max="1038" width="11.44140625" style="13" customWidth="1"/>
    <col min="1039" max="1280" width="8.88671875" style="13"/>
    <col min="1281" max="1281" width="25" style="13" customWidth="1"/>
    <col min="1282" max="1282" width="10.44140625" style="13" customWidth="1"/>
    <col min="1283" max="1283" width="9.33203125" style="13" customWidth="1"/>
    <col min="1284" max="1285" width="10.6640625" style="13" customWidth="1"/>
    <col min="1286" max="1293" width="9.6640625" style="13" customWidth="1"/>
    <col min="1294" max="1294" width="11.44140625" style="13" customWidth="1"/>
    <col min="1295" max="1536" width="8.88671875" style="13"/>
    <col min="1537" max="1537" width="25" style="13" customWidth="1"/>
    <col min="1538" max="1538" width="10.44140625" style="13" customWidth="1"/>
    <col min="1539" max="1539" width="9.33203125" style="13" customWidth="1"/>
    <col min="1540" max="1541" width="10.6640625" style="13" customWidth="1"/>
    <col min="1542" max="1549" width="9.6640625" style="13" customWidth="1"/>
    <col min="1550" max="1550" width="11.44140625" style="13" customWidth="1"/>
    <col min="1551" max="1792" width="8.88671875" style="13"/>
    <col min="1793" max="1793" width="25" style="13" customWidth="1"/>
    <col min="1794" max="1794" width="10.44140625" style="13" customWidth="1"/>
    <col min="1795" max="1795" width="9.33203125" style="13" customWidth="1"/>
    <col min="1796" max="1797" width="10.6640625" style="13" customWidth="1"/>
    <col min="1798" max="1805" width="9.6640625" style="13" customWidth="1"/>
    <col min="1806" max="1806" width="11.44140625" style="13" customWidth="1"/>
    <col min="1807" max="2048" width="8.88671875" style="13"/>
    <col min="2049" max="2049" width="25" style="13" customWidth="1"/>
    <col min="2050" max="2050" width="10.44140625" style="13" customWidth="1"/>
    <col min="2051" max="2051" width="9.33203125" style="13" customWidth="1"/>
    <col min="2052" max="2053" width="10.6640625" style="13" customWidth="1"/>
    <col min="2054" max="2061" width="9.6640625" style="13" customWidth="1"/>
    <col min="2062" max="2062" width="11.44140625" style="13" customWidth="1"/>
    <col min="2063" max="2304" width="8.88671875" style="13"/>
    <col min="2305" max="2305" width="25" style="13" customWidth="1"/>
    <col min="2306" max="2306" width="10.44140625" style="13" customWidth="1"/>
    <col min="2307" max="2307" width="9.33203125" style="13" customWidth="1"/>
    <col min="2308" max="2309" width="10.6640625" style="13" customWidth="1"/>
    <col min="2310" max="2317" width="9.6640625" style="13" customWidth="1"/>
    <col min="2318" max="2318" width="11.44140625" style="13" customWidth="1"/>
    <col min="2319" max="2560" width="8.88671875" style="13"/>
    <col min="2561" max="2561" width="25" style="13" customWidth="1"/>
    <col min="2562" max="2562" width="10.44140625" style="13" customWidth="1"/>
    <col min="2563" max="2563" width="9.33203125" style="13" customWidth="1"/>
    <col min="2564" max="2565" width="10.6640625" style="13" customWidth="1"/>
    <col min="2566" max="2573" width="9.6640625" style="13" customWidth="1"/>
    <col min="2574" max="2574" width="11.44140625" style="13" customWidth="1"/>
    <col min="2575" max="2816" width="8.88671875" style="13"/>
    <col min="2817" max="2817" width="25" style="13" customWidth="1"/>
    <col min="2818" max="2818" width="10.44140625" style="13" customWidth="1"/>
    <col min="2819" max="2819" width="9.33203125" style="13" customWidth="1"/>
    <col min="2820" max="2821" width="10.6640625" style="13" customWidth="1"/>
    <col min="2822" max="2829" width="9.6640625" style="13" customWidth="1"/>
    <col min="2830" max="2830" width="11.44140625" style="13" customWidth="1"/>
    <col min="2831" max="3072" width="8.88671875" style="13"/>
    <col min="3073" max="3073" width="25" style="13" customWidth="1"/>
    <col min="3074" max="3074" width="10.44140625" style="13" customWidth="1"/>
    <col min="3075" max="3075" width="9.33203125" style="13" customWidth="1"/>
    <col min="3076" max="3077" width="10.6640625" style="13" customWidth="1"/>
    <col min="3078" max="3085" width="9.6640625" style="13" customWidth="1"/>
    <col min="3086" max="3086" width="11.44140625" style="13" customWidth="1"/>
    <col min="3087" max="3328" width="8.88671875" style="13"/>
    <col min="3329" max="3329" width="25" style="13" customWidth="1"/>
    <col min="3330" max="3330" width="10.44140625" style="13" customWidth="1"/>
    <col min="3331" max="3331" width="9.33203125" style="13" customWidth="1"/>
    <col min="3332" max="3333" width="10.6640625" style="13" customWidth="1"/>
    <col min="3334" max="3341" width="9.6640625" style="13" customWidth="1"/>
    <col min="3342" max="3342" width="11.44140625" style="13" customWidth="1"/>
    <col min="3343" max="3584" width="8.88671875" style="13"/>
    <col min="3585" max="3585" width="25" style="13" customWidth="1"/>
    <col min="3586" max="3586" width="10.44140625" style="13" customWidth="1"/>
    <col min="3587" max="3587" width="9.33203125" style="13" customWidth="1"/>
    <col min="3588" max="3589" width="10.6640625" style="13" customWidth="1"/>
    <col min="3590" max="3597" width="9.6640625" style="13" customWidth="1"/>
    <col min="3598" max="3598" width="11.44140625" style="13" customWidth="1"/>
    <col min="3599" max="3840" width="8.88671875" style="13"/>
    <col min="3841" max="3841" width="25" style="13" customWidth="1"/>
    <col min="3842" max="3842" width="10.44140625" style="13" customWidth="1"/>
    <col min="3843" max="3843" width="9.33203125" style="13" customWidth="1"/>
    <col min="3844" max="3845" width="10.6640625" style="13" customWidth="1"/>
    <col min="3846" max="3853" width="9.6640625" style="13" customWidth="1"/>
    <col min="3854" max="3854" width="11.44140625" style="13" customWidth="1"/>
    <col min="3855" max="4096" width="8.88671875" style="13"/>
    <col min="4097" max="4097" width="25" style="13" customWidth="1"/>
    <col min="4098" max="4098" width="10.44140625" style="13" customWidth="1"/>
    <col min="4099" max="4099" width="9.33203125" style="13" customWidth="1"/>
    <col min="4100" max="4101" width="10.6640625" style="13" customWidth="1"/>
    <col min="4102" max="4109" width="9.6640625" style="13" customWidth="1"/>
    <col min="4110" max="4110" width="11.44140625" style="13" customWidth="1"/>
    <col min="4111" max="4352" width="8.88671875" style="13"/>
    <col min="4353" max="4353" width="25" style="13" customWidth="1"/>
    <col min="4354" max="4354" width="10.44140625" style="13" customWidth="1"/>
    <col min="4355" max="4355" width="9.33203125" style="13" customWidth="1"/>
    <col min="4356" max="4357" width="10.6640625" style="13" customWidth="1"/>
    <col min="4358" max="4365" width="9.6640625" style="13" customWidth="1"/>
    <col min="4366" max="4366" width="11.44140625" style="13" customWidth="1"/>
    <col min="4367" max="4608" width="8.88671875" style="13"/>
    <col min="4609" max="4609" width="25" style="13" customWidth="1"/>
    <col min="4610" max="4610" width="10.44140625" style="13" customWidth="1"/>
    <col min="4611" max="4611" width="9.33203125" style="13" customWidth="1"/>
    <col min="4612" max="4613" width="10.6640625" style="13" customWidth="1"/>
    <col min="4614" max="4621" width="9.6640625" style="13" customWidth="1"/>
    <col min="4622" max="4622" width="11.44140625" style="13" customWidth="1"/>
    <col min="4623" max="4864" width="8.88671875" style="13"/>
    <col min="4865" max="4865" width="25" style="13" customWidth="1"/>
    <col min="4866" max="4866" width="10.44140625" style="13" customWidth="1"/>
    <col min="4867" max="4867" width="9.33203125" style="13" customWidth="1"/>
    <col min="4868" max="4869" width="10.6640625" style="13" customWidth="1"/>
    <col min="4870" max="4877" width="9.6640625" style="13" customWidth="1"/>
    <col min="4878" max="4878" width="11.44140625" style="13" customWidth="1"/>
    <col min="4879" max="5120" width="8.88671875" style="13"/>
    <col min="5121" max="5121" width="25" style="13" customWidth="1"/>
    <col min="5122" max="5122" width="10.44140625" style="13" customWidth="1"/>
    <col min="5123" max="5123" width="9.33203125" style="13" customWidth="1"/>
    <col min="5124" max="5125" width="10.6640625" style="13" customWidth="1"/>
    <col min="5126" max="5133" width="9.6640625" style="13" customWidth="1"/>
    <col min="5134" max="5134" width="11.44140625" style="13" customWidth="1"/>
    <col min="5135" max="5376" width="8.88671875" style="13"/>
    <col min="5377" max="5377" width="25" style="13" customWidth="1"/>
    <col min="5378" max="5378" width="10.44140625" style="13" customWidth="1"/>
    <col min="5379" max="5379" width="9.33203125" style="13" customWidth="1"/>
    <col min="5380" max="5381" width="10.6640625" style="13" customWidth="1"/>
    <col min="5382" max="5389" width="9.6640625" style="13" customWidth="1"/>
    <col min="5390" max="5390" width="11.44140625" style="13" customWidth="1"/>
    <col min="5391" max="5632" width="8.88671875" style="13"/>
    <col min="5633" max="5633" width="25" style="13" customWidth="1"/>
    <col min="5634" max="5634" width="10.44140625" style="13" customWidth="1"/>
    <col min="5635" max="5635" width="9.33203125" style="13" customWidth="1"/>
    <col min="5636" max="5637" width="10.6640625" style="13" customWidth="1"/>
    <col min="5638" max="5645" width="9.6640625" style="13" customWidth="1"/>
    <col min="5646" max="5646" width="11.44140625" style="13" customWidth="1"/>
    <col min="5647" max="5888" width="8.88671875" style="13"/>
    <col min="5889" max="5889" width="25" style="13" customWidth="1"/>
    <col min="5890" max="5890" width="10.44140625" style="13" customWidth="1"/>
    <col min="5891" max="5891" width="9.33203125" style="13" customWidth="1"/>
    <col min="5892" max="5893" width="10.6640625" style="13" customWidth="1"/>
    <col min="5894" max="5901" width="9.6640625" style="13" customWidth="1"/>
    <col min="5902" max="5902" width="11.44140625" style="13" customWidth="1"/>
    <col min="5903" max="6144" width="8.88671875" style="13"/>
    <col min="6145" max="6145" width="25" style="13" customWidth="1"/>
    <col min="6146" max="6146" width="10.44140625" style="13" customWidth="1"/>
    <col min="6147" max="6147" width="9.33203125" style="13" customWidth="1"/>
    <col min="6148" max="6149" width="10.6640625" style="13" customWidth="1"/>
    <col min="6150" max="6157" width="9.6640625" style="13" customWidth="1"/>
    <col min="6158" max="6158" width="11.44140625" style="13" customWidth="1"/>
    <col min="6159" max="6400" width="8.88671875" style="13"/>
    <col min="6401" max="6401" width="25" style="13" customWidth="1"/>
    <col min="6402" max="6402" width="10.44140625" style="13" customWidth="1"/>
    <col min="6403" max="6403" width="9.33203125" style="13" customWidth="1"/>
    <col min="6404" max="6405" width="10.6640625" style="13" customWidth="1"/>
    <col min="6406" max="6413" width="9.6640625" style="13" customWidth="1"/>
    <col min="6414" max="6414" width="11.44140625" style="13" customWidth="1"/>
    <col min="6415" max="6656" width="8.88671875" style="13"/>
    <col min="6657" max="6657" width="25" style="13" customWidth="1"/>
    <col min="6658" max="6658" width="10.44140625" style="13" customWidth="1"/>
    <col min="6659" max="6659" width="9.33203125" style="13" customWidth="1"/>
    <col min="6660" max="6661" width="10.6640625" style="13" customWidth="1"/>
    <col min="6662" max="6669" width="9.6640625" style="13" customWidth="1"/>
    <col min="6670" max="6670" width="11.44140625" style="13" customWidth="1"/>
    <col min="6671" max="6912" width="8.88671875" style="13"/>
    <col min="6913" max="6913" width="25" style="13" customWidth="1"/>
    <col min="6914" max="6914" width="10.44140625" style="13" customWidth="1"/>
    <col min="6915" max="6915" width="9.33203125" style="13" customWidth="1"/>
    <col min="6916" max="6917" width="10.6640625" style="13" customWidth="1"/>
    <col min="6918" max="6925" width="9.6640625" style="13" customWidth="1"/>
    <col min="6926" max="6926" width="11.44140625" style="13" customWidth="1"/>
    <col min="6927" max="7168" width="8.88671875" style="13"/>
    <col min="7169" max="7169" width="25" style="13" customWidth="1"/>
    <col min="7170" max="7170" width="10.44140625" style="13" customWidth="1"/>
    <col min="7171" max="7171" width="9.33203125" style="13" customWidth="1"/>
    <col min="7172" max="7173" width="10.6640625" style="13" customWidth="1"/>
    <col min="7174" max="7181" width="9.6640625" style="13" customWidth="1"/>
    <col min="7182" max="7182" width="11.44140625" style="13" customWidth="1"/>
    <col min="7183" max="7424" width="8.88671875" style="13"/>
    <col min="7425" max="7425" width="25" style="13" customWidth="1"/>
    <col min="7426" max="7426" width="10.44140625" style="13" customWidth="1"/>
    <col min="7427" max="7427" width="9.33203125" style="13" customWidth="1"/>
    <col min="7428" max="7429" width="10.6640625" style="13" customWidth="1"/>
    <col min="7430" max="7437" width="9.6640625" style="13" customWidth="1"/>
    <col min="7438" max="7438" width="11.44140625" style="13" customWidth="1"/>
    <col min="7439" max="7680" width="8.88671875" style="13"/>
    <col min="7681" max="7681" width="25" style="13" customWidth="1"/>
    <col min="7682" max="7682" width="10.44140625" style="13" customWidth="1"/>
    <col min="7683" max="7683" width="9.33203125" style="13" customWidth="1"/>
    <col min="7684" max="7685" width="10.6640625" style="13" customWidth="1"/>
    <col min="7686" max="7693" width="9.6640625" style="13" customWidth="1"/>
    <col min="7694" max="7694" width="11.44140625" style="13" customWidth="1"/>
    <col min="7695" max="7936" width="8.88671875" style="13"/>
    <col min="7937" max="7937" width="25" style="13" customWidth="1"/>
    <col min="7938" max="7938" width="10.44140625" style="13" customWidth="1"/>
    <col min="7939" max="7939" width="9.33203125" style="13" customWidth="1"/>
    <col min="7940" max="7941" width="10.6640625" style="13" customWidth="1"/>
    <col min="7942" max="7949" width="9.6640625" style="13" customWidth="1"/>
    <col min="7950" max="7950" width="11.44140625" style="13" customWidth="1"/>
    <col min="7951" max="8192" width="8.88671875" style="13"/>
    <col min="8193" max="8193" width="25" style="13" customWidth="1"/>
    <col min="8194" max="8194" width="10.44140625" style="13" customWidth="1"/>
    <col min="8195" max="8195" width="9.33203125" style="13" customWidth="1"/>
    <col min="8196" max="8197" width="10.6640625" style="13" customWidth="1"/>
    <col min="8198" max="8205" width="9.6640625" style="13" customWidth="1"/>
    <col min="8206" max="8206" width="11.44140625" style="13" customWidth="1"/>
    <col min="8207" max="8448" width="8.88671875" style="13"/>
    <col min="8449" max="8449" width="25" style="13" customWidth="1"/>
    <col min="8450" max="8450" width="10.44140625" style="13" customWidth="1"/>
    <col min="8451" max="8451" width="9.33203125" style="13" customWidth="1"/>
    <col min="8452" max="8453" width="10.6640625" style="13" customWidth="1"/>
    <col min="8454" max="8461" width="9.6640625" style="13" customWidth="1"/>
    <col min="8462" max="8462" width="11.44140625" style="13" customWidth="1"/>
    <col min="8463" max="8704" width="8.88671875" style="13"/>
    <col min="8705" max="8705" width="25" style="13" customWidth="1"/>
    <col min="8706" max="8706" width="10.44140625" style="13" customWidth="1"/>
    <col min="8707" max="8707" width="9.33203125" style="13" customWidth="1"/>
    <col min="8708" max="8709" width="10.6640625" style="13" customWidth="1"/>
    <col min="8710" max="8717" width="9.6640625" style="13" customWidth="1"/>
    <col min="8718" max="8718" width="11.44140625" style="13" customWidth="1"/>
    <col min="8719" max="8960" width="8.88671875" style="13"/>
    <col min="8961" max="8961" width="25" style="13" customWidth="1"/>
    <col min="8962" max="8962" width="10.44140625" style="13" customWidth="1"/>
    <col min="8963" max="8963" width="9.33203125" style="13" customWidth="1"/>
    <col min="8964" max="8965" width="10.6640625" style="13" customWidth="1"/>
    <col min="8966" max="8973" width="9.6640625" style="13" customWidth="1"/>
    <col min="8974" max="8974" width="11.44140625" style="13" customWidth="1"/>
    <col min="8975" max="9216" width="8.88671875" style="13"/>
    <col min="9217" max="9217" width="25" style="13" customWidth="1"/>
    <col min="9218" max="9218" width="10.44140625" style="13" customWidth="1"/>
    <col min="9219" max="9219" width="9.33203125" style="13" customWidth="1"/>
    <col min="9220" max="9221" width="10.6640625" style="13" customWidth="1"/>
    <col min="9222" max="9229" width="9.6640625" style="13" customWidth="1"/>
    <col min="9230" max="9230" width="11.44140625" style="13" customWidth="1"/>
    <col min="9231" max="9472" width="8.88671875" style="13"/>
    <col min="9473" max="9473" width="25" style="13" customWidth="1"/>
    <col min="9474" max="9474" width="10.44140625" style="13" customWidth="1"/>
    <col min="9475" max="9475" width="9.33203125" style="13" customWidth="1"/>
    <col min="9476" max="9477" width="10.6640625" style="13" customWidth="1"/>
    <col min="9478" max="9485" width="9.6640625" style="13" customWidth="1"/>
    <col min="9486" max="9486" width="11.44140625" style="13" customWidth="1"/>
    <col min="9487" max="9728" width="8.88671875" style="13"/>
    <col min="9729" max="9729" width="25" style="13" customWidth="1"/>
    <col min="9730" max="9730" width="10.44140625" style="13" customWidth="1"/>
    <col min="9731" max="9731" width="9.33203125" style="13" customWidth="1"/>
    <col min="9732" max="9733" width="10.6640625" style="13" customWidth="1"/>
    <col min="9734" max="9741" width="9.6640625" style="13" customWidth="1"/>
    <col min="9742" max="9742" width="11.44140625" style="13" customWidth="1"/>
    <col min="9743" max="9984" width="8.88671875" style="13"/>
    <col min="9985" max="9985" width="25" style="13" customWidth="1"/>
    <col min="9986" max="9986" width="10.44140625" style="13" customWidth="1"/>
    <col min="9987" max="9987" width="9.33203125" style="13" customWidth="1"/>
    <col min="9988" max="9989" width="10.6640625" style="13" customWidth="1"/>
    <col min="9990" max="9997" width="9.6640625" style="13" customWidth="1"/>
    <col min="9998" max="9998" width="11.44140625" style="13" customWidth="1"/>
    <col min="9999" max="10240" width="8.88671875" style="13"/>
    <col min="10241" max="10241" width="25" style="13" customWidth="1"/>
    <col min="10242" max="10242" width="10.44140625" style="13" customWidth="1"/>
    <col min="10243" max="10243" width="9.33203125" style="13" customWidth="1"/>
    <col min="10244" max="10245" width="10.6640625" style="13" customWidth="1"/>
    <col min="10246" max="10253" width="9.6640625" style="13" customWidth="1"/>
    <col min="10254" max="10254" width="11.44140625" style="13" customWidth="1"/>
    <col min="10255" max="10496" width="8.88671875" style="13"/>
    <col min="10497" max="10497" width="25" style="13" customWidth="1"/>
    <col min="10498" max="10498" width="10.44140625" style="13" customWidth="1"/>
    <col min="10499" max="10499" width="9.33203125" style="13" customWidth="1"/>
    <col min="10500" max="10501" width="10.6640625" style="13" customWidth="1"/>
    <col min="10502" max="10509" width="9.6640625" style="13" customWidth="1"/>
    <col min="10510" max="10510" width="11.44140625" style="13" customWidth="1"/>
    <col min="10511" max="10752" width="8.88671875" style="13"/>
    <col min="10753" max="10753" width="25" style="13" customWidth="1"/>
    <col min="10754" max="10754" width="10.44140625" style="13" customWidth="1"/>
    <col min="10755" max="10755" width="9.33203125" style="13" customWidth="1"/>
    <col min="10756" max="10757" width="10.6640625" style="13" customWidth="1"/>
    <col min="10758" max="10765" width="9.6640625" style="13" customWidth="1"/>
    <col min="10766" max="10766" width="11.44140625" style="13" customWidth="1"/>
    <col min="10767" max="11008" width="8.88671875" style="13"/>
    <col min="11009" max="11009" width="25" style="13" customWidth="1"/>
    <col min="11010" max="11010" width="10.44140625" style="13" customWidth="1"/>
    <col min="11011" max="11011" width="9.33203125" style="13" customWidth="1"/>
    <col min="11012" max="11013" width="10.6640625" style="13" customWidth="1"/>
    <col min="11014" max="11021" width="9.6640625" style="13" customWidth="1"/>
    <col min="11022" max="11022" width="11.44140625" style="13" customWidth="1"/>
    <col min="11023" max="11264" width="8.88671875" style="13"/>
    <col min="11265" max="11265" width="25" style="13" customWidth="1"/>
    <col min="11266" max="11266" width="10.44140625" style="13" customWidth="1"/>
    <col min="11267" max="11267" width="9.33203125" style="13" customWidth="1"/>
    <col min="11268" max="11269" width="10.6640625" style="13" customWidth="1"/>
    <col min="11270" max="11277" width="9.6640625" style="13" customWidth="1"/>
    <col min="11278" max="11278" width="11.44140625" style="13" customWidth="1"/>
    <col min="11279" max="11520" width="8.88671875" style="13"/>
    <col min="11521" max="11521" width="25" style="13" customWidth="1"/>
    <col min="11522" max="11522" width="10.44140625" style="13" customWidth="1"/>
    <col min="11523" max="11523" width="9.33203125" style="13" customWidth="1"/>
    <col min="11524" max="11525" width="10.6640625" style="13" customWidth="1"/>
    <col min="11526" max="11533" width="9.6640625" style="13" customWidth="1"/>
    <col min="11534" max="11534" width="11.44140625" style="13" customWidth="1"/>
    <col min="11535" max="11776" width="8.88671875" style="13"/>
    <col min="11777" max="11777" width="25" style="13" customWidth="1"/>
    <col min="11778" max="11778" width="10.44140625" style="13" customWidth="1"/>
    <col min="11779" max="11779" width="9.33203125" style="13" customWidth="1"/>
    <col min="11780" max="11781" width="10.6640625" style="13" customWidth="1"/>
    <col min="11782" max="11789" width="9.6640625" style="13" customWidth="1"/>
    <col min="11790" max="11790" width="11.44140625" style="13" customWidth="1"/>
    <col min="11791" max="12032" width="8.88671875" style="13"/>
    <col min="12033" max="12033" width="25" style="13" customWidth="1"/>
    <col min="12034" max="12034" width="10.44140625" style="13" customWidth="1"/>
    <col min="12035" max="12035" width="9.33203125" style="13" customWidth="1"/>
    <col min="12036" max="12037" width="10.6640625" style="13" customWidth="1"/>
    <col min="12038" max="12045" width="9.6640625" style="13" customWidth="1"/>
    <col min="12046" max="12046" width="11.44140625" style="13" customWidth="1"/>
    <col min="12047" max="12288" width="8.88671875" style="13"/>
    <col min="12289" max="12289" width="25" style="13" customWidth="1"/>
    <col min="12290" max="12290" width="10.44140625" style="13" customWidth="1"/>
    <col min="12291" max="12291" width="9.33203125" style="13" customWidth="1"/>
    <col min="12292" max="12293" width="10.6640625" style="13" customWidth="1"/>
    <col min="12294" max="12301" width="9.6640625" style="13" customWidth="1"/>
    <col min="12302" max="12302" width="11.44140625" style="13" customWidth="1"/>
    <col min="12303" max="12544" width="8.88671875" style="13"/>
    <col min="12545" max="12545" width="25" style="13" customWidth="1"/>
    <col min="12546" max="12546" width="10.44140625" style="13" customWidth="1"/>
    <col min="12547" max="12547" width="9.33203125" style="13" customWidth="1"/>
    <col min="12548" max="12549" width="10.6640625" style="13" customWidth="1"/>
    <col min="12550" max="12557" width="9.6640625" style="13" customWidth="1"/>
    <col min="12558" max="12558" width="11.44140625" style="13" customWidth="1"/>
    <col min="12559" max="12800" width="8.88671875" style="13"/>
    <col min="12801" max="12801" width="25" style="13" customWidth="1"/>
    <col min="12802" max="12802" width="10.44140625" style="13" customWidth="1"/>
    <col min="12803" max="12803" width="9.33203125" style="13" customWidth="1"/>
    <col min="12804" max="12805" width="10.6640625" style="13" customWidth="1"/>
    <col min="12806" max="12813" width="9.6640625" style="13" customWidth="1"/>
    <col min="12814" max="12814" width="11.44140625" style="13" customWidth="1"/>
    <col min="12815" max="13056" width="8.88671875" style="13"/>
    <col min="13057" max="13057" width="25" style="13" customWidth="1"/>
    <col min="13058" max="13058" width="10.44140625" style="13" customWidth="1"/>
    <col min="13059" max="13059" width="9.33203125" style="13" customWidth="1"/>
    <col min="13060" max="13061" width="10.6640625" style="13" customWidth="1"/>
    <col min="13062" max="13069" width="9.6640625" style="13" customWidth="1"/>
    <col min="13070" max="13070" width="11.44140625" style="13" customWidth="1"/>
    <col min="13071" max="13312" width="8.88671875" style="13"/>
    <col min="13313" max="13313" width="25" style="13" customWidth="1"/>
    <col min="13314" max="13314" width="10.44140625" style="13" customWidth="1"/>
    <col min="13315" max="13315" width="9.33203125" style="13" customWidth="1"/>
    <col min="13316" max="13317" width="10.6640625" style="13" customWidth="1"/>
    <col min="13318" max="13325" width="9.6640625" style="13" customWidth="1"/>
    <col min="13326" max="13326" width="11.44140625" style="13" customWidth="1"/>
    <col min="13327" max="13568" width="8.88671875" style="13"/>
    <col min="13569" max="13569" width="25" style="13" customWidth="1"/>
    <col min="13570" max="13570" width="10.44140625" style="13" customWidth="1"/>
    <col min="13571" max="13571" width="9.33203125" style="13" customWidth="1"/>
    <col min="13572" max="13573" width="10.6640625" style="13" customWidth="1"/>
    <col min="13574" max="13581" width="9.6640625" style="13" customWidth="1"/>
    <col min="13582" max="13582" width="11.44140625" style="13" customWidth="1"/>
    <col min="13583" max="13824" width="8.88671875" style="13"/>
    <col min="13825" max="13825" width="25" style="13" customWidth="1"/>
    <col min="13826" max="13826" width="10.44140625" style="13" customWidth="1"/>
    <col min="13827" max="13827" width="9.33203125" style="13" customWidth="1"/>
    <col min="13828" max="13829" width="10.6640625" style="13" customWidth="1"/>
    <col min="13830" max="13837" width="9.6640625" style="13" customWidth="1"/>
    <col min="13838" max="13838" width="11.44140625" style="13" customWidth="1"/>
    <col min="13839" max="14080" width="8.88671875" style="13"/>
    <col min="14081" max="14081" width="25" style="13" customWidth="1"/>
    <col min="14082" max="14082" width="10.44140625" style="13" customWidth="1"/>
    <col min="14083" max="14083" width="9.33203125" style="13" customWidth="1"/>
    <col min="14084" max="14085" width="10.6640625" style="13" customWidth="1"/>
    <col min="14086" max="14093" width="9.6640625" style="13" customWidth="1"/>
    <col min="14094" max="14094" width="11.44140625" style="13" customWidth="1"/>
    <col min="14095" max="14336" width="8.88671875" style="13"/>
    <col min="14337" max="14337" width="25" style="13" customWidth="1"/>
    <col min="14338" max="14338" width="10.44140625" style="13" customWidth="1"/>
    <col min="14339" max="14339" width="9.33203125" style="13" customWidth="1"/>
    <col min="14340" max="14341" width="10.6640625" style="13" customWidth="1"/>
    <col min="14342" max="14349" width="9.6640625" style="13" customWidth="1"/>
    <col min="14350" max="14350" width="11.44140625" style="13" customWidth="1"/>
    <col min="14351" max="14592" width="8.88671875" style="13"/>
    <col min="14593" max="14593" width="25" style="13" customWidth="1"/>
    <col min="14594" max="14594" width="10.44140625" style="13" customWidth="1"/>
    <col min="14595" max="14595" width="9.33203125" style="13" customWidth="1"/>
    <col min="14596" max="14597" width="10.6640625" style="13" customWidth="1"/>
    <col min="14598" max="14605" width="9.6640625" style="13" customWidth="1"/>
    <col min="14606" max="14606" width="11.44140625" style="13" customWidth="1"/>
    <col min="14607" max="14848" width="8.88671875" style="13"/>
    <col min="14849" max="14849" width="25" style="13" customWidth="1"/>
    <col min="14850" max="14850" width="10.44140625" style="13" customWidth="1"/>
    <col min="14851" max="14851" width="9.33203125" style="13" customWidth="1"/>
    <col min="14852" max="14853" width="10.6640625" style="13" customWidth="1"/>
    <col min="14854" max="14861" width="9.6640625" style="13" customWidth="1"/>
    <col min="14862" max="14862" width="11.44140625" style="13" customWidth="1"/>
    <col min="14863" max="15104" width="8.88671875" style="13"/>
    <col min="15105" max="15105" width="25" style="13" customWidth="1"/>
    <col min="15106" max="15106" width="10.44140625" style="13" customWidth="1"/>
    <col min="15107" max="15107" width="9.33203125" style="13" customWidth="1"/>
    <col min="15108" max="15109" width="10.6640625" style="13" customWidth="1"/>
    <col min="15110" max="15117" width="9.6640625" style="13" customWidth="1"/>
    <col min="15118" max="15118" width="11.44140625" style="13" customWidth="1"/>
    <col min="15119" max="15360" width="8.88671875" style="13"/>
    <col min="15361" max="15361" width="25" style="13" customWidth="1"/>
    <col min="15362" max="15362" width="10.44140625" style="13" customWidth="1"/>
    <col min="15363" max="15363" width="9.33203125" style="13" customWidth="1"/>
    <col min="15364" max="15365" width="10.6640625" style="13" customWidth="1"/>
    <col min="15366" max="15373" width="9.6640625" style="13" customWidth="1"/>
    <col min="15374" max="15374" width="11.44140625" style="13" customWidth="1"/>
    <col min="15375" max="15616" width="8.88671875" style="13"/>
    <col min="15617" max="15617" width="25" style="13" customWidth="1"/>
    <col min="15618" max="15618" width="10.44140625" style="13" customWidth="1"/>
    <col min="15619" max="15619" width="9.33203125" style="13" customWidth="1"/>
    <col min="15620" max="15621" width="10.6640625" style="13" customWidth="1"/>
    <col min="15622" max="15629" width="9.6640625" style="13" customWidth="1"/>
    <col min="15630" max="15630" width="11.44140625" style="13" customWidth="1"/>
    <col min="15631" max="15872" width="8.88671875" style="13"/>
    <col min="15873" max="15873" width="25" style="13" customWidth="1"/>
    <col min="15874" max="15874" width="10.44140625" style="13" customWidth="1"/>
    <col min="15875" max="15875" width="9.33203125" style="13" customWidth="1"/>
    <col min="15876" max="15877" width="10.6640625" style="13" customWidth="1"/>
    <col min="15878" max="15885" width="9.6640625" style="13" customWidth="1"/>
    <col min="15886" max="15886" width="11.44140625" style="13" customWidth="1"/>
    <col min="15887" max="16128" width="8.88671875" style="13"/>
    <col min="16129" max="16129" width="25" style="13" customWidth="1"/>
    <col min="16130" max="16130" width="10.44140625" style="13" customWidth="1"/>
    <col min="16131" max="16131" width="9.33203125" style="13" customWidth="1"/>
    <col min="16132" max="16133" width="10.6640625" style="13" customWidth="1"/>
    <col min="16134" max="16141" width="9.6640625" style="13" customWidth="1"/>
    <col min="16142" max="16142" width="11.44140625" style="13" customWidth="1"/>
    <col min="16143" max="16384" width="8.88671875" style="13"/>
  </cols>
  <sheetData>
    <row r="1" spans="1:18">
      <c r="J1" s="380" t="s">
        <v>223</v>
      </c>
      <c r="K1" s="380"/>
      <c r="L1" s="380"/>
      <c r="M1" s="380"/>
    </row>
    <row r="2" spans="1:18" ht="8.25" customHeight="1">
      <c r="M2" s="319"/>
    </row>
    <row r="3" spans="1:18">
      <c r="A3" s="380" t="s">
        <v>224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</row>
    <row r="4" spans="1:18" ht="16.5" customHeight="1">
      <c r="A4" s="380" t="s">
        <v>261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</row>
    <row r="5" spans="1:18" ht="8.25" customHeight="1" thickBot="1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18" ht="26.25" customHeight="1" thickBot="1">
      <c r="A6" s="384" t="s">
        <v>42</v>
      </c>
      <c r="B6" s="482" t="s">
        <v>225</v>
      </c>
      <c r="C6" s="483"/>
      <c r="D6" s="483"/>
      <c r="E6" s="484"/>
      <c r="F6" s="416" t="s">
        <v>262</v>
      </c>
      <c r="G6" s="374"/>
      <c r="H6" s="416" t="s">
        <v>263</v>
      </c>
      <c r="I6" s="374"/>
      <c r="J6" s="487" t="s">
        <v>226</v>
      </c>
      <c r="K6" s="488"/>
      <c r="L6" s="488"/>
      <c r="M6" s="489"/>
    </row>
    <row r="7" spans="1:18" ht="24" customHeight="1">
      <c r="A7" s="387"/>
      <c r="B7" s="490">
        <v>45107</v>
      </c>
      <c r="C7" s="491"/>
      <c r="D7" s="490">
        <v>45199</v>
      </c>
      <c r="E7" s="491"/>
      <c r="F7" s="485"/>
      <c r="G7" s="486"/>
      <c r="H7" s="485"/>
      <c r="I7" s="486"/>
      <c r="J7" s="490">
        <v>45107</v>
      </c>
      <c r="K7" s="491"/>
      <c r="L7" s="490">
        <v>45199</v>
      </c>
      <c r="M7" s="491"/>
    </row>
    <row r="8" spans="1:18" ht="23.4" thickBot="1">
      <c r="A8" s="390"/>
      <c r="B8" s="318" t="s">
        <v>227</v>
      </c>
      <c r="C8" s="174" t="s">
        <v>228</v>
      </c>
      <c r="D8" s="318" t="s">
        <v>227</v>
      </c>
      <c r="E8" s="174" t="s">
        <v>228</v>
      </c>
      <c r="F8" s="318" t="s">
        <v>227</v>
      </c>
      <c r="G8" s="174" t="s">
        <v>228</v>
      </c>
      <c r="H8" s="318" t="s">
        <v>227</v>
      </c>
      <c r="I8" s="174" t="s">
        <v>228</v>
      </c>
      <c r="J8" s="318" t="s">
        <v>227</v>
      </c>
      <c r="K8" s="174" t="s">
        <v>228</v>
      </c>
      <c r="L8" s="318" t="s">
        <v>227</v>
      </c>
      <c r="M8" s="174" t="s">
        <v>228</v>
      </c>
    </row>
    <row r="9" spans="1:18" ht="13.8" thickBot="1">
      <c r="A9" s="479" t="s">
        <v>229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1"/>
    </row>
    <row r="10" spans="1:18">
      <c r="A10" s="320" t="s">
        <v>230</v>
      </c>
      <c r="B10" s="94">
        <v>5907</v>
      </c>
      <c r="C10" s="91">
        <v>2963</v>
      </c>
      <c r="D10" s="94">
        <v>7115</v>
      </c>
      <c r="E10" s="91">
        <v>3732</v>
      </c>
      <c r="F10" s="321">
        <f t="shared" ref="F10:G15" si="0">D10-B10</f>
        <v>1208</v>
      </c>
      <c r="G10" s="322">
        <f t="shared" si="0"/>
        <v>769</v>
      </c>
      <c r="H10" s="323">
        <f t="shared" ref="H10:I15" si="1">D10/B10*100</f>
        <v>120.45031318774335</v>
      </c>
      <c r="I10" s="324">
        <f t="shared" si="1"/>
        <v>125.95342558218022</v>
      </c>
      <c r="J10" s="325">
        <f t="shared" ref="J10:J15" si="2">B10/$B$37*100</f>
        <v>11.237515457053172</v>
      </c>
      <c r="K10" s="326">
        <f t="shared" ref="K10:K15" si="3">C10/$C$37*100</f>
        <v>10.725791855203621</v>
      </c>
      <c r="L10" s="327">
        <f>D10/$D$37*100</f>
        <v>13.611233332695654</v>
      </c>
      <c r="M10" s="328">
        <f t="shared" ref="M10:M15" si="4">E10/$E$37*100</f>
        <v>13.525659611481588</v>
      </c>
    </row>
    <row r="11" spans="1:18">
      <c r="A11" s="329" t="s">
        <v>231</v>
      </c>
      <c r="B11" s="102">
        <v>8091</v>
      </c>
      <c r="C11" s="101">
        <v>3938</v>
      </c>
      <c r="D11" s="102">
        <v>8443</v>
      </c>
      <c r="E11" s="101">
        <v>4301</v>
      </c>
      <c r="F11" s="330">
        <f t="shared" si="0"/>
        <v>352</v>
      </c>
      <c r="G11" s="331">
        <f t="shared" si="0"/>
        <v>363</v>
      </c>
      <c r="H11" s="332">
        <f t="shared" si="1"/>
        <v>104.35051291558521</v>
      </c>
      <c r="I11" s="333">
        <f t="shared" si="1"/>
        <v>109.21787709497207</v>
      </c>
      <c r="J11" s="334">
        <f t="shared" si="2"/>
        <v>15.392371349757445</v>
      </c>
      <c r="K11" s="85">
        <f t="shared" si="3"/>
        <v>14.255203619909501</v>
      </c>
      <c r="L11" s="334">
        <f t="shared" ref="L11:L15" si="5">D11/$D$37*100</f>
        <v>16.151741816999216</v>
      </c>
      <c r="M11" s="335">
        <f t="shared" si="4"/>
        <v>15.587851551174253</v>
      </c>
    </row>
    <row r="12" spans="1:18">
      <c r="A12" s="329" t="s">
        <v>232</v>
      </c>
      <c r="B12" s="102">
        <v>9072</v>
      </c>
      <c r="C12" s="101">
        <v>4701</v>
      </c>
      <c r="D12" s="102">
        <v>7148</v>
      </c>
      <c r="E12" s="101">
        <v>3624</v>
      </c>
      <c r="F12" s="330">
        <f t="shared" si="0"/>
        <v>-1924</v>
      </c>
      <c r="G12" s="331">
        <f t="shared" si="0"/>
        <v>-1077</v>
      </c>
      <c r="H12" s="332">
        <f t="shared" si="1"/>
        <v>78.791887125220455</v>
      </c>
      <c r="I12" s="333">
        <f t="shared" si="1"/>
        <v>77.089980855137213</v>
      </c>
      <c r="J12" s="334">
        <f t="shared" si="2"/>
        <v>17.258632169694664</v>
      </c>
      <c r="K12" s="85">
        <f t="shared" si="3"/>
        <v>17.017194570135747</v>
      </c>
      <c r="L12" s="334">
        <f t="shared" si="5"/>
        <v>13.674363438103802</v>
      </c>
      <c r="M12" s="335">
        <f t="shared" si="4"/>
        <v>13.134241809220063</v>
      </c>
    </row>
    <row r="13" spans="1:18">
      <c r="A13" s="329" t="s">
        <v>233</v>
      </c>
      <c r="B13" s="102">
        <v>9145</v>
      </c>
      <c r="C13" s="101">
        <v>4856</v>
      </c>
      <c r="D13" s="102">
        <v>9420</v>
      </c>
      <c r="E13" s="101">
        <v>4885</v>
      </c>
      <c r="F13" s="330">
        <f t="shared" si="0"/>
        <v>275</v>
      </c>
      <c r="G13" s="331">
        <f t="shared" si="0"/>
        <v>29</v>
      </c>
      <c r="H13" s="332">
        <f t="shared" si="1"/>
        <v>103.00710770913066</v>
      </c>
      <c r="I13" s="333">
        <f t="shared" si="1"/>
        <v>100.59719934102142</v>
      </c>
      <c r="J13" s="334">
        <f t="shared" si="2"/>
        <v>17.397507847426997</v>
      </c>
      <c r="K13" s="85">
        <f t="shared" si="3"/>
        <v>17.578280542986423</v>
      </c>
      <c r="L13" s="334">
        <f t="shared" si="5"/>
        <v>18.02077554377977</v>
      </c>
      <c r="M13" s="335">
        <f t="shared" si="4"/>
        <v>17.704407074514354</v>
      </c>
    </row>
    <row r="14" spans="1:18">
      <c r="A14" s="329" t="s">
        <v>234</v>
      </c>
      <c r="B14" s="102">
        <v>7271</v>
      </c>
      <c r="C14" s="101">
        <v>4002</v>
      </c>
      <c r="D14" s="102">
        <v>7548</v>
      </c>
      <c r="E14" s="101">
        <v>4157</v>
      </c>
      <c r="F14" s="330">
        <f t="shared" si="0"/>
        <v>277</v>
      </c>
      <c r="G14" s="331">
        <f t="shared" si="0"/>
        <v>155</v>
      </c>
      <c r="H14" s="332">
        <f t="shared" si="1"/>
        <v>103.80965479301334</v>
      </c>
      <c r="I14" s="333">
        <f t="shared" si="1"/>
        <v>103.87306346826585</v>
      </c>
      <c r="J14" s="334">
        <f t="shared" si="2"/>
        <v>13.832397983449063</v>
      </c>
      <c r="K14" s="85">
        <f t="shared" si="3"/>
        <v>14.486877828054299</v>
      </c>
      <c r="L14" s="334">
        <f t="shared" si="5"/>
        <v>14.439576836990417</v>
      </c>
      <c r="M14" s="335">
        <f t="shared" si="4"/>
        <v>15.065961148158888</v>
      </c>
    </row>
    <row r="15" spans="1:18" ht="13.8" thickBot="1">
      <c r="A15" s="336" t="s">
        <v>235</v>
      </c>
      <c r="B15" s="120">
        <v>13079</v>
      </c>
      <c r="C15" s="117">
        <v>7165</v>
      </c>
      <c r="D15" s="120">
        <v>12599</v>
      </c>
      <c r="E15" s="117">
        <v>6893</v>
      </c>
      <c r="F15" s="337">
        <f t="shared" si="0"/>
        <v>-480</v>
      </c>
      <c r="G15" s="338">
        <f t="shared" si="0"/>
        <v>-272</v>
      </c>
      <c r="H15" s="339">
        <f t="shared" si="1"/>
        <v>96.329994647908862</v>
      </c>
      <c r="I15" s="340">
        <f t="shared" si="1"/>
        <v>96.203768318213534</v>
      </c>
      <c r="J15" s="341">
        <f t="shared" si="2"/>
        <v>24.881575192618662</v>
      </c>
      <c r="K15" s="88">
        <f t="shared" si="3"/>
        <v>25.936651583710407</v>
      </c>
      <c r="L15" s="342">
        <f t="shared" si="5"/>
        <v>24.10230903143114</v>
      </c>
      <c r="M15" s="343">
        <f t="shared" si="4"/>
        <v>24.981878805450854</v>
      </c>
      <c r="N15" s="344"/>
      <c r="O15" s="344"/>
      <c r="P15" s="344"/>
      <c r="Q15" s="344"/>
      <c r="R15" s="344"/>
    </row>
    <row r="16" spans="1:18" ht="13.8" thickBot="1">
      <c r="A16" s="492" t="s">
        <v>236</v>
      </c>
      <c r="B16" s="493"/>
      <c r="C16" s="493"/>
      <c r="D16" s="493"/>
      <c r="E16" s="493"/>
      <c r="F16" s="493"/>
      <c r="G16" s="493"/>
      <c r="H16" s="493"/>
      <c r="I16" s="493"/>
      <c r="J16" s="493"/>
      <c r="K16" s="493"/>
      <c r="L16" s="493"/>
      <c r="M16" s="494"/>
    </row>
    <row r="17" spans="1:19">
      <c r="A17" s="320" t="s">
        <v>237</v>
      </c>
      <c r="B17" s="345">
        <v>5109</v>
      </c>
      <c r="C17" s="346">
        <v>2988</v>
      </c>
      <c r="D17" s="345">
        <v>5601</v>
      </c>
      <c r="E17" s="346">
        <v>3259</v>
      </c>
      <c r="F17" s="321">
        <f t="shared" ref="F17:G22" si="6">D17-B17</f>
        <v>492</v>
      </c>
      <c r="G17" s="322">
        <f t="shared" si="6"/>
        <v>271</v>
      </c>
      <c r="H17" s="323">
        <f t="shared" ref="H17:I22" si="7">D17/B17*100</f>
        <v>109.63006459189666</v>
      </c>
      <c r="I17" s="324">
        <f t="shared" si="7"/>
        <v>109.06961178045516</v>
      </c>
      <c r="J17" s="325">
        <f t="shared" ref="J17:J22" si="8">B17/$B$37*100</f>
        <v>9.7193950347189197</v>
      </c>
      <c r="K17" s="347">
        <f t="shared" ref="K17:K22" si="9">C17/$C$37*100</f>
        <v>10.816289592760182</v>
      </c>
      <c r="L17" s="327">
        <f t="shared" ref="L17:L22" si="10">D17/$D$37*100</f>
        <v>10.714900617909819</v>
      </c>
      <c r="M17" s="328">
        <f t="shared" ref="M17:M22" si="11">E17/$E$37*100</f>
        <v>11.811394607132502</v>
      </c>
    </row>
    <row r="18" spans="1:19">
      <c r="A18" s="329" t="s">
        <v>238</v>
      </c>
      <c r="B18" s="330">
        <v>11775</v>
      </c>
      <c r="C18" s="331">
        <v>7857</v>
      </c>
      <c r="D18" s="330">
        <v>11656</v>
      </c>
      <c r="E18" s="331">
        <v>7803</v>
      </c>
      <c r="F18" s="330">
        <f t="shared" si="6"/>
        <v>-119</v>
      </c>
      <c r="G18" s="331">
        <f t="shared" si="6"/>
        <v>-54</v>
      </c>
      <c r="H18" s="332">
        <f t="shared" si="7"/>
        <v>98.989384288747345</v>
      </c>
      <c r="I18" s="333">
        <f t="shared" si="7"/>
        <v>99.312714776632305</v>
      </c>
      <c r="J18" s="327">
        <f t="shared" si="8"/>
        <v>22.400837058879482</v>
      </c>
      <c r="K18" s="328">
        <f t="shared" si="9"/>
        <v>28.441628959276017</v>
      </c>
      <c r="L18" s="327">
        <f t="shared" si="10"/>
        <v>22.298318443555949</v>
      </c>
      <c r="M18" s="335">
        <f t="shared" si="11"/>
        <v>28.279936213395185</v>
      </c>
    </row>
    <row r="19" spans="1:19">
      <c r="A19" s="329" t="s">
        <v>239</v>
      </c>
      <c r="B19" s="330">
        <v>14141</v>
      </c>
      <c r="C19" s="331">
        <v>8366</v>
      </c>
      <c r="D19" s="330">
        <v>13883</v>
      </c>
      <c r="E19" s="331">
        <v>8241</v>
      </c>
      <c r="F19" s="330">
        <f t="shared" si="6"/>
        <v>-258</v>
      </c>
      <c r="G19" s="331">
        <f t="shared" si="6"/>
        <v>-125</v>
      </c>
      <c r="H19" s="332">
        <f t="shared" si="7"/>
        <v>98.175517997312781</v>
      </c>
      <c r="I19" s="333">
        <f t="shared" si="7"/>
        <v>98.505857040401622</v>
      </c>
      <c r="J19" s="334">
        <f t="shared" si="8"/>
        <v>26.901930942642444</v>
      </c>
      <c r="K19" s="328">
        <f t="shared" si="9"/>
        <v>30.284162895927601</v>
      </c>
      <c r="L19" s="327">
        <f t="shared" si="10"/>
        <v>26.558644041857171</v>
      </c>
      <c r="M19" s="335">
        <f t="shared" si="11"/>
        <v>29.867352855900258</v>
      </c>
    </row>
    <row r="20" spans="1:19">
      <c r="A20" s="329" t="s">
        <v>240</v>
      </c>
      <c r="B20" s="330">
        <v>11612</v>
      </c>
      <c r="C20" s="331">
        <v>5656</v>
      </c>
      <c r="D20" s="330">
        <v>11497</v>
      </c>
      <c r="E20" s="331">
        <v>5590</v>
      </c>
      <c r="F20" s="330">
        <f t="shared" si="6"/>
        <v>-115</v>
      </c>
      <c r="G20" s="331">
        <f t="shared" si="6"/>
        <v>-66</v>
      </c>
      <c r="H20" s="332">
        <f t="shared" si="7"/>
        <v>99.009645194626245</v>
      </c>
      <c r="I20" s="333">
        <f t="shared" si="7"/>
        <v>98.833097595473831</v>
      </c>
      <c r="J20" s="334">
        <f t="shared" si="8"/>
        <v>22.090744792162084</v>
      </c>
      <c r="K20" s="335">
        <f t="shared" si="9"/>
        <v>20.474208144796378</v>
      </c>
      <c r="L20" s="327">
        <f t="shared" si="10"/>
        <v>21.994146117498516</v>
      </c>
      <c r="M20" s="335">
        <f t="shared" si="11"/>
        <v>20.259495505943754</v>
      </c>
    </row>
    <row r="21" spans="1:19">
      <c r="A21" s="329" t="s">
        <v>241</v>
      </c>
      <c r="B21" s="330">
        <v>5676</v>
      </c>
      <c r="C21" s="331">
        <v>2724</v>
      </c>
      <c r="D21" s="330">
        <v>5571</v>
      </c>
      <c r="E21" s="331">
        <v>2671</v>
      </c>
      <c r="F21" s="330">
        <f t="shared" si="6"/>
        <v>-105</v>
      </c>
      <c r="G21" s="331">
        <f t="shared" si="6"/>
        <v>-53</v>
      </c>
      <c r="H21" s="332">
        <f t="shared" si="7"/>
        <v>98.150105708245235</v>
      </c>
      <c r="I21" s="333">
        <f t="shared" si="7"/>
        <v>98.054331864904555</v>
      </c>
      <c r="J21" s="334">
        <f t="shared" si="8"/>
        <v>10.798059545324836</v>
      </c>
      <c r="K21" s="328">
        <f t="shared" si="9"/>
        <v>9.8606334841628964</v>
      </c>
      <c r="L21" s="327">
        <f t="shared" si="10"/>
        <v>10.657509612993325</v>
      </c>
      <c r="M21" s="335">
        <f t="shared" si="11"/>
        <v>9.6803421281530877</v>
      </c>
    </row>
    <row r="22" spans="1:19" ht="13.8" thickBot="1">
      <c r="A22" s="336" t="s">
        <v>242</v>
      </c>
      <c r="B22" s="348">
        <v>4252</v>
      </c>
      <c r="C22" s="87">
        <v>34</v>
      </c>
      <c r="D22" s="348">
        <v>4065</v>
      </c>
      <c r="E22" s="87">
        <v>28</v>
      </c>
      <c r="F22" s="337">
        <f t="shared" si="6"/>
        <v>-187</v>
      </c>
      <c r="G22" s="331">
        <f t="shared" si="6"/>
        <v>-6</v>
      </c>
      <c r="H22" s="339">
        <f t="shared" si="7"/>
        <v>95.602069614299154</v>
      </c>
      <c r="I22" s="333" t="s">
        <v>243</v>
      </c>
      <c r="J22" s="327">
        <f t="shared" si="8"/>
        <v>8.0890326262722336</v>
      </c>
      <c r="K22" s="349">
        <f t="shared" si="9"/>
        <v>0.12307692307692308</v>
      </c>
      <c r="L22" s="327">
        <f t="shared" si="10"/>
        <v>7.7764811661852198</v>
      </c>
      <c r="M22" s="335">
        <f t="shared" si="11"/>
        <v>0.1014786894752102</v>
      </c>
      <c r="O22" s="344"/>
      <c r="P22" s="344"/>
      <c r="Q22" s="344"/>
      <c r="R22" s="344"/>
      <c r="S22" s="344"/>
    </row>
    <row r="23" spans="1:19" ht="13.8" thickBot="1">
      <c r="A23" s="479" t="s">
        <v>244</v>
      </c>
      <c r="B23" s="480"/>
      <c r="C23" s="480"/>
      <c r="D23" s="480"/>
      <c r="E23" s="480"/>
      <c r="F23" s="480"/>
      <c r="G23" s="480"/>
      <c r="H23" s="480"/>
      <c r="I23" s="480"/>
      <c r="J23" s="480"/>
      <c r="K23" s="480"/>
      <c r="L23" s="480"/>
      <c r="M23" s="481"/>
    </row>
    <row r="24" spans="1:19">
      <c r="A24" s="350" t="s">
        <v>245</v>
      </c>
      <c r="B24" s="345">
        <v>6824</v>
      </c>
      <c r="C24" s="346">
        <v>4510</v>
      </c>
      <c r="D24" s="345">
        <v>7068</v>
      </c>
      <c r="E24" s="346">
        <v>4658</v>
      </c>
      <c r="F24" s="321">
        <f t="shared" ref="F24:G28" si="12">D24-B24</f>
        <v>244</v>
      </c>
      <c r="G24" s="322">
        <f t="shared" si="12"/>
        <v>148</v>
      </c>
      <c r="H24" s="323">
        <f t="shared" ref="H24:I28" si="13">D24/B24*100</f>
        <v>103.57561547479483</v>
      </c>
      <c r="I24" s="324">
        <f t="shared" si="13"/>
        <v>103.28159645232815</v>
      </c>
      <c r="J24" s="325">
        <f>B24/$B$37*100</f>
        <v>12.982022258156567</v>
      </c>
      <c r="K24" s="326">
        <f>C24/$C$37*100</f>
        <v>16.325791855203619</v>
      </c>
      <c r="L24" s="327">
        <f>D24/$D$37*100</f>
        <v>13.521320758326477</v>
      </c>
      <c r="M24" s="328">
        <f>E24/$E$37*100</f>
        <v>16.881704841983183</v>
      </c>
    </row>
    <row r="25" spans="1:19">
      <c r="A25" s="351" t="s">
        <v>246</v>
      </c>
      <c r="B25" s="330">
        <v>11031</v>
      </c>
      <c r="C25" s="331">
        <v>6532</v>
      </c>
      <c r="D25" s="330">
        <v>11101</v>
      </c>
      <c r="E25" s="331">
        <v>6622</v>
      </c>
      <c r="F25" s="330">
        <f t="shared" si="12"/>
        <v>70</v>
      </c>
      <c r="G25" s="331">
        <f t="shared" si="12"/>
        <v>90</v>
      </c>
      <c r="H25" s="332">
        <f t="shared" si="13"/>
        <v>100.63457528782523</v>
      </c>
      <c r="I25" s="333">
        <f t="shared" si="13"/>
        <v>101.37783221065524</v>
      </c>
      <c r="J25" s="334">
        <f>B25/$B$37*100</f>
        <v>20.98544658993627</v>
      </c>
      <c r="K25" s="85">
        <f>C25/$C$37*100</f>
        <v>23.645248868778282</v>
      </c>
      <c r="L25" s="334">
        <f>D25/$D$37*100</f>
        <v>21.236584852600767</v>
      </c>
      <c r="M25" s="335">
        <f>E25/$E$37*100</f>
        <v>23.999710060887214</v>
      </c>
    </row>
    <row r="26" spans="1:19">
      <c r="A26" s="351" t="s">
        <v>247</v>
      </c>
      <c r="B26" s="330">
        <v>5954</v>
      </c>
      <c r="C26" s="331">
        <v>3941</v>
      </c>
      <c r="D26" s="330">
        <v>5931</v>
      </c>
      <c r="E26" s="331">
        <v>3942</v>
      </c>
      <c r="F26" s="330">
        <f t="shared" si="12"/>
        <v>-23</v>
      </c>
      <c r="G26" s="331">
        <f t="shared" si="12"/>
        <v>1</v>
      </c>
      <c r="H26" s="332">
        <f t="shared" si="13"/>
        <v>99.613705072220355</v>
      </c>
      <c r="I26" s="333">
        <f t="shared" si="13"/>
        <v>100.02537427048972</v>
      </c>
      <c r="J26" s="334">
        <f>B26/$B$37*100</f>
        <v>11.326928564634263</v>
      </c>
      <c r="K26" s="85">
        <f>C26/$C$37*100</f>
        <v>14.266063348416289</v>
      </c>
      <c r="L26" s="334">
        <f>D26/$D$37*100</f>
        <v>11.346201671991277</v>
      </c>
      <c r="M26" s="335">
        <f>E26/$E$37*100</f>
        <v>14.286749782545666</v>
      </c>
    </row>
    <row r="27" spans="1:19">
      <c r="A27" s="351" t="s">
        <v>248</v>
      </c>
      <c r="B27" s="330">
        <v>13153</v>
      </c>
      <c r="C27" s="331">
        <v>5531</v>
      </c>
      <c r="D27" s="330">
        <v>12933</v>
      </c>
      <c r="E27" s="331">
        <v>5432</v>
      </c>
      <c r="F27" s="330">
        <f t="shared" si="12"/>
        <v>-220</v>
      </c>
      <c r="G27" s="331">
        <f t="shared" si="12"/>
        <v>-99</v>
      </c>
      <c r="H27" s="332">
        <f t="shared" si="13"/>
        <v>98.327377784535855</v>
      </c>
      <c r="I27" s="333">
        <f t="shared" si="13"/>
        <v>98.21008859157476</v>
      </c>
      <c r="J27" s="334">
        <f>B27/$B$37*100</f>
        <v>25.02235327689527</v>
      </c>
      <c r="K27" s="85">
        <f>C27/$C$37*100</f>
        <v>20.021719457013575</v>
      </c>
      <c r="L27" s="334">
        <f>D27/$D$37*100</f>
        <v>24.741262219501465</v>
      </c>
      <c r="M27" s="335">
        <f>E27/$E$37*100</f>
        <v>19.68686575819078</v>
      </c>
    </row>
    <row r="28" spans="1:19" ht="13.8" thickBot="1">
      <c r="A28" s="352" t="s">
        <v>249</v>
      </c>
      <c r="B28" s="348">
        <v>15603</v>
      </c>
      <c r="C28" s="353">
        <v>7111</v>
      </c>
      <c r="D28" s="348">
        <v>15240</v>
      </c>
      <c r="E28" s="353">
        <v>6938</v>
      </c>
      <c r="F28" s="337">
        <f t="shared" si="12"/>
        <v>-363</v>
      </c>
      <c r="G28" s="338">
        <f t="shared" si="12"/>
        <v>-173</v>
      </c>
      <c r="H28" s="339">
        <f t="shared" si="13"/>
        <v>97.673524322245726</v>
      </c>
      <c r="I28" s="340">
        <f t="shared" si="13"/>
        <v>97.567149486710719</v>
      </c>
      <c r="J28" s="341">
        <f>B28/$B$37*100</f>
        <v>29.683249310377629</v>
      </c>
      <c r="K28" s="85">
        <f>C28/$C$37*100</f>
        <v>25.741176470588233</v>
      </c>
      <c r="L28" s="342">
        <f>D28/$D$37*100</f>
        <v>29.154630497580015</v>
      </c>
      <c r="M28" s="343">
        <f>E28/$E$37*100</f>
        <v>25.144969556393161</v>
      </c>
      <c r="O28" s="344"/>
      <c r="P28" s="344"/>
      <c r="Q28" s="344"/>
      <c r="R28" s="344"/>
      <c r="S28" s="344"/>
    </row>
    <row r="29" spans="1:19" ht="13.8" thickBot="1">
      <c r="A29" s="479" t="s">
        <v>250</v>
      </c>
      <c r="B29" s="480"/>
      <c r="C29" s="480"/>
      <c r="D29" s="480"/>
      <c r="E29" s="480"/>
      <c r="F29" s="480"/>
      <c r="G29" s="480"/>
      <c r="H29" s="480"/>
      <c r="I29" s="480"/>
      <c r="J29" s="480"/>
      <c r="K29" s="480"/>
      <c r="L29" s="480"/>
      <c r="M29" s="481"/>
    </row>
    <row r="30" spans="1:19">
      <c r="A30" s="320" t="s">
        <v>251</v>
      </c>
      <c r="B30" s="345">
        <v>10219</v>
      </c>
      <c r="C30" s="346">
        <v>5964</v>
      </c>
      <c r="D30" s="345">
        <v>10163</v>
      </c>
      <c r="E30" s="346">
        <v>5970</v>
      </c>
      <c r="F30" s="321">
        <f t="shared" ref="F30:G36" si="14">D30-B30</f>
        <v>-56</v>
      </c>
      <c r="G30" s="322">
        <f t="shared" si="14"/>
        <v>6</v>
      </c>
      <c r="H30" s="323">
        <f t="shared" ref="H30:I36" si="15">D30/B30*100</f>
        <v>99.452001174283197</v>
      </c>
      <c r="I30" s="324">
        <f t="shared" si="15"/>
        <v>100.10060362173039</v>
      </c>
      <c r="J30" s="325">
        <f t="shared" ref="J30:J36" si="16">B30/$B$37*100</f>
        <v>19.440692475982118</v>
      </c>
      <c r="K30" s="326">
        <f t="shared" ref="K30:K37" si="17">C30/$C$37*100</f>
        <v>21.589140271493214</v>
      </c>
      <c r="L30" s="327">
        <f t="shared" ref="L30:L37" si="18">D30/$D$37*100</f>
        <v>19.44215943221166</v>
      </c>
      <c r="M30" s="328">
        <f t="shared" ref="M30:M37" si="19">E30/$E$37*100</f>
        <v>21.636706291678749</v>
      </c>
    </row>
    <row r="31" spans="1:19">
      <c r="A31" s="329" t="s">
        <v>252</v>
      </c>
      <c r="B31" s="330">
        <v>13465</v>
      </c>
      <c r="C31" s="331">
        <v>7716</v>
      </c>
      <c r="D31" s="330">
        <v>13429</v>
      </c>
      <c r="E31" s="331">
        <v>7684</v>
      </c>
      <c r="F31" s="330">
        <f t="shared" si="14"/>
        <v>-36</v>
      </c>
      <c r="G31" s="331">
        <f t="shared" si="14"/>
        <v>-32</v>
      </c>
      <c r="H31" s="332">
        <f t="shared" si="15"/>
        <v>99.73264017823989</v>
      </c>
      <c r="I31" s="333">
        <f t="shared" si="15"/>
        <v>99.585277345775012</v>
      </c>
      <c r="J31" s="334">
        <f t="shared" si="16"/>
        <v>25.615904118710169</v>
      </c>
      <c r="K31" s="85">
        <f t="shared" si="17"/>
        <v>27.93122171945701</v>
      </c>
      <c r="L31" s="334">
        <f t="shared" si="18"/>
        <v>25.690126834120864</v>
      </c>
      <c r="M31" s="335">
        <f t="shared" si="19"/>
        <v>27.848651783125543</v>
      </c>
    </row>
    <row r="32" spans="1:19">
      <c r="A32" s="329" t="s">
        <v>253</v>
      </c>
      <c r="B32" s="330">
        <v>9446</v>
      </c>
      <c r="C32" s="331">
        <v>5019</v>
      </c>
      <c r="D32" s="330">
        <v>9338</v>
      </c>
      <c r="E32" s="331">
        <v>5026</v>
      </c>
      <c r="F32" s="330">
        <f t="shared" si="14"/>
        <v>-108</v>
      </c>
      <c r="G32" s="331">
        <f t="shared" si="14"/>
        <v>7</v>
      </c>
      <c r="H32" s="332">
        <f t="shared" si="15"/>
        <v>98.856658903239463</v>
      </c>
      <c r="I32" s="333">
        <f t="shared" si="15"/>
        <v>100.139470013947</v>
      </c>
      <c r="J32" s="334">
        <f t="shared" si="16"/>
        <v>17.970132217254829</v>
      </c>
      <c r="K32" s="85">
        <f t="shared" si="17"/>
        <v>18.168325791855203</v>
      </c>
      <c r="L32" s="334">
        <f t="shared" si="18"/>
        <v>17.863906797008017</v>
      </c>
      <c r="M32" s="335">
        <f t="shared" si="19"/>
        <v>18.215424760800232</v>
      </c>
    </row>
    <row r="33" spans="1:19">
      <c r="A33" s="329" t="s">
        <v>254</v>
      </c>
      <c r="B33" s="330">
        <v>8809</v>
      </c>
      <c r="C33" s="331">
        <v>4027</v>
      </c>
      <c r="D33" s="330">
        <v>8698</v>
      </c>
      <c r="E33" s="331">
        <v>3942</v>
      </c>
      <c r="F33" s="330">
        <f t="shared" si="14"/>
        <v>-111</v>
      </c>
      <c r="G33" s="331">
        <f t="shared" si="14"/>
        <v>-85</v>
      </c>
      <c r="H33" s="332">
        <f t="shared" si="15"/>
        <v>98.739925076626179</v>
      </c>
      <c r="I33" s="333">
        <f t="shared" si="15"/>
        <v>97.889247578842813</v>
      </c>
      <c r="J33" s="334">
        <f t="shared" si="16"/>
        <v>16.758299248549417</v>
      </c>
      <c r="K33" s="85">
        <f t="shared" si="17"/>
        <v>14.577375565610859</v>
      </c>
      <c r="L33" s="334">
        <f t="shared" si="18"/>
        <v>16.639565358789433</v>
      </c>
      <c r="M33" s="335">
        <f t="shared" si="19"/>
        <v>14.286749782545666</v>
      </c>
    </row>
    <row r="34" spans="1:19">
      <c r="A34" s="329" t="s">
        <v>255</v>
      </c>
      <c r="B34" s="330">
        <v>4318</v>
      </c>
      <c r="C34" s="331">
        <v>1627</v>
      </c>
      <c r="D34" s="330">
        <v>4215</v>
      </c>
      <c r="E34" s="331">
        <v>1620</v>
      </c>
      <c r="F34" s="330">
        <f t="shared" si="14"/>
        <v>-103</v>
      </c>
      <c r="G34" s="331">
        <f t="shared" si="14"/>
        <v>-7</v>
      </c>
      <c r="H34" s="332">
        <f t="shared" si="15"/>
        <v>97.614636405743411</v>
      </c>
      <c r="I34" s="333">
        <f t="shared" si="15"/>
        <v>99.56976029502151</v>
      </c>
      <c r="J34" s="334">
        <f t="shared" si="16"/>
        <v>8.2145914581946151</v>
      </c>
      <c r="K34" s="85">
        <f t="shared" si="17"/>
        <v>5.8895927601809959</v>
      </c>
      <c r="L34" s="334">
        <f t="shared" si="18"/>
        <v>8.0634361907676997</v>
      </c>
      <c r="M34" s="335">
        <f t="shared" si="19"/>
        <v>5.8712670339228765</v>
      </c>
    </row>
    <row r="35" spans="1:19">
      <c r="A35" s="329" t="s">
        <v>256</v>
      </c>
      <c r="B35" s="330">
        <v>1705</v>
      </c>
      <c r="C35" s="331">
        <v>474</v>
      </c>
      <c r="D35" s="330">
        <v>1575</v>
      </c>
      <c r="E35" s="331">
        <v>443</v>
      </c>
      <c r="F35" s="330">
        <f t="shared" si="14"/>
        <v>-130</v>
      </c>
      <c r="G35" s="331">
        <f t="shared" si="14"/>
        <v>-31</v>
      </c>
      <c r="H35" s="332">
        <f t="shared" si="15"/>
        <v>92.375366568914956</v>
      </c>
      <c r="I35" s="333">
        <f t="shared" si="15"/>
        <v>93.459915611814353</v>
      </c>
      <c r="J35" s="334">
        <f t="shared" si="16"/>
        <v>3.2436031579948637</v>
      </c>
      <c r="K35" s="85">
        <f t="shared" si="17"/>
        <v>1.7158371040723981</v>
      </c>
      <c r="L35" s="334">
        <f t="shared" si="18"/>
        <v>3.0130277581160447</v>
      </c>
      <c r="M35" s="335">
        <f t="shared" si="19"/>
        <v>1.6055378370542186</v>
      </c>
    </row>
    <row r="36" spans="1:19" ht="13.8" thickBot="1">
      <c r="A36" s="336" t="s">
        <v>257</v>
      </c>
      <c r="B36" s="348">
        <v>4603</v>
      </c>
      <c r="C36" s="353">
        <v>2798</v>
      </c>
      <c r="D36" s="348">
        <v>4855</v>
      </c>
      <c r="E36" s="353">
        <v>2907</v>
      </c>
      <c r="F36" s="337">
        <f t="shared" si="14"/>
        <v>252</v>
      </c>
      <c r="G36" s="338">
        <f t="shared" si="14"/>
        <v>109</v>
      </c>
      <c r="H36" s="339">
        <f t="shared" si="15"/>
        <v>105.47469041929176</v>
      </c>
      <c r="I36" s="340">
        <f t="shared" si="15"/>
        <v>103.89563974267332</v>
      </c>
      <c r="J36" s="334">
        <f t="shared" si="16"/>
        <v>8.7567773233139921</v>
      </c>
      <c r="K36" s="85">
        <f t="shared" si="17"/>
        <v>10.128506787330318</v>
      </c>
      <c r="L36" s="342">
        <f t="shared" si="18"/>
        <v>9.2877776289862837</v>
      </c>
      <c r="M36" s="343">
        <f t="shared" si="19"/>
        <v>10.535662510872717</v>
      </c>
      <c r="O36" s="344"/>
      <c r="P36" s="344"/>
      <c r="Q36" s="344"/>
      <c r="R36" s="344"/>
      <c r="S36" s="344"/>
    </row>
    <row r="37" spans="1:19" ht="23.4" thickBot="1">
      <c r="A37" s="286" t="s">
        <v>258</v>
      </c>
      <c r="B37" s="354">
        <f>SUM(B30:B36)</f>
        <v>52565</v>
      </c>
      <c r="C37" s="354">
        <f>SUM(C30:C36)</f>
        <v>27625</v>
      </c>
      <c r="D37" s="354">
        <f>SUM(D30:D36)</f>
        <v>52273</v>
      </c>
      <c r="E37" s="354">
        <f>SUM(E30:E36)</f>
        <v>27592</v>
      </c>
      <c r="F37" s="354">
        <f>D37-$B$37</f>
        <v>-292</v>
      </c>
      <c r="G37" s="354">
        <f>E37-$C$37</f>
        <v>-33</v>
      </c>
      <c r="H37" s="355">
        <f>D37/$B$37*100</f>
        <v>99.444497289070682</v>
      </c>
      <c r="I37" s="355">
        <f>E37/$C$37*100</f>
        <v>99.88054298642534</v>
      </c>
      <c r="J37" s="355">
        <f>$B$37/$B$37*100</f>
        <v>100</v>
      </c>
      <c r="K37" s="355">
        <f t="shared" si="17"/>
        <v>100</v>
      </c>
      <c r="L37" s="355">
        <f t="shared" si="18"/>
        <v>100</v>
      </c>
      <c r="M37" s="356">
        <f t="shared" si="19"/>
        <v>100</v>
      </c>
    </row>
    <row r="38" spans="1:19">
      <c r="A38" s="21" t="s">
        <v>266</v>
      </c>
      <c r="B38" s="67"/>
      <c r="C38" s="67"/>
      <c r="D38" s="67"/>
      <c r="E38" s="67"/>
      <c r="F38" s="67"/>
      <c r="G38" s="67"/>
      <c r="H38" s="67"/>
      <c r="I38" s="67"/>
      <c r="J38" s="357"/>
      <c r="K38" s="357"/>
      <c r="L38" s="357"/>
      <c r="M38" s="67"/>
    </row>
  </sheetData>
  <mergeCells count="16">
    <mergeCell ref="A29:M29"/>
    <mergeCell ref="J1:M1"/>
    <mergeCell ref="A3:M3"/>
    <mergeCell ref="A4:M4"/>
    <mergeCell ref="A6:A8"/>
    <mergeCell ref="B6:E6"/>
    <mergeCell ref="F6:G7"/>
    <mergeCell ref="H6:I7"/>
    <mergeCell ref="J6:M6"/>
    <mergeCell ref="B7:C7"/>
    <mergeCell ref="D7:E7"/>
    <mergeCell ref="J7:K7"/>
    <mergeCell ref="L7:M7"/>
    <mergeCell ref="A9:M9"/>
    <mergeCell ref="A16:M16"/>
    <mergeCell ref="A23:M23"/>
  </mergeCells>
  <printOptions horizontalCentered="1" verticalCentered="1" gridLinesSet="0"/>
  <pageMargins left="0.39370078740157483" right="0.39370078740157483" top="0.19685039370078741" bottom="0.19685039370078741" header="0.51181102362204722" footer="0.51181102362204722"/>
  <pageSetup paperSize="9" scale="9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zoomScaleNormal="100" workbookViewId="0">
      <selection activeCell="C30" sqref="C30"/>
    </sheetView>
  </sheetViews>
  <sheetFormatPr defaultRowHeight="13.2"/>
  <cols>
    <col min="1" max="1" width="32.33203125" style="13" customWidth="1"/>
    <col min="2" max="2" width="10.44140625" style="13" customWidth="1"/>
    <col min="3" max="3" width="10.6640625" style="13" customWidth="1"/>
    <col min="4" max="4" width="14" style="13" customWidth="1"/>
    <col min="5" max="5" width="10.88671875" style="13" customWidth="1"/>
    <col min="6" max="7" width="13.44140625" style="13" customWidth="1"/>
    <col min="8" max="8" width="11.44140625" style="13" customWidth="1"/>
    <col min="9" max="250" width="8.88671875" style="13"/>
    <col min="251" max="251" width="25" style="13" customWidth="1"/>
    <col min="252" max="252" width="10.44140625" style="13" customWidth="1"/>
    <col min="253" max="253" width="9.33203125" style="13" customWidth="1"/>
    <col min="254" max="255" width="10.6640625" style="13" customWidth="1"/>
    <col min="256" max="263" width="9.6640625" style="13" customWidth="1"/>
    <col min="264" max="264" width="11.44140625" style="13" customWidth="1"/>
    <col min="265" max="506" width="8.88671875" style="13"/>
    <col min="507" max="507" width="25" style="13" customWidth="1"/>
    <col min="508" max="508" width="10.44140625" style="13" customWidth="1"/>
    <col min="509" max="509" width="9.33203125" style="13" customWidth="1"/>
    <col min="510" max="511" width="10.6640625" style="13" customWidth="1"/>
    <col min="512" max="519" width="9.6640625" style="13" customWidth="1"/>
    <col min="520" max="520" width="11.44140625" style="13" customWidth="1"/>
    <col min="521" max="762" width="8.88671875" style="13"/>
    <col min="763" max="763" width="25" style="13" customWidth="1"/>
    <col min="764" max="764" width="10.44140625" style="13" customWidth="1"/>
    <col min="765" max="765" width="9.33203125" style="13" customWidth="1"/>
    <col min="766" max="767" width="10.6640625" style="13" customWidth="1"/>
    <col min="768" max="775" width="9.6640625" style="13" customWidth="1"/>
    <col min="776" max="776" width="11.44140625" style="13" customWidth="1"/>
    <col min="777" max="1018" width="8.88671875" style="13"/>
    <col min="1019" max="1019" width="25" style="13" customWidth="1"/>
    <col min="1020" max="1020" width="10.44140625" style="13" customWidth="1"/>
    <col min="1021" max="1021" width="9.33203125" style="13" customWidth="1"/>
    <col min="1022" max="1023" width="10.6640625" style="13" customWidth="1"/>
    <col min="1024" max="1031" width="9.6640625" style="13" customWidth="1"/>
    <col min="1032" max="1032" width="11.44140625" style="13" customWidth="1"/>
    <col min="1033" max="1274" width="8.88671875" style="13"/>
    <col min="1275" max="1275" width="25" style="13" customWidth="1"/>
    <col min="1276" max="1276" width="10.44140625" style="13" customWidth="1"/>
    <col min="1277" max="1277" width="9.33203125" style="13" customWidth="1"/>
    <col min="1278" max="1279" width="10.6640625" style="13" customWidth="1"/>
    <col min="1280" max="1287" width="9.6640625" style="13" customWidth="1"/>
    <col min="1288" max="1288" width="11.44140625" style="13" customWidth="1"/>
    <col min="1289" max="1530" width="8.88671875" style="13"/>
    <col min="1531" max="1531" width="25" style="13" customWidth="1"/>
    <col min="1532" max="1532" width="10.44140625" style="13" customWidth="1"/>
    <col min="1533" max="1533" width="9.33203125" style="13" customWidth="1"/>
    <col min="1534" max="1535" width="10.6640625" style="13" customWidth="1"/>
    <col min="1536" max="1543" width="9.6640625" style="13" customWidth="1"/>
    <col min="1544" max="1544" width="11.44140625" style="13" customWidth="1"/>
    <col min="1545" max="1786" width="8.88671875" style="13"/>
    <col min="1787" max="1787" width="25" style="13" customWidth="1"/>
    <col min="1788" max="1788" width="10.44140625" style="13" customWidth="1"/>
    <col min="1789" max="1789" width="9.33203125" style="13" customWidth="1"/>
    <col min="1790" max="1791" width="10.6640625" style="13" customWidth="1"/>
    <col min="1792" max="1799" width="9.6640625" style="13" customWidth="1"/>
    <col min="1800" max="1800" width="11.44140625" style="13" customWidth="1"/>
    <col min="1801" max="2042" width="8.88671875" style="13"/>
    <col min="2043" max="2043" width="25" style="13" customWidth="1"/>
    <col min="2044" max="2044" width="10.44140625" style="13" customWidth="1"/>
    <col min="2045" max="2045" width="9.33203125" style="13" customWidth="1"/>
    <col min="2046" max="2047" width="10.6640625" style="13" customWidth="1"/>
    <col min="2048" max="2055" width="9.6640625" style="13" customWidth="1"/>
    <col min="2056" max="2056" width="11.44140625" style="13" customWidth="1"/>
    <col min="2057" max="2298" width="8.88671875" style="13"/>
    <col min="2299" max="2299" width="25" style="13" customWidth="1"/>
    <col min="2300" max="2300" width="10.44140625" style="13" customWidth="1"/>
    <col min="2301" max="2301" width="9.33203125" style="13" customWidth="1"/>
    <col min="2302" max="2303" width="10.6640625" style="13" customWidth="1"/>
    <col min="2304" max="2311" width="9.6640625" style="13" customWidth="1"/>
    <col min="2312" max="2312" width="11.44140625" style="13" customWidth="1"/>
    <col min="2313" max="2554" width="8.88671875" style="13"/>
    <col min="2555" max="2555" width="25" style="13" customWidth="1"/>
    <col min="2556" max="2556" width="10.44140625" style="13" customWidth="1"/>
    <col min="2557" max="2557" width="9.33203125" style="13" customWidth="1"/>
    <col min="2558" max="2559" width="10.6640625" style="13" customWidth="1"/>
    <col min="2560" max="2567" width="9.6640625" style="13" customWidth="1"/>
    <col min="2568" max="2568" width="11.44140625" style="13" customWidth="1"/>
    <col min="2569" max="2810" width="8.88671875" style="13"/>
    <col min="2811" max="2811" width="25" style="13" customWidth="1"/>
    <col min="2812" max="2812" width="10.44140625" style="13" customWidth="1"/>
    <col min="2813" max="2813" width="9.33203125" style="13" customWidth="1"/>
    <col min="2814" max="2815" width="10.6640625" style="13" customWidth="1"/>
    <col min="2816" max="2823" width="9.6640625" style="13" customWidth="1"/>
    <col min="2824" max="2824" width="11.44140625" style="13" customWidth="1"/>
    <col min="2825" max="3066" width="8.88671875" style="13"/>
    <col min="3067" max="3067" width="25" style="13" customWidth="1"/>
    <col min="3068" max="3068" width="10.44140625" style="13" customWidth="1"/>
    <col min="3069" max="3069" width="9.33203125" style="13" customWidth="1"/>
    <col min="3070" max="3071" width="10.6640625" style="13" customWidth="1"/>
    <col min="3072" max="3079" width="9.6640625" style="13" customWidth="1"/>
    <col min="3080" max="3080" width="11.44140625" style="13" customWidth="1"/>
    <col min="3081" max="3322" width="8.88671875" style="13"/>
    <col min="3323" max="3323" width="25" style="13" customWidth="1"/>
    <col min="3324" max="3324" width="10.44140625" style="13" customWidth="1"/>
    <col min="3325" max="3325" width="9.33203125" style="13" customWidth="1"/>
    <col min="3326" max="3327" width="10.6640625" style="13" customWidth="1"/>
    <col min="3328" max="3335" width="9.6640625" style="13" customWidth="1"/>
    <col min="3336" max="3336" width="11.44140625" style="13" customWidth="1"/>
    <col min="3337" max="3578" width="8.88671875" style="13"/>
    <col min="3579" max="3579" width="25" style="13" customWidth="1"/>
    <col min="3580" max="3580" width="10.44140625" style="13" customWidth="1"/>
    <col min="3581" max="3581" width="9.33203125" style="13" customWidth="1"/>
    <col min="3582" max="3583" width="10.6640625" style="13" customWidth="1"/>
    <col min="3584" max="3591" width="9.6640625" style="13" customWidth="1"/>
    <col min="3592" max="3592" width="11.44140625" style="13" customWidth="1"/>
    <col min="3593" max="3834" width="8.88671875" style="13"/>
    <col min="3835" max="3835" width="25" style="13" customWidth="1"/>
    <col min="3836" max="3836" width="10.44140625" style="13" customWidth="1"/>
    <col min="3837" max="3837" width="9.33203125" style="13" customWidth="1"/>
    <col min="3838" max="3839" width="10.6640625" style="13" customWidth="1"/>
    <col min="3840" max="3847" width="9.6640625" style="13" customWidth="1"/>
    <col min="3848" max="3848" width="11.44140625" style="13" customWidth="1"/>
    <col min="3849" max="4090" width="8.88671875" style="13"/>
    <col min="4091" max="4091" width="25" style="13" customWidth="1"/>
    <col min="4092" max="4092" width="10.44140625" style="13" customWidth="1"/>
    <col min="4093" max="4093" width="9.33203125" style="13" customWidth="1"/>
    <col min="4094" max="4095" width="10.6640625" style="13" customWidth="1"/>
    <col min="4096" max="4103" width="9.6640625" style="13" customWidth="1"/>
    <col min="4104" max="4104" width="11.44140625" style="13" customWidth="1"/>
    <col min="4105" max="4346" width="8.88671875" style="13"/>
    <col min="4347" max="4347" width="25" style="13" customWidth="1"/>
    <col min="4348" max="4348" width="10.44140625" style="13" customWidth="1"/>
    <col min="4349" max="4349" width="9.33203125" style="13" customWidth="1"/>
    <col min="4350" max="4351" width="10.6640625" style="13" customWidth="1"/>
    <col min="4352" max="4359" width="9.6640625" style="13" customWidth="1"/>
    <col min="4360" max="4360" width="11.44140625" style="13" customWidth="1"/>
    <col min="4361" max="4602" width="8.88671875" style="13"/>
    <col min="4603" max="4603" width="25" style="13" customWidth="1"/>
    <col min="4604" max="4604" width="10.44140625" style="13" customWidth="1"/>
    <col min="4605" max="4605" width="9.33203125" style="13" customWidth="1"/>
    <col min="4606" max="4607" width="10.6640625" style="13" customWidth="1"/>
    <col min="4608" max="4615" width="9.6640625" style="13" customWidth="1"/>
    <col min="4616" max="4616" width="11.44140625" style="13" customWidth="1"/>
    <col min="4617" max="4858" width="8.88671875" style="13"/>
    <col min="4859" max="4859" width="25" style="13" customWidth="1"/>
    <col min="4860" max="4860" width="10.44140625" style="13" customWidth="1"/>
    <col min="4861" max="4861" width="9.33203125" style="13" customWidth="1"/>
    <col min="4862" max="4863" width="10.6640625" style="13" customWidth="1"/>
    <col min="4864" max="4871" width="9.6640625" style="13" customWidth="1"/>
    <col min="4872" max="4872" width="11.44140625" style="13" customWidth="1"/>
    <col min="4873" max="5114" width="8.88671875" style="13"/>
    <col min="5115" max="5115" width="25" style="13" customWidth="1"/>
    <col min="5116" max="5116" width="10.44140625" style="13" customWidth="1"/>
    <col min="5117" max="5117" width="9.33203125" style="13" customWidth="1"/>
    <col min="5118" max="5119" width="10.6640625" style="13" customWidth="1"/>
    <col min="5120" max="5127" width="9.6640625" style="13" customWidth="1"/>
    <col min="5128" max="5128" width="11.44140625" style="13" customWidth="1"/>
    <col min="5129" max="5370" width="8.88671875" style="13"/>
    <col min="5371" max="5371" width="25" style="13" customWidth="1"/>
    <col min="5372" max="5372" width="10.44140625" style="13" customWidth="1"/>
    <col min="5373" max="5373" width="9.33203125" style="13" customWidth="1"/>
    <col min="5374" max="5375" width="10.6640625" style="13" customWidth="1"/>
    <col min="5376" max="5383" width="9.6640625" style="13" customWidth="1"/>
    <col min="5384" max="5384" width="11.44140625" style="13" customWidth="1"/>
    <col min="5385" max="5626" width="8.88671875" style="13"/>
    <col min="5627" max="5627" width="25" style="13" customWidth="1"/>
    <col min="5628" max="5628" width="10.44140625" style="13" customWidth="1"/>
    <col min="5629" max="5629" width="9.33203125" style="13" customWidth="1"/>
    <col min="5630" max="5631" width="10.6640625" style="13" customWidth="1"/>
    <col min="5632" max="5639" width="9.6640625" style="13" customWidth="1"/>
    <col min="5640" max="5640" width="11.44140625" style="13" customWidth="1"/>
    <col min="5641" max="5882" width="8.88671875" style="13"/>
    <col min="5883" max="5883" width="25" style="13" customWidth="1"/>
    <col min="5884" max="5884" width="10.44140625" style="13" customWidth="1"/>
    <col min="5885" max="5885" width="9.33203125" style="13" customWidth="1"/>
    <col min="5886" max="5887" width="10.6640625" style="13" customWidth="1"/>
    <col min="5888" max="5895" width="9.6640625" style="13" customWidth="1"/>
    <col min="5896" max="5896" width="11.44140625" style="13" customWidth="1"/>
    <col min="5897" max="6138" width="8.88671875" style="13"/>
    <col min="6139" max="6139" width="25" style="13" customWidth="1"/>
    <col min="6140" max="6140" width="10.44140625" style="13" customWidth="1"/>
    <col min="6141" max="6141" width="9.33203125" style="13" customWidth="1"/>
    <col min="6142" max="6143" width="10.6640625" style="13" customWidth="1"/>
    <col min="6144" max="6151" width="9.6640625" style="13" customWidth="1"/>
    <col min="6152" max="6152" width="11.44140625" style="13" customWidth="1"/>
    <col min="6153" max="6394" width="8.88671875" style="13"/>
    <col min="6395" max="6395" width="25" style="13" customWidth="1"/>
    <col min="6396" max="6396" width="10.44140625" style="13" customWidth="1"/>
    <col min="6397" max="6397" width="9.33203125" style="13" customWidth="1"/>
    <col min="6398" max="6399" width="10.6640625" style="13" customWidth="1"/>
    <col min="6400" max="6407" width="9.6640625" style="13" customWidth="1"/>
    <col min="6408" max="6408" width="11.44140625" style="13" customWidth="1"/>
    <col min="6409" max="6650" width="8.88671875" style="13"/>
    <col min="6651" max="6651" width="25" style="13" customWidth="1"/>
    <col min="6652" max="6652" width="10.44140625" style="13" customWidth="1"/>
    <col min="6653" max="6653" width="9.33203125" style="13" customWidth="1"/>
    <col min="6654" max="6655" width="10.6640625" style="13" customWidth="1"/>
    <col min="6656" max="6663" width="9.6640625" style="13" customWidth="1"/>
    <col min="6664" max="6664" width="11.44140625" style="13" customWidth="1"/>
    <col min="6665" max="6906" width="8.88671875" style="13"/>
    <col min="6907" max="6907" width="25" style="13" customWidth="1"/>
    <col min="6908" max="6908" width="10.44140625" style="13" customWidth="1"/>
    <col min="6909" max="6909" width="9.33203125" style="13" customWidth="1"/>
    <col min="6910" max="6911" width="10.6640625" style="13" customWidth="1"/>
    <col min="6912" max="6919" width="9.6640625" style="13" customWidth="1"/>
    <col min="6920" max="6920" width="11.44140625" style="13" customWidth="1"/>
    <col min="6921" max="7162" width="8.88671875" style="13"/>
    <col min="7163" max="7163" width="25" style="13" customWidth="1"/>
    <col min="7164" max="7164" width="10.44140625" style="13" customWidth="1"/>
    <col min="7165" max="7165" width="9.33203125" style="13" customWidth="1"/>
    <col min="7166" max="7167" width="10.6640625" style="13" customWidth="1"/>
    <col min="7168" max="7175" width="9.6640625" style="13" customWidth="1"/>
    <col min="7176" max="7176" width="11.44140625" style="13" customWidth="1"/>
    <col min="7177" max="7418" width="8.88671875" style="13"/>
    <col min="7419" max="7419" width="25" style="13" customWidth="1"/>
    <col min="7420" max="7420" width="10.44140625" style="13" customWidth="1"/>
    <col min="7421" max="7421" width="9.33203125" style="13" customWidth="1"/>
    <col min="7422" max="7423" width="10.6640625" style="13" customWidth="1"/>
    <col min="7424" max="7431" width="9.6640625" style="13" customWidth="1"/>
    <col min="7432" max="7432" width="11.44140625" style="13" customWidth="1"/>
    <col min="7433" max="7674" width="8.88671875" style="13"/>
    <col min="7675" max="7675" width="25" style="13" customWidth="1"/>
    <col min="7676" max="7676" width="10.44140625" style="13" customWidth="1"/>
    <col min="7677" max="7677" width="9.33203125" style="13" customWidth="1"/>
    <col min="7678" max="7679" width="10.6640625" style="13" customWidth="1"/>
    <col min="7680" max="7687" width="9.6640625" style="13" customWidth="1"/>
    <col min="7688" max="7688" width="11.44140625" style="13" customWidth="1"/>
    <col min="7689" max="7930" width="8.88671875" style="13"/>
    <col min="7931" max="7931" width="25" style="13" customWidth="1"/>
    <col min="7932" max="7932" width="10.44140625" style="13" customWidth="1"/>
    <col min="7933" max="7933" width="9.33203125" style="13" customWidth="1"/>
    <col min="7934" max="7935" width="10.6640625" style="13" customWidth="1"/>
    <col min="7936" max="7943" width="9.6640625" style="13" customWidth="1"/>
    <col min="7944" max="7944" width="11.44140625" style="13" customWidth="1"/>
    <col min="7945" max="8186" width="8.88671875" style="13"/>
    <col min="8187" max="8187" width="25" style="13" customWidth="1"/>
    <col min="8188" max="8188" width="10.44140625" style="13" customWidth="1"/>
    <col min="8189" max="8189" width="9.33203125" style="13" customWidth="1"/>
    <col min="8190" max="8191" width="10.6640625" style="13" customWidth="1"/>
    <col min="8192" max="8199" width="9.6640625" style="13" customWidth="1"/>
    <col min="8200" max="8200" width="11.44140625" style="13" customWidth="1"/>
    <col min="8201" max="8442" width="8.88671875" style="13"/>
    <col min="8443" max="8443" width="25" style="13" customWidth="1"/>
    <col min="8444" max="8444" width="10.44140625" style="13" customWidth="1"/>
    <col min="8445" max="8445" width="9.33203125" style="13" customWidth="1"/>
    <col min="8446" max="8447" width="10.6640625" style="13" customWidth="1"/>
    <col min="8448" max="8455" width="9.6640625" style="13" customWidth="1"/>
    <col min="8456" max="8456" width="11.44140625" style="13" customWidth="1"/>
    <col min="8457" max="8698" width="8.88671875" style="13"/>
    <col min="8699" max="8699" width="25" style="13" customWidth="1"/>
    <col min="8700" max="8700" width="10.44140625" style="13" customWidth="1"/>
    <col min="8701" max="8701" width="9.33203125" style="13" customWidth="1"/>
    <col min="8702" max="8703" width="10.6640625" style="13" customWidth="1"/>
    <col min="8704" max="8711" width="9.6640625" style="13" customWidth="1"/>
    <col min="8712" max="8712" width="11.44140625" style="13" customWidth="1"/>
    <col min="8713" max="8954" width="8.88671875" style="13"/>
    <col min="8955" max="8955" width="25" style="13" customWidth="1"/>
    <col min="8956" max="8956" width="10.44140625" style="13" customWidth="1"/>
    <col min="8957" max="8957" width="9.33203125" style="13" customWidth="1"/>
    <col min="8958" max="8959" width="10.6640625" style="13" customWidth="1"/>
    <col min="8960" max="8967" width="9.6640625" style="13" customWidth="1"/>
    <col min="8968" max="8968" width="11.44140625" style="13" customWidth="1"/>
    <col min="8969" max="9210" width="8.88671875" style="13"/>
    <col min="9211" max="9211" width="25" style="13" customWidth="1"/>
    <col min="9212" max="9212" width="10.44140625" style="13" customWidth="1"/>
    <col min="9213" max="9213" width="9.33203125" style="13" customWidth="1"/>
    <col min="9214" max="9215" width="10.6640625" style="13" customWidth="1"/>
    <col min="9216" max="9223" width="9.6640625" style="13" customWidth="1"/>
    <col min="9224" max="9224" width="11.44140625" style="13" customWidth="1"/>
    <col min="9225" max="9466" width="8.88671875" style="13"/>
    <col min="9467" max="9467" width="25" style="13" customWidth="1"/>
    <col min="9468" max="9468" width="10.44140625" style="13" customWidth="1"/>
    <col min="9469" max="9469" width="9.33203125" style="13" customWidth="1"/>
    <col min="9470" max="9471" width="10.6640625" style="13" customWidth="1"/>
    <col min="9472" max="9479" width="9.6640625" style="13" customWidth="1"/>
    <col min="9480" max="9480" width="11.44140625" style="13" customWidth="1"/>
    <col min="9481" max="9722" width="8.88671875" style="13"/>
    <col min="9723" max="9723" width="25" style="13" customWidth="1"/>
    <col min="9724" max="9724" width="10.44140625" style="13" customWidth="1"/>
    <col min="9725" max="9725" width="9.33203125" style="13" customWidth="1"/>
    <col min="9726" max="9727" width="10.6640625" style="13" customWidth="1"/>
    <col min="9728" max="9735" width="9.6640625" style="13" customWidth="1"/>
    <col min="9736" max="9736" width="11.44140625" style="13" customWidth="1"/>
    <col min="9737" max="9978" width="8.88671875" style="13"/>
    <col min="9979" max="9979" width="25" style="13" customWidth="1"/>
    <col min="9980" max="9980" width="10.44140625" style="13" customWidth="1"/>
    <col min="9981" max="9981" width="9.33203125" style="13" customWidth="1"/>
    <col min="9982" max="9983" width="10.6640625" style="13" customWidth="1"/>
    <col min="9984" max="9991" width="9.6640625" style="13" customWidth="1"/>
    <col min="9992" max="9992" width="11.44140625" style="13" customWidth="1"/>
    <col min="9993" max="10234" width="8.88671875" style="13"/>
    <col min="10235" max="10235" width="25" style="13" customWidth="1"/>
    <col min="10236" max="10236" width="10.44140625" style="13" customWidth="1"/>
    <col min="10237" max="10237" width="9.33203125" style="13" customWidth="1"/>
    <col min="10238" max="10239" width="10.6640625" style="13" customWidth="1"/>
    <col min="10240" max="10247" width="9.6640625" style="13" customWidth="1"/>
    <col min="10248" max="10248" width="11.44140625" style="13" customWidth="1"/>
    <col min="10249" max="10490" width="8.88671875" style="13"/>
    <col min="10491" max="10491" width="25" style="13" customWidth="1"/>
    <col min="10492" max="10492" width="10.44140625" style="13" customWidth="1"/>
    <col min="10493" max="10493" width="9.33203125" style="13" customWidth="1"/>
    <col min="10494" max="10495" width="10.6640625" style="13" customWidth="1"/>
    <col min="10496" max="10503" width="9.6640625" style="13" customWidth="1"/>
    <col min="10504" max="10504" width="11.44140625" style="13" customWidth="1"/>
    <col min="10505" max="10746" width="8.88671875" style="13"/>
    <col min="10747" max="10747" width="25" style="13" customWidth="1"/>
    <col min="10748" max="10748" width="10.44140625" style="13" customWidth="1"/>
    <col min="10749" max="10749" width="9.33203125" style="13" customWidth="1"/>
    <col min="10750" max="10751" width="10.6640625" style="13" customWidth="1"/>
    <col min="10752" max="10759" width="9.6640625" style="13" customWidth="1"/>
    <col min="10760" max="10760" width="11.44140625" style="13" customWidth="1"/>
    <col min="10761" max="11002" width="8.88671875" style="13"/>
    <col min="11003" max="11003" width="25" style="13" customWidth="1"/>
    <col min="11004" max="11004" width="10.44140625" style="13" customWidth="1"/>
    <col min="11005" max="11005" width="9.33203125" style="13" customWidth="1"/>
    <col min="11006" max="11007" width="10.6640625" style="13" customWidth="1"/>
    <col min="11008" max="11015" width="9.6640625" style="13" customWidth="1"/>
    <col min="11016" max="11016" width="11.44140625" style="13" customWidth="1"/>
    <col min="11017" max="11258" width="8.88671875" style="13"/>
    <col min="11259" max="11259" width="25" style="13" customWidth="1"/>
    <col min="11260" max="11260" width="10.44140625" style="13" customWidth="1"/>
    <col min="11261" max="11261" width="9.33203125" style="13" customWidth="1"/>
    <col min="11262" max="11263" width="10.6640625" style="13" customWidth="1"/>
    <col min="11264" max="11271" width="9.6640625" style="13" customWidth="1"/>
    <col min="11272" max="11272" width="11.44140625" style="13" customWidth="1"/>
    <col min="11273" max="11514" width="8.88671875" style="13"/>
    <col min="11515" max="11515" width="25" style="13" customWidth="1"/>
    <col min="11516" max="11516" width="10.44140625" style="13" customWidth="1"/>
    <col min="11517" max="11517" width="9.33203125" style="13" customWidth="1"/>
    <col min="11518" max="11519" width="10.6640625" style="13" customWidth="1"/>
    <col min="11520" max="11527" width="9.6640625" style="13" customWidth="1"/>
    <col min="11528" max="11528" width="11.44140625" style="13" customWidth="1"/>
    <col min="11529" max="11770" width="8.88671875" style="13"/>
    <col min="11771" max="11771" width="25" style="13" customWidth="1"/>
    <col min="11772" max="11772" width="10.44140625" style="13" customWidth="1"/>
    <col min="11773" max="11773" width="9.33203125" style="13" customWidth="1"/>
    <col min="11774" max="11775" width="10.6640625" style="13" customWidth="1"/>
    <col min="11776" max="11783" width="9.6640625" style="13" customWidth="1"/>
    <col min="11784" max="11784" width="11.44140625" style="13" customWidth="1"/>
    <col min="11785" max="12026" width="8.88671875" style="13"/>
    <col min="12027" max="12027" width="25" style="13" customWidth="1"/>
    <col min="12028" max="12028" width="10.44140625" style="13" customWidth="1"/>
    <col min="12029" max="12029" width="9.33203125" style="13" customWidth="1"/>
    <col min="12030" max="12031" width="10.6640625" style="13" customWidth="1"/>
    <col min="12032" max="12039" width="9.6640625" style="13" customWidth="1"/>
    <col min="12040" max="12040" width="11.44140625" style="13" customWidth="1"/>
    <col min="12041" max="12282" width="8.88671875" style="13"/>
    <col min="12283" max="12283" width="25" style="13" customWidth="1"/>
    <col min="12284" max="12284" width="10.44140625" style="13" customWidth="1"/>
    <col min="12285" max="12285" width="9.33203125" style="13" customWidth="1"/>
    <col min="12286" max="12287" width="10.6640625" style="13" customWidth="1"/>
    <col min="12288" max="12295" width="9.6640625" style="13" customWidth="1"/>
    <col min="12296" max="12296" width="11.44140625" style="13" customWidth="1"/>
    <col min="12297" max="12538" width="8.88671875" style="13"/>
    <col min="12539" max="12539" width="25" style="13" customWidth="1"/>
    <col min="12540" max="12540" width="10.44140625" style="13" customWidth="1"/>
    <col min="12541" max="12541" width="9.33203125" style="13" customWidth="1"/>
    <col min="12542" max="12543" width="10.6640625" style="13" customWidth="1"/>
    <col min="12544" max="12551" width="9.6640625" style="13" customWidth="1"/>
    <col min="12552" max="12552" width="11.44140625" style="13" customWidth="1"/>
    <col min="12553" max="12794" width="8.88671875" style="13"/>
    <col min="12795" max="12795" width="25" style="13" customWidth="1"/>
    <col min="12796" max="12796" width="10.44140625" style="13" customWidth="1"/>
    <col min="12797" max="12797" width="9.33203125" style="13" customWidth="1"/>
    <col min="12798" max="12799" width="10.6640625" style="13" customWidth="1"/>
    <col min="12800" max="12807" width="9.6640625" style="13" customWidth="1"/>
    <col min="12808" max="12808" width="11.44140625" style="13" customWidth="1"/>
    <col min="12809" max="13050" width="8.88671875" style="13"/>
    <col min="13051" max="13051" width="25" style="13" customWidth="1"/>
    <col min="13052" max="13052" width="10.44140625" style="13" customWidth="1"/>
    <col min="13053" max="13053" width="9.33203125" style="13" customWidth="1"/>
    <col min="13054" max="13055" width="10.6640625" style="13" customWidth="1"/>
    <col min="13056" max="13063" width="9.6640625" style="13" customWidth="1"/>
    <col min="13064" max="13064" width="11.44140625" style="13" customWidth="1"/>
    <col min="13065" max="13306" width="8.88671875" style="13"/>
    <col min="13307" max="13307" width="25" style="13" customWidth="1"/>
    <col min="13308" max="13308" width="10.44140625" style="13" customWidth="1"/>
    <col min="13309" max="13309" width="9.33203125" style="13" customWidth="1"/>
    <col min="13310" max="13311" width="10.6640625" style="13" customWidth="1"/>
    <col min="13312" max="13319" width="9.6640625" style="13" customWidth="1"/>
    <col min="13320" max="13320" width="11.44140625" style="13" customWidth="1"/>
    <col min="13321" max="13562" width="8.88671875" style="13"/>
    <col min="13563" max="13563" width="25" style="13" customWidth="1"/>
    <col min="13564" max="13564" width="10.44140625" style="13" customWidth="1"/>
    <col min="13565" max="13565" width="9.33203125" style="13" customWidth="1"/>
    <col min="13566" max="13567" width="10.6640625" style="13" customWidth="1"/>
    <col min="13568" max="13575" width="9.6640625" style="13" customWidth="1"/>
    <col min="13576" max="13576" width="11.44140625" style="13" customWidth="1"/>
    <col min="13577" max="13818" width="8.88671875" style="13"/>
    <col min="13819" max="13819" width="25" style="13" customWidth="1"/>
    <col min="13820" max="13820" width="10.44140625" style="13" customWidth="1"/>
    <col min="13821" max="13821" width="9.33203125" style="13" customWidth="1"/>
    <col min="13822" max="13823" width="10.6640625" style="13" customWidth="1"/>
    <col min="13824" max="13831" width="9.6640625" style="13" customWidth="1"/>
    <col min="13832" max="13832" width="11.44140625" style="13" customWidth="1"/>
    <col min="13833" max="14074" width="8.88671875" style="13"/>
    <col min="14075" max="14075" width="25" style="13" customWidth="1"/>
    <col min="14076" max="14076" width="10.44140625" style="13" customWidth="1"/>
    <col min="14077" max="14077" width="9.33203125" style="13" customWidth="1"/>
    <col min="14078" max="14079" width="10.6640625" style="13" customWidth="1"/>
    <col min="14080" max="14087" width="9.6640625" style="13" customWidth="1"/>
    <col min="14088" max="14088" width="11.44140625" style="13" customWidth="1"/>
    <col min="14089" max="14330" width="8.88671875" style="13"/>
    <col min="14331" max="14331" width="25" style="13" customWidth="1"/>
    <col min="14332" max="14332" width="10.44140625" style="13" customWidth="1"/>
    <col min="14333" max="14333" width="9.33203125" style="13" customWidth="1"/>
    <col min="14334" max="14335" width="10.6640625" style="13" customWidth="1"/>
    <col min="14336" max="14343" width="9.6640625" style="13" customWidth="1"/>
    <col min="14344" max="14344" width="11.44140625" style="13" customWidth="1"/>
    <col min="14345" max="14586" width="8.88671875" style="13"/>
    <col min="14587" max="14587" width="25" style="13" customWidth="1"/>
    <col min="14588" max="14588" width="10.44140625" style="13" customWidth="1"/>
    <col min="14589" max="14589" width="9.33203125" style="13" customWidth="1"/>
    <col min="14590" max="14591" width="10.6640625" style="13" customWidth="1"/>
    <col min="14592" max="14599" width="9.6640625" style="13" customWidth="1"/>
    <col min="14600" max="14600" width="11.44140625" style="13" customWidth="1"/>
    <col min="14601" max="14842" width="8.88671875" style="13"/>
    <col min="14843" max="14843" width="25" style="13" customWidth="1"/>
    <col min="14844" max="14844" width="10.44140625" style="13" customWidth="1"/>
    <col min="14845" max="14845" width="9.33203125" style="13" customWidth="1"/>
    <col min="14846" max="14847" width="10.6640625" style="13" customWidth="1"/>
    <col min="14848" max="14855" width="9.6640625" style="13" customWidth="1"/>
    <col min="14856" max="14856" width="11.44140625" style="13" customWidth="1"/>
    <col min="14857" max="15098" width="8.88671875" style="13"/>
    <col min="15099" max="15099" width="25" style="13" customWidth="1"/>
    <col min="15100" max="15100" width="10.44140625" style="13" customWidth="1"/>
    <col min="15101" max="15101" width="9.33203125" style="13" customWidth="1"/>
    <col min="15102" max="15103" width="10.6640625" style="13" customWidth="1"/>
    <col min="15104" max="15111" width="9.6640625" style="13" customWidth="1"/>
    <col min="15112" max="15112" width="11.44140625" style="13" customWidth="1"/>
    <col min="15113" max="15354" width="8.88671875" style="13"/>
    <col min="15355" max="15355" width="25" style="13" customWidth="1"/>
    <col min="15356" max="15356" width="10.44140625" style="13" customWidth="1"/>
    <col min="15357" max="15357" width="9.33203125" style="13" customWidth="1"/>
    <col min="15358" max="15359" width="10.6640625" style="13" customWidth="1"/>
    <col min="15360" max="15367" width="9.6640625" style="13" customWidth="1"/>
    <col min="15368" max="15368" width="11.44140625" style="13" customWidth="1"/>
    <col min="15369" max="15610" width="8.88671875" style="13"/>
    <col min="15611" max="15611" width="25" style="13" customWidth="1"/>
    <col min="15612" max="15612" width="10.44140625" style="13" customWidth="1"/>
    <col min="15613" max="15613" width="9.33203125" style="13" customWidth="1"/>
    <col min="15614" max="15615" width="10.6640625" style="13" customWidth="1"/>
    <col min="15616" max="15623" width="9.6640625" style="13" customWidth="1"/>
    <col min="15624" max="15624" width="11.44140625" style="13" customWidth="1"/>
    <col min="15625" max="15866" width="8.88671875" style="13"/>
    <col min="15867" max="15867" width="25" style="13" customWidth="1"/>
    <col min="15868" max="15868" width="10.44140625" style="13" customWidth="1"/>
    <col min="15869" max="15869" width="9.33203125" style="13" customWidth="1"/>
    <col min="15870" max="15871" width="10.6640625" style="13" customWidth="1"/>
    <col min="15872" max="15879" width="9.6640625" style="13" customWidth="1"/>
    <col min="15880" max="15880" width="11.44140625" style="13" customWidth="1"/>
    <col min="15881" max="16122" width="8.88671875" style="13"/>
    <col min="16123" max="16123" width="25" style="13" customWidth="1"/>
    <col min="16124" max="16124" width="10.44140625" style="13" customWidth="1"/>
    <col min="16125" max="16125" width="9.33203125" style="13" customWidth="1"/>
    <col min="16126" max="16127" width="10.6640625" style="13" customWidth="1"/>
    <col min="16128" max="16135" width="9.6640625" style="13" customWidth="1"/>
    <col min="16136" max="16136" width="11.44140625" style="13" customWidth="1"/>
    <col min="16137" max="16384" width="8.88671875" style="13"/>
  </cols>
  <sheetData>
    <row r="1" spans="1:13">
      <c r="G1" s="358" t="s">
        <v>259</v>
      </c>
    </row>
    <row r="2" spans="1:13">
      <c r="A2" s="365" t="s">
        <v>264</v>
      </c>
      <c r="B2" s="365"/>
      <c r="C2" s="365"/>
      <c r="D2" s="365"/>
      <c r="E2" s="365"/>
      <c r="F2" s="365"/>
      <c r="G2" s="365"/>
    </row>
    <row r="3" spans="1:13" ht="8.25" customHeight="1">
      <c r="A3" s="365"/>
      <c r="B3" s="365"/>
      <c r="C3" s="365"/>
      <c r="D3" s="365"/>
      <c r="E3" s="365"/>
      <c r="F3" s="365"/>
      <c r="G3" s="365"/>
    </row>
    <row r="4" spans="1:13">
      <c r="A4" s="365"/>
      <c r="B4" s="365"/>
      <c r="C4" s="365"/>
      <c r="D4" s="365"/>
      <c r="E4" s="365"/>
      <c r="F4" s="365"/>
      <c r="G4" s="365"/>
    </row>
    <row r="5" spans="1:13" ht="16.5" customHeight="1">
      <c r="A5" s="365"/>
      <c r="B5" s="365"/>
      <c r="C5" s="365"/>
      <c r="D5" s="365"/>
      <c r="E5" s="365"/>
      <c r="F5" s="365"/>
      <c r="G5" s="365"/>
    </row>
    <row r="6" spans="1:13" ht="8.25" customHeight="1" thickBot="1">
      <c r="A6" s="418"/>
      <c r="B6" s="418"/>
      <c r="C6" s="418"/>
      <c r="D6" s="418"/>
      <c r="E6" s="418"/>
      <c r="F6" s="418"/>
      <c r="G6" s="418"/>
    </row>
    <row r="7" spans="1:13" ht="43.2" customHeight="1" thickBot="1">
      <c r="A7" s="384" t="s">
        <v>42</v>
      </c>
      <c r="B7" s="482" t="s">
        <v>260</v>
      </c>
      <c r="C7" s="483"/>
      <c r="D7" s="416" t="s">
        <v>265</v>
      </c>
      <c r="E7" s="416" t="s">
        <v>263</v>
      </c>
      <c r="F7" s="487" t="s">
        <v>226</v>
      </c>
      <c r="G7" s="489"/>
    </row>
    <row r="8" spans="1:13" ht="43.2" customHeight="1">
      <c r="A8" s="387"/>
      <c r="B8" s="359">
        <v>45107</v>
      </c>
      <c r="C8" s="359">
        <v>45107</v>
      </c>
      <c r="D8" s="485"/>
      <c r="E8" s="485"/>
      <c r="F8" s="359">
        <v>45107</v>
      </c>
      <c r="G8" s="360">
        <v>45199</v>
      </c>
    </row>
    <row r="9" spans="1:13" ht="13.8" thickBot="1">
      <c r="A9" s="390"/>
      <c r="B9" s="318" t="s">
        <v>227</v>
      </c>
      <c r="C9" s="318" t="s">
        <v>227</v>
      </c>
      <c r="D9" s="318" t="s">
        <v>227</v>
      </c>
      <c r="E9" s="318" t="s">
        <v>227</v>
      </c>
      <c r="F9" s="318" t="s">
        <v>227</v>
      </c>
      <c r="G9" s="317" t="s">
        <v>227</v>
      </c>
    </row>
    <row r="10" spans="1:13" ht="13.8" thickBot="1">
      <c r="A10" s="479" t="s">
        <v>229</v>
      </c>
      <c r="B10" s="480"/>
      <c r="C10" s="480"/>
      <c r="D10" s="480"/>
      <c r="E10" s="480"/>
      <c r="F10" s="480"/>
      <c r="G10" s="481"/>
    </row>
    <row r="11" spans="1:13">
      <c r="A11" s="320" t="s">
        <v>230</v>
      </c>
      <c r="B11" s="321">
        <v>1808</v>
      </c>
      <c r="C11" s="345">
        <v>2609</v>
      </c>
      <c r="D11" s="321">
        <f t="shared" ref="D11:D16" si="0">C11-B11</f>
        <v>801</v>
      </c>
      <c r="E11" s="323">
        <f t="shared" ref="E11:E16" si="1">C11/B11*100</f>
        <v>144.30309734513273</v>
      </c>
      <c r="F11" s="325">
        <f t="shared" ref="F11:F16" si="2">B11/$B$29*100</f>
        <v>17.183045048469872</v>
      </c>
      <c r="G11" s="361">
        <f t="shared" ref="G11:G16" si="3">C11/$C$29*100</f>
        <v>23.660107010066199</v>
      </c>
    </row>
    <row r="12" spans="1:13">
      <c r="A12" s="329" t="s">
        <v>231</v>
      </c>
      <c r="B12" s="330">
        <v>2299</v>
      </c>
      <c r="C12" s="330">
        <v>2385</v>
      </c>
      <c r="D12" s="330">
        <f t="shared" si="0"/>
        <v>86</v>
      </c>
      <c r="E12" s="332">
        <f t="shared" si="1"/>
        <v>103.7407568508047</v>
      </c>
      <c r="F12" s="334">
        <f t="shared" si="2"/>
        <v>21.849458277893937</v>
      </c>
      <c r="G12" s="362">
        <f t="shared" si="3"/>
        <v>21.628729482180102</v>
      </c>
    </row>
    <row r="13" spans="1:13">
      <c r="A13" s="329" t="s">
        <v>232</v>
      </c>
      <c r="B13" s="330">
        <v>1961</v>
      </c>
      <c r="C13" s="330">
        <v>1671</v>
      </c>
      <c r="D13" s="330">
        <f t="shared" si="0"/>
        <v>-290</v>
      </c>
      <c r="E13" s="332">
        <f t="shared" si="1"/>
        <v>85.211626721060682</v>
      </c>
      <c r="F13" s="334">
        <f t="shared" si="2"/>
        <v>18.637141227903438</v>
      </c>
      <c r="G13" s="362">
        <f t="shared" si="3"/>
        <v>15.153713612043168</v>
      </c>
    </row>
    <row r="14" spans="1:13">
      <c r="A14" s="329" t="s">
        <v>233</v>
      </c>
      <c r="B14" s="330">
        <v>1959</v>
      </c>
      <c r="C14" s="330">
        <v>1858</v>
      </c>
      <c r="D14" s="330">
        <f t="shared" si="0"/>
        <v>-101</v>
      </c>
      <c r="E14" s="332">
        <f t="shared" si="1"/>
        <v>94.844308320571727</v>
      </c>
      <c r="F14" s="334">
        <f t="shared" si="2"/>
        <v>18.618133434708231</v>
      </c>
      <c r="G14" s="362">
        <f t="shared" si="3"/>
        <v>16.849551101840937</v>
      </c>
    </row>
    <row r="15" spans="1:13">
      <c r="A15" s="329" t="s">
        <v>234</v>
      </c>
      <c r="B15" s="330">
        <v>1221</v>
      </c>
      <c r="C15" s="330">
        <v>1316</v>
      </c>
      <c r="D15" s="330">
        <f t="shared" si="0"/>
        <v>95</v>
      </c>
      <c r="E15" s="332">
        <f t="shared" si="1"/>
        <v>107.78050778050779</v>
      </c>
      <c r="F15" s="334">
        <f t="shared" si="2"/>
        <v>11.604257745675726</v>
      </c>
      <c r="G15" s="362">
        <f t="shared" si="3"/>
        <v>11.934342976330823</v>
      </c>
    </row>
    <row r="16" spans="1:13" ht="13.8" thickBot="1">
      <c r="A16" s="336" t="s">
        <v>235</v>
      </c>
      <c r="B16" s="337">
        <v>1274</v>
      </c>
      <c r="C16" s="348">
        <v>1188</v>
      </c>
      <c r="D16" s="337">
        <f t="shared" si="0"/>
        <v>-86</v>
      </c>
      <c r="E16" s="339">
        <f t="shared" si="1"/>
        <v>93.249607535321815</v>
      </c>
      <c r="F16" s="341">
        <f t="shared" si="2"/>
        <v>12.107964265348793</v>
      </c>
      <c r="G16" s="363">
        <f t="shared" si="3"/>
        <v>10.773555817538769</v>
      </c>
      <c r="H16" s="344"/>
      <c r="I16" s="344"/>
      <c r="J16" s="344"/>
      <c r="K16" s="344"/>
      <c r="L16" s="344"/>
      <c r="M16" s="344"/>
    </row>
    <row r="17" spans="1:13" ht="13.8" thickBot="1">
      <c r="A17" s="479" t="s">
        <v>244</v>
      </c>
      <c r="B17" s="480"/>
      <c r="C17" s="480"/>
      <c r="D17" s="480"/>
      <c r="E17" s="480"/>
      <c r="F17" s="480"/>
      <c r="G17" s="481"/>
    </row>
    <row r="18" spans="1:13">
      <c r="A18" s="350" t="s">
        <v>245</v>
      </c>
      <c r="B18" s="321">
        <v>1153</v>
      </c>
      <c r="C18" s="345">
        <v>1327</v>
      </c>
      <c r="D18" s="321">
        <f>C18-B18</f>
        <v>174</v>
      </c>
      <c r="E18" s="323">
        <f>C18/B18*100</f>
        <v>115.09106678230702</v>
      </c>
      <c r="F18" s="325">
        <f>B18/$B$29*100</f>
        <v>10.957992777038585</v>
      </c>
      <c r="G18" s="361">
        <f>C18/$C$29*100</f>
        <v>12.034098122789516</v>
      </c>
    </row>
    <row r="19" spans="1:13">
      <c r="A19" s="351" t="s">
        <v>246</v>
      </c>
      <c r="B19" s="330">
        <v>2627</v>
      </c>
      <c r="C19" s="330">
        <v>2863</v>
      </c>
      <c r="D19" s="330">
        <f>C19-B19</f>
        <v>236</v>
      </c>
      <c r="E19" s="332">
        <f>C19/B19*100</f>
        <v>108.98363151884278</v>
      </c>
      <c r="F19" s="334">
        <f>B19/$B$29*100</f>
        <v>24.966736361908382</v>
      </c>
      <c r="G19" s="362">
        <f>C19/$C$29*100</f>
        <v>25.963544028294187</v>
      </c>
    </row>
    <row r="20" spans="1:13">
      <c r="A20" s="351" t="s">
        <v>247</v>
      </c>
      <c r="B20" s="330">
        <v>1911</v>
      </c>
      <c r="C20" s="330">
        <v>1929</v>
      </c>
      <c r="D20" s="330">
        <f>C20-B20</f>
        <v>18</v>
      </c>
      <c r="E20" s="332">
        <f>C20/B20*100</f>
        <v>100.94191522762952</v>
      </c>
      <c r="F20" s="334">
        <f>B20/$B$29*100</f>
        <v>18.16194639802319</v>
      </c>
      <c r="G20" s="362">
        <f>C20/$C$29*100</f>
        <v>17.493425228983401</v>
      </c>
    </row>
    <row r="21" spans="1:13">
      <c r="A21" s="351" t="s">
        <v>248</v>
      </c>
      <c r="B21" s="330">
        <v>1817</v>
      </c>
      <c r="C21" s="330">
        <v>1942</v>
      </c>
      <c r="D21" s="330">
        <f>C21-B21</f>
        <v>125</v>
      </c>
      <c r="E21" s="332">
        <f>C21/B21*100</f>
        <v>106.87947165657678</v>
      </c>
      <c r="F21" s="334">
        <f>B21/$B$29*100</f>
        <v>17.268580117848316</v>
      </c>
      <c r="G21" s="362">
        <f>C21/$C$29*100</f>
        <v>17.611317674798222</v>
      </c>
    </row>
    <row r="22" spans="1:13" ht="13.8" thickBot="1">
      <c r="A22" s="352" t="s">
        <v>249</v>
      </c>
      <c r="B22" s="337">
        <v>3014</v>
      </c>
      <c r="C22" s="348">
        <v>2966</v>
      </c>
      <c r="D22" s="337">
        <f>C22-B22</f>
        <v>-48</v>
      </c>
      <c r="E22" s="339">
        <f>C22/B22*100</f>
        <v>98.407431984074321</v>
      </c>
      <c r="F22" s="341">
        <f>B22/$B$29*100</f>
        <v>28.644744345181522</v>
      </c>
      <c r="G22" s="363">
        <f>C22/$C$29*100</f>
        <v>26.897614945134666</v>
      </c>
      <c r="I22" s="344"/>
      <c r="J22" s="344"/>
      <c r="K22" s="344"/>
      <c r="L22" s="344"/>
      <c r="M22" s="344"/>
    </row>
    <row r="23" spans="1:13" ht="13.8" thickBot="1">
      <c r="A23" s="479" t="s">
        <v>250</v>
      </c>
      <c r="B23" s="480"/>
      <c r="C23" s="480"/>
      <c r="D23" s="480"/>
      <c r="E23" s="480"/>
      <c r="F23" s="480"/>
      <c r="G23" s="481"/>
    </row>
    <row r="24" spans="1:13">
      <c r="A24" s="320" t="s">
        <v>251</v>
      </c>
      <c r="B24" s="321">
        <v>3640</v>
      </c>
      <c r="C24" s="345">
        <v>3731</v>
      </c>
      <c r="D24" s="321">
        <f>C24-B24</f>
        <v>91</v>
      </c>
      <c r="E24" s="323">
        <f>C24/B24*100</f>
        <v>102.49999999999999</v>
      </c>
      <c r="F24" s="325">
        <f>B24/$B$29*100</f>
        <v>34.594183615282262</v>
      </c>
      <c r="G24" s="361">
        <f t="shared" ref="G24:G29" si="4">C24/$C$29*100</f>
        <v>33.835131948852812</v>
      </c>
    </row>
    <row r="25" spans="1:13">
      <c r="A25" s="329" t="s">
        <v>252</v>
      </c>
      <c r="B25" s="330">
        <v>3901</v>
      </c>
      <c r="C25" s="330">
        <v>4002</v>
      </c>
      <c r="D25" s="330">
        <f>C25-B25</f>
        <v>101</v>
      </c>
      <c r="E25" s="332">
        <f>C25/B25*100</f>
        <v>102.5890797231479</v>
      </c>
      <c r="F25" s="334">
        <f>B25/$B$29*100</f>
        <v>37.074700627257172</v>
      </c>
      <c r="G25" s="362">
        <f t="shared" si="4"/>
        <v>36.292736011607872</v>
      </c>
    </row>
    <row r="26" spans="1:13">
      <c r="A26" s="329" t="s">
        <v>253</v>
      </c>
      <c r="B26" s="330">
        <v>700</v>
      </c>
      <c r="C26" s="330">
        <v>673</v>
      </c>
      <c r="D26" s="330">
        <f>C26-B26</f>
        <v>-27</v>
      </c>
      <c r="E26" s="332">
        <f>C26/B26*100</f>
        <v>96.142857142857139</v>
      </c>
      <c r="F26" s="334">
        <f t="shared" ref="F26:F28" si="5">B26/$B$29*100</f>
        <v>6.6527276183235129</v>
      </c>
      <c r="G26" s="362">
        <f t="shared" si="4"/>
        <v>6.1032012333363559</v>
      </c>
    </row>
    <row r="27" spans="1:13">
      <c r="A27" s="336" t="s">
        <v>254</v>
      </c>
      <c r="B27" s="337">
        <v>11</v>
      </c>
      <c r="C27" s="337">
        <v>14</v>
      </c>
      <c r="D27" s="330">
        <f>C27-B27</f>
        <v>3</v>
      </c>
      <c r="E27" s="332">
        <f>C27/B27*100</f>
        <v>127.27272727272727</v>
      </c>
      <c r="F27" s="334">
        <f t="shared" si="5"/>
        <v>0.10454286257365519</v>
      </c>
      <c r="G27" s="362">
        <f t="shared" si="4"/>
        <v>0.12696109549288112</v>
      </c>
    </row>
    <row r="28" spans="1:13" ht="13.8" thickBot="1">
      <c r="A28" s="336" t="s">
        <v>257</v>
      </c>
      <c r="B28" s="337">
        <v>2270</v>
      </c>
      <c r="C28" s="348">
        <v>2607</v>
      </c>
      <c r="D28" s="337">
        <f>C28-B28</f>
        <v>337</v>
      </c>
      <c r="E28" s="339" t="s">
        <v>243</v>
      </c>
      <c r="F28" s="334">
        <f t="shared" si="5"/>
        <v>21.573845276563393</v>
      </c>
      <c r="G28" s="363">
        <f t="shared" si="4"/>
        <v>23.641969710710075</v>
      </c>
      <c r="I28" s="344"/>
      <c r="J28" s="344"/>
      <c r="K28" s="344"/>
      <c r="L28" s="344"/>
      <c r="M28" s="344"/>
    </row>
    <row r="29" spans="1:13" ht="13.8" thickBot="1">
      <c r="A29" s="286" t="s">
        <v>258</v>
      </c>
      <c r="B29" s="354">
        <v>10522</v>
      </c>
      <c r="C29" s="354">
        <v>11027</v>
      </c>
      <c r="D29" s="354">
        <f>$C$29-$B$29</f>
        <v>505</v>
      </c>
      <c r="E29" s="355">
        <f>$C$29/$B$29*100</f>
        <v>104.79946778179054</v>
      </c>
      <c r="F29" s="355">
        <f>$B$29/$B$29*100</f>
        <v>100</v>
      </c>
      <c r="G29" s="356">
        <f t="shared" si="4"/>
        <v>100</v>
      </c>
    </row>
    <row r="30" spans="1:13">
      <c r="A30" s="21" t="s">
        <v>266</v>
      </c>
    </row>
  </sheetData>
  <mergeCells count="9">
    <mergeCell ref="A10:G10"/>
    <mergeCell ref="A17:G17"/>
    <mergeCell ref="A23:G23"/>
    <mergeCell ref="A2:G6"/>
    <mergeCell ref="A7:A9"/>
    <mergeCell ref="B7:C7"/>
    <mergeCell ref="D7:D8"/>
    <mergeCell ref="E7:E8"/>
    <mergeCell ref="F7:G7"/>
  </mergeCells>
  <printOptions horizontalCentered="1" verticalCentered="1" gridLinesSet="0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0"/>
  <sheetViews>
    <sheetView showGridLines="0" topLeftCell="A31" zoomScale="120" zoomScaleNormal="120" workbookViewId="0">
      <selection activeCell="F47" sqref="F47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364" t="s">
        <v>163</v>
      </c>
      <c r="B1" s="364"/>
      <c r="C1" s="364"/>
      <c r="D1" s="364"/>
      <c r="E1" s="364"/>
      <c r="F1" s="364"/>
      <c r="G1" s="364"/>
      <c r="H1" s="364"/>
      <c r="I1" s="364"/>
    </row>
    <row r="2" spans="1:14" ht="18" customHeight="1">
      <c r="A2" s="365" t="s">
        <v>199</v>
      </c>
      <c r="B2" s="366"/>
      <c r="C2" s="366"/>
      <c r="D2" s="366"/>
      <c r="E2" s="366"/>
      <c r="F2" s="366"/>
      <c r="G2" s="366"/>
      <c r="H2" s="366"/>
      <c r="I2" s="366"/>
    </row>
    <row r="3" spans="1:14" ht="16.5" customHeight="1">
      <c r="A3" s="366"/>
      <c r="B3" s="366"/>
      <c r="C3" s="366"/>
      <c r="D3" s="366"/>
      <c r="E3" s="366"/>
      <c r="F3" s="366"/>
      <c r="G3" s="366"/>
      <c r="H3" s="366"/>
      <c r="I3" s="366"/>
    </row>
    <row r="4" spans="1:14" ht="13.8" thickBot="1">
      <c r="A4" s="367"/>
      <c r="B4" s="367"/>
      <c r="C4" s="367"/>
      <c r="D4" s="367"/>
      <c r="E4" s="367"/>
      <c r="F4" s="367"/>
      <c r="G4" s="367"/>
      <c r="H4" s="367"/>
      <c r="I4" s="367"/>
      <c r="N4" t="s">
        <v>37</v>
      </c>
    </row>
    <row r="5" spans="1:14" ht="13.8" thickBot="1">
      <c r="A5" s="368" t="s">
        <v>31</v>
      </c>
      <c r="B5" s="371">
        <v>2022</v>
      </c>
      <c r="C5" s="371"/>
      <c r="D5" s="371"/>
      <c r="E5" s="372"/>
      <c r="F5" s="371">
        <v>2023</v>
      </c>
      <c r="G5" s="371"/>
      <c r="H5" s="371"/>
      <c r="I5" s="372"/>
    </row>
    <row r="6" spans="1:14" ht="15.6" customHeight="1">
      <c r="A6" s="369"/>
      <c r="B6" s="373" t="s">
        <v>29</v>
      </c>
      <c r="C6" s="374"/>
      <c r="D6" s="22" t="s">
        <v>169</v>
      </c>
      <c r="E6" s="23" t="s">
        <v>28</v>
      </c>
      <c r="F6" s="373" t="s">
        <v>29</v>
      </c>
      <c r="G6" s="374"/>
      <c r="H6" s="22" t="s">
        <v>169</v>
      </c>
      <c r="I6" s="23" t="s">
        <v>28</v>
      </c>
    </row>
    <row r="7" spans="1:14" ht="13.8" thickBot="1">
      <c r="A7" s="369"/>
      <c r="B7" s="375"/>
      <c r="C7" s="376"/>
      <c r="D7" s="24" t="s">
        <v>170</v>
      </c>
      <c r="E7" s="23" t="s">
        <v>201</v>
      </c>
      <c r="F7" s="375"/>
      <c r="G7" s="376"/>
      <c r="H7" s="24" t="s">
        <v>170</v>
      </c>
      <c r="I7" s="23" t="s">
        <v>201</v>
      </c>
    </row>
    <row r="8" spans="1:14" ht="9" customHeight="1" thickBot="1">
      <c r="A8" s="369"/>
      <c r="B8" s="375"/>
      <c r="C8" s="375"/>
      <c r="D8" s="251" t="s">
        <v>0</v>
      </c>
      <c r="E8" s="23" t="s">
        <v>193</v>
      </c>
      <c r="F8" s="377"/>
      <c r="G8" s="378"/>
      <c r="H8" s="24" t="s">
        <v>0</v>
      </c>
      <c r="I8" s="23" t="s">
        <v>194</v>
      </c>
    </row>
    <row r="9" spans="1:14" ht="34.799999999999997" thickBot="1">
      <c r="A9" s="370"/>
      <c r="B9" s="25">
        <v>44804</v>
      </c>
      <c r="C9" s="26">
        <v>44834</v>
      </c>
      <c r="D9" s="252" t="s">
        <v>200</v>
      </c>
      <c r="E9" s="23" t="s">
        <v>202</v>
      </c>
      <c r="F9" s="25">
        <v>45169</v>
      </c>
      <c r="G9" s="26">
        <v>45199</v>
      </c>
      <c r="H9" s="24" t="s">
        <v>203</v>
      </c>
      <c r="I9" s="23" t="s">
        <v>204</v>
      </c>
    </row>
    <row r="10" spans="1:14" ht="13.8" thickBot="1">
      <c r="A10" s="253" t="s">
        <v>34</v>
      </c>
      <c r="B10" s="254">
        <v>10915</v>
      </c>
      <c r="C10" s="255">
        <v>11012</v>
      </c>
      <c r="D10" s="256">
        <f>C10-B10</f>
        <v>97</v>
      </c>
      <c r="E10" s="257">
        <v>0</v>
      </c>
      <c r="F10" s="258">
        <v>10779</v>
      </c>
      <c r="G10" s="259">
        <v>10707</v>
      </c>
      <c r="H10" s="254">
        <f>G10-F10</f>
        <v>-72</v>
      </c>
      <c r="I10" s="260">
        <f t="shared" ref="I10:I32" si="0">G10/F10*100</f>
        <v>99.332034511550233</v>
      </c>
    </row>
    <row r="11" spans="1:14">
      <c r="A11" s="14" t="s">
        <v>14</v>
      </c>
      <c r="B11" s="71">
        <v>1105</v>
      </c>
      <c r="C11" s="80">
        <v>1065</v>
      </c>
      <c r="D11" s="81">
        <f>C11-B11</f>
        <v>-40</v>
      </c>
      <c r="E11" s="82">
        <f t="shared" ref="E11:E45" si="1">C11/B11*100</f>
        <v>96.380090497737555</v>
      </c>
      <c r="F11" s="83">
        <v>965</v>
      </c>
      <c r="G11" s="80">
        <v>927</v>
      </c>
      <c r="H11" s="71">
        <f>G11-F11</f>
        <v>-38</v>
      </c>
      <c r="I11" s="82">
        <f t="shared" si="0"/>
        <v>96.062176165803109</v>
      </c>
    </row>
    <row r="12" spans="1:14">
      <c r="A12" s="15" t="s">
        <v>17</v>
      </c>
      <c r="B12" s="72">
        <v>1506</v>
      </c>
      <c r="C12" s="84">
        <v>1502</v>
      </c>
      <c r="D12" s="72">
        <f>C12-B12</f>
        <v>-4</v>
      </c>
      <c r="E12" s="85">
        <f t="shared" si="1"/>
        <v>99.734395750331998</v>
      </c>
      <c r="F12" s="86">
        <v>1496</v>
      </c>
      <c r="G12" s="84">
        <v>1476</v>
      </c>
      <c r="H12" s="72">
        <f>G12-F12</f>
        <v>-20</v>
      </c>
      <c r="I12" s="85">
        <f t="shared" si="0"/>
        <v>98.663101604278069</v>
      </c>
    </row>
    <row r="13" spans="1:14">
      <c r="A13" s="16" t="s">
        <v>2</v>
      </c>
      <c r="B13" s="72">
        <v>1122</v>
      </c>
      <c r="C13" s="84">
        <v>1126</v>
      </c>
      <c r="D13" s="72">
        <f t="shared" ref="D13:D19" si="2">C13-B13</f>
        <v>4</v>
      </c>
      <c r="E13" s="85">
        <f t="shared" si="1"/>
        <v>100.35650623885918</v>
      </c>
      <c r="F13" s="86">
        <v>1144</v>
      </c>
      <c r="G13" s="84">
        <v>1136</v>
      </c>
      <c r="H13" s="72">
        <f t="shared" ref="H13:H19" si="3">G13-F13</f>
        <v>-8</v>
      </c>
      <c r="I13" s="85">
        <f t="shared" si="0"/>
        <v>99.300699300699307</v>
      </c>
    </row>
    <row r="14" spans="1:14">
      <c r="A14" s="16" t="s">
        <v>190</v>
      </c>
      <c r="B14" s="71">
        <v>1611</v>
      </c>
      <c r="C14" s="80">
        <v>1643</v>
      </c>
      <c r="D14" s="72">
        <f t="shared" si="2"/>
        <v>32</v>
      </c>
      <c r="E14" s="82">
        <f t="shared" si="1"/>
        <v>101.98634388578523</v>
      </c>
      <c r="F14" s="83">
        <v>1519</v>
      </c>
      <c r="G14" s="80">
        <v>1506</v>
      </c>
      <c r="H14" s="71">
        <f t="shared" si="3"/>
        <v>-13</v>
      </c>
      <c r="I14" s="82">
        <f t="shared" si="0"/>
        <v>99.144173798551677</v>
      </c>
    </row>
    <row r="15" spans="1:14">
      <c r="A15" s="15" t="s">
        <v>18</v>
      </c>
      <c r="B15" s="72">
        <v>685</v>
      </c>
      <c r="C15" s="84">
        <v>712</v>
      </c>
      <c r="D15" s="72">
        <f t="shared" si="2"/>
        <v>27</v>
      </c>
      <c r="E15" s="85">
        <f t="shared" si="1"/>
        <v>103.94160583941606</v>
      </c>
      <c r="F15" s="86">
        <v>688</v>
      </c>
      <c r="G15" s="84">
        <v>710</v>
      </c>
      <c r="H15" s="72">
        <f t="shared" si="3"/>
        <v>22</v>
      </c>
      <c r="I15" s="85">
        <f t="shared" si="0"/>
        <v>103.19767441860466</v>
      </c>
    </row>
    <row r="16" spans="1:14">
      <c r="A16" s="15" t="s">
        <v>21</v>
      </c>
      <c r="B16" s="72">
        <v>957</v>
      </c>
      <c r="C16" s="84">
        <v>974</v>
      </c>
      <c r="D16" s="72">
        <f t="shared" si="2"/>
        <v>17</v>
      </c>
      <c r="E16" s="85">
        <f t="shared" si="1"/>
        <v>101.77638453500522</v>
      </c>
      <c r="F16" s="86">
        <v>963</v>
      </c>
      <c r="G16" s="84">
        <v>955</v>
      </c>
      <c r="H16" s="72">
        <f t="shared" si="3"/>
        <v>-8</v>
      </c>
      <c r="I16" s="85">
        <f t="shared" si="0"/>
        <v>99.169262720664591</v>
      </c>
    </row>
    <row r="17" spans="1:17">
      <c r="A17" s="15" t="s">
        <v>22</v>
      </c>
      <c r="B17" s="72">
        <v>1094</v>
      </c>
      <c r="C17" s="84">
        <v>1078</v>
      </c>
      <c r="D17" s="72">
        <f t="shared" si="2"/>
        <v>-16</v>
      </c>
      <c r="E17" s="85">
        <f t="shared" si="1"/>
        <v>98.537477148080441</v>
      </c>
      <c r="F17" s="86">
        <v>1030</v>
      </c>
      <c r="G17" s="84">
        <v>1016</v>
      </c>
      <c r="H17" s="72">
        <f t="shared" si="3"/>
        <v>-14</v>
      </c>
      <c r="I17" s="85">
        <f t="shared" si="0"/>
        <v>98.640776699029132</v>
      </c>
    </row>
    <row r="18" spans="1:17">
      <c r="A18" s="15" t="s">
        <v>13</v>
      </c>
      <c r="B18" s="72">
        <v>1237</v>
      </c>
      <c r="C18" s="84">
        <v>1282</v>
      </c>
      <c r="D18" s="72">
        <f t="shared" si="2"/>
        <v>45</v>
      </c>
      <c r="E18" s="85">
        <f t="shared" si="1"/>
        <v>103.6378334680679</v>
      </c>
      <c r="F18" s="86">
        <v>1300</v>
      </c>
      <c r="G18" s="84">
        <v>1316</v>
      </c>
      <c r="H18" s="72">
        <f t="shared" si="3"/>
        <v>16</v>
      </c>
      <c r="I18" s="85">
        <f t="shared" si="0"/>
        <v>101.23076923076924</v>
      </c>
      <c r="Q18" t="s">
        <v>159</v>
      </c>
    </row>
    <row r="19" spans="1:17" ht="13.8" thickBot="1">
      <c r="A19" s="17" t="s">
        <v>27</v>
      </c>
      <c r="B19" s="71">
        <v>1598</v>
      </c>
      <c r="C19" s="80">
        <v>1630</v>
      </c>
      <c r="D19" s="72">
        <f t="shared" si="2"/>
        <v>32</v>
      </c>
      <c r="E19" s="82">
        <f t="shared" si="1"/>
        <v>102.00250312891114</v>
      </c>
      <c r="F19" s="83">
        <v>1674</v>
      </c>
      <c r="G19" s="80">
        <v>1665</v>
      </c>
      <c r="H19" s="71">
        <f t="shared" si="3"/>
        <v>-9</v>
      </c>
      <c r="I19" s="82">
        <f t="shared" si="0"/>
        <v>99.462365591397855</v>
      </c>
    </row>
    <row r="20" spans="1:17" ht="13.8" thickBot="1">
      <c r="A20" s="261" t="s">
        <v>35</v>
      </c>
      <c r="B20" s="262">
        <v>9999</v>
      </c>
      <c r="C20" s="263">
        <v>9845</v>
      </c>
      <c r="D20" s="254">
        <f>C20-B20</f>
        <v>-154</v>
      </c>
      <c r="E20" s="264">
        <f t="shared" si="1"/>
        <v>98.459845984598459</v>
      </c>
      <c r="F20" s="265">
        <v>9302</v>
      </c>
      <c r="G20" s="263">
        <v>9161</v>
      </c>
      <c r="H20" s="262">
        <f>G20-F20</f>
        <v>-141</v>
      </c>
      <c r="I20" s="266">
        <f t="shared" si="0"/>
        <v>98.48419694689315</v>
      </c>
    </row>
    <row r="21" spans="1:17">
      <c r="A21" s="14" t="s">
        <v>1</v>
      </c>
      <c r="B21" s="71">
        <v>1868</v>
      </c>
      <c r="C21" s="80">
        <v>1785</v>
      </c>
      <c r="D21" s="71">
        <f>C21-B21</f>
        <v>-83</v>
      </c>
      <c r="E21" s="82">
        <f t="shared" si="1"/>
        <v>95.556745182012847</v>
      </c>
      <c r="F21" s="83">
        <v>1763</v>
      </c>
      <c r="G21" s="80">
        <v>1752</v>
      </c>
      <c r="H21" s="71">
        <f>G21-F21</f>
        <v>-11</v>
      </c>
      <c r="I21" s="82">
        <f t="shared" si="0"/>
        <v>99.37606352807714</v>
      </c>
    </row>
    <row r="22" spans="1:17">
      <c r="A22" s="15" t="s">
        <v>16</v>
      </c>
      <c r="B22" s="72">
        <v>1253</v>
      </c>
      <c r="C22" s="84">
        <v>1258</v>
      </c>
      <c r="D22" s="72">
        <f>C22-B22</f>
        <v>5</v>
      </c>
      <c r="E22" s="85">
        <f t="shared" si="1"/>
        <v>100.39904229848364</v>
      </c>
      <c r="F22" s="86">
        <v>1279</v>
      </c>
      <c r="G22" s="84">
        <v>1296</v>
      </c>
      <c r="H22" s="72">
        <f>G22-F22</f>
        <v>17</v>
      </c>
      <c r="I22" s="85">
        <f t="shared" si="0"/>
        <v>101.3291634089132</v>
      </c>
    </row>
    <row r="23" spans="1:17">
      <c r="A23" s="16" t="s">
        <v>3</v>
      </c>
      <c r="B23" s="72">
        <v>2351</v>
      </c>
      <c r="C23" s="84">
        <v>2336</v>
      </c>
      <c r="D23" s="72">
        <f t="shared" ref="D23:D26" si="4">C23-B23</f>
        <v>-15</v>
      </c>
      <c r="E23" s="85">
        <f t="shared" si="1"/>
        <v>99.361973628243305</v>
      </c>
      <c r="F23" s="86">
        <v>1962</v>
      </c>
      <c r="G23" s="84">
        <v>1942</v>
      </c>
      <c r="H23" s="72">
        <f t="shared" ref="H23:H26" si="5">G23-F23</f>
        <v>-20</v>
      </c>
      <c r="I23" s="85">
        <f t="shared" si="0"/>
        <v>98.980632008154942</v>
      </c>
    </row>
    <row r="24" spans="1:17">
      <c r="A24" s="18" t="s">
        <v>20</v>
      </c>
      <c r="B24" s="71">
        <v>1697</v>
      </c>
      <c r="C24" s="80">
        <v>1682</v>
      </c>
      <c r="D24" s="72">
        <f t="shared" si="4"/>
        <v>-15</v>
      </c>
      <c r="E24" s="82">
        <f t="shared" si="1"/>
        <v>99.116087212728345</v>
      </c>
      <c r="F24" s="83">
        <v>1561</v>
      </c>
      <c r="G24" s="80">
        <v>1515</v>
      </c>
      <c r="H24" s="71">
        <f t="shared" si="5"/>
        <v>-46</v>
      </c>
      <c r="I24" s="82">
        <f t="shared" si="0"/>
        <v>97.053171044202429</v>
      </c>
    </row>
    <row r="25" spans="1:17">
      <c r="A25" s="15" t="s">
        <v>4</v>
      </c>
      <c r="B25" s="72">
        <v>1324</v>
      </c>
      <c r="C25" s="84">
        <v>1324</v>
      </c>
      <c r="D25" s="72">
        <f t="shared" si="4"/>
        <v>0</v>
      </c>
      <c r="E25" s="85">
        <f t="shared" si="1"/>
        <v>100</v>
      </c>
      <c r="F25" s="86">
        <v>1313</v>
      </c>
      <c r="G25" s="84">
        <v>1263</v>
      </c>
      <c r="H25" s="72">
        <f t="shared" si="5"/>
        <v>-50</v>
      </c>
      <c r="I25" s="85">
        <f t="shared" si="0"/>
        <v>96.191926884996192</v>
      </c>
    </row>
    <row r="26" spans="1:17" ht="13.8" thickBot="1">
      <c r="A26" s="19" t="s">
        <v>7</v>
      </c>
      <c r="B26" s="74">
        <v>1506</v>
      </c>
      <c r="C26" s="87">
        <v>1460</v>
      </c>
      <c r="D26" s="74">
        <f t="shared" si="4"/>
        <v>-46</v>
      </c>
      <c r="E26" s="88">
        <f t="shared" si="1"/>
        <v>96.945551128818067</v>
      </c>
      <c r="F26" s="89">
        <v>1424</v>
      </c>
      <c r="G26" s="87">
        <v>1393</v>
      </c>
      <c r="H26" s="74">
        <f t="shared" si="5"/>
        <v>-31</v>
      </c>
      <c r="I26" s="88">
        <f t="shared" si="0"/>
        <v>97.823033707865164</v>
      </c>
    </row>
    <row r="27" spans="1:17" ht="13.8" thickBot="1">
      <c r="A27" s="267" t="s">
        <v>36</v>
      </c>
      <c r="B27" s="268">
        <v>14755</v>
      </c>
      <c r="C27" s="269">
        <v>14813</v>
      </c>
      <c r="D27" s="262">
        <f>C27-B27</f>
        <v>58</v>
      </c>
      <c r="E27" s="264">
        <f t="shared" si="1"/>
        <v>100.39308708912233</v>
      </c>
      <c r="F27" s="265">
        <v>15048</v>
      </c>
      <c r="G27" s="269">
        <v>14764</v>
      </c>
      <c r="H27" s="262">
        <f>G27-F27</f>
        <v>-284</v>
      </c>
      <c r="I27" s="266">
        <f t="shared" si="0"/>
        <v>98.112706007442853</v>
      </c>
    </row>
    <row r="28" spans="1:17">
      <c r="A28" s="15" t="s">
        <v>15</v>
      </c>
      <c r="B28" s="72">
        <v>1509</v>
      </c>
      <c r="C28" s="84">
        <v>1549</v>
      </c>
      <c r="D28" s="72">
        <f>C28-B28</f>
        <v>40</v>
      </c>
      <c r="E28" s="85">
        <f t="shared" si="1"/>
        <v>102.65076209410205</v>
      </c>
      <c r="F28" s="86">
        <v>1654</v>
      </c>
      <c r="G28" s="84">
        <v>1630</v>
      </c>
      <c r="H28" s="72">
        <f>G28-F28</f>
        <v>-24</v>
      </c>
      <c r="I28" s="85">
        <f t="shared" si="0"/>
        <v>98.548972188633613</v>
      </c>
    </row>
    <row r="29" spans="1:17">
      <c r="A29" s="15" t="s">
        <v>19</v>
      </c>
      <c r="B29" s="72">
        <v>5415</v>
      </c>
      <c r="C29" s="84">
        <v>5435</v>
      </c>
      <c r="D29" s="72">
        <f>C29-B29</f>
        <v>20</v>
      </c>
      <c r="E29" s="85">
        <f t="shared" si="1"/>
        <v>100.36934441366574</v>
      </c>
      <c r="F29" s="86">
        <v>5194</v>
      </c>
      <c r="G29" s="84">
        <v>5159</v>
      </c>
      <c r="H29" s="72">
        <f>G29-F29</f>
        <v>-35</v>
      </c>
      <c r="I29" s="85">
        <f t="shared" si="0"/>
        <v>99.326145552560646</v>
      </c>
    </row>
    <row r="30" spans="1:17">
      <c r="A30" s="14" t="s">
        <v>25</v>
      </c>
      <c r="B30" s="71">
        <v>2912</v>
      </c>
      <c r="C30" s="80">
        <v>2891</v>
      </c>
      <c r="D30" s="71">
        <f t="shared" ref="D30:D36" si="6">C30-B30</f>
        <v>-21</v>
      </c>
      <c r="E30" s="82">
        <f t="shared" si="1"/>
        <v>99.27884615384616</v>
      </c>
      <c r="F30" s="83">
        <v>3354</v>
      </c>
      <c r="G30" s="80">
        <v>3213</v>
      </c>
      <c r="H30" s="71">
        <f t="shared" ref="H30:H36" si="7">G30-F30</f>
        <v>-141</v>
      </c>
      <c r="I30" s="82">
        <f t="shared" si="0"/>
        <v>95.796064400715565</v>
      </c>
    </row>
    <row r="31" spans="1:17">
      <c r="A31" s="16" t="s">
        <v>102</v>
      </c>
      <c r="B31" s="72">
        <v>1413</v>
      </c>
      <c r="C31" s="84">
        <v>1415</v>
      </c>
      <c r="D31" s="72">
        <f t="shared" si="6"/>
        <v>2</v>
      </c>
      <c r="E31" s="85">
        <f t="shared" si="1"/>
        <v>100.14154281670204</v>
      </c>
      <c r="F31" s="86">
        <v>1387</v>
      </c>
      <c r="G31" s="84">
        <v>1378</v>
      </c>
      <c r="H31" s="72">
        <f t="shared" si="7"/>
        <v>-9</v>
      </c>
      <c r="I31" s="85">
        <f t="shared" si="0"/>
        <v>99.351117519826957</v>
      </c>
    </row>
    <row r="32" spans="1:17">
      <c r="A32" s="16" t="s">
        <v>103</v>
      </c>
      <c r="B32" s="72">
        <v>1655</v>
      </c>
      <c r="C32" s="84">
        <v>1649</v>
      </c>
      <c r="D32" s="72">
        <f t="shared" si="6"/>
        <v>-6</v>
      </c>
      <c r="E32" s="85">
        <f t="shared" si="1"/>
        <v>99.637462235649537</v>
      </c>
      <c r="F32" s="86">
        <v>1653</v>
      </c>
      <c r="G32" s="84">
        <v>1566</v>
      </c>
      <c r="H32" s="72">
        <f t="shared" si="7"/>
        <v>-87</v>
      </c>
      <c r="I32" s="85">
        <f t="shared" si="0"/>
        <v>94.73684210526315</v>
      </c>
    </row>
    <row r="33" spans="1:9" ht="13.8" thickBot="1">
      <c r="A33" s="14" t="s">
        <v>26</v>
      </c>
      <c r="B33" s="71">
        <v>1851</v>
      </c>
      <c r="C33" s="80">
        <v>1874</v>
      </c>
      <c r="D33" s="71">
        <f t="shared" si="6"/>
        <v>23</v>
      </c>
      <c r="E33" s="82">
        <f t="shared" si="1"/>
        <v>101.24257158292815</v>
      </c>
      <c r="F33" s="83">
        <v>1806</v>
      </c>
      <c r="G33" s="80">
        <v>1818</v>
      </c>
      <c r="H33" s="71">
        <f t="shared" si="7"/>
        <v>12</v>
      </c>
      <c r="I33" s="82">
        <f t="shared" ref="I33:I45" si="8">G33/F33*100</f>
        <v>100.66445182724253</v>
      </c>
    </row>
    <row r="34" spans="1:9" ht="13.8" thickBot="1">
      <c r="A34" s="261" t="s">
        <v>32</v>
      </c>
      <c r="B34" s="262">
        <v>11338</v>
      </c>
      <c r="C34" s="263">
        <v>11364</v>
      </c>
      <c r="D34" s="262">
        <f t="shared" si="6"/>
        <v>26</v>
      </c>
      <c r="E34" s="264">
        <f t="shared" si="1"/>
        <v>100.22931733991886</v>
      </c>
      <c r="F34" s="265">
        <v>11389</v>
      </c>
      <c r="G34" s="263">
        <v>11387</v>
      </c>
      <c r="H34" s="262">
        <f t="shared" si="7"/>
        <v>-2</v>
      </c>
      <c r="I34" s="266">
        <f t="shared" si="8"/>
        <v>99.982439195715173</v>
      </c>
    </row>
    <row r="35" spans="1:9">
      <c r="A35" s="14" t="s">
        <v>5</v>
      </c>
      <c r="B35" s="71">
        <v>766</v>
      </c>
      <c r="C35" s="80">
        <v>772</v>
      </c>
      <c r="D35" s="71">
        <f t="shared" si="6"/>
        <v>6</v>
      </c>
      <c r="E35" s="82">
        <f t="shared" si="1"/>
        <v>100.78328981723237</v>
      </c>
      <c r="F35" s="83">
        <v>762</v>
      </c>
      <c r="G35" s="80">
        <v>760</v>
      </c>
      <c r="H35" s="71">
        <f t="shared" si="7"/>
        <v>-2</v>
      </c>
      <c r="I35" s="82">
        <f t="shared" si="8"/>
        <v>99.737532808398953</v>
      </c>
    </row>
    <row r="36" spans="1:9">
      <c r="A36" s="15" t="s">
        <v>23</v>
      </c>
      <c r="B36" s="72">
        <v>2170</v>
      </c>
      <c r="C36" s="84">
        <v>2194</v>
      </c>
      <c r="D36" s="72">
        <f t="shared" si="6"/>
        <v>24</v>
      </c>
      <c r="E36" s="85">
        <f t="shared" si="1"/>
        <v>101.10599078341014</v>
      </c>
      <c r="F36" s="86">
        <v>2215</v>
      </c>
      <c r="G36" s="84">
        <v>2263</v>
      </c>
      <c r="H36" s="72">
        <f t="shared" si="7"/>
        <v>48</v>
      </c>
      <c r="I36" s="85">
        <f t="shared" si="8"/>
        <v>102.16704288939052</v>
      </c>
    </row>
    <row r="37" spans="1:9">
      <c r="A37" s="14" t="s">
        <v>6</v>
      </c>
      <c r="B37" s="71">
        <v>1436</v>
      </c>
      <c r="C37" s="80">
        <v>1482</v>
      </c>
      <c r="D37" s="71">
        <f>C37-B37</f>
        <v>46</v>
      </c>
      <c r="E37" s="82">
        <f t="shared" si="1"/>
        <v>103.2033426183844</v>
      </c>
      <c r="F37" s="83">
        <v>1557</v>
      </c>
      <c r="G37" s="80">
        <v>1522</v>
      </c>
      <c r="H37" s="71">
        <f>G37-F37</f>
        <v>-35</v>
      </c>
      <c r="I37" s="82">
        <f t="shared" si="8"/>
        <v>97.752087347463075</v>
      </c>
    </row>
    <row r="38" spans="1:9">
      <c r="A38" s="15" t="s">
        <v>24</v>
      </c>
      <c r="B38" s="72">
        <v>1462</v>
      </c>
      <c r="C38" s="84">
        <v>1454</v>
      </c>
      <c r="D38" s="72">
        <f>C38-B38</f>
        <v>-8</v>
      </c>
      <c r="E38" s="85">
        <f t="shared" si="1"/>
        <v>99.452804377564973</v>
      </c>
      <c r="F38" s="86">
        <v>1427</v>
      </c>
      <c r="G38" s="84">
        <v>1366</v>
      </c>
      <c r="H38" s="72">
        <f>G38-F38</f>
        <v>-61</v>
      </c>
      <c r="I38" s="85">
        <f t="shared" si="8"/>
        <v>95.725297827610362</v>
      </c>
    </row>
    <row r="39" spans="1:9">
      <c r="A39" s="15" t="s">
        <v>8</v>
      </c>
      <c r="B39" s="72">
        <v>1060</v>
      </c>
      <c r="C39" s="84">
        <v>1039</v>
      </c>
      <c r="D39" s="72">
        <f>C39-B39</f>
        <v>-21</v>
      </c>
      <c r="E39" s="85">
        <f t="shared" si="1"/>
        <v>98.018867924528294</v>
      </c>
      <c r="F39" s="86">
        <v>995</v>
      </c>
      <c r="G39" s="84">
        <v>1014</v>
      </c>
      <c r="H39" s="72">
        <f>G39-F39</f>
        <v>19</v>
      </c>
      <c r="I39" s="85">
        <f t="shared" si="8"/>
        <v>101.90954773869348</v>
      </c>
    </row>
    <row r="40" spans="1:9">
      <c r="A40" s="15" t="s">
        <v>9</v>
      </c>
      <c r="B40" s="72">
        <v>1351</v>
      </c>
      <c r="C40" s="84">
        <v>1349</v>
      </c>
      <c r="D40" s="72">
        <f t="shared" ref="D40:D44" si="9">C40-B40</f>
        <v>-2</v>
      </c>
      <c r="E40" s="85">
        <f t="shared" si="1"/>
        <v>99.851961509992591</v>
      </c>
      <c r="F40" s="86">
        <v>1434</v>
      </c>
      <c r="G40" s="84">
        <v>1466</v>
      </c>
      <c r="H40" s="72">
        <f t="shared" ref="H40:H44" si="10">G40-F40</f>
        <v>32</v>
      </c>
      <c r="I40" s="85">
        <f t="shared" si="8"/>
        <v>102.23152022315203</v>
      </c>
    </row>
    <row r="41" spans="1:9">
      <c r="A41" s="15" t="s">
        <v>10</v>
      </c>
      <c r="B41" s="72">
        <v>1759</v>
      </c>
      <c r="C41" s="84">
        <v>1752</v>
      </c>
      <c r="D41" s="72">
        <f t="shared" si="9"/>
        <v>-7</v>
      </c>
      <c r="E41" s="85">
        <f t="shared" si="1"/>
        <v>99.60204661739624</v>
      </c>
      <c r="F41" s="86">
        <v>1745</v>
      </c>
      <c r="G41" s="84">
        <v>1765</v>
      </c>
      <c r="H41" s="72">
        <f t="shared" si="10"/>
        <v>20</v>
      </c>
      <c r="I41" s="85">
        <f t="shared" si="8"/>
        <v>101.14613180515759</v>
      </c>
    </row>
    <row r="42" spans="1:9" ht="13.8" thickBot="1">
      <c r="A42" s="20" t="s">
        <v>12</v>
      </c>
      <c r="B42" s="71">
        <v>1334</v>
      </c>
      <c r="C42" s="80">
        <v>1322</v>
      </c>
      <c r="D42" s="71">
        <f t="shared" si="9"/>
        <v>-12</v>
      </c>
      <c r="E42" s="82">
        <f t="shared" si="1"/>
        <v>99.100449775112438</v>
      </c>
      <c r="F42" s="83">
        <v>1254</v>
      </c>
      <c r="G42" s="80">
        <v>1231</v>
      </c>
      <c r="H42" s="71">
        <f t="shared" si="10"/>
        <v>-23</v>
      </c>
      <c r="I42" s="82">
        <f t="shared" si="8"/>
        <v>98.165869218500802</v>
      </c>
    </row>
    <row r="43" spans="1:9" ht="13.8" thickBot="1">
      <c r="A43" s="261" t="s">
        <v>33</v>
      </c>
      <c r="B43" s="262">
        <v>6640</v>
      </c>
      <c r="C43" s="263">
        <v>6565</v>
      </c>
      <c r="D43" s="262">
        <f t="shared" si="9"/>
        <v>-75</v>
      </c>
      <c r="E43" s="264">
        <f t="shared" si="1"/>
        <v>98.870481927710841</v>
      </c>
      <c r="F43" s="265">
        <v>6290</v>
      </c>
      <c r="G43" s="263">
        <v>6254</v>
      </c>
      <c r="H43" s="262">
        <f t="shared" si="10"/>
        <v>-36</v>
      </c>
      <c r="I43" s="266">
        <f t="shared" si="8"/>
        <v>99.42766295707473</v>
      </c>
    </row>
    <row r="44" spans="1:9" ht="14.25" customHeight="1" thickBot="1">
      <c r="A44" s="20" t="s">
        <v>11</v>
      </c>
      <c r="B44" s="71">
        <v>6640</v>
      </c>
      <c r="C44" s="80">
        <v>6565</v>
      </c>
      <c r="D44" s="71">
        <f t="shared" si="9"/>
        <v>-75</v>
      </c>
      <c r="E44" s="82">
        <f t="shared" si="1"/>
        <v>98.870481927710841</v>
      </c>
      <c r="F44" s="83">
        <v>6290</v>
      </c>
      <c r="G44" s="80">
        <v>6254</v>
      </c>
      <c r="H44" s="71">
        <f t="shared" si="10"/>
        <v>-36</v>
      </c>
      <c r="I44" s="82">
        <f t="shared" si="8"/>
        <v>99.42766295707473</v>
      </c>
    </row>
    <row r="45" spans="1:9" ht="13.8" thickBot="1">
      <c r="A45" s="258" t="s">
        <v>30</v>
      </c>
      <c r="B45" s="258">
        <v>53647</v>
      </c>
      <c r="C45" s="259">
        <v>53599</v>
      </c>
      <c r="D45" s="254">
        <f>D43+D34+D27+D20+D10</f>
        <v>-48</v>
      </c>
      <c r="E45" s="260">
        <f t="shared" si="1"/>
        <v>99.910526217682261</v>
      </c>
      <c r="F45" s="258">
        <v>52808</v>
      </c>
      <c r="G45" s="259">
        <v>52273</v>
      </c>
      <c r="H45" s="254">
        <f t="shared" ref="H45" si="11">H43+H34+H27+H20+H10</f>
        <v>-535</v>
      </c>
      <c r="I45" s="260">
        <f t="shared" si="8"/>
        <v>98.98689592485988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267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M46"/>
  <sheetViews>
    <sheetView showGridLines="0" tabSelected="1" topLeftCell="A10" zoomScale="110" zoomScaleNormal="110" workbookViewId="0">
      <selection activeCell="N24" sqref="N24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2.664062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9.33203125" customWidth="1"/>
  </cols>
  <sheetData>
    <row r="1" spans="1:13">
      <c r="A1" s="364" t="s">
        <v>162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</row>
    <row r="2" spans="1:13" ht="18" customHeight="1">
      <c r="A2" s="379" t="s">
        <v>205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</row>
    <row r="3" spans="1:13" ht="16.5" customHeight="1">
      <c r="A3" s="380"/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</row>
    <row r="4" spans="1:13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6.2" customHeight="1" thickBot="1">
      <c r="A5" s="368" t="s">
        <v>165</v>
      </c>
      <c r="B5" s="371">
        <v>2022</v>
      </c>
      <c r="C5" s="371"/>
      <c r="D5" s="371"/>
      <c r="E5" s="372"/>
      <c r="F5" s="371">
        <v>2023</v>
      </c>
      <c r="G5" s="371"/>
      <c r="H5" s="371"/>
      <c r="I5" s="372"/>
      <c r="J5" s="382" t="s">
        <v>41</v>
      </c>
      <c r="K5" s="382"/>
      <c r="L5" s="383"/>
    </row>
    <row r="6" spans="1:13" ht="19.2" customHeight="1">
      <c r="A6" s="369"/>
      <c r="B6" s="373" t="s">
        <v>29</v>
      </c>
      <c r="C6" s="374"/>
      <c r="D6" s="22" t="s">
        <v>168</v>
      </c>
      <c r="E6" s="23" t="s">
        <v>28</v>
      </c>
      <c r="F6" s="373" t="s">
        <v>29</v>
      </c>
      <c r="G6" s="374"/>
      <c r="H6" s="22" t="s">
        <v>168</v>
      </c>
      <c r="I6" s="23" t="s">
        <v>28</v>
      </c>
      <c r="J6" s="384" t="s">
        <v>40</v>
      </c>
      <c r="K6" s="385"/>
      <c r="L6" s="386"/>
    </row>
    <row r="7" spans="1:13" ht="19.8" customHeight="1">
      <c r="A7" s="369"/>
      <c r="B7" s="375"/>
      <c r="C7" s="376"/>
      <c r="D7" s="24" t="s">
        <v>171</v>
      </c>
      <c r="E7" s="23" t="s">
        <v>201</v>
      </c>
      <c r="F7" s="375"/>
      <c r="G7" s="376"/>
      <c r="H7" s="24" t="s">
        <v>171</v>
      </c>
      <c r="I7" s="23" t="s">
        <v>201</v>
      </c>
      <c r="J7" s="387"/>
      <c r="K7" s="388"/>
      <c r="L7" s="389"/>
    </row>
    <row r="8" spans="1:13" ht="21.6" customHeight="1" thickBot="1">
      <c r="A8" s="369"/>
      <c r="B8" s="375"/>
      <c r="C8" s="376"/>
      <c r="D8" s="24" t="s">
        <v>0</v>
      </c>
      <c r="E8" s="23">
        <v>2022</v>
      </c>
      <c r="F8" s="377"/>
      <c r="G8" s="378"/>
      <c r="H8" s="24" t="s">
        <v>0</v>
      </c>
      <c r="I8" s="23">
        <v>2023</v>
      </c>
      <c r="J8" s="390"/>
      <c r="K8" s="391"/>
      <c r="L8" s="392"/>
    </row>
    <row r="9" spans="1:13" ht="36.6" customHeight="1" thickBot="1">
      <c r="A9" s="381"/>
      <c r="B9" s="44">
        <v>44804</v>
      </c>
      <c r="C9" s="45">
        <v>44834</v>
      </c>
      <c r="D9" s="24" t="s">
        <v>206</v>
      </c>
      <c r="E9" s="23" t="s">
        <v>202</v>
      </c>
      <c r="F9" s="44">
        <v>45169</v>
      </c>
      <c r="G9" s="45">
        <v>45199</v>
      </c>
      <c r="H9" s="24" t="s">
        <v>203</v>
      </c>
      <c r="I9" s="23" t="s">
        <v>207</v>
      </c>
      <c r="J9" s="41" t="s">
        <v>208</v>
      </c>
      <c r="K9" s="42" t="s">
        <v>209</v>
      </c>
      <c r="L9" s="43" t="s">
        <v>210</v>
      </c>
    </row>
    <row r="10" spans="1:13" ht="23.25" customHeight="1" thickBot="1">
      <c r="A10" s="258" t="s">
        <v>39</v>
      </c>
      <c r="B10" s="270">
        <v>53647</v>
      </c>
      <c r="C10" s="271">
        <v>53599</v>
      </c>
      <c r="D10" s="272">
        <f t="shared" ref="D10:D33" si="0">C10-B10</f>
        <v>-48</v>
      </c>
      <c r="E10" s="273">
        <f t="shared" ref="E10:E25" si="1">C10/B10*100</f>
        <v>99.910526217682261</v>
      </c>
      <c r="F10" s="274">
        <v>52808</v>
      </c>
      <c r="G10" s="275">
        <v>52273</v>
      </c>
      <c r="H10" s="274">
        <f t="shared" ref="H10:H25" si="2">G10-F10</f>
        <v>-535</v>
      </c>
      <c r="I10" s="276">
        <f t="shared" ref="I10:I25" si="3">G10/F10*100</f>
        <v>98.98689592485988</v>
      </c>
      <c r="J10" s="277">
        <v>100</v>
      </c>
      <c r="K10" s="273">
        <v>100</v>
      </c>
      <c r="L10" s="278">
        <v>100</v>
      </c>
    </row>
    <row r="11" spans="1:13" ht="16.5" customHeight="1">
      <c r="A11" s="27" t="s">
        <v>45</v>
      </c>
      <c r="B11" s="90">
        <v>29198</v>
      </c>
      <c r="C11" s="91">
        <v>28950</v>
      </c>
      <c r="D11" s="92">
        <f t="shared" si="0"/>
        <v>-248</v>
      </c>
      <c r="E11" s="93">
        <f t="shared" si="1"/>
        <v>99.150626755257207</v>
      </c>
      <c r="F11" s="94">
        <v>28079</v>
      </c>
      <c r="G11" s="165">
        <v>27592</v>
      </c>
      <c r="H11" s="95">
        <f>G11-F11</f>
        <v>-487</v>
      </c>
      <c r="I11" s="96">
        <f t="shared" si="3"/>
        <v>98.265607749563728</v>
      </c>
      <c r="J11" s="97">
        <f>C11/$C$10*100</f>
        <v>54.012201720181352</v>
      </c>
      <c r="K11" s="98">
        <f>F11/$F$10*100</f>
        <v>53.171867898803214</v>
      </c>
      <c r="L11" s="99">
        <f>G11/G10*100</f>
        <v>52.784420255198668</v>
      </c>
      <c r="M11" s="2"/>
    </row>
    <row r="12" spans="1:13" ht="16.5" customHeight="1">
      <c r="A12" s="27" t="s">
        <v>105</v>
      </c>
      <c r="B12" s="100">
        <v>24449</v>
      </c>
      <c r="C12" s="101">
        <v>24649</v>
      </c>
      <c r="D12" s="92">
        <f t="shared" si="0"/>
        <v>200</v>
      </c>
      <c r="E12" s="93">
        <f t="shared" si="1"/>
        <v>100.81802936725428</v>
      </c>
      <c r="F12" s="102">
        <v>24729</v>
      </c>
      <c r="G12" s="166">
        <v>24681</v>
      </c>
      <c r="H12" s="103">
        <f t="shared" si="2"/>
        <v>-48</v>
      </c>
      <c r="I12" s="96">
        <f t="shared" si="3"/>
        <v>99.80589591168264</v>
      </c>
      <c r="J12" s="104">
        <f t="shared" ref="J12:J25" si="4">C12/$C$10*100</f>
        <v>45.987798279818655</v>
      </c>
      <c r="K12" s="105">
        <f t="shared" ref="K12:K25" si="5">F12/$F$10*100</f>
        <v>46.828132101196793</v>
      </c>
      <c r="L12" s="99">
        <f>G12/G10*100</f>
        <v>47.215579744801332</v>
      </c>
      <c r="M12" s="2"/>
    </row>
    <row r="13" spans="1:13" ht="15.75" customHeight="1">
      <c r="A13" s="27" t="s">
        <v>49</v>
      </c>
      <c r="B13" s="90">
        <v>48557</v>
      </c>
      <c r="C13" s="91">
        <v>48222</v>
      </c>
      <c r="D13" s="92">
        <f t="shared" si="0"/>
        <v>-335</v>
      </c>
      <c r="E13" s="93">
        <f t="shared" si="1"/>
        <v>99.310089173548604</v>
      </c>
      <c r="F13" s="94">
        <v>48187</v>
      </c>
      <c r="G13" s="165">
        <v>47418</v>
      </c>
      <c r="H13" s="103">
        <f t="shared" si="2"/>
        <v>-769</v>
      </c>
      <c r="I13" s="96">
        <f t="shared" si="3"/>
        <v>98.404133895033937</v>
      </c>
      <c r="J13" s="104">
        <f t="shared" si="4"/>
        <v>89.968096419709326</v>
      </c>
      <c r="K13" s="105">
        <f t="shared" si="5"/>
        <v>91.249431904256923</v>
      </c>
      <c r="L13" s="106">
        <f t="shared" ref="L13:L25" si="6">G13/$G$10*100</f>
        <v>90.712222371013723</v>
      </c>
      <c r="M13" s="2"/>
    </row>
    <row r="14" spans="1:13" ht="15.75" customHeight="1">
      <c r="A14" s="27" t="s">
        <v>166</v>
      </c>
      <c r="B14" s="90">
        <v>1979</v>
      </c>
      <c r="C14" s="91">
        <v>1917</v>
      </c>
      <c r="D14" s="92">
        <f t="shared" si="0"/>
        <v>-62</v>
      </c>
      <c r="E14" s="93">
        <f t="shared" si="1"/>
        <v>96.867104598281955</v>
      </c>
      <c r="F14" s="94">
        <v>1987</v>
      </c>
      <c r="G14" s="165">
        <v>1898</v>
      </c>
      <c r="H14" s="103">
        <f t="shared" si="2"/>
        <v>-89</v>
      </c>
      <c r="I14" s="96">
        <f t="shared" si="3"/>
        <v>95.520885757423244</v>
      </c>
      <c r="J14" s="104">
        <f t="shared" si="4"/>
        <v>3.5765592641653763</v>
      </c>
      <c r="K14" s="105">
        <f t="shared" si="5"/>
        <v>3.7626874715952128</v>
      </c>
      <c r="L14" s="106">
        <f t="shared" si="6"/>
        <v>3.6309375777169861</v>
      </c>
      <c r="M14" s="2"/>
    </row>
    <row r="15" spans="1:13" ht="16.5" customHeight="1">
      <c r="A15" s="27" t="s">
        <v>106</v>
      </c>
      <c r="B15" s="90">
        <v>5090</v>
      </c>
      <c r="C15" s="91">
        <v>5377</v>
      </c>
      <c r="D15" s="92">
        <f t="shared" si="0"/>
        <v>287</v>
      </c>
      <c r="E15" s="93">
        <f t="shared" si="1"/>
        <v>105.63850687622789</v>
      </c>
      <c r="F15" s="94">
        <v>4621</v>
      </c>
      <c r="G15" s="165">
        <v>4855</v>
      </c>
      <c r="H15" s="103">
        <f t="shared" si="2"/>
        <v>234</v>
      </c>
      <c r="I15" s="96">
        <f t="shared" si="3"/>
        <v>105.06383899588833</v>
      </c>
      <c r="J15" s="104">
        <f t="shared" si="4"/>
        <v>10.031903580290678</v>
      </c>
      <c r="K15" s="105">
        <f t="shared" si="5"/>
        <v>8.7505680957430698</v>
      </c>
      <c r="L15" s="106">
        <f t="shared" si="6"/>
        <v>9.2877776289862837</v>
      </c>
      <c r="M15" s="2"/>
    </row>
    <row r="16" spans="1:13" ht="16.5" customHeight="1">
      <c r="A16" s="28" t="s">
        <v>107</v>
      </c>
      <c r="B16" s="90">
        <v>7950</v>
      </c>
      <c r="C16" s="91">
        <v>7778</v>
      </c>
      <c r="D16" s="92">
        <f t="shared" si="0"/>
        <v>-172</v>
      </c>
      <c r="E16" s="93">
        <f t="shared" si="1"/>
        <v>97.836477987421389</v>
      </c>
      <c r="F16" s="94">
        <v>8296</v>
      </c>
      <c r="G16" s="165">
        <v>7871</v>
      </c>
      <c r="H16" s="103">
        <f t="shared" si="2"/>
        <v>-425</v>
      </c>
      <c r="I16" s="96">
        <f t="shared" si="3"/>
        <v>94.877049180327873</v>
      </c>
      <c r="J16" s="104">
        <f t="shared" si="4"/>
        <v>14.511464766133697</v>
      </c>
      <c r="K16" s="105">
        <f t="shared" si="5"/>
        <v>15.70974094834116</v>
      </c>
      <c r="L16" s="106">
        <f t="shared" si="6"/>
        <v>15.057486656591356</v>
      </c>
      <c r="M16" s="2"/>
    </row>
    <row r="17" spans="1:13" ht="16.5" customHeight="1">
      <c r="A17" s="29" t="s">
        <v>108</v>
      </c>
      <c r="B17" s="90">
        <v>45697</v>
      </c>
      <c r="C17" s="91">
        <v>45821</v>
      </c>
      <c r="D17" s="92">
        <f t="shared" si="0"/>
        <v>124</v>
      </c>
      <c r="E17" s="93">
        <f t="shared" si="1"/>
        <v>100.27135260520383</v>
      </c>
      <c r="F17" s="94">
        <v>44512</v>
      </c>
      <c r="G17" s="165">
        <v>44402</v>
      </c>
      <c r="H17" s="103">
        <f t="shared" si="2"/>
        <v>-110</v>
      </c>
      <c r="I17" s="96">
        <f t="shared" si="3"/>
        <v>99.752875629043857</v>
      </c>
      <c r="J17" s="104">
        <f t="shared" si="4"/>
        <v>85.488535233866301</v>
      </c>
      <c r="K17" s="105">
        <f t="shared" si="5"/>
        <v>84.29025905165885</v>
      </c>
      <c r="L17" s="106">
        <f t="shared" si="6"/>
        <v>84.942513343408649</v>
      </c>
      <c r="M17" s="2"/>
    </row>
    <row r="18" spans="1:13" ht="15.75" customHeight="1">
      <c r="A18" s="27" t="s">
        <v>109</v>
      </c>
      <c r="B18" s="90">
        <v>20455</v>
      </c>
      <c r="C18" s="91">
        <v>20535</v>
      </c>
      <c r="D18" s="92">
        <f t="shared" si="0"/>
        <v>80</v>
      </c>
      <c r="E18" s="93">
        <f t="shared" si="1"/>
        <v>100.39110241994622</v>
      </c>
      <c r="F18" s="94">
        <v>20132</v>
      </c>
      <c r="G18" s="165">
        <v>20010</v>
      </c>
      <c r="H18" s="103">
        <f t="shared" si="2"/>
        <v>-122</v>
      </c>
      <c r="I18" s="96">
        <f t="shared" si="3"/>
        <v>99.393999602622699</v>
      </c>
      <c r="J18" s="104">
        <f t="shared" si="4"/>
        <v>38.312281945558688</v>
      </c>
      <c r="K18" s="105">
        <f t="shared" si="5"/>
        <v>38.123011664899259</v>
      </c>
      <c r="L18" s="106">
        <f t="shared" si="6"/>
        <v>38.27980027930289</v>
      </c>
      <c r="M18" s="2"/>
    </row>
    <row r="19" spans="1:13" ht="16.5" customHeight="1">
      <c r="A19" s="30" t="s">
        <v>110</v>
      </c>
      <c r="B19" s="90">
        <v>33192</v>
      </c>
      <c r="C19" s="107">
        <v>33064</v>
      </c>
      <c r="D19" s="92">
        <f t="shared" si="0"/>
        <v>-128</v>
      </c>
      <c r="E19" s="108">
        <f t="shared" si="1"/>
        <v>99.61436490720655</v>
      </c>
      <c r="F19" s="109">
        <v>32676</v>
      </c>
      <c r="G19" s="167">
        <v>32263</v>
      </c>
      <c r="H19" s="103">
        <f t="shared" si="2"/>
        <v>-413</v>
      </c>
      <c r="I19" s="110">
        <f t="shared" si="3"/>
        <v>98.736075407026576</v>
      </c>
      <c r="J19" s="111">
        <f t="shared" si="4"/>
        <v>61.687718054441312</v>
      </c>
      <c r="K19" s="112">
        <f t="shared" si="5"/>
        <v>61.876988335100748</v>
      </c>
      <c r="L19" s="113">
        <f t="shared" si="6"/>
        <v>61.72019972069711</v>
      </c>
      <c r="M19" s="2"/>
    </row>
    <row r="20" spans="1:13" ht="28.5" customHeight="1">
      <c r="A20" s="31" t="s">
        <v>48</v>
      </c>
      <c r="B20" s="90">
        <v>895</v>
      </c>
      <c r="C20" s="101">
        <v>1606</v>
      </c>
      <c r="D20" s="92">
        <f t="shared" si="0"/>
        <v>711</v>
      </c>
      <c r="E20" s="114">
        <f t="shared" si="1"/>
        <v>179.44134078212289</v>
      </c>
      <c r="F20" s="102">
        <v>972</v>
      </c>
      <c r="G20" s="166">
        <v>1448</v>
      </c>
      <c r="H20" s="103">
        <f t="shared" si="2"/>
        <v>476</v>
      </c>
      <c r="I20" s="115">
        <f t="shared" si="3"/>
        <v>148.97119341563786</v>
      </c>
      <c r="J20" s="104">
        <f t="shared" si="4"/>
        <v>2.9963245582939981</v>
      </c>
      <c r="K20" s="105">
        <f t="shared" si="5"/>
        <v>1.8406302075443113</v>
      </c>
      <c r="L20" s="106">
        <f t="shared" si="6"/>
        <v>2.7700725039695442</v>
      </c>
      <c r="M20" s="2"/>
    </row>
    <row r="21" spans="1:13" ht="15" customHeight="1">
      <c r="A21" s="32" t="s">
        <v>126</v>
      </c>
      <c r="B21" s="116">
        <v>1414</v>
      </c>
      <c r="C21" s="117">
        <v>1432</v>
      </c>
      <c r="D21" s="92">
        <f t="shared" si="0"/>
        <v>18</v>
      </c>
      <c r="E21" s="118">
        <f t="shared" si="1"/>
        <v>101.27298444130129</v>
      </c>
      <c r="F21" s="102">
        <v>1130</v>
      </c>
      <c r="G21" s="166">
        <v>1075</v>
      </c>
      <c r="H21" s="103">
        <f t="shared" si="2"/>
        <v>-55</v>
      </c>
      <c r="I21" s="115">
        <f>G21/F21*100</f>
        <v>95.13274336283186</v>
      </c>
      <c r="J21" s="104">
        <f>C21/$C$10*100</f>
        <v>2.6716916360379859</v>
      </c>
      <c r="K21" s="105">
        <f>F21/$F$10*100</f>
        <v>2.1398272988941072</v>
      </c>
      <c r="L21" s="106">
        <f>G21/$G$10*100</f>
        <v>2.0565110095077768</v>
      </c>
      <c r="M21" s="2"/>
    </row>
    <row r="22" spans="1:13" ht="15" customHeight="1">
      <c r="A22" s="33" t="s">
        <v>125</v>
      </c>
      <c r="B22" s="102">
        <v>18057</v>
      </c>
      <c r="C22" s="117">
        <v>18319</v>
      </c>
      <c r="D22" s="119">
        <f t="shared" si="0"/>
        <v>262</v>
      </c>
      <c r="E22" s="118">
        <f>C22/B22*100</f>
        <v>101.45096084620924</v>
      </c>
      <c r="F22" s="120">
        <v>17736</v>
      </c>
      <c r="G22" s="168">
        <v>17878</v>
      </c>
      <c r="H22" s="103">
        <f t="shared" si="2"/>
        <v>142</v>
      </c>
      <c r="I22" s="115">
        <f>G22/F22*100</f>
        <v>100.80063148398737</v>
      </c>
      <c r="J22" s="104">
        <f>C22/$C$10*100</f>
        <v>34.177876452918895</v>
      </c>
      <c r="K22" s="105">
        <f>F22/$F$10*100</f>
        <v>33.585820330252993</v>
      </c>
      <c r="L22" s="106">
        <f>G22/$G$10*100</f>
        <v>34.201212863237238</v>
      </c>
      <c r="M22" s="2"/>
    </row>
    <row r="23" spans="1:13" ht="14.4" customHeight="1">
      <c r="A23" s="34" t="s">
        <v>127</v>
      </c>
      <c r="B23" s="102">
        <v>8154</v>
      </c>
      <c r="C23" s="101">
        <v>8541</v>
      </c>
      <c r="D23" s="121">
        <f t="shared" si="0"/>
        <v>387</v>
      </c>
      <c r="E23" s="122">
        <f>C23/B23*100</f>
        <v>104.74613686534215</v>
      </c>
      <c r="F23" s="102">
        <v>7711</v>
      </c>
      <c r="G23" s="169">
        <v>7939</v>
      </c>
      <c r="H23" s="103">
        <f t="shared" si="2"/>
        <v>228</v>
      </c>
      <c r="I23" s="115">
        <f>G23/F23*100</f>
        <v>102.95681493969653</v>
      </c>
      <c r="J23" s="104">
        <f>C23/$C$10*100</f>
        <v>15.934998787290807</v>
      </c>
      <c r="K23" s="105">
        <f>F23/$F$10*100</f>
        <v>14.601954249356158</v>
      </c>
      <c r="L23" s="106">
        <f>G23/$G$10*100</f>
        <v>15.187572934402082</v>
      </c>
      <c r="M23" s="2"/>
    </row>
    <row r="24" spans="1:13" ht="28.5" customHeight="1" thickBot="1">
      <c r="A24" s="35" t="s">
        <v>38</v>
      </c>
      <c r="B24" s="120">
        <v>8433</v>
      </c>
      <c r="C24" s="117">
        <v>8342</v>
      </c>
      <c r="D24" s="123">
        <f t="shared" si="0"/>
        <v>-91</v>
      </c>
      <c r="E24" s="124">
        <f>C24/B24*100</f>
        <v>98.920905964662637</v>
      </c>
      <c r="F24" s="120">
        <v>7483</v>
      </c>
      <c r="G24" s="170">
        <v>7400</v>
      </c>
      <c r="H24" s="125">
        <f t="shared" si="2"/>
        <v>-83</v>
      </c>
      <c r="I24" s="126">
        <f>G24/F24*100</f>
        <v>98.890819190164365</v>
      </c>
      <c r="J24" s="111">
        <f>C24/$C$10*100</f>
        <v>15.563723203791117</v>
      </c>
      <c r="K24" s="112">
        <f>F24/$F$10*100</f>
        <v>14.170201484623544</v>
      </c>
      <c r="L24" s="113">
        <f>G24/$G$10*100</f>
        <v>14.156447879402368</v>
      </c>
      <c r="M24" s="2"/>
    </row>
    <row r="25" spans="1:13" ht="24.75" customHeight="1" thickBot="1">
      <c r="A25" s="279" t="s">
        <v>167</v>
      </c>
      <c r="B25" s="274">
        <v>43518</v>
      </c>
      <c r="C25" s="271">
        <v>43719</v>
      </c>
      <c r="D25" s="272">
        <f t="shared" si="0"/>
        <v>201</v>
      </c>
      <c r="E25" s="280">
        <f t="shared" si="1"/>
        <v>100.46187784365091</v>
      </c>
      <c r="F25" s="274">
        <v>42160</v>
      </c>
      <c r="G25" s="281">
        <v>41982</v>
      </c>
      <c r="H25" s="274">
        <f t="shared" si="2"/>
        <v>-178</v>
      </c>
      <c r="I25" s="278">
        <f t="shared" si="3"/>
        <v>99.577798861480076</v>
      </c>
      <c r="J25" s="277">
        <f t="shared" si="4"/>
        <v>81.566820276497694</v>
      </c>
      <c r="K25" s="282">
        <f t="shared" si="5"/>
        <v>79.836388425996063</v>
      </c>
      <c r="L25" s="278">
        <f t="shared" si="6"/>
        <v>80.312972280144621</v>
      </c>
      <c r="M25" s="2"/>
    </row>
    <row r="26" spans="1:13">
      <c r="A26" s="36" t="s">
        <v>128</v>
      </c>
      <c r="B26" s="127">
        <v>10489</v>
      </c>
      <c r="C26" s="128">
        <v>11199</v>
      </c>
      <c r="D26" s="129">
        <f t="shared" ref="D26" si="7">C26-B26</f>
        <v>710</v>
      </c>
      <c r="E26" s="130">
        <f>C26/B26*100</f>
        <v>106.76899609114309</v>
      </c>
      <c r="F26" s="131">
        <v>10655</v>
      </c>
      <c r="G26" s="171">
        <v>11027</v>
      </c>
      <c r="H26" s="131">
        <f t="shared" ref="H26:H33" si="8">G26-F26</f>
        <v>372</v>
      </c>
      <c r="I26" s="132">
        <f t="shared" ref="I26:I33" si="9">G26/F26*100</f>
        <v>103.49131862975129</v>
      </c>
      <c r="J26" s="133">
        <f>C26/$C$10*100</f>
        <v>20.894046530718857</v>
      </c>
      <c r="K26" s="134">
        <f t="shared" ref="K26:K33" si="10">F26/$F$10*100</f>
        <v>20.176867141342221</v>
      </c>
      <c r="L26" s="135">
        <f t="shared" ref="L26:L33" si="11">G26/$G$10*100</f>
        <v>21.095020373806744</v>
      </c>
      <c r="M26" s="2"/>
    </row>
    <row r="27" spans="1:13" ht="17.25" customHeight="1">
      <c r="A27" s="37" t="s">
        <v>129</v>
      </c>
      <c r="B27" s="90">
        <v>4848</v>
      </c>
      <c r="C27" s="91">
        <v>5635</v>
      </c>
      <c r="D27" s="129">
        <f t="shared" si="0"/>
        <v>787</v>
      </c>
      <c r="E27" s="130">
        <f>C27/B27*100</f>
        <v>116.23349834983499</v>
      </c>
      <c r="F27" s="94">
        <v>5159</v>
      </c>
      <c r="G27" s="165">
        <v>5601</v>
      </c>
      <c r="H27" s="94">
        <f t="shared" si="8"/>
        <v>442</v>
      </c>
      <c r="I27" s="136">
        <f t="shared" si="9"/>
        <v>108.56755185113394</v>
      </c>
      <c r="J27" s="137">
        <f>C27/$C$10*100</f>
        <v>10.513255844325455</v>
      </c>
      <c r="K27" s="98">
        <f t="shared" si="10"/>
        <v>9.7693531283138917</v>
      </c>
      <c r="L27" s="99">
        <f t="shared" si="11"/>
        <v>10.714900617909819</v>
      </c>
      <c r="M27" s="2"/>
    </row>
    <row r="28" spans="1:13" ht="16.5" customHeight="1">
      <c r="A28" s="34" t="s">
        <v>130</v>
      </c>
      <c r="B28" s="100">
        <v>27503</v>
      </c>
      <c r="C28" s="101">
        <v>26950</v>
      </c>
      <c r="D28" s="138">
        <f>C28-B28</f>
        <v>-553</v>
      </c>
      <c r="E28" s="139">
        <f>C28/B28*100</f>
        <v>97.989310257062868</v>
      </c>
      <c r="F28" s="102">
        <v>25121</v>
      </c>
      <c r="G28" s="166">
        <v>24914</v>
      </c>
      <c r="H28" s="94">
        <f t="shared" si="8"/>
        <v>-207</v>
      </c>
      <c r="I28" s="136">
        <f t="shared" si="9"/>
        <v>99.17598821702957</v>
      </c>
      <c r="J28" s="137">
        <f>C28/$C$10*100</f>
        <v>50.280788820686951</v>
      </c>
      <c r="K28" s="98">
        <f t="shared" si="10"/>
        <v>47.570443872140586</v>
      </c>
      <c r="L28" s="99">
        <f t="shared" si="11"/>
        <v>47.661316549652781</v>
      </c>
      <c r="M28" s="2"/>
    </row>
    <row r="29" spans="1:13" ht="15.75" customHeight="1">
      <c r="A29" s="34" t="s">
        <v>131</v>
      </c>
      <c r="B29" s="100">
        <v>15642</v>
      </c>
      <c r="C29" s="101">
        <v>15512</v>
      </c>
      <c r="D29" s="138">
        <f t="shared" si="0"/>
        <v>-130</v>
      </c>
      <c r="E29" s="139">
        <f>C29/B29*100</f>
        <v>99.168904232195374</v>
      </c>
      <c r="F29" s="102">
        <v>15302</v>
      </c>
      <c r="G29" s="166">
        <v>15015</v>
      </c>
      <c r="H29" s="94">
        <f t="shared" si="8"/>
        <v>-287</v>
      </c>
      <c r="I29" s="136">
        <f t="shared" si="9"/>
        <v>98.124428179322962</v>
      </c>
      <c r="J29" s="137">
        <f>C29/$C$10*100</f>
        <v>28.940838448478516</v>
      </c>
      <c r="K29" s="98">
        <f t="shared" si="10"/>
        <v>28.976670201484623</v>
      </c>
      <c r="L29" s="99">
        <f t="shared" si="11"/>
        <v>28.724197960706295</v>
      </c>
      <c r="M29" s="2"/>
    </row>
    <row r="30" spans="1:13" ht="21.75" customHeight="1">
      <c r="A30" s="37" t="s">
        <v>132</v>
      </c>
      <c r="B30" s="100">
        <v>1212</v>
      </c>
      <c r="C30" s="101">
        <v>1215</v>
      </c>
      <c r="D30" s="138">
        <f t="shared" si="0"/>
        <v>3</v>
      </c>
      <c r="E30" s="139">
        <f t="shared" ref="E30:E32" si="12">C30/B30*100</f>
        <v>100.24752475247524</v>
      </c>
      <c r="F30" s="102">
        <v>1254</v>
      </c>
      <c r="G30" s="166">
        <v>1260</v>
      </c>
      <c r="H30" s="102">
        <f t="shared" si="8"/>
        <v>6</v>
      </c>
      <c r="I30" s="136">
        <f t="shared" si="9"/>
        <v>100.47846889952152</v>
      </c>
      <c r="J30" s="137">
        <f t="shared" ref="J30:J32" si="13">C30/$C$10*100</f>
        <v>2.2668333364428439</v>
      </c>
      <c r="K30" s="98">
        <f t="shared" si="10"/>
        <v>2.3746402060293894</v>
      </c>
      <c r="L30" s="99">
        <f t="shared" si="11"/>
        <v>2.4104222064928358</v>
      </c>
      <c r="M30" s="2"/>
    </row>
    <row r="31" spans="1:13" ht="23.25" customHeight="1">
      <c r="A31" s="37" t="s">
        <v>133</v>
      </c>
      <c r="B31" s="100">
        <v>9595</v>
      </c>
      <c r="C31" s="101">
        <v>9380</v>
      </c>
      <c r="D31" s="138">
        <f t="shared" si="0"/>
        <v>-215</v>
      </c>
      <c r="E31" s="139">
        <f t="shared" si="12"/>
        <v>97.759249609171434</v>
      </c>
      <c r="F31" s="102">
        <v>8601</v>
      </c>
      <c r="G31" s="169">
        <v>8381</v>
      </c>
      <c r="H31" s="102">
        <f t="shared" si="8"/>
        <v>-220</v>
      </c>
      <c r="I31" s="136">
        <f t="shared" si="9"/>
        <v>97.442157888617601</v>
      </c>
      <c r="J31" s="137">
        <f t="shared" si="13"/>
        <v>17.500326498628706</v>
      </c>
      <c r="K31" s="98">
        <f t="shared" si="10"/>
        <v>16.28730495379488</v>
      </c>
      <c r="L31" s="99">
        <f t="shared" si="11"/>
        <v>16.033133740171792</v>
      </c>
      <c r="M31" s="2"/>
    </row>
    <row r="32" spans="1:13" ht="27.75" customHeight="1">
      <c r="A32" s="34" t="s">
        <v>134</v>
      </c>
      <c r="B32" s="100">
        <v>142</v>
      </c>
      <c r="C32" s="101">
        <v>127</v>
      </c>
      <c r="D32" s="138">
        <f t="shared" si="0"/>
        <v>-15</v>
      </c>
      <c r="E32" s="139">
        <f t="shared" si="12"/>
        <v>89.436619718309856</v>
      </c>
      <c r="F32" s="102">
        <v>134</v>
      </c>
      <c r="G32" s="169">
        <v>124</v>
      </c>
      <c r="H32" s="102">
        <f t="shared" si="8"/>
        <v>-10</v>
      </c>
      <c r="I32" s="136">
        <f t="shared" si="9"/>
        <v>92.537313432835816</v>
      </c>
      <c r="J32" s="137">
        <f t="shared" si="13"/>
        <v>0.236944719117894</v>
      </c>
      <c r="K32" s="98">
        <f t="shared" si="10"/>
        <v>0.25374943190425692</v>
      </c>
      <c r="L32" s="99">
        <f t="shared" si="11"/>
        <v>0.23721615365485052</v>
      </c>
      <c r="M32" s="2"/>
    </row>
    <row r="33" spans="1:13" ht="15" customHeight="1" thickBot="1">
      <c r="A33" s="38" t="s">
        <v>135</v>
      </c>
      <c r="B33" s="140">
        <v>4713</v>
      </c>
      <c r="C33" s="141">
        <v>4752</v>
      </c>
      <c r="D33" s="142">
        <f t="shared" si="0"/>
        <v>39</v>
      </c>
      <c r="E33" s="143">
        <f>C33/B33*100</f>
        <v>100.82749840865691</v>
      </c>
      <c r="F33" s="144">
        <v>4929</v>
      </c>
      <c r="G33" s="172">
        <v>4887</v>
      </c>
      <c r="H33" s="144">
        <f t="shared" si="8"/>
        <v>-42</v>
      </c>
      <c r="I33" s="145">
        <f t="shared" si="9"/>
        <v>99.147900182592821</v>
      </c>
      <c r="J33" s="146">
        <f>C33/$C$10*100</f>
        <v>8.865837049198678</v>
      </c>
      <c r="K33" s="147">
        <f t="shared" si="10"/>
        <v>9.3338130586274808</v>
      </c>
      <c r="L33" s="148">
        <f t="shared" si="11"/>
        <v>9.3489947008972134</v>
      </c>
      <c r="M33" s="2"/>
    </row>
    <row r="34" spans="1:13" ht="3.75" customHeight="1">
      <c r="A34" s="13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267</v>
      </c>
      <c r="B35" s="40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9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zoomScaleNormal="100" workbookViewId="0">
      <selection activeCell="M6" sqref="M6:M41"/>
    </sheetView>
  </sheetViews>
  <sheetFormatPr defaultRowHeight="13.2"/>
  <cols>
    <col min="1" max="1" width="32.6640625" customWidth="1"/>
    <col min="2" max="2" width="12.44140625" style="196" customWidth="1"/>
    <col min="3" max="3" width="12.44140625" style="197" customWidth="1"/>
    <col min="4" max="4" width="6" style="210" customWidth="1"/>
    <col min="5" max="5" width="12.44140625" style="197" customWidth="1"/>
    <col min="6" max="6" width="5.88671875" style="210" customWidth="1"/>
    <col min="7" max="7" width="12.44140625" style="197" customWidth="1"/>
    <col min="8" max="8" width="6.33203125" style="210" customWidth="1"/>
    <col min="9" max="9" width="12.44140625" style="197" customWidth="1"/>
    <col min="10" max="10" width="6.33203125" style="210" customWidth="1"/>
    <col min="11" max="11" width="12.44140625" style="197" customWidth="1"/>
    <col min="12" max="12" width="6.33203125" style="210" customWidth="1"/>
    <col min="13" max="13" width="14.44140625" style="197" customWidth="1"/>
    <col min="14" max="14" width="6.44140625" style="210" customWidth="1"/>
  </cols>
  <sheetData>
    <row r="1" spans="1:14">
      <c r="A1" s="364" t="s">
        <v>160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</row>
    <row r="2" spans="1:14" ht="19.95" customHeight="1">
      <c r="A2" s="380" t="s">
        <v>211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</row>
    <row r="3" spans="1:14" ht="9.75" customHeight="1" thickBot="1">
      <c r="A3" s="164"/>
      <c r="B3" s="194"/>
      <c r="C3" s="173"/>
      <c r="D3" s="208"/>
    </row>
    <row r="4" spans="1:14" ht="16.2" customHeight="1" thickBot="1">
      <c r="A4" s="396" t="s">
        <v>164</v>
      </c>
      <c r="B4" s="393" t="s">
        <v>179</v>
      </c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5"/>
    </row>
    <row r="5" spans="1:14" ht="61.5" customHeight="1" thickBot="1">
      <c r="A5" s="397"/>
      <c r="B5" s="242" t="s">
        <v>176</v>
      </c>
      <c r="C5" s="200" t="s">
        <v>112</v>
      </c>
      <c r="D5" s="209" t="s">
        <v>175</v>
      </c>
      <c r="E5" s="206" t="s">
        <v>174</v>
      </c>
      <c r="F5" s="217" t="s">
        <v>175</v>
      </c>
      <c r="G5" s="206" t="s">
        <v>177</v>
      </c>
      <c r="H5" s="209" t="s">
        <v>175</v>
      </c>
      <c r="I5" s="206" t="s">
        <v>178</v>
      </c>
      <c r="J5" s="217" t="s">
        <v>175</v>
      </c>
      <c r="K5" s="226" t="s">
        <v>172</v>
      </c>
      <c r="L5" s="209" t="s">
        <v>175</v>
      </c>
      <c r="M5" s="226" t="s">
        <v>173</v>
      </c>
      <c r="N5" s="227" t="s">
        <v>175</v>
      </c>
    </row>
    <row r="6" spans="1:14" ht="13.8" thickBot="1">
      <c r="A6" s="253" t="s">
        <v>34</v>
      </c>
      <c r="B6" s="274">
        <v>10707</v>
      </c>
      <c r="C6" s="283">
        <v>5545</v>
      </c>
      <c r="D6" s="278">
        <f>C6/B6*100</f>
        <v>51.788549547025312</v>
      </c>
      <c r="E6" s="274">
        <v>2303</v>
      </c>
      <c r="F6" s="280">
        <f>E6/B6*100</f>
        <v>21.509292985897076</v>
      </c>
      <c r="G6" s="274">
        <v>5159</v>
      </c>
      <c r="H6" s="278">
        <f t="shared" ref="H6:H41" si="0">G6/B6*100</f>
        <v>48.183431400018677</v>
      </c>
      <c r="I6" s="274">
        <v>3101</v>
      </c>
      <c r="J6" s="280">
        <f>I6/B6*100</f>
        <v>28.962361072195758</v>
      </c>
      <c r="K6" s="274">
        <v>1966</v>
      </c>
      <c r="L6" s="278">
        <f>K6/B6*100</f>
        <v>18.361819370505277</v>
      </c>
      <c r="M6" s="274">
        <v>984</v>
      </c>
      <c r="N6" s="278">
        <f>M6/B6*100</f>
        <v>9.1902493695713083</v>
      </c>
    </row>
    <row r="7" spans="1:14">
      <c r="A7" s="160" t="s">
        <v>14</v>
      </c>
      <c r="B7" s="201">
        <v>927</v>
      </c>
      <c r="C7" s="189">
        <v>508</v>
      </c>
      <c r="D7" s="99">
        <f t="shared" ref="D7:D41" si="1">C7/B7*100</f>
        <v>54.800431499460622</v>
      </c>
      <c r="E7" s="201">
        <v>247</v>
      </c>
      <c r="F7" s="213">
        <f t="shared" ref="F7:F41" si="2">E7/B7*100</f>
        <v>26.645091693635379</v>
      </c>
      <c r="G7" s="220">
        <v>271</v>
      </c>
      <c r="H7" s="221">
        <f t="shared" si="0"/>
        <v>29.234088457389429</v>
      </c>
      <c r="I7" s="220">
        <v>248</v>
      </c>
      <c r="J7" s="225">
        <f>I7/B7*100</f>
        <v>26.752966558791801</v>
      </c>
      <c r="K7" s="220">
        <v>209</v>
      </c>
      <c r="L7" s="221">
        <f t="shared" ref="L7:L41" si="3">K7/B7*100</f>
        <v>22.54584681769148</v>
      </c>
      <c r="M7" s="220">
        <v>86</v>
      </c>
      <c r="N7" s="221">
        <f t="shared" ref="N7:N41" si="4">M7/B7*100</f>
        <v>9.2772384034519959</v>
      </c>
    </row>
    <row r="8" spans="1:14">
      <c r="A8" s="15" t="s">
        <v>17</v>
      </c>
      <c r="B8" s="202">
        <v>1476</v>
      </c>
      <c r="C8" s="161">
        <v>789</v>
      </c>
      <c r="D8" s="99">
        <f t="shared" si="1"/>
        <v>53.455284552845526</v>
      </c>
      <c r="E8" s="202">
        <v>344</v>
      </c>
      <c r="F8" s="213">
        <f t="shared" si="2"/>
        <v>23.306233062330623</v>
      </c>
      <c r="G8" s="204">
        <v>798</v>
      </c>
      <c r="H8" s="211">
        <f t="shared" si="0"/>
        <v>54.065040650406502</v>
      </c>
      <c r="I8" s="204">
        <v>380</v>
      </c>
      <c r="J8" s="223">
        <f t="shared" ref="J8:J15" si="5">I8/B8*100</f>
        <v>25.745257452574528</v>
      </c>
      <c r="K8" s="204">
        <v>273</v>
      </c>
      <c r="L8" s="211">
        <f t="shared" si="3"/>
        <v>18.495934959349594</v>
      </c>
      <c r="M8" s="204">
        <v>98</v>
      </c>
      <c r="N8" s="211">
        <f t="shared" si="4"/>
        <v>6.639566395663957</v>
      </c>
    </row>
    <row r="9" spans="1:14">
      <c r="A9" s="16" t="s">
        <v>2</v>
      </c>
      <c r="B9" s="202">
        <v>1136</v>
      </c>
      <c r="C9" s="161">
        <v>592</v>
      </c>
      <c r="D9" s="99">
        <f t="shared" si="1"/>
        <v>52.112676056338024</v>
      </c>
      <c r="E9" s="202">
        <v>212</v>
      </c>
      <c r="F9" s="213">
        <f t="shared" si="2"/>
        <v>18.661971830985916</v>
      </c>
      <c r="G9" s="204">
        <v>475</v>
      </c>
      <c r="H9" s="211">
        <f t="shared" si="0"/>
        <v>41.813380281690144</v>
      </c>
      <c r="I9" s="204">
        <v>341</v>
      </c>
      <c r="J9" s="223">
        <f t="shared" si="5"/>
        <v>30.01760563380282</v>
      </c>
      <c r="K9" s="204">
        <v>218</v>
      </c>
      <c r="L9" s="211">
        <f t="shared" si="3"/>
        <v>19.19014084507042</v>
      </c>
      <c r="M9" s="204">
        <v>127</v>
      </c>
      <c r="N9" s="211">
        <f t="shared" si="4"/>
        <v>11.179577464788732</v>
      </c>
    </row>
    <row r="10" spans="1:14">
      <c r="A10" s="16" t="s">
        <v>190</v>
      </c>
      <c r="B10" s="202">
        <v>1506</v>
      </c>
      <c r="C10" s="161">
        <v>738</v>
      </c>
      <c r="D10" s="99">
        <f t="shared" si="1"/>
        <v>49.003984063745023</v>
      </c>
      <c r="E10" s="202">
        <v>237</v>
      </c>
      <c r="F10" s="213">
        <f t="shared" si="2"/>
        <v>15.737051792828685</v>
      </c>
      <c r="G10" s="204">
        <v>921</v>
      </c>
      <c r="H10" s="211">
        <f t="shared" si="0"/>
        <v>61.155378486055781</v>
      </c>
      <c r="I10" s="204">
        <v>487</v>
      </c>
      <c r="J10" s="223">
        <f t="shared" si="5"/>
        <v>32.337317397078351</v>
      </c>
      <c r="K10" s="204">
        <v>215</v>
      </c>
      <c r="L10" s="211">
        <f t="shared" si="3"/>
        <v>14.276228419654716</v>
      </c>
      <c r="M10" s="204">
        <v>106</v>
      </c>
      <c r="N10" s="211">
        <f t="shared" si="4"/>
        <v>7.0385126162018601</v>
      </c>
    </row>
    <row r="11" spans="1:14">
      <c r="A11" s="15" t="s">
        <v>18</v>
      </c>
      <c r="B11" s="102">
        <v>710</v>
      </c>
      <c r="C11" s="190">
        <v>352</v>
      </c>
      <c r="D11" s="99">
        <f t="shared" si="1"/>
        <v>49.577464788732392</v>
      </c>
      <c r="E11" s="102">
        <v>176</v>
      </c>
      <c r="F11" s="213">
        <f t="shared" si="2"/>
        <v>24.788732394366196</v>
      </c>
      <c r="G11" s="204">
        <v>286</v>
      </c>
      <c r="H11" s="211">
        <f t="shared" si="0"/>
        <v>40.281690140845072</v>
      </c>
      <c r="I11" s="204">
        <v>223</v>
      </c>
      <c r="J11" s="223">
        <f t="shared" si="5"/>
        <v>31.408450704225356</v>
      </c>
      <c r="K11" s="204">
        <v>128</v>
      </c>
      <c r="L11" s="211">
        <f t="shared" si="3"/>
        <v>18.028169014084508</v>
      </c>
      <c r="M11" s="204">
        <v>89</v>
      </c>
      <c r="N11" s="211">
        <f t="shared" si="4"/>
        <v>12.535211267605634</v>
      </c>
    </row>
    <row r="12" spans="1:14">
      <c r="A12" s="15" t="s">
        <v>21</v>
      </c>
      <c r="B12" s="102">
        <v>955</v>
      </c>
      <c r="C12" s="190">
        <v>479</v>
      </c>
      <c r="D12" s="99">
        <f t="shared" si="1"/>
        <v>50.157068062827229</v>
      </c>
      <c r="E12" s="102">
        <v>228</v>
      </c>
      <c r="F12" s="213">
        <f t="shared" si="2"/>
        <v>23.874345549738223</v>
      </c>
      <c r="G12" s="204">
        <v>406</v>
      </c>
      <c r="H12" s="211">
        <f t="shared" si="0"/>
        <v>42.513089005235607</v>
      </c>
      <c r="I12" s="204">
        <v>265</v>
      </c>
      <c r="J12" s="223">
        <f t="shared" si="5"/>
        <v>27.748691099476442</v>
      </c>
      <c r="K12" s="204">
        <v>218</v>
      </c>
      <c r="L12" s="211">
        <f t="shared" si="3"/>
        <v>22.827225130890053</v>
      </c>
      <c r="M12" s="204">
        <v>117</v>
      </c>
      <c r="N12" s="211">
        <f t="shared" si="4"/>
        <v>12.25130890052356</v>
      </c>
    </row>
    <row r="13" spans="1:14">
      <c r="A13" s="15" t="s">
        <v>22</v>
      </c>
      <c r="B13" s="202">
        <v>1016</v>
      </c>
      <c r="C13" s="161">
        <v>515</v>
      </c>
      <c r="D13" s="99">
        <f t="shared" si="1"/>
        <v>50.688976377952756</v>
      </c>
      <c r="E13" s="202">
        <v>211</v>
      </c>
      <c r="F13" s="213">
        <f t="shared" si="2"/>
        <v>20.76771653543307</v>
      </c>
      <c r="G13" s="204">
        <v>480</v>
      </c>
      <c r="H13" s="211">
        <f t="shared" si="0"/>
        <v>47.244094488188978</v>
      </c>
      <c r="I13" s="204">
        <v>316</v>
      </c>
      <c r="J13" s="223">
        <f t="shared" si="5"/>
        <v>31.102362204724411</v>
      </c>
      <c r="K13" s="204">
        <v>113</v>
      </c>
      <c r="L13" s="211">
        <f t="shared" si="3"/>
        <v>11.122047244094487</v>
      </c>
      <c r="M13" s="204">
        <v>67</v>
      </c>
      <c r="N13" s="211">
        <f t="shared" si="4"/>
        <v>6.5944881889763778</v>
      </c>
    </row>
    <row r="14" spans="1:14">
      <c r="A14" s="15" t="s">
        <v>13</v>
      </c>
      <c r="B14" s="202">
        <v>1316</v>
      </c>
      <c r="C14" s="161">
        <v>697</v>
      </c>
      <c r="D14" s="99">
        <f t="shared" si="1"/>
        <v>52.963525835866264</v>
      </c>
      <c r="E14" s="202">
        <v>287</v>
      </c>
      <c r="F14" s="213">
        <f t="shared" si="2"/>
        <v>21.808510638297875</v>
      </c>
      <c r="G14" s="204">
        <v>683</v>
      </c>
      <c r="H14" s="211">
        <f t="shared" si="0"/>
        <v>51.899696048632215</v>
      </c>
      <c r="I14" s="204">
        <v>411</v>
      </c>
      <c r="J14" s="223">
        <f t="shared" si="5"/>
        <v>31.231003039513677</v>
      </c>
      <c r="K14" s="204">
        <v>272</v>
      </c>
      <c r="L14" s="211">
        <f t="shared" si="3"/>
        <v>20.668693009118542</v>
      </c>
      <c r="M14" s="204">
        <v>156</v>
      </c>
      <c r="N14" s="211">
        <f t="shared" si="4"/>
        <v>11.854103343465045</v>
      </c>
    </row>
    <row r="15" spans="1:14" ht="13.8" thickBot="1">
      <c r="A15" s="17" t="s">
        <v>27</v>
      </c>
      <c r="B15" s="120">
        <v>1665</v>
      </c>
      <c r="C15" s="191">
        <v>875</v>
      </c>
      <c r="D15" s="212">
        <f t="shared" si="1"/>
        <v>52.552552552552555</v>
      </c>
      <c r="E15" s="120">
        <v>361</v>
      </c>
      <c r="F15" s="216">
        <f t="shared" si="2"/>
        <v>21.681681681681681</v>
      </c>
      <c r="G15" s="218">
        <v>839</v>
      </c>
      <c r="H15" s="219">
        <f t="shared" si="0"/>
        <v>50.390390390390394</v>
      </c>
      <c r="I15" s="218">
        <v>430</v>
      </c>
      <c r="J15" s="224">
        <f t="shared" si="5"/>
        <v>25.825825825825827</v>
      </c>
      <c r="K15" s="218">
        <v>320</v>
      </c>
      <c r="L15" s="219">
        <f t="shared" si="3"/>
        <v>19.219219219219219</v>
      </c>
      <c r="M15" s="218">
        <v>138</v>
      </c>
      <c r="N15" s="219">
        <f t="shared" si="4"/>
        <v>8.2882882882882889</v>
      </c>
    </row>
    <row r="16" spans="1:14" ht="13.8" thickBot="1">
      <c r="A16" s="284" t="s">
        <v>35</v>
      </c>
      <c r="B16" s="283">
        <v>9161</v>
      </c>
      <c r="C16" s="283">
        <v>5343</v>
      </c>
      <c r="D16" s="282">
        <f t="shared" si="1"/>
        <v>58.323327147691295</v>
      </c>
      <c r="E16" s="283">
        <v>2125</v>
      </c>
      <c r="F16" s="280">
        <f t="shared" si="2"/>
        <v>23.196157624713461</v>
      </c>
      <c r="G16" s="274">
        <v>4595</v>
      </c>
      <c r="H16" s="278">
        <f t="shared" si="0"/>
        <v>50.158279663792158</v>
      </c>
      <c r="I16" s="274">
        <v>2356</v>
      </c>
      <c r="J16" s="280">
        <f>I16/B16*100</f>
        <v>25.717716406505843</v>
      </c>
      <c r="K16" s="274">
        <v>1786</v>
      </c>
      <c r="L16" s="278">
        <f t="shared" si="3"/>
        <v>19.495688243641524</v>
      </c>
      <c r="M16" s="274">
        <v>914</v>
      </c>
      <c r="N16" s="278">
        <f t="shared" si="4"/>
        <v>9.9770767383473409</v>
      </c>
    </row>
    <row r="17" spans="1:14">
      <c r="A17" s="160" t="s">
        <v>1</v>
      </c>
      <c r="B17" s="201">
        <v>1752</v>
      </c>
      <c r="C17" s="189">
        <v>1107</v>
      </c>
      <c r="D17" s="99">
        <f t="shared" si="1"/>
        <v>63.184931506849317</v>
      </c>
      <c r="E17" s="201">
        <v>455</v>
      </c>
      <c r="F17" s="213">
        <f t="shared" si="2"/>
        <v>25.970319634703198</v>
      </c>
      <c r="G17" s="220">
        <v>870</v>
      </c>
      <c r="H17" s="221">
        <f t="shared" si="0"/>
        <v>49.657534246575338</v>
      </c>
      <c r="I17" s="220">
        <v>378</v>
      </c>
      <c r="J17" s="225">
        <f>I17/B17*100</f>
        <v>21.575342465753426</v>
      </c>
      <c r="K17" s="220">
        <v>351</v>
      </c>
      <c r="L17" s="221">
        <f t="shared" si="3"/>
        <v>20.034246575342465</v>
      </c>
      <c r="M17" s="220">
        <v>152</v>
      </c>
      <c r="N17" s="221">
        <f t="shared" si="4"/>
        <v>8.6757990867579906</v>
      </c>
    </row>
    <row r="18" spans="1:14">
      <c r="A18" s="15" t="s">
        <v>16</v>
      </c>
      <c r="B18" s="202">
        <v>1296</v>
      </c>
      <c r="C18" s="161">
        <v>758</v>
      </c>
      <c r="D18" s="99">
        <f t="shared" si="1"/>
        <v>58.487654320987659</v>
      </c>
      <c r="E18" s="202">
        <v>376</v>
      </c>
      <c r="F18" s="213">
        <f t="shared" si="2"/>
        <v>29.012345679012348</v>
      </c>
      <c r="G18" s="204">
        <v>684</v>
      </c>
      <c r="H18" s="211">
        <f t="shared" si="0"/>
        <v>52.777777777777779</v>
      </c>
      <c r="I18" s="204">
        <v>307</v>
      </c>
      <c r="J18" s="223">
        <f t="shared" ref="J18:J22" si="6">I18/B18*100</f>
        <v>23.688271604938272</v>
      </c>
      <c r="K18" s="204">
        <v>249</v>
      </c>
      <c r="L18" s="211">
        <f t="shared" si="3"/>
        <v>19.212962962962962</v>
      </c>
      <c r="M18" s="204">
        <v>115</v>
      </c>
      <c r="N18" s="211">
        <f t="shared" si="4"/>
        <v>8.8734567901234573</v>
      </c>
    </row>
    <row r="19" spans="1:14">
      <c r="A19" s="16" t="s">
        <v>3</v>
      </c>
      <c r="B19" s="202">
        <v>1942</v>
      </c>
      <c r="C19" s="161">
        <v>1048</v>
      </c>
      <c r="D19" s="99">
        <f t="shared" si="1"/>
        <v>53.964984552008247</v>
      </c>
      <c r="E19" s="202">
        <v>349</v>
      </c>
      <c r="F19" s="213">
        <f t="shared" si="2"/>
        <v>17.971163748712669</v>
      </c>
      <c r="G19" s="204">
        <v>1024</v>
      </c>
      <c r="H19" s="211">
        <f t="shared" si="0"/>
        <v>52.72914521112255</v>
      </c>
      <c r="I19" s="204">
        <v>536</v>
      </c>
      <c r="J19" s="223">
        <f t="shared" si="6"/>
        <v>27.600411946446961</v>
      </c>
      <c r="K19" s="204">
        <v>360</v>
      </c>
      <c r="L19" s="211">
        <f t="shared" si="3"/>
        <v>18.537590113285273</v>
      </c>
      <c r="M19" s="204">
        <v>250</v>
      </c>
      <c r="N19" s="211">
        <f t="shared" si="4"/>
        <v>12.873326467559219</v>
      </c>
    </row>
    <row r="20" spans="1:14">
      <c r="A20" s="16" t="s">
        <v>20</v>
      </c>
      <c r="B20" s="202">
        <v>1515</v>
      </c>
      <c r="C20" s="161">
        <v>823</v>
      </c>
      <c r="D20" s="99">
        <f t="shared" si="1"/>
        <v>54.323432343234323</v>
      </c>
      <c r="E20" s="202">
        <v>309</v>
      </c>
      <c r="F20" s="213">
        <f t="shared" si="2"/>
        <v>20.396039603960396</v>
      </c>
      <c r="G20" s="204">
        <v>850</v>
      </c>
      <c r="H20" s="211">
        <f t="shared" si="0"/>
        <v>56.10561056105611</v>
      </c>
      <c r="I20" s="204">
        <v>407</v>
      </c>
      <c r="J20" s="223">
        <f t="shared" si="6"/>
        <v>26.864686468646866</v>
      </c>
      <c r="K20" s="204">
        <v>302</v>
      </c>
      <c r="L20" s="211">
        <f t="shared" si="3"/>
        <v>19.933993399339933</v>
      </c>
      <c r="M20" s="204">
        <v>98</v>
      </c>
      <c r="N20" s="211">
        <f t="shared" si="4"/>
        <v>6.4686468646864688</v>
      </c>
    </row>
    <row r="21" spans="1:14">
      <c r="A21" s="15" t="s">
        <v>4</v>
      </c>
      <c r="B21" s="202">
        <v>1263</v>
      </c>
      <c r="C21" s="161">
        <v>775</v>
      </c>
      <c r="D21" s="99">
        <f t="shared" si="1"/>
        <v>61.361836896278696</v>
      </c>
      <c r="E21" s="202">
        <v>297</v>
      </c>
      <c r="F21" s="213">
        <f t="shared" si="2"/>
        <v>23.51543942992874</v>
      </c>
      <c r="G21" s="204">
        <v>482</v>
      </c>
      <c r="H21" s="211">
        <f t="shared" si="0"/>
        <v>38.163103721298498</v>
      </c>
      <c r="I21" s="204">
        <v>331</v>
      </c>
      <c r="J21" s="223">
        <f t="shared" si="6"/>
        <v>26.207442596991292</v>
      </c>
      <c r="K21" s="204">
        <v>249</v>
      </c>
      <c r="L21" s="211">
        <f t="shared" si="3"/>
        <v>19.714964370546319</v>
      </c>
      <c r="M21" s="204">
        <v>175</v>
      </c>
      <c r="N21" s="211">
        <f t="shared" si="4"/>
        <v>13.855898653998416</v>
      </c>
    </row>
    <row r="22" spans="1:14" ht="13.8" thickBot="1">
      <c r="A22" s="17" t="s">
        <v>7</v>
      </c>
      <c r="B22" s="203">
        <v>1393</v>
      </c>
      <c r="C22" s="192">
        <v>832</v>
      </c>
      <c r="D22" s="212">
        <f t="shared" si="1"/>
        <v>59.727207465900932</v>
      </c>
      <c r="E22" s="203">
        <v>339</v>
      </c>
      <c r="F22" s="216">
        <f t="shared" si="2"/>
        <v>24.335965541995694</v>
      </c>
      <c r="G22" s="218">
        <v>685</v>
      </c>
      <c r="H22" s="219">
        <f t="shared" si="0"/>
        <v>49.174443646805457</v>
      </c>
      <c r="I22" s="218">
        <v>397</v>
      </c>
      <c r="J22" s="224">
        <f t="shared" si="6"/>
        <v>28.499641062455133</v>
      </c>
      <c r="K22" s="218">
        <v>275</v>
      </c>
      <c r="L22" s="219">
        <f t="shared" si="3"/>
        <v>19.74156496769562</v>
      </c>
      <c r="M22" s="218">
        <v>124</v>
      </c>
      <c r="N22" s="219">
        <f t="shared" si="4"/>
        <v>8.9016511127063893</v>
      </c>
    </row>
    <row r="23" spans="1:14" ht="13.8" thickBot="1">
      <c r="A23" s="284" t="s">
        <v>36</v>
      </c>
      <c r="B23" s="283">
        <v>14764</v>
      </c>
      <c r="C23" s="283">
        <v>7518</v>
      </c>
      <c r="D23" s="282">
        <f t="shared" si="1"/>
        <v>50.921159577350316</v>
      </c>
      <c r="E23" s="283">
        <v>3020</v>
      </c>
      <c r="F23" s="280">
        <f t="shared" si="2"/>
        <v>20.455161202926035</v>
      </c>
      <c r="G23" s="274">
        <v>6901</v>
      </c>
      <c r="H23" s="278">
        <f t="shared" si="0"/>
        <v>46.742075318341911</v>
      </c>
      <c r="I23" s="274">
        <v>4339</v>
      </c>
      <c r="J23" s="280">
        <f>I23/B23*100</f>
        <v>29.389054456786777</v>
      </c>
      <c r="K23" s="274">
        <v>2477</v>
      </c>
      <c r="L23" s="278">
        <f t="shared" si="3"/>
        <v>16.777296125711189</v>
      </c>
      <c r="M23" s="274">
        <v>1386</v>
      </c>
      <c r="N23" s="278">
        <f t="shared" si="4"/>
        <v>9.3876998103494991</v>
      </c>
    </row>
    <row r="24" spans="1:14">
      <c r="A24" s="160" t="s">
        <v>15</v>
      </c>
      <c r="B24" s="201">
        <v>1630</v>
      </c>
      <c r="C24" s="189">
        <v>815</v>
      </c>
      <c r="D24" s="99">
        <f t="shared" si="1"/>
        <v>50</v>
      </c>
      <c r="E24" s="201">
        <v>342</v>
      </c>
      <c r="F24" s="213">
        <f t="shared" si="2"/>
        <v>20.981595092024541</v>
      </c>
      <c r="G24" s="220">
        <v>533</v>
      </c>
      <c r="H24" s="221">
        <f t="shared" si="0"/>
        <v>32.699386503067487</v>
      </c>
      <c r="I24" s="220">
        <v>525</v>
      </c>
      <c r="J24" s="225">
        <f>I24/B24*100</f>
        <v>32.208588957055213</v>
      </c>
      <c r="K24" s="220">
        <v>206</v>
      </c>
      <c r="L24" s="221">
        <f t="shared" si="3"/>
        <v>12.638036809815951</v>
      </c>
      <c r="M24" s="220">
        <v>222</v>
      </c>
      <c r="N24" s="221">
        <f t="shared" si="4"/>
        <v>13.61963190184049</v>
      </c>
    </row>
    <row r="25" spans="1:14">
      <c r="A25" s="15" t="s">
        <v>19</v>
      </c>
      <c r="B25" s="202">
        <v>5159</v>
      </c>
      <c r="C25" s="161">
        <v>2569</v>
      </c>
      <c r="D25" s="99">
        <f t="shared" si="1"/>
        <v>49.796472184531886</v>
      </c>
      <c r="E25" s="202">
        <v>1057</v>
      </c>
      <c r="F25" s="122">
        <f t="shared" si="2"/>
        <v>20.488466757123476</v>
      </c>
      <c r="G25" s="204">
        <v>2921</v>
      </c>
      <c r="H25" s="211">
        <f t="shared" si="0"/>
        <v>56.619499903081994</v>
      </c>
      <c r="I25" s="204">
        <v>1451</v>
      </c>
      <c r="J25" s="223">
        <f t="shared" ref="J25:J29" si="7">I25/B25*100</f>
        <v>28.125605737546032</v>
      </c>
      <c r="K25" s="204">
        <v>776</v>
      </c>
      <c r="L25" s="211">
        <f t="shared" si="3"/>
        <v>15.041674743167279</v>
      </c>
      <c r="M25" s="204">
        <v>379</v>
      </c>
      <c r="N25" s="211">
        <f t="shared" si="4"/>
        <v>7.346384958325257</v>
      </c>
    </row>
    <row r="26" spans="1:14">
      <c r="A26" s="15" t="s">
        <v>25</v>
      </c>
      <c r="B26" s="202">
        <v>3213</v>
      </c>
      <c r="C26" s="161">
        <v>1651</v>
      </c>
      <c r="D26" s="99">
        <f t="shared" si="1"/>
        <v>51.384998443821971</v>
      </c>
      <c r="E26" s="202">
        <v>677</v>
      </c>
      <c r="F26" s="122">
        <f t="shared" si="2"/>
        <v>21.070650482415189</v>
      </c>
      <c r="G26" s="204">
        <v>1386</v>
      </c>
      <c r="H26" s="211">
        <f t="shared" si="0"/>
        <v>43.137254901960787</v>
      </c>
      <c r="I26" s="204">
        <v>975</v>
      </c>
      <c r="J26" s="223">
        <f t="shared" si="7"/>
        <v>30.345471521942109</v>
      </c>
      <c r="K26" s="204">
        <v>591</v>
      </c>
      <c r="L26" s="211">
        <f t="shared" si="3"/>
        <v>18.39402427637722</v>
      </c>
      <c r="M26" s="204">
        <v>301</v>
      </c>
      <c r="N26" s="211">
        <f t="shared" si="4"/>
        <v>9.3681917211328969</v>
      </c>
    </row>
    <row r="27" spans="1:14">
      <c r="A27" s="16" t="s">
        <v>102</v>
      </c>
      <c r="B27" s="202">
        <v>1378</v>
      </c>
      <c r="C27" s="161">
        <v>749</v>
      </c>
      <c r="D27" s="99">
        <f t="shared" si="1"/>
        <v>54.354136429608126</v>
      </c>
      <c r="E27" s="202">
        <v>270</v>
      </c>
      <c r="F27" s="122">
        <f t="shared" si="2"/>
        <v>19.593613933236576</v>
      </c>
      <c r="G27" s="204">
        <v>672</v>
      </c>
      <c r="H27" s="211">
        <f t="shared" si="0"/>
        <v>48.76632801161103</v>
      </c>
      <c r="I27" s="204">
        <v>407</v>
      </c>
      <c r="J27" s="223">
        <f t="shared" si="7"/>
        <v>29.535558780841797</v>
      </c>
      <c r="K27" s="204">
        <v>297</v>
      </c>
      <c r="L27" s="211">
        <f t="shared" si="3"/>
        <v>21.55297532656023</v>
      </c>
      <c r="M27" s="204">
        <v>118</v>
      </c>
      <c r="N27" s="211">
        <f t="shared" si="4"/>
        <v>8.5631349782293178</v>
      </c>
    </row>
    <row r="28" spans="1:14">
      <c r="A28" s="16" t="s">
        <v>103</v>
      </c>
      <c r="B28" s="102">
        <v>1566</v>
      </c>
      <c r="C28" s="190">
        <v>845</v>
      </c>
      <c r="D28" s="99">
        <f t="shared" si="1"/>
        <v>53.959131545338444</v>
      </c>
      <c r="E28" s="102">
        <v>267</v>
      </c>
      <c r="F28" s="122">
        <f t="shared" si="2"/>
        <v>17.049808429118773</v>
      </c>
      <c r="G28" s="204">
        <v>541</v>
      </c>
      <c r="H28" s="211">
        <f t="shared" si="0"/>
        <v>34.546615581098337</v>
      </c>
      <c r="I28" s="204">
        <v>469</v>
      </c>
      <c r="J28" s="223">
        <f t="shared" si="7"/>
        <v>29.948914431673053</v>
      </c>
      <c r="K28" s="204">
        <v>352</v>
      </c>
      <c r="L28" s="211">
        <f t="shared" si="3"/>
        <v>22.477650063856959</v>
      </c>
      <c r="M28" s="204">
        <v>209</v>
      </c>
      <c r="N28" s="211">
        <f t="shared" si="4"/>
        <v>13.346104725415071</v>
      </c>
    </row>
    <row r="29" spans="1:14" ht="13.8" thickBot="1">
      <c r="A29" s="17" t="s">
        <v>26</v>
      </c>
      <c r="B29" s="120">
        <v>1818</v>
      </c>
      <c r="C29" s="191">
        <v>889</v>
      </c>
      <c r="D29" s="212">
        <f t="shared" si="1"/>
        <v>48.8998899889989</v>
      </c>
      <c r="E29" s="120">
        <v>407</v>
      </c>
      <c r="F29" s="124">
        <f t="shared" si="2"/>
        <v>22.38723872387239</v>
      </c>
      <c r="G29" s="218">
        <v>848</v>
      </c>
      <c r="H29" s="219">
        <f t="shared" si="0"/>
        <v>46.644664466446642</v>
      </c>
      <c r="I29" s="218">
        <v>512</v>
      </c>
      <c r="J29" s="224">
        <f t="shared" si="7"/>
        <v>28.16281628162816</v>
      </c>
      <c r="K29" s="218">
        <v>255</v>
      </c>
      <c r="L29" s="219">
        <f t="shared" si="3"/>
        <v>14.026402640264028</v>
      </c>
      <c r="M29" s="218">
        <v>157</v>
      </c>
      <c r="N29" s="219">
        <f t="shared" si="4"/>
        <v>8.635863586358635</v>
      </c>
    </row>
    <row r="30" spans="1:14" ht="13.8" thickBot="1">
      <c r="A30" s="284" t="s">
        <v>32</v>
      </c>
      <c r="B30" s="283">
        <v>11387</v>
      </c>
      <c r="C30" s="283">
        <v>6090</v>
      </c>
      <c r="D30" s="282">
        <f t="shared" si="1"/>
        <v>53.482040923860538</v>
      </c>
      <c r="E30" s="283">
        <v>2638</v>
      </c>
      <c r="F30" s="282">
        <f t="shared" si="2"/>
        <v>23.16676912268376</v>
      </c>
      <c r="G30" s="283">
        <v>5572</v>
      </c>
      <c r="H30" s="282">
        <f t="shared" si="0"/>
        <v>48.932993764819535</v>
      </c>
      <c r="I30" s="283">
        <v>3224</v>
      </c>
      <c r="J30" s="282">
        <f>I30/B30*100</f>
        <v>28.312988495652935</v>
      </c>
      <c r="K30" s="283">
        <v>1573</v>
      </c>
      <c r="L30" s="282">
        <f t="shared" si="3"/>
        <v>13.813998419250023</v>
      </c>
      <c r="M30" s="283">
        <v>1007</v>
      </c>
      <c r="N30" s="278">
        <f t="shared" si="4"/>
        <v>8.843417932730306</v>
      </c>
    </row>
    <row r="31" spans="1:14">
      <c r="A31" s="228" t="s">
        <v>5</v>
      </c>
      <c r="B31" s="220">
        <v>760</v>
      </c>
      <c r="C31" s="214">
        <v>446</v>
      </c>
      <c r="D31" s="221">
        <f t="shared" si="1"/>
        <v>58.684210526315795</v>
      </c>
      <c r="E31" s="220">
        <v>213</v>
      </c>
      <c r="F31" s="225">
        <f t="shared" si="2"/>
        <v>28.026315789473681</v>
      </c>
      <c r="G31" s="220">
        <v>343</v>
      </c>
      <c r="H31" s="221">
        <f t="shared" si="0"/>
        <v>45.131578947368425</v>
      </c>
      <c r="I31" s="220">
        <v>203</v>
      </c>
      <c r="J31" s="225">
        <f>I31/B31*100</f>
        <v>26.710526315789473</v>
      </c>
      <c r="K31" s="220">
        <v>100</v>
      </c>
      <c r="L31" s="221">
        <f t="shared" si="3"/>
        <v>13.157894736842104</v>
      </c>
      <c r="M31" s="220">
        <v>84</v>
      </c>
      <c r="N31" s="221">
        <f t="shared" si="4"/>
        <v>11.052631578947368</v>
      </c>
    </row>
    <row r="32" spans="1:14">
      <c r="A32" s="199" t="s">
        <v>23</v>
      </c>
      <c r="B32" s="204">
        <v>2263</v>
      </c>
      <c r="C32" s="193">
        <v>1230</v>
      </c>
      <c r="D32" s="221">
        <f t="shared" si="1"/>
        <v>54.352629253203709</v>
      </c>
      <c r="E32" s="204">
        <v>542</v>
      </c>
      <c r="F32" s="223">
        <f t="shared" si="2"/>
        <v>23.950508174988951</v>
      </c>
      <c r="G32" s="204">
        <v>1007</v>
      </c>
      <c r="H32" s="211">
        <f t="shared" si="0"/>
        <v>44.498453380468405</v>
      </c>
      <c r="I32" s="204">
        <v>609</v>
      </c>
      <c r="J32" s="223">
        <f t="shared" ref="J32:J38" si="8">I32/B32*100</f>
        <v>26.911179849756962</v>
      </c>
      <c r="K32" s="204">
        <v>252</v>
      </c>
      <c r="L32" s="211">
        <f t="shared" si="3"/>
        <v>11.135660627485638</v>
      </c>
      <c r="M32" s="204">
        <v>255</v>
      </c>
      <c r="N32" s="211">
        <f t="shared" si="4"/>
        <v>11.268228015908086</v>
      </c>
    </row>
    <row r="33" spans="1:14">
      <c r="A33" s="199" t="s">
        <v>6</v>
      </c>
      <c r="B33" s="204">
        <v>1522</v>
      </c>
      <c r="C33" s="193">
        <v>779</v>
      </c>
      <c r="D33" s="221">
        <f t="shared" si="1"/>
        <v>51.1826544021025</v>
      </c>
      <c r="E33" s="204">
        <v>349</v>
      </c>
      <c r="F33" s="223">
        <f t="shared" si="2"/>
        <v>22.930354796320632</v>
      </c>
      <c r="G33" s="204">
        <v>669</v>
      </c>
      <c r="H33" s="211">
        <f t="shared" si="0"/>
        <v>43.955321944809462</v>
      </c>
      <c r="I33" s="204">
        <v>442</v>
      </c>
      <c r="J33" s="223">
        <f t="shared" si="8"/>
        <v>29.040735873850199</v>
      </c>
      <c r="K33" s="204">
        <v>184</v>
      </c>
      <c r="L33" s="211">
        <f t="shared" si="3"/>
        <v>12.089356110381077</v>
      </c>
      <c r="M33" s="204">
        <v>147</v>
      </c>
      <c r="N33" s="211">
        <f t="shared" si="4"/>
        <v>9.6583442838370566</v>
      </c>
    </row>
    <row r="34" spans="1:14">
      <c r="A34" s="199" t="s">
        <v>24</v>
      </c>
      <c r="B34" s="204">
        <v>1366</v>
      </c>
      <c r="C34" s="193">
        <v>724</v>
      </c>
      <c r="D34" s="221">
        <f t="shared" si="1"/>
        <v>53.001464128843331</v>
      </c>
      <c r="E34" s="204">
        <v>332</v>
      </c>
      <c r="F34" s="223">
        <f t="shared" si="2"/>
        <v>24.304538799414349</v>
      </c>
      <c r="G34" s="204">
        <v>775</v>
      </c>
      <c r="H34" s="211">
        <f t="shared" si="0"/>
        <v>56.734992679355777</v>
      </c>
      <c r="I34" s="204">
        <v>379</v>
      </c>
      <c r="J34" s="223">
        <f t="shared" si="8"/>
        <v>27.745241581259151</v>
      </c>
      <c r="K34" s="204">
        <v>253</v>
      </c>
      <c r="L34" s="211">
        <f t="shared" si="3"/>
        <v>18.521229868228403</v>
      </c>
      <c r="M34" s="204">
        <v>88</v>
      </c>
      <c r="N34" s="211">
        <f t="shared" si="4"/>
        <v>6.4421669106881403</v>
      </c>
    </row>
    <row r="35" spans="1:14">
      <c r="A35" s="199" t="s">
        <v>8</v>
      </c>
      <c r="B35" s="204">
        <v>1014</v>
      </c>
      <c r="C35" s="193">
        <v>486</v>
      </c>
      <c r="D35" s="221">
        <f t="shared" si="1"/>
        <v>47.928994082840234</v>
      </c>
      <c r="E35" s="204">
        <v>204</v>
      </c>
      <c r="F35" s="223">
        <f t="shared" si="2"/>
        <v>20.118343195266274</v>
      </c>
      <c r="G35" s="204">
        <v>467</v>
      </c>
      <c r="H35" s="211">
        <f t="shared" si="0"/>
        <v>46.055226824457598</v>
      </c>
      <c r="I35" s="204">
        <v>303</v>
      </c>
      <c r="J35" s="223">
        <f t="shared" si="8"/>
        <v>29.88165680473373</v>
      </c>
      <c r="K35" s="204">
        <v>180</v>
      </c>
      <c r="L35" s="211">
        <f t="shared" si="3"/>
        <v>17.751479289940828</v>
      </c>
      <c r="M35" s="204">
        <v>112</v>
      </c>
      <c r="N35" s="211">
        <f t="shared" si="4"/>
        <v>11.045364891518737</v>
      </c>
    </row>
    <row r="36" spans="1:14">
      <c r="A36" s="199" t="s">
        <v>9</v>
      </c>
      <c r="B36" s="204">
        <v>1466</v>
      </c>
      <c r="C36" s="198">
        <v>806</v>
      </c>
      <c r="D36" s="221">
        <f t="shared" si="1"/>
        <v>54.979536152796726</v>
      </c>
      <c r="E36" s="207">
        <v>396</v>
      </c>
      <c r="F36" s="223">
        <f t="shared" si="2"/>
        <v>27.012278308321964</v>
      </c>
      <c r="G36" s="204">
        <v>701</v>
      </c>
      <c r="H36" s="211">
        <f t="shared" si="0"/>
        <v>47.817189631650756</v>
      </c>
      <c r="I36" s="204">
        <v>420</v>
      </c>
      <c r="J36" s="223">
        <f t="shared" si="8"/>
        <v>28.649386084583899</v>
      </c>
      <c r="K36" s="204">
        <v>185</v>
      </c>
      <c r="L36" s="211">
        <f t="shared" si="3"/>
        <v>12.619372442019101</v>
      </c>
      <c r="M36" s="204">
        <v>147</v>
      </c>
      <c r="N36" s="211">
        <f t="shared" si="4"/>
        <v>10.027285129604365</v>
      </c>
    </row>
    <row r="37" spans="1:14" ht="13.95" customHeight="1">
      <c r="A37" s="199" t="s">
        <v>10</v>
      </c>
      <c r="B37" s="204">
        <v>1765</v>
      </c>
      <c r="C37" s="198">
        <v>916</v>
      </c>
      <c r="D37" s="221">
        <f t="shared" si="1"/>
        <v>51.89801699716714</v>
      </c>
      <c r="E37" s="204">
        <v>364</v>
      </c>
      <c r="F37" s="223">
        <f t="shared" si="2"/>
        <v>20.623229461756374</v>
      </c>
      <c r="G37" s="204">
        <v>1088</v>
      </c>
      <c r="H37" s="211">
        <f t="shared" si="0"/>
        <v>61.643059490084987</v>
      </c>
      <c r="I37" s="204">
        <v>496</v>
      </c>
      <c r="J37" s="223">
        <f t="shared" si="8"/>
        <v>28.10198300283286</v>
      </c>
      <c r="K37" s="204">
        <v>223</v>
      </c>
      <c r="L37" s="211">
        <f t="shared" si="3"/>
        <v>12.63456090651558</v>
      </c>
      <c r="M37" s="204">
        <v>75</v>
      </c>
      <c r="N37" s="211">
        <f t="shared" si="4"/>
        <v>4.2492917847025495</v>
      </c>
    </row>
    <row r="38" spans="1:14" ht="13.8" thickBot="1">
      <c r="A38" s="229" t="s">
        <v>12</v>
      </c>
      <c r="B38" s="218">
        <v>1231</v>
      </c>
      <c r="C38" s="215">
        <v>703</v>
      </c>
      <c r="D38" s="222">
        <f t="shared" si="1"/>
        <v>57.108042242079613</v>
      </c>
      <c r="E38" s="218">
        <v>238</v>
      </c>
      <c r="F38" s="224">
        <f t="shared" si="2"/>
        <v>19.333874898456539</v>
      </c>
      <c r="G38" s="218">
        <v>522</v>
      </c>
      <c r="H38" s="219">
        <f t="shared" si="0"/>
        <v>42.404549147034928</v>
      </c>
      <c r="I38" s="218">
        <v>372</v>
      </c>
      <c r="J38" s="224">
        <f t="shared" si="8"/>
        <v>30.219333874898457</v>
      </c>
      <c r="K38" s="218">
        <v>196</v>
      </c>
      <c r="L38" s="219">
        <f t="shared" si="3"/>
        <v>15.922014622258326</v>
      </c>
      <c r="M38" s="218">
        <v>99</v>
      </c>
      <c r="N38" s="219">
        <f t="shared" si="4"/>
        <v>8.0422420796100731</v>
      </c>
    </row>
    <row r="39" spans="1:14" ht="13.8" thickBot="1">
      <c r="A39" s="261" t="s">
        <v>33</v>
      </c>
      <c r="B39" s="274">
        <v>6254</v>
      </c>
      <c r="C39" s="283">
        <v>3096</v>
      </c>
      <c r="D39" s="278">
        <f t="shared" si="1"/>
        <v>49.50431723696834</v>
      </c>
      <c r="E39" s="274">
        <v>941</v>
      </c>
      <c r="F39" s="285">
        <f t="shared" si="2"/>
        <v>15.046370322993285</v>
      </c>
      <c r="G39" s="274">
        <v>2687</v>
      </c>
      <c r="H39" s="278">
        <f t="shared" si="0"/>
        <v>42.964502718260313</v>
      </c>
      <c r="I39" s="274">
        <v>1995</v>
      </c>
      <c r="J39" s="280">
        <f>I39/B39*100</f>
        <v>31.899584266069713</v>
      </c>
      <c r="K39" s="274">
        <v>579</v>
      </c>
      <c r="L39" s="278">
        <f t="shared" si="3"/>
        <v>9.258074832107452</v>
      </c>
      <c r="M39" s="274">
        <v>596</v>
      </c>
      <c r="N39" s="278">
        <f t="shared" si="4"/>
        <v>9.5299008634473932</v>
      </c>
    </row>
    <row r="40" spans="1:14" ht="13.8" thickBot="1">
      <c r="A40" s="20" t="s">
        <v>11</v>
      </c>
      <c r="B40" s="205">
        <v>6254</v>
      </c>
      <c r="C40" s="195">
        <v>3096</v>
      </c>
      <c r="D40" s="212">
        <f t="shared" si="1"/>
        <v>49.50431723696834</v>
      </c>
      <c r="E40" s="205">
        <v>941</v>
      </c>
      <c r="F40" s="216">
        <f t="shared" si="2"/>
        <v>15.046370322993285</v>
      </c>
      <c r="G40" s="205">
        <v>2687</v>
      </c>
      <c r="H40" s="222">
        <f t="shared" si="0"/>
        <v>42.964502718260313</v>
      </c>
      <c r="I40" s="205">
        <v>1995</v>
      </c>
      <c r="J40" s="216">
        <f>I40/B40*100</f>
        <v>31.899584266069713</v>
      </c>
      <c r="K40" s="201">
        <v>579</v>
      </c>
      <c r="L40" s="221">
        <f t="shared" si="3"/>
        <v>9.258074832107452</v>
      </c>
      <c r="M40" s="205">
        <v>596</v>
      </c>
      <c r="N40" s="222">
        <f t="shared" si="4"/>
        <v>9.5299008634473932</v>
      </c>
    </row>
    <row r="41" spans="1:14" ht="13.8" thickBot="1">
      <c r="A41" s="286" t="s">
        <v>30</v>
      </c>
      <c r="B41" s="283">
        <v>52273</v>
      </c>
      <c r="C41" s="283">
        <v>27592</v>
      </c>
      <c r="D41" s="282">
        <f t="shared" si="1"/>
        <v>52.784420255198668</v>
      </c>
      <c r="E41" s="283">
        <v>11027</v>
      </c>
      <c r="F41" s="280">
        <f t="shared" si="2"/>
        <v>21.095020373806744</v>
      </c>
      <c r="G41" s="274">
        <v>24914</v>
      </c>
      <c r="H41" s="278">
        <f t="shared" si="0"/>
        <v>47.661316549652781</v>
      </c>
      <c r="I41" s="274">
        <v>15015</v>
      </c>
      <c r="J41" s="280">
        <f>I41/B41*100</f>
        <v>28.724197960706295</v>
      </c>
      <c r="K41" s="287">
        <v>8381</v>
      </c>
      <c r="L41" s="288">
        <f t="shared" si="3"/>
        <v>16.033133740171792</v>
      </c>
      <c r="M41" s="274">
        <v>4887</v>
      </c>
      <c r="N41" s="278">
        <f t="shared" si="4"/>
        <v>9.3489947008972134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J57"/>
  <sheetViews>
    <sheetView showGridLines="0" topLeftCell="A43" zoomScale="120" zoomScaleNormal="120" workbookViewId="0">
      <selection activeCell="K48" sqref="K48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10">
      <c r="A1" s="400" t="s">
        <v>180</v>
      </c>
      <c r="B1" s="400"/>
      <c r="C1" s="400"/>
      <c r="D1" s="400"/>
      <c r="E1" s="400"/>
      <c r="F1" s="400"/>
      <c r="G1" s="400"/>
      <c r="H1" s="400"/>
    </row>
    <row r="2" spans="1:10" ht="14.4" customHeight="1">
      <c r="A2" s="417" t="s">
        <v>212</v>
      </c>
      <c r="B2" s="417"/>
      <c r="C2" s="417"/>
      <c r="D2" s="417"/>
      <c r="E2" s="417"/>
      <c r="F2" s="417"/>
      <c r="G2" s="417"/>
      <c r="H2" s="417"/>
    </row>
    <row r="3" spans="1:10" s="12" customFormat="1" ht="18" customHeight="1">
      <c r="A3" s="417"/>
      <c r="B3" s="417"/>
      <c r="C3" s="417"/>
      <c r="D3" s="417"/>
      <c r="E3" s="417"/>
      <c r="F3" s="417"/>
      <c r="G3" s="417"/>
      <c r="H3" s="417"/>
    </row>
    <row r="4" spans="1:10" ht="9.75" customHeight="1" thickBot="1">
      <c r="A4" s="418"/>
      <c r="B4" s="418"/>
      <c r="C4" s="418"/>
      <c r="D4" s="418"/>
      <c r="E4" s="418"/>
      <c r="F4" s="418"/>
      <c r="G4" s="418"/>
      <c r="H4" s="418"/>
    </row>
    <row r="5" spans="1:10" ht="57" customHeight="1" thickBot="1">
      <c r="A5" s="416" t="s">
        <v>42</v>
      </c>
      <c r="B5" s="373"/>
      <c r="C5" s="373"/>
      <c r="D5" s="374"/>
      <c r="E5" s="56" t="s">
        <v>195</v>
      </c>
      <c r="F5" s="56" t="s">
        <v>213</v>
      </c>
      <c r="G5" s="56" t="s">
        <v>214</v>
      </c>
      <c r="H5" s="56" t="s">
        <v>196</v>
      </c>
    </row>
    <row r="6" spans="1:10" ht="13.8" thickBot="1">
      <c r="A6" s="404" t="s">
        <v>43</v>
      </c>
      <c r="B6" s="405"/>
      <c r="C6" s="405"/>
      <c r="D6" s="406"/>
      <c r="E6" s="289">
        <v>7573</v>
      </c>
      <c r="F6" s="289">
        <v>8035</v>
      </c>
      <c r="G6" s="289">
        <v>65887</v>
      </c>
      <c r="H6" s="289">
        <f>F6-E6</f>
        <v>462</v>
      </c>
      <c r="I6" s="315"/>
      <c r="J6" s="315"/>
    </row>
    <row r="7" spans="1:10" ht="12.75" customHeight="1">
      <c r="A7" s="411" t="s">
        <v>44</v>
      </c>
      <c r="B7" s="47" t="s">
        <v>45</v>
      </c>
      <c r="C7" s="48"/>
      <c r="D7" s="48"/>
      <c r="E7" s="57">
        <v>3749</v>
      </c>
      <c r="F7" s="57">
        <v>4313</v>
      </c>
      <c r="G7" s="57">
        <v>33968</v>
      </c>
      <c r="H7" s="57">
        <f>F7-E7</f>
        <v>564</v>
      </c>
    </row>
    <row r="8" spans="1:10" ht="12.75" customHeight="1">
      <c r="A8" s="412"/>
      <c r="B8" s="49" t="s">
        <v>46</v>
      </c>
      <c r="C8" s="50"/>
      <c r="D8" s="50"/>
      <c r="E8" s="58">
        <v>1289</v>
      </c>
      <c r="F8" s="58">
        <v>2181</v>
      </c>
      <c r="G8" s="57">
        <v>15285</v>
      </c>
      <c r="H8" s="57">
        <f>F8-E8</f>
        <v>892</v>
      </c>
    </row>
    <row r="9" spans="1:10" ht="12.75" customHeight="1">
      <c r="A9" s="412"/>
      <c r="B9" s="49" t="s">
        <v>47</v>
      </c>
      <c r="C9" s="50"/>
      <c r="D9" s="50"/>
      <c r="E9" s="58">
        <v>6284</v>
      </c>
      <c r="F9" s="58">
        <v>5854</v>
      </c>
      <c r="G9" s="57">
        <v>50602</v>
      </c>
      <c r="H9" s="57">
        <f t="shared" ref="H9:H18" si="0">F9-E9</f>
        <v>-430</v>
      </c>
    </row>
    <row r="10" spans="1:10" ht="12.75" customHeight="1">
      <c r="A10" s="412"/>
      <c r="B10" s="49" t="s">
        <v>48</v>
      </c>
      <c r="C10" s="50"/>
      <c r="D10" s="50"/>
      <c r="E10" s="58">
        <v>513</v>
      </c>
      <c r="F10" s="58">
        <v>921</v>
      </c>
      <c r="G10" s="57">
        <v>4467</v>
      </c>
      <c r="H10" s="57">
        <f t="shared" si="0"/>
        <v>408</v>
      </c>
    </row>
    <row r="11" spans="1:10" ht="12.75" customHeight="1">
      <c r="A11" s="412"/>
      <c r="B11" s="49" t="s">
        <v>49</v>
      </c>
      <c r="C11" s="50"/>
      <c r="D11" s="50"/>
      <c r="E11" s="58">
        <v>6741</v>
      </c>
      <c r="F11" s="58">
        <v>6983</v>
      </c>
      <c r="G11" s="57">
        <v>59291</v>
      </c>
      <c r="H11" s="57">
        <f t="shared" si="0"/>
        <v>242</v>
      </c>
    </row>
    <row r="12" spans="1:10" ht="12.75" customHeight="1">
      <c r="A12" s="412"/>
      <c r="B12" s="49" t="s">
        <v>50</v>
      </c>
      <c r="C12" s="50"/>
      <c r="D12" s="50"/>
      <c r="E12" s="58">
        <v>255</v>
      </c>
      <c r="F12" s="58">
        <v>234</v>
      </c>
      <c r="G12" s="57">
        <v>2463</v>
      </c>
      <c r="H12" s="57">
        <f t="shared" si="0"/>
        <v>-21</v>
      </c>
    </row>
    <row r="13" spans="1:10" ht="12.75" customHeight="1">
      <c r="A13" s="412"/>
      <c r="B13" s="49" t="s">
        <v>51</v>
      </c>
      <c r="C13" s="50"/>
      <c r="D13" s="50"/>
      <c r="E13" s="58">
        <v>6</v>
      </c>
      <c r="F13" s="58">
        <v>8</v>
      </c>
      <c r="G13" s="57">
        <v>47</v>
      </c>
      <c r="H13" s="57">
        <f t="shared" si="0"/>
        <v>2</v>
      </c>
    </row>
    <row r="14" spans="1:10" ht="12.75" customHeight="1">
      <c r="A14" s="412"/>
      <c r="B14" s="49" t="s">
        <v>52</v>
      </c>
      <c r="C14" s="50"/>
      <c r="D14" s="50"/>
      <c r="E14" s="58">
        <v>79</v>
      </c>
      <c r="F14" s="58">
        <v>62</v>
      </c>
      <c r="G14" s="57">
        <v>176</v>
      </c>
      <c r="H14" s="57">
        <f t="shared" si="0"/>
        <v>-17</v>
      </c>
    </row>
    <row r="15" spans="1:10" ht="12.75" customHeight="1">
      <c r="A15" s="412"/>
      <c r="B15" s="49" t="s">
        <v>53</v>
      </c>
      <c r="C15" s="50"/>
      <c r="D15" s="50"/>
      <c r="E15" s="58">
        <v>1191</v>
      </c>
      <c r="F15" s="58">
        <v>516</v>
      </c>
      <c r="G15" s="57">
        <v>2552</v>
      </c>
      <c r="H15" s="57">
        <f t="shared" si="0"/>
        <v>-675</v>
      </c>
    </row>
    <row r="16" spans="1:10" ht="12.75" customHeight="1">
      <c r="A16" s="412"/>
      <c r="B16" s="49" t="s">
        <v>54</v>
      </c>
      <c r="C16" s="50"/>
      <c r="D16" s="50"/>
      <c r="E16" s="58">
        <v>0</v>
      </c>
      <c r="F16" s="58">
        <v>0</v>
      </c>
      <c r="G16" s="57">
        <v>0</v>
      </c>
      <c r="H16" s="57">
        <f t="shared" si="0"/>
        <v>0</v>
      </c>
    </row>
    <row r="17" spans="1:8" ht="12.75" customHeight="1">
      <c r="A17" s="412"/>
      <c r="B17" s="49" t="s">
        <v>55</v>
      </c>
      <c r="C17" s="50"/>
      <c r="D17" s="50"/>
      <c r="E17" s="58">
        <v>156</v>
      </c>
      <c r="F17" s="58">
        <v>125</v>
      </c>
      <c r="G17" s="57">
        <v>1066</v>
      </c>
      <c r="H17" s="57">
        <f t="shared" si="0"/>
        <v>-31</v>
      </c>
    </row>
    <row r="18" spans="1:8" ht="12.75" customHeight="1" thickBot="1">
      <c r="A18" s="413"/>
      <c r="B18" s="51" t="s">
        <v>56</v>
      </c>
      <c r="C18" s="52"/>
      <c r="D18" s="52"/>
      <c r="E18" s="59">
        <v>423</v>
      </c>
      <c r="F18" s="59">
        <v>51</v>
      </c>
      <c r="G18" s="247">
        <v>295</v>
      </c>
      <c r="H18" s="57">
        <f t="shared" si="0"/>
        <v>-372</v>
      </c>
    </row>
    <row r="19" spans="1:8" ht="15.75" customHeight="1" thickBot="1">
      <c r="A19" s="404" t="s">
        <v>57</v>
      </c>
      <c r="B19" s="405"/>
      <c r="C19" s="405"/>
      <c r="D19" s="406"/>
      <c r="E19" s="289">
        <v>7058</v>
      </c>
      <c r="F19" s="289">
        <v>8570</v>
      </c>
      <c r="G19" s="289">
        <v>67566</v>
      </c>
      <c r="H19" s="289">
        <f>F19-E19</f>
        <v>1512</v>
      </c>
    </row>
    <row r="20" spans="1:8" ht="16.5" customHeight="1">
      <c r="A20" s="437" t="s">
        <v>123</v>
      </c>
      <c r="B20" s="414" t="s">
        <v>124</v>
      </c>
      <c r="C20" s="415"/>
      <c r="D20" s="415"/>
      <c r="E20" s="57">
        <v>4111</v>
      </c>
      <c r="F20" s="57">
        <v>5032</v>
      </c>
      <c r="G20" s="57">
        <v>35780</v>
      </c>
      <c r="H20" s="57">
        <f>F20-E20</f>
        <v>921</v>
      </c>
    </row>
    <row r="21" spans="1:8" ht="13.5" customHeight="1">
      <c r="A21" s="438"/>
      <c r="B21" s="421" t="s">
        <v>58</v>
      </c>
      <c r="C21" s="402" t="s">
        <v>59</v>
      </c>
      <c r="D21" s="402"/>
      <c r="E21" s="58">
        <v>3328</v>
      </c>
      <c r="F21" s="58">
        <v>4244</v>
      </c>
      <c r="G21" s="57">
        <v>30433</v>
      </c>
      <c r="H21" s="57">
        <f>F21-E21</f>
        <v>916</v>
      </c>
    </row>
    <row r="22" spans="1:8" ht="12.75" customHeight="1">
      <c r="A22" s="438"/>
      <c r="B22" s="422"/>
      <c r="C22" s="419" t="s">
        <v>58</v>
      </c>
      <c r="D22" s="53" t="s">
        <v>136</v>
      </c>
      <c r="E22" s="58">
        <v>92</v>
      </c>
      <c r="F22" s="58">
        <v>146</v>
      </c>
      <c r="G22" s="57">
        <v>1283</v>
      </c>
      <c r="H22" s="57">
        <f t="shared" ref="H22:H52" si="1">F22-E22</f>
        <v>54</v>
      </c>
    </row>
    <row r="23" spans="1:8">
      <c r="A23" s="438"/>
      <c r="B23" s="422"/>
      <c r="C23" s="420"/>
      <c r="D23" s="53" t="s">
        <v>137</v>
      </c>
      <c r="E23" s="58">
        <v>353</v>
      </c>
      <c r="F23" s="58">
        <v>457</v>
      </c>
      <c r="G23" s="57">
        <v>3476</v>
      </c>
      <c r="H23" s="57">
        <f t="shared" si="1"/>
        <v>104</v>
      </c>
    </row>
    <row r="24" spans="1:8">
      <c r="A24" s="438"/>
      <c r="B24" s="422"/>
      <c r="C24" s="403" t="s">
        <v>60</v>
      </c>
      <c r="D24" s="403"/>
      <c r="E24" s="76">
        <v>783</v>
      </c>
      <c r="F24" s="76">
        <v>788</v>
      </c>
      <c r="G24" s="248">
        <v>5347</v>
      </c>
      <c r="H24" s="57">
        <f t="shared" si="1"/>
        <v>5</v>
      </c>
    </row>
    <row r="25" spans="1:8" ht="12.75" customHeight="1">
      <c r="A25" s="438"/>
      <c r="B25" s="422"/>
      <c r="C25" s="407" t="s">
        <v>58</v>
      </c>
      <c r="D25" s="53" t="s">
        <v>61</v>
      </c>
      <c r="E25" s="58">
        <v>91</v>
      </c>
      <c r="F25" s="58">
        <v>192</v>
      </c>
      <c r="G25" s="57">
        <v>1317</v>
      </c>
      <c r="H25" s="57">
        <f t="shared" si="1"/>
        <v>101</v>
      </c>
    </row>
    <row r="26" spans="1:8" ht="12.75" customHeight="1">
      <c r="A26" s="438"/>
      <c r="B26" s="422"/>
      <c r="C26" s="408"/>
      <c r="D26" s="53" t="s">
        <v>62</v>
      </c>
      <c r="E26" s="58">
        <v>23</v>
      </c>
      <c r="F26" s="58">
        <v>116</v>
      </c>
      <c r="G26" s="57">
        <v>923</v>
      </c>
      <c r="H26" s="57">
        <f t="shared" si="1"/>
        <v>93</v>
      </c>
    </row>
    <row r="27" spans="1:8" ht="15" customHeight="1">
      <c r="A27" s="438"/>
      <c r="B27" s="422"/>
      <c r="C27" s="408"/>
      <c r="D27" s="54" t="s">
        <v>138</v>
      </c>
      <c r="E27" s="58">
        <v>355</v>
      </c>
      <c r="F27" s="58">
        <v>251</v>
      </c>
      <c r="G27" s="57">
        <v>1603</v>
      </c>
      <c r="H27" s="57">
        <f t="shared" si="1"/>
        <v>-104</v>
      </c>
    </row>
    <row r="28" spans="1:8" ht="15" customHeight="1">
      <c r="A28" s="438"/>
      <c r="B28" s="422"/>
      <c r="C28" s="408"/>
      <c r="D28" s="54" t="s">
        <v>139</v>
      </c>
      <c r="E28" s="58">
        <v>2</v>
      </c>
      <c r="F28" s="58">
        <v>0</v>
      </c>
      <c r="G28" s="57">
        <v>3</v>
      </c>
      <c r="H28" s="57">
        <f t="shared" si="1"/>
        <v>-2</v>
      </c>
    </row>
    <row r="29" spans="1:8" ht="24.75" customHeight="1">
      <c r="A29" s="438"/>
      <c r="B29" s="422"/>
      <c r="C29" s="408"/>
      <c r="D29" s="54" t="s">
        <v>63</v>
      </c>
      <c r="E29" s="58">
        <v>250</v>
      </c>
      <c r="F29" s="58">
        <v>153</v>
      </c>
      <c r="G29" s="57">
        <v>980</v>
      </c>
      <c r="H29" s="57">
        <f t="shared" si="1"/>
        <v>-97</v>
      </c>
    </row>
    <row r="30" spans="1:8" ht="24.75" customHeight="1">
      <c r="A30" s="438"/>
      <c r="B30" s="422"/>
      <c r="C30" s="408"/>
      <c r="D30" s="54" t="s">
        <v>140</v>
      </c>
      <c r="E30" s="58">
        <v>42</v>
      </c>
      <c r="F30" s="58">
        <v>48</v>
      </c>
      <c r="G30" s="57">
        <v>333</v>
      </c>
      <c r="H30" s="57">
        <f t="shared" si="1"/>
        <v>6</v>
      </c>
    </row>
    <row r="31" spans="1:8" ht="12.75" customHeight="1">
      <c r="A31" s="438"/>
      <c r="B31" s="422"/>
      <c r="C31" s="409"/>
      <c r="D31" s="54" t="s">
        <v>141</v>
      </c>
      <c r="E31" s="58">
        <v>5</v>
      </c>
      <c r="F31" s="58">
        <v>5</v>
      </c>
      <c r="G31" s="57">
        <v>22</v>
      </c>
      <c r="H31" s="57">
        <f t="shared" si="1"/>
        <v>0</v>
      </c>
    </row>
    <row r="32" spans="1:8" ht="21" customHeight="1">
      <c r="A32" s="438"/>
      <c r="B32" s="422"/>
      <c r="C32" s="409"/>
      <c r="D32" s="54" t="s">
        <v>142</v>
      </c>
      <c r="E32" s="58">
        <v>0</v>
      </c>
      <c r="F32" s="58">
        <v>0</v>
      </c>
      <c r="G32" s="57">
        <v>0</v>
      </c>
      <c r="H32" s="57">
        <f t="shared" si="1"/>
        <v>0</v>
      </c>
    </row>
    <row r="33" spans="1:8" ht="12.75" customHeight="1">
      <c r="A33" s="438"/>
      <c r="B33" s="422"/>
      <c r="C33" s="409"/>
      <c r="D33" s="54" t="s">
        <v>143</v>
      </c>
      <c r="E33" s="58">
        <v>0</v>
      </c>
      <c r="F33" s="58">
        <v>0</v>
      </c>
      <c r="G33" s="57">
        <v>0</v>
      </c>
      <c r="H33" s="57">
        <f t="shared" si="1"/>
        <v>0</v>
      </c>
    </row>
    <row r="34" spans="1:8" ht="27.75" customHeight="1">
      <c r="A34" s="438"/>
      <c r="B34" s="422"/>
      <c r="C34" s="409"/>
      <c r="D34" s="54" t="s">
        <v>144</v>
      </c>
      <c r="E34" s="58">
        <v>0</v>
      </c>
      <c r="F34" s="58">
        <v>0</v>
      </c>
      <c r="G34" s="57">
        <v>0</v>
      </c>
      <c r="H34" s="57">
        <f t="shared" si="1"/>
        <v>0</v>
      </c>
    </row>
    <row r="35" spans="1:8" ht="49.2" customHeight="1">
      <c r="A35" s="438"/>
      <c r="B35" s="422"/>
      <c r="C35" s="409"/>
      <c r="D35" s="54" t="s">
        <v>145</v>
      </c>
      <c r="E35" s="58">
        <v>2</v>
      </c>
      <c r="F35" s="58">
        <v>8</v>
      </c>
      <c r="G35" s="57">
        <v>75</v>
      </c>
      <c r="H35" s="57">
        <f t="shared" si="1"/>
        <v>6</v>
      </c>
    </row>
    <row r="36" spans="1:8" ht="12.75" customHeight="1">
      <c r="A36" s="438"/>
      <c r="B36" s="423"/>
      <c r="C36" s="410"/>
      <c r="D36" s="54" t="s">
        <v>72</v>
      </c>
      <c r="E36" s="58">
        <v>15</v>
      </c>
      <c r="F36" s="58">
        <v>15</v>
      </c>
      <c r="G36" s="57">
        <v>94</v>
      </c>
      <c r="H36" s="57">
        <f t="shared" si="1"/>
        <v>0</v>
      </c>
    </row>
    <row r="37" spans="1:8" ht="12.75" customHeight="1">
      <c r="A37" s="438"/>
      <c r="B37" s="401" t="s">
        <v>64</v>
      </c>
      <c r="C37" s="402"/>
      <c r="D37" s="402"/>
      <c r="E37" s="58">
        <v>77</v>
      </c>
      <c r="F37" s="58">
        <v>197</v>
      </c>
      <c r="G37" s="57">
        <v>1159</v>
      </c>
      <c r="H37" s="57">
        <f t="shared" si="1"/>
        <v>120</v>
      </c>
    </row>
    <row r="38" spans="1:8" ht="12.75" customHeight="1">
      <c r="A38" s="438"/>
      <c r="B38" s="401" t="s">
        <v>146</v>
      </c>
      <c r="C38" s="402"/>
      <c r="D38" s="402"/>
      <c r="E38" s="58">
        <v>0</v>
      </c>
      <c r="F38" s="58">
        <v>17</v>
      </c>
      <c r="G38" s="57">
        <v>75</v>
      </c>
      <c r="H38" s="57">
        <f t="shared" si="1"/>
        <v>17</v>
      </c>
    </row>
    <row r="39" spans="1:8" ht="12.75" customHeight="1">
      <c r="A39" s="438"/>
      <c r="B39" s="401" t="s">
        <v>65</v>
      </c>
      <c r="C39" s="402"/>
      <c r="D39" s="402"/>
      <c r="E39" s="58">
        <v>206</v>
      </c>
      <c r="F39" s="58">
        <v>503</v>
      </c>
      <c r="G39" s="57">
        <v>3601</v>
      </c>
      <c r="H39" s="57">
        <f t="shared" si="1"/>
        <v>297</v>
      </c>
    </row>
    <row r="40" spans="1:8" ht="13.5" customHeight="1">
      <c r="A40" s="438"/>
      <c r="B40" s="401" t="s">
        <v>147</v>
      </c>
      <c r="C40" s="402"/>
      <c r="D40" s="402"/>
      <c r="E40" s="58">
        <v>0</v>
      </c>
      <c r="F40" s="58">
        <v>0</v>
      </c>
      <c r="G40" s="57">
        <v>2</v>
      </c>
      <c r="H40" s="57">
        <f t="shared" si="1"/>
        <v>0</v>
      </c>
    </row>
    <row r="41" spans="1:8" ht="13.5" customHeight="1">
      <c r="A41" s="438"/>
      <c r="B41" s="401" t="s">
        <v>66</v>
      </c>
      <c r="C41" s="402"/>
      <c r="D41" s="402"/>
      <c r="E41" s="58">
        <v>0</v>
      </c>
      <c r="F41" s="58">
        <v>0</v>
      </c>
      <c r="G41" s="57">
        <v>1</v>
      </c>
      <c r="H41" s="57">
        <f t="shared" si="1"/>
        <v>0</v>
      </c>
    </row>
    <row r="42" spans="1:8" ht="15.75" customHeight="1">
      <c r="A42" s="438"/>
      <c r="B42" s="401" t="s">
        <v>67</v>
      </c>
      <c r="C42" s="402"/>
      <c r="D42" s="402"/>
      <c r="E42" s="58">
        <v>0</v>
      </c>
      <c r="F42" s="58">
        <v>50</v>
      </c>
      <c r="G42" s="57">
        <v>968</v>
      </c>
      <c r="H42" s="57">
        <f t="shared" si="1"/>
        <v>50</v>
      </c>
    </row>
    <row r="43" spans="1:8" ht="13.5" customHeight="1">
      <c r="A43" s="438"/>
      <c r="B43" s="398" t="s">
        <v>148</v>
      </c>
      <c r="C43" s="399"/>
      <c r="D43" s="399"/>
      <c r="E43" s="58">
        <v>0</v>
      </c>
      <c r="F43" s="58">
        <v>0</v>
      </c>
      <c r="G43" s="57">
        <v>0</v>
      </c>
      <c r="H43" s="57">
        <f t="shared" si="1"/>
        <v>0</v>
      </c>
    </row>
    <row r="44" spans="1:8" ht="24.75" customHeight="1">
      <c r="A44" s="438"/>
      <c r="B44" s="430" t="s">
        <v>149</v>
      </c>
      <c r="C44" s="431"/>
      <c r="D44" s="431"/>
      <c r="E44" s="58">
        <v>0</v>
      </c>
      <c r="F44" s="58">
        <v>0</v>
      </c>
      <c r="G44" s="57">
        <v>0</v>
      </c>
      <c r="H44" s="57">
        <f t="shared" si="1"/>
        <v>0</v>
      </c>
    </row>
    <row r="45" spans="1:8" ht="36" customHeight="1">
      <c r="A45" s="438"/>
      <c r="B45" s="430" t="s">
        <v>157</v>
      </c>
      <c r="C45" s="431"/>
      <c r="D45" s="431"/>
      <c r="E45" s="58">
        <v>82</v>
      </c>
      <c r="F45" s="58">
        <v>96</v>
      </c>
      <c r="G45" s="57">
        <v>742</v>
      </c>
      <c r="H45" s="57">
        <f t="shared" si="1"/>
        <v>14</v>
      </c>
    </row>
    <row r="46" spans="1:8">
      <c r="A46" s="438"/>
      <c r="B46" s="401" t="s">
        <v>150</v>
      </c>
      <c r="C46" s="402"/>
      <c r="D46" s="402"/>
      <c r="E46" s="58">
        <v>1465</v>
      </c>
      <c r="F46" s="58">
        <v>1422</v>
      </c>
      <c r="G46" s="57">
        <v>13639</v>
      </c>
      <c r="H46" s="57">
        <f t="shared" si="1"/>
        <v>-43</v>
      </c>
    </row>
    <row r="47" spans="1:8">
      <c r="A47" s="438"/>
      <c r="B47" s="401" t="s">
        <v>68</v>
      </c>
      <c r="C47" s="402"/>
      <c r="D47" s="402"/>
      <c r="E47" s="58">
        <v>354</v>
      </c>
      <c r="F47" s="58">
        <v>567</v>
      </c>
      <c r="G47" s="57">
        <v>4611</v>
      </c>
      <c r="H47" s="57">
        <f t="shared" si="1"/>
        <v>213</v>
      </c>
    </row>
    <row r="48" spans="1:8">
      <c r="A48" s="438"/>
      <c r="B48" s="401" t="s">
        <v>69</v>
      </c>
      <c r="C48" s="402"/>
      <c r="D48" s="402"/>
      <c r="E48" s="58">
        <v>2</v>
      </c>
      <c r="F48" s="58">
        <v>5</v>
      </c>
      <c r="G48" s="57">
        <v>21</v>
      </c>
      <c r="H48" s="57">
        <f t="shared" si="1"/>
        <v>3</v>
      </c>
    </row>
    <row r="49" spans="1:8">
      <c r="A49" s="438"/>
      <c r="B49" s="401" t="s">
        <v>151</v>
      </c>
      <c r="C49" s="402"/>
      <c r="D49" s="402"/>
      <c r="E49" s="58">
        <v>135</v>
      </c>
      <c r="F49" s="58">
        <v>153</v>
      </c>
      <c r="G49" s="57">
        <v>1343</v>
      </c>
      <c r="H49" s="57">
        <f t="shared" si="1"/>
        <v>18</v>
      </c>
    </row>
    <row r="50" spans="1:8">
      <c r="A50" s="438"/>
      <c r="B50" s="401" t="s">
        <v>70</v>
      </c>
      <c r="C50" s="402"/>
      <c r="D50" s="402"/>
      <c r="E50" s="58">
        <v>27</v>
      </c>
      <c r="F50" s="58">
        <v>34</v>
      </c>
      <c r="G50" s="57">
        <v>250</v>
      </c>
      <c r="H50" s="57">
        <f t="shared" si="1"/>
        <v>7</v>
      </c>
    </row>
    <row r="51" spans="1:8">
      <c r="A51" s="438"/>
      <c r="B51" s="401" t="s">
        <v>71</v>
      </c>
      <c r="C51" s="402"/>
      <c r="D51" s="402"/>
      <c r="E51" s="58">
        <v>37</v>
      </c>
      <c r="F51" s="58">
        <v>60</v>
      </c>
      <c r="G51" s="57">
        <v>426</v>
      </c>
      <c r="H51" s="57">
        <f t="shared" si="1"/>
        <v>23</v>
      </c>
    </row>
    <row r="52" spans="1:8" ht="13.8" thickBot="1">
      <c r="A52" s="439"/>
      <c r="B52" s="432" t="s">
        <v>72</v>
      </c>
      <c r="C52" s="433"/>
      <c r="D52" s="433"/>
      <c r="E52" s="59">
        <v>562</v>
      </c>
      <c r="F52" s="59">
        <v>451</v>
      </c>
      <c r="G52" s="247">
        <v>5025</v>
      </c>
      <c r="H52" s="57">
        <f t="shared" si="1"/>
        <v>-111</v>
      </c>
    </row>
    <row r="53" spans="1:8" ht="13.8" thickBot="1">
      <c r="A53" s="427" t="s">
        <v>73</v>
      </c>
      <c r="B53" s="428"/>
      <c r="C53" s="428"/>
      <c r="D53" s="429"/>
      <c r="E53" s="290">
        <v>53952</v>
      </c>
      <c r="F53" s="290">
        <v>52273</v>
      </c>
      <c r="G53" s="290">
        <v>52273</v>
      </c>
      <c r="H53" s="290">
        <f>F53-E53</f>
        <v>-1679</v>
      </c>
    </row>
    <row r="54" spans="1:8" ht="25.95" customHeight="1">
      <c r="A54" s="434" t="s">
        <v>74</v>
      </c>
      <c r="B54" s="435"/>
      <c r="C54" s="435"/>
      <c r="D54" s="436"/>
      <c r="E54" s="57">
        <v>7404</v>
      </c>
      <c r="F54" s="57">
        <v>186591</v>
      </c>
      <c r="G54" s="57">
        <v>251922</v>
      </c>
      <c r="H54" s="57">
        <f>F54-E54</f>
        <v>179187</v>
      </c>
    </row>
    <row r="55" spans="1:8" ht="13.8" thickBot="1">
      <c r="A55" s="424" t="s">
        <v>152</v>
      </c>
      <c r="B55" s="425"/>
      <c r="C55" s="425"/>
      <c r="D55" s="426"/>
      <c r="E55" s="60">
        <v>392</v>
      </c>
      <c r="F55" s="60">
        <v>901</v>
      </c>
      <c r="G55" s="60">
        <v>9217</v>
      </c>
      <c r="H55" s="60">
        <f>F55-E55</f>
        <v>509</v>
      </c>
    </row>
    <row r="56" spans="1:8">
      <c r="A56" s="21" t="s">
        <v>266</v>
      </c>
      <c r="B56" s="55"/>
      <c r="C56" s="55"/>
      <c r="D56" s="55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A13" zoomScaleNormal="100" workbookViewId="0">
      <selection activeCell="A30" sqref="A30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453" t="s">
        <v>161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</row>
    <row r="2" spans="1:12" ht="36.75" customHeight="1" thickBot="1">
      <c r="A2" s="418" t="s">
        <v>216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</row>
    <row r="3" spans="1:12" ht="13.5" customHeight="1">
      <c r="A3" s="454" t="s">
        <v>42</v>
      </c>
      <c r="B3" s="455"/>
      <c r="C3" s="455" t="s">
        <v>153</v>
      </c>
      <c r="D3" s="455"/>
      <c r="E3" s="455"/>
      <c r="F3" s="455"/>
      <c r="G3" s="455"/>
      <c r="H3" s="455"/>
      <c r="I3" s="455"/>
      <c r="J3" s="455"/>
      <c r="K3" s="455"/>
      <c r="L3" s="459"/>
    </row>
    <row r="4" spans="1:12">
      <c r="A4" s="456"/>
      <c r="B4" s="446"/>
      <c r="C4" s="446" t="s">
        <v>75</v>
      </c>
      <c r="D4" s="446" t="s">
        <v>112</v>
      </c>
      <c r="E4" s="460" t="s">
        <v>215</v>
      </c>
      <c r="F4" s="460"/>
      <c r="G4" s="460"/>
      <c r="H4" s="460"/>
      <c r="I4" s="460"/>
      <c r="J4" s="460"/>
      <c r="K4" s="460"/>
      <c r="L4" s="461"/>
    </row>
    <row r="5" spans="1:12" ht="44.4" customHeight="1">
      <c r="A5" s="456"/>
      <c r="B5" s="446"/>
      <c r="C5" s="446"/>
      <c r="D5" s="446"/>
      <c r="E5" s="446" t="s">
        <v>109</v>
      </c>
      <c r="F5" s="446"/>
      <c r="G5" s="446" t="s">
        <v>158</v>
      </c>
      <c r="H5" s="446"/>
      <c r="I5" s="446" t="s">
        <v>76</v>
      </c>
      <c r="J5" s="446"/>
      <c r="K5" s="446" t="s">
        <v>77</v>
      </c>
      <c r="L5" s="447"/>
    </row>
    <row r="6" spans="1:12" ht="22.95" customHeight="1" thickBot="1">
      <c r="A6" s="457"/>
      <c r="B6" s="458"/>
      <c r="C6" s="458"/>
      <c r="D6" s="458"/>
      <c r="E6" s="61" t="s">
        <v>75</v>
      </c>
      <c r="F6" s="61" t="s">
        <v>112</v>
      </c>
      <c r="G6" s="61" t="s">
        <v>75</v>
      </c>
      <c r="H6" s="61" t="s">
        <v>112</v>
      </c>
      <c r="I6" s="61" t="s">
        <v>75</v>
      </c>
      <c r="J6" s="61" t="s">
        <v>112</v>
      </c>
      <c r="K6" s="61" t="s">
        <v>75</v>
      </c>
      <c r="L6" s="174" t="s">
        <v>112</v>
      </c>
    </row>
    <row r="7" spans="1:12" ht="13.8" thickBot="1">
      <c r="A7" s="448" t="s">
        <v>113</v>
      </c>
      <c r="B7" s="449"/>
      <c r="C7" s="291">
        <v>788</v>
      </c>
      <c r="D7" s="291">
        <v>440</v>
      </c>
      <c r="E7" s="291">
        <v>285</v>
      </c>
      <c r="F7" s="291">
        <v>169</v>
      </c>
      <c r="G7" s="291">
        <v>267</v>
      </c>
      <c r="H7" s="291">
        <v>149</v>
      </c>
      <c r="I7" s="291">
        <v>117</v>
      </c>
      <c r="J7" s="291">
        <v>61</v>
      </c>
      <c r="K7" s="291">
        <v>88</v>
      </c>
      <c r="L7" s="292">
        <v>58</v>
      </c>
    </row>
    <row r="8" spans="1:12">
      <c r="A8" s="450" t="s">
        <v>58</v>
      </c>
      <c r="B8" s="230" t="s">
        <v>114</v>
      </c>
      <c r="C8" s="231">
        <v>192</v>
      </c>
      <c r="D8" s="231">
        <v>131</v>
      </c>
      <c r="E8" s="231">
        <v>76</v>
      </c>
      <c r="F8" s="231">
        <v>49</v>
      </c>
      <c r="G8" s="231">
        <v>44</v>
      </c>
      <c r="H8" s="231">
        <v>33</v>
      </c>
      <c r="I8" s="231">
        <v>35</v>
      </c>
      <c r="J8" s="231">
        <v>18</v>
      </c>
      <c r="K8" s="231">
        <v>27</v>
      </c>
      <c r="L8" s="232">
        <v>25</v>
      </c>
    </row>
    <row r="9" spans="1:12">
      <c r="A9" s="451"/>
      <c r="B9" s="175" t="s">
        <v>115</v>
      </c>
      <c r="C9" s="176">
        <v>116</v>
      </c>
      <c r="D9" s="176">
        <v>75</v>
      </c>
      <c r="E9" s="176">
        <v>50</v>
      </c>
      <c r="F9" s="176">
        <v>38</v>
      </c>
      <c r="G9" s="176">
        <v>18</v>
      </c>
      <c r="H9" s="176">
        <v>12</v>
      </c>
      <c r="I9" s="176">
        <v>36</v>
      </c>
      <c r="J9" s="176">
        <v>21</v>
      </c>
      <c r="K9" s="176">
        <v>13</v>
      </c>
      <c r="L9" s="77">
        <v>11</v>
      </c>
    </row>
    <row r="10" spans="1:12">
      <c r="A10" s="451"/>
      <c r="B10" s="175" t="s">
        <v>136</v>
      </c>
      <c r="C10" s="176">
        <v>251</v>
      </c>
      <c r="D10" s="176">
        <v>116</v>
      </c>
      <c r="E10" s="176">
        <v>80</v>
      </c>
      <c r="F10" s="176">
        <v>43</v>
      </c>
      <c r="G10" s="176">
        <v>99</v>
      </c>
      <c r="H10" s="176">
        <v>47</v>
      </c>
      <c r="I10" s="176">
        <v>10</v>
      </c>
      <c r="J10" s="176">
        <v>4</v>
      </c>
      <c r="K10" s="176">
        <v>18</v>
      </c>
      <c r="L10" s="77">
        <v>10</v>
      </c>
    </row>
    <row r="11" spans="1:12">
      <c r="A11" s="451"/>
      <c r="B11" s="175" t="s">
        <v>139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77">
        <v>0</v>
      </c>
    </row>
    <row r="12" spans="1:12" ht="22.8">
      <c r="A12" s="451"/>
      <c r="B12" s="177" t="s">
        <v>154</v>
      </c>
      <c r="C12" s="176">
        <v>153</v>
      </c>
      <c r="D12" s="176">
        <v>67</v>
      </c>
      <c r="E12" s="176">
        <v>46</v>
      </c>
      <c r="F12" s="176">
        <v>18</v>
      </c>
      <c r="G12" s="176">
        <v>48</v>
      </c>
      <c r="H12" s="176">
        <v>18</v>
      </c>
      <c r="I12" s="176">
        <v>24</v>
      </c>
      <c r="J12" s="176">
        <v>10</v>
      </c>
      <c r="K12" s="176">
        <v>22</v>
      </c>
      <c r="L12" s="77">
        <v>8</v>
      </c>
    </row>
    <row r="13" spans="1:12" ht="22.8">
      <c r="A13" s="451"/>
      <c r="B13" s="178" t="s">
        <v>140</v>
      </c>
      <c r="C13" s="176">
        <v>48</v>
      </c>
      <c r="D13" s="176">
        <v>33</v>
      </c>
      <c r="E13" s="176">
        <v>24</v>
      </c>
      <c r="F13" s="176">
        <v>14</v>
      </c>
      <c r="G13" s="176">
        <v>48</v>
      </c>
      <c r="H13" s="176">
        <v>33</v>
      </c>
      <c r="I13" s="176">
        <v>0</v>
      </c>
      <c r="J13" s="176">
        <v>0</v>
      </c>
      <c r="K13" s="176">
        <v>0</v>
      </c>
      <c r="L13" s="77">
        <v>0</v>
      </c>
    </row>
    <row r="14" spans="1:12">
      <c r="A14" s="451"/>
      <c r="B14" s="178" t="s">
        <v>141</v>
      </c>
      <c r="C14" s="176">
        <v>5</v>
      </c>
      <c r="D14" s="176">
        <v>3</v>
      </c>
      <c r="E14" s="176">
        <v>0</v>
      </c>
      <c r="F14" s="176">
        <v>0</v>
      </c>
      <c r="G14" s="176">
        <v>5</v>
      </c>
      <c r="H14" s="176">
        <v>3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451"/>
      <c r="B15" s="178" t="s">
        <v>142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451"/>
      <c r="B16" s="178" t="s">
        <v>143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5" ht="22.8">
      <c r="A17" s="451"/>
      <c r="B17" s="178" t="s">
        <v>144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5" ht="36" customHeight="1">
      <c r="A18" s="451"/>
      <c r="B18" s="178" t="s">
        <v>145</v>
      </c>
      <c r="C18" s="176">
        <v>8</v>
      </c>
      <c r="D18" s="176">
        <v>6</v>
      </c>
      <c r="E18" s="176">
        <v>3</v>
      </c>
      <c r="F18" s="176">
        <v>3</v>
      </c>
      <c r="G18" s="176">
        <v>0</v>
      </c>
      <c r="H18" s="176">
        <v>0</v>
      </c>
      <c r="I18" s="176">
        <v>8</v>
      </c>
      <c r="J18" s="176">
        <v>6</v>
      </c>
      <c r="K18" s="176">
        <v>3</v>
      </c>
      <c r="L18" s="77">
        <v>1</v>
      </c>
    </row>
    <row r="19" spans="1:15" ht="13.8" thickBot="1">
      <c r="A19" s="452"/>
      <c r="B19" s="233" t="s">
        <v>116</v>
      </c>
      <c r="C19" s="234">
        <v>15</v>
      </c>
      <c r="D19" s="234">
        <v>9</v>
      </c>
      <c r="E19" s="234">
        <v>6</v>
      </c>
      <c r="F19" s="234">
        <v>4</v>
      </c>
      <c r="G19" s="234">
        <v>5</v>
      </c>
      <c r="H19" s="234">
        <v>3</v>
      </c>
      <c r="I19" s="234">
        <v>4</v>
      </c>
      <c r="J19" s="234">
        <v>2</v>
      </c>
      <c r="K19" s="234">
        <v>5</v>
      </c>
      <c r="L19" s="235">
        <v>3</v>
      </c>
    </row>
    <row r="20" spans="1:15" ht="13.8" thickBot="1">
      <c r="A20" s="440" t="s">
        <v>117</v>
      </c>
      <c r="B20" s="441"/>
      <c r="C20" s="291">
        <v>197</v>
      </c>
      <c r="D20" s="291">
        <v>53</v>
      </c>
      <c r="E20" s="291">
        <v>75</v>
      </c>
      <c r="F20" s="291">
        <v>23</v>
      </c>
      <c r="G20" s="291">
        <v>81</v>
      </c>
      <c r="H20" s="291">
        <v>24</v>
      </c>
      <c r="I20" s="291">
        <v>17</v>
      </c>
      <c r="J20" s="291">
        <v>3</v>
      </c>
      <c r="K20" s="291">
        <v>33</v>
      </c>
      <c r="L20" s="292">
        <v>12</v>
      </c>
    </row>
    <row r="21" spans="1:15" ht="13.8" thickBot="1">
      <c r="A21" s="444" t="s">
        <v>146</v>
      </c>
      <c r="B21" s="445"/>
      <c r="C21" s="236">
        <v>17</v>
      </c>
      <c r="D21" s="236">
        <v>6</v>
      </c>
      <c r="E21" s="236">
        <v>10</v>
      </c>
      <c r="F21" s="236">
        <v>3</v>
      </c>
      <c r="G21" s="236">
        <v>17</v>
      </c>
      <c r="H21" s="236">
        <v>6</v>
      </c>
      <c r="I21" s="236">
        <v>0</v>
      </c>
      <c r="J21" s="236">
        <v>0</v>
      </c>
      <c r="K21" s="236">
        <v>4</v>
      </c>
      <c r="L21" s="79">
        <v>3</v>
      </c>
    </row>
    <row r="22" spans="1:15" ht="13.8" thickBot="1">
      <c r="A22" s="440" t="s">
        <v>118</v>
      </c>
      <c r="B22" s="441"/>
      <c r="C22" s="291">
        <v>503</v>
      </c>
      <c r="D22" s="291">
        <v>380</v>
      </c>
      <c r="E22" s="291">
        <v>198</v>
      </c>
      <c r="F22" s="291">
        <v>159</v>
      </c>
      <c r="G22" s="291">
        <v>241</v>
      </c>
      <c r="H22" s="291">
        <v>170</v>
      </c>
      <c r="I22" s="291">
        <v>27</v>
      </c>
      <c r="J22" s="291">
        <v>18</v>
      </c>
      <c r="K22" s="291">
        <v>106</v>
      </c>
      <c r="L22" s="292">
        <v>89</v>
      </c>
    </row>
    <row r="23" spans="1:15" ht="13.8" thickBot="1">
      <c r="A23" s="444" t="s">
        <v>155</v>
      </c>
      <c r="B23" s="445"/>
      <c r="C23" s="236">
        <v>0</v>
      </c>
      <c r="D23" s="236">
        <v>0</v>
      </c>
      <c r="E23" s="236">
        <v>0</v>
      </c>
      <c r="F23" s="236">
        <v>0</v>
      </c>
      <c r="G23" s="236">
        <v>0</v>
      </c>
      <c r="H23" s="236">
        <v>0</v>
      </c>
      <c r="I23" s="236">
        <v>0</v>
      </c>
      <c r="J23" s="236">
        <v>0</v>
      </c>
      <c r="K23" s="236">
        <v>0</v>
      </c>
      <c r="L23" s="79">
        <v>0</v>
      </c>
    </row>
    <row r="24" spans="1:15" ht="25.5" customHeight="1" thickBot="1">
      <c r="A24" s="440" t="s">
        <v>119</v>
      </c>
      <c r="B24" s="441"/>
      <c r="C24" s="291">
        <v>0</v>
      </c>
      <c r="D24" s="291">
        <v>0</v>
      </c>
      <c r="E24" s="291">
        <v>0</v>
      </c>
      <c r="F24" s="291">
        <v>0</v>
      </c>
      <c r="G24" s="291">
        <v>0</v>
      </c>
      <c r="H24" s="291">
        <v>0</v>
      </c>
      <c r="I24" s="291">
        <v>0</v>
      </c>
      <c r="J24" s="291">
        <v>0</v>
      </c>
      <c r="K24" s="291">
        <v>0</v>
      </c>
      <c r="L24" s="292">
        <v>0</v>
      </c>
    </row>
    <row r="25" spans="1:15" ht="25.95" customHeight="1" thickBot="1">
      <c r="A25" s="440" t="s">
        <v>120</v>
      </c>
      <c r="B25" s="441"/>
      <c r="C25" s="291">
        <v>50</v>
      </c>
      <c r="D25" s="291">
        <v>22</v>
      </c>
      <c r="E25" s="291">
        <v>28</v>
      </c>
      <c r="F25" s="291">
        <v>11</v>
      </c>
      <c r="G25" s="291">
        <v>3</v>
      </c>
      <c r="H25" s="291">
        <v>3</v>
      </c>
      <c r="I25" s="291">
        <v>24</v>
      </c>
      <c r="J25" s="291">
        <v>3</v>
      </c>
      <c r="K25" s="291">
        <v>41</v>
      </c>
      <c r="L25" s="292">
        <v>17</v>
      </c>
    </row>
    <row r="26" spans="1:15" ht="13.8" thickBot="1">
      <c r="A26" s="444" t="s">
        <v>148</v>
      </c>
      <c r="B26" s="445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</row>
    <row r="27" spans="1:15" ht="26.25" customHeight="1" thickBot="1">
      <c r="A27" s="440" t="s">
        <v>156</v>
      </c>
      <c r="B27" s="441"/>
      <c r="C27" s="291">
        <v>0</v>
      </c>
      <c r="D27" s="291">
        <v>0</v>
      </c>
      <c r="E27" s="291">
        <v>0</v>
      </c>
      <c r="F27" s="291">
        <v>0</v>
      </c>
      <c r="G27" s="291">
        <v>0</v>
      </c>
      <c r="H27" s="291">
        <v>0</v>
      </c>
      <c r="I27" s="291">
        <v>0</v>
      </c>
      <c r="J27" s="291">
        <v>0</v>
      </c>
      <c r="K27" s="291">
        <v>0</v>
      </c>
      <c r="L27" s="292">
        <v>0</v>
      </c>
    </row>
    <row r="28" spans="1:15" ht="13.8" thickBot="1">
      <c r="A28" s="404" t="s">
        <v>121</v>
      </c>
      <c r="B28" s="405"/>
      <c r="C28" s="293">
        <v>1538</v>
      </c>
      <c r="D28" s="293">
        <v>895</v>
      </c>
      <c r="E28" s="293">
        <v>586</v>
      </c>
      <c r="F28" s="293">
        <v>362</v>
      </c>
      <c r="G28" s="293">
        <v>592</v>
      </c>
      <c r="H28" s="293">
        <v>346</v>
      </c>
      <c r="I28" s="293">
        <v>185</v>
      </c>
      <c r="J28" s="291">
        <v>85</v>
      </c>
      <c r="K28" s="293">
        <v>268</v>
      </c>
      <c r="L28" s="294">
        <v>176</v>
      </c>
      <c r="N28" s="316"/>
    </row>
    <row r="29" spans="1:15" ht="13.8" thickBot="1">
      <c r="A29" s="442" t="s">
        <v>122</v>
      </c>
      <c r="B29" s="443"/>
      <c r="C29" s="295">
        <v>100</v>
      </c>
      <c r="D29" s="295">
        <v>58.192457737321199</v>
      </c>
      <c r="E29" s="295">
        <v>38.10143042912874</v>
      </c>
      <c r="F29" s="295">
        <v>40.44692737430168</v>
      </c>
      <c r="G29" s="295">
        <v>38.491547464239275</v>
      </c>
      <c r="H29" s="295">
        <v>22.496749024707412</v>
      </c>
      <c r="I29" s="295">
        <v>12.028608582574773</v>
      </c>
      <c r="J29" s="296">
        <v>9.4972067039106136</v>
      </c>
      <c r="K29" s="295">
        <v>17.425227568270483</v>
      </c>
      <c r="L29" s="297">
        <v>19.66480446927374</v>
      </c>
      <c r="O29" s="316"/>
    </row>
    <row r="30" spans="1:15">
      <c r="A30" s="21" t="s">
        <v>266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5">
      <c r="C31" s="9"/>
      <c r="J31" s="11"/>
    </row>
    <row r="32" spans="1:15">
      <c r="C32" s="9"/>
      <c r="D32" s="316"/>
      <c r="J32" s="11"/>
      <c r="L32" s="316"/>
    </row>
    <row r="33" spans="3:10">
      <c r="C33" s="9"/>
      <c r="J33" s="5"/>
    </row>
  </sheetData>
  <mergeCells count="23">
    <mergeCell ref="A1:L1"/>
    <mergeCell ref="A3:B6"/>
    <mergeCell ref="C3:L3"/>
    <mergeCell ref="C4:C6"/>
    <mergeCell ref="D4:D6"/>
    <mergeCell ref="E4:L4"/>
    <mergeCell ref="E5:F5"/>
    <mergeCell ref="G5:H5"/>
    <mergeCell ref="I5:J5"/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10" zoomScaleNormal="100" workbookViewId="0">
      <selection activeCell="C28" sqref="C28"/>
    </sheetView>
  </sheetViews>
  <sheetFormatPr defaultRowHeight="13.2"/>
  <cols>
    <col min="1" max="1" width="5.109375" customWidth="1"/>
    <col min="2" max="2" width="46" customWidth="1"/>
    <col min="3" max="3" width="11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453" t="s">
        <v>192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</row>
    <row r="2" spans="1:12" ht="36.75" customHeight="1" thickBot="1">
      <c r="A2" s="418" t="s">
        <v>218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</row>
    <row r="3" spans="1:12" ht="13.5" customHeight="1">
      <c r="A3" s="454" t="s">
        <v>42</v>
      </c>
      <c r="B3" s="455"/>
      <c r="C3" s="455" t="s">
        <v>153</v>
      </c>
      <c r="D3" s="455"/>
      <c r="E3" s="455"/>
      <c r="F3" s="455"/>
      <c r="G3" s="455"/>
      <c r="H3" s="455"/>
      <c r="I3" s="455"/>
      <c r="J3" s="455"/>
      <c r="K3" s="455"/>
      <c r="L3" s="459"/>
    </row>
    <row r="4" spans="1:12">
      <c r="A4" s="456"/>
      <c r="B4" s="446"/>
      <c r="C4" s="446" t="s">
        <v>75</v>
      </c>
      <c r="D4" s="446" t="s">
        <v>112</v>
      </c>
      <c r="E4" s="460" t="s">
        <v>217</v>
      </c>
      <c r="F4" s="460"/>
      <c r="G4" s="460"/>
      <c r="H4" s="460"/>
      <c r="I4" s="460"/>
      <c r="J4" s="460"/>
      <c r="K4" s="460"/>
      <c r="L4" s="461"/>
    </row>
    <row r="5" spans="1:12" ht="44.4" customHeight="1">
      <c r="A5" s="456"/>
      <c r="B5" s="446"/>
      <c r="C5" s="446"/>
      <c r="D5" s="446"/>
      <c r="E5" s="446" t="s">
        <v>109</v>
      </c>
      <c r="F5" s="446"/>
      <c r="G5" s="446" t="s">
        <v>158</v>
      </c>
      <c r="H5" s="446"/>
      <c r="I5" s="446" t="s">
        <v>77</v>
      </c>
      <c r="J5" s="446"/>
      <c r="K5" s="446" t="s">
        <v>76</v>
      </c>
      <c r="L5" s="447"/>
    </row>
    <row r="6" spans="1:12" ht="22.95" customHeight="1" thickBot="1">
      <c r="A6" s="462"/>
      <c r="B6" s="463"/>
      <c r="C6" s="463"/>
      <c r="D6" s="463"/>
      <c r="E6" s="249" t="s">
        <v>75</v>
      </c>
      <c r="F6" s="249" t="s">
        <v>112</v>
      </c>
      <c r="G6" s="249" t="s">
        <v>75</v>
      </c>
      <c r="H6" s="249" t="s">
        <v>112</v>
      </c>
      <c r="I6" s="249" t="s">
        <v>75</v>
      </c>
      <c r="J6" s="249" t="s">
        <v>112</v>
      </c>
      <c r="K6" s="249" t="s">
        <v>75</v>
      </c>
      <c r="L6" s="250" t="s">
        <v>112</v>
      </c>
    </row>
    <row r="7" spans="1:12" ht="13.8" thickBot="1">
      <c r="A7" s="448" t="s">
        <v>113</v>
      </c>
      <c r="B7" s="449"/>
      <c r="C7" s="291">
        <v>5347</v>
      </c>
      <c r="D7" s="291">
        <v>2784</v>
      </c>
      <c r="E7" s="291">
        <v>1972</v>
      </c>
      <c r="F7" s="291">
        <v>1008</v>
      </c>
      <c r="G7" s="291">
        <v>1879</v>
      </c>
      <c r="H7" s="291">
        <v>972</v>
      </c>
      <c r="I7" s="291">
        <v>719</v>
      </c>
      <c r="J7" s="291">
        <v>353</v>
      </c>
      <c r="K7" s="291">
        <v>833</v>
      </c>
      <c r="L7" s="292">
        <v>346</v>
      </c>
    </row>
    <row r="8" spans="1:12">
      <c r="A8" s="450" t="s">
        <v>58</v>
      </c>
      <c r="B8" s="230" t="s">
        <v>114</v>
      </c>
      <c r="C8" s="231">
        <v>1317</v>
      </c>
      <c r="D8" s="231">
        <v>816</v>
      </c>
      <c r="E8" s="231">
        <v>552</v>
      </c>
      <c r="F8" s="231">
        <v>326</v>
      </c>
      <c r="G8" s="231">
        <v>392</v>
      </c>
      <c r="H8" s="231">
        <v>246</v>
      </c>
      <c r="I8" s="231">
        <v>168</v>
      </c>
      <c r="J8" s="231">
        <v>102</v>
      </c>
      <c r="K8" s="231">
        <v>185</v>
      </c>
      <c r="L8" s="232">
        <v>93</v>
      </c>
    </row>
    <row r="9" spans="1:12">
      <c r="A9" s="451"/>
      <c r="B9" s="175" t="s">
        <v>115</v>
      </c>
      <c r="C9" s="176">
        <v>923</v>
      </c>
      <c r="D9" s="176">
        <v>516</v>
      </c>
      <c r="E9" s="176">
        <v>355</v>
      </c>
      <c r="F9" s="176">
        <v>197</v>
      </c>
      <c r="G9" s="176">
        <v>146</v>
      </c>
      <c r="H9" s="176">
        <v>89</v>
      </c>
      <c r="I9" s="176">
        <v>209</v>
      </c>
      <c r="J9" s="176">
        <v>113</v>
      </c>
      <c r="K9" s="176">
        <v>316</v>
      </c>
      <c r="L9" s="77">
        <v>125</v>
      </c>
    </row>
    <row r="10" spans="1:12">
      <c r="A10" s="451"/>
      <c r="B10" s="175" t="s">
        <v>136</v>
      </c>
      <c r="C10" s="176">
        <v>1603</v>
      </c>
      <c r="D10" s="176">
        <v>767</v>
      </c>
      <c r="E10" s="176">
        <v>559</v>
      </c>
      <c r="F10" s="176">
        <v>269</v>
      </c>
      <c r="G10" s="176">
        <v>630</v>
      </c>
      <c r="H10" s="176">
        <v>311</v>
      </c>
      <c r="I10" s="176">
        <v>159</v>
      </c>
      <c r="J10" s="176">
        <v>70</v>
      </c>
      <c r="K10" s="176">
        <v>89</v>
      </c>
      <c r="L10" s="77">
        <v>36</v>
      </c>
    </row>
    <row r="11" spans="1:12">
      <c r="A11" s="451"/>
      <c r="B11" s="175" t="s">
        <v>139</v>
      </c>
      <c r="C11" s="176">
        <v>3</v>
      </c>
      <c r="D11" s="176">
        <v>0</v>
      </c>
      <c r="E11" s="176">
        <v>3</v>
      </c>
      <c r="F11" s="176">
        <v>0</v>
      </c>
      <c r="G11" s="176">
        <v>3</v>
      </c>
      <c r="H11" s="176">
        <v>0</v>
      </c>
      <c r="I11" s="176">
        <v>0</v>
      </c>
      <c r="J11" s="176">
        <v>0</v>
      </c>
      <c r="K11" s="176">
        <v>0</v>
      </c>
      <c r="L11" s="77">
        <v>0</v>
      </c>
    </row>
    <row r="12" spans="1:12" ht="22.8">
      <c r="A12" s="451"/>
      <c r="B12" s="177" t="s">
        <v>154</v>
      </c>
      <c r="C12" s="176">
        <v>980</v>
      </c>
      <c r="D12" s="176">
        <v>413</v>
      </c>
      <c r="E12" s="176">
        <v>330</v>
      </c>
      <c r="F12" s="176">
        <v>129</v>
      </c>
      <c r="G12" s="176">
        <v>338</v>
      </c>
      <c r="H12" s="176">
        <v>122</v>
      </c>
      <c r="I12" s="176">
        <v>131</v>
      </c>
      <c r="J12" s="176">
        <v>51</v>
      </c>
      <c r="K12" s="176">
        <v>138</v>
      </c>
      <c r="L12" s="77">
        <v>53</v>
      </c>
    </row>
    <row r="13" spans="1:12" ht="22.8">
      <c r="A13" s="451"/>
      <c r="B13" s="178" t="s">
        <v>140</v>
      </c>
      <c r="C13" s="176">
        <v>333</v>
      </c>
      <c r="D13" s="176">
        <v>182</v>
      </c>
      <c r="E13" s="176">
        <v>115</v>
      </c>
      <c r="F13" s="176">
        <v>54</v>
      </c>
      <c r="G13" s="176">
        <v>332</v>
      </c>
      <c r="H13" s="176">
        <v>181</v>
      </c>
      <c r="I13" s="176">
        <v>3</v>
      </c>
      <c r="J13" s="176">
        <v>3</v>
      </c>
      <c r="K13" s="176">
        <v>0</v>
      </c>
      <c r="L13" s="77">
        <v>0</v>
      </c>
    </row>
    <row r="14" spans="1:12">
      <c r="A14" s="451"/>
      <c r="B14" s="178" t="s">
        <v>141</v>
      </c>
      <c r="C14" s="176">
        <v>22</v>
      </c>
      <c r="D14" s="176">
        <v>11</v>
      </c>
      <c r="E14" s="176">
        <v>4</v>
      </c>
      <c r="F14" s="176">
        <v>1</v>
      </c>
      <c r="G14" s="176">
        <v>22</v>
      </c>
      <c r="H14" s="176">
        <v>11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451"/>
      <c r="B15" s="178" t="s">
        <v>142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451"/>
      <c r="B16" s="178" t="s">
        <v>143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4" ht="22.8">
      <c r="A17" s="451"/>
      <c r="B17" s="178" t="s">
        <v>144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4" ht="36" customHeight="1">
      <c r="A18" s="451"/>
      <c r="B18" s="178" t="s">
        <v>145</v>
      </c>
      <c r="C18" s="176">
        <v>75</v>
      </c>
      <c r="D18" s="176">
        <v>30</v>
      </c>
      <c r="E18" s="176">
        <v>20</v>
      </c>
      <c r="F18" s="176">
        <v>9</v>
      </c>
      <c r="G18" s="176">
        <v>0</v>
      </c>
      <c r="H18" s="176">
        <v>0</v>
      </c>
      <c r="I18" s="176">
        <v>19</v>
      </c>
      <c r="J18" s="176">
        <v>4</v>
      </c>
      <c r="K18" s="176">
        <v>75</v>
      </c>
      <c r="L18" s="77">
        <v>30</v>
      </c>
    </row>
    <row r="19" spans="1:14" ht="13.8" thickBot="1">
      <c r="A19" s="452"/>
      <c r="B19" s="233" t="s">
        <v>116</v>
      </c>
      <c r="C19" s="234">
        <v>94</v>
      </c>
      <c r="D19" s="234">
        <v>49</v>
      </c>
      <c r="E19" s="234">
        <v>37</v>
      </c>
      <c r="F19" s="234">
        <v>23</v>
      </c>
      <c r="G19" s="234">
        <v>19</v>
      </c>
      <c r="H19" s="234">
        <v>12</v>
      </c>
      <c r="I19" s="234">
        <v>30</v>
      </c>
      <c r="J19" s="234">
        <v>10</v>
      </c>
      <c r="K19" s="234">
        <v>30</v>
      </c>
      <c r="L19" s="235">
        <v>9</v>
      </c>
    </row>
    <row r="20" spans="1:14" ht="13.8" thickBot="1">
      <c r="A20" s="440" t="s">
        <v>117</v>
      </c>
      <c r="B20" s="441"/>
      <c r="C20" s="291">
        <v>1159</v>
      </c>
      <c r="D20" s="291">
        <v>361</v>
      </c>
      <c r="E20" s="291">
        <v>439</v>
      </c>
      <c r="F20" s="291">
        <v>136</v>
      </c>
      <c r="G20" s="291">
        <v>442</v>
      </c>
      <c r="H20" s="291">
        <v>137</v>
      </c>
      <c r="I20" s="291">
        <v>197</v>
      </c>
      <c r="J20" s="291">
        <v>77</v>
      </c>
      <c r="K20" s="291">
        <v>135</v>
      </c>
      <c r="L20" s="292">
        <v>29</v>
      </c>
    </row>
    <row r="21" spans="1:14" ht="13.8" thickBot="1">
      <c r="A21" s="444" t="s">
        <v>146</v>
      </c>
      <c r="B21" s="445"/>
      <c r="C21" s="236">
        <v>75</v>
      </c>
      <c r="D21" s="236">
        <v>25</v>
      </c>
      <c r="E21" s="236">
        <v>30</v>
      </c>
      <c r="F21" s="236">
        <v>8</v>
      </c>
      <c r="G21" s="236">
        <v>75</v>
      </c>
      <c r="H21" s="236">
        <v>25</v>
      </c>
      <c r="I21" s="236">
        <v>6</v>
      </c>
      <c r="J21" s="236">
        <v>4</v>
      </c>
      <c r="K21" s="236">
        <v>0</v>
      </c>
      <c r="L21" s="79">
        <v>0</v>
      </c>
    </row>
    <row r="22" spans="1:14" ht="13.8" thickBot="1">
      <c r="A22" s="440" t="s">
        <v>118</v>
      </c>
      <c r="B22" s="441"/>
      <c r="C22" s="291">
        <v>3601</v>
      </c>
      <c r="D22" s="291">
        <v>2658</v>
      </c>
      <c r="E22" s="291">
        <v>1310</v>
      </c>
      <c r="F22" s="291">
        <v>985</v>
      </c>
      <c r="G22" s="291">
        <v>1748</v>
      </c>
      <c r="H22" s="291">
        <v>1269</v>
      </c>
      <c r="I22" s="291">
        <v>741</v>
      </c>
      <c r="J22" s="291">
        <v>568</v>
      </c>
      <c r="K22" s="291">
        <v>319</v>
      </c>
      <c r="L22" s="292">
        <v>201</v>
      </c>
    </row>
    <row r="23" spans="1:14" ht="13.8" thickBot="1">
      <c r="A23" s="444" t="s">
        <v>155</v>
      </c>
      <c r="B23" s="445"/>
      <c r="C23" s="236">
        <v>2</v>
      </c>
      <c r="D23" s="236">
        <v>1</v>
      </c>
      <c r="E23" s="236">
        <v>2</v>
      </c>
      <c r="F23" s="236">
        <v>1</v>
      </c>
      <c r="G23" s="236">
        <v>2</v>
      </c>
      <c r="H23" s="236">
        <v>1</v>
      </c>
      <c r="I23" s="236">
        <v>0</v>
      </c>
      <c r="J23" s="236">
        <v>0</v>
      </c>
      <c r="K23" s="236">
        <v>0</v>
      </c>
      <c r="L23" s="79">
        <v>0</v>
      </c>
    </row>
    <row r="24" spans="1:14" ht="25.5" customHeight="1" thickBot="1">
      <c r="A24" s="440" t="s">
        <v>119</v>
      </c>
      <c r="B24" s="441"/>
      <c r="C24" s="291">
        <v>1</v>
      </c>
      <c r="D24" s="291">
        <v>0</v>
      </c>
      <c r="E24" s="291">
        <v>0</v>
      </c>
      <c r="F24" s="291">
        <v>0</v>
      </c>
      <c r="G24" s="291">
        <v>1</v>
      </c>
      <c r="H24" s="291">
        <v>0</v>
      </c>
      <c r="I24" s="291">
        <v>0</v>
      </c>
      <c r="J24" s="291">
        <v>0</v>
      </c>
      <c r="K24" s="291">
        <v>0</v>
      </c>
      <c r="L24" s="292">
        <v>0</v>
      </c>
    </row>
    <row r="25" spans="1:14" ht="25.95" customHeight="1" thickBot="1">
      <c r="A25" s="440" t="s">
        <v>120</v>
      </c>
      <c r="B25" s="441"/>
      <c r="C25" s="291">
        <v>968</v>
      </c>
      <c r="D25" s="291">
        <v>402</v>
      </c>
      <c r="E25" s="291">
        <v>391</v>
      </c>
      <c r="F25" s="291">
        <v>179</v>
      </c>
      <c r="G25" s="291">
        <v>38</v>
      </c>
      <c r="H25" s="291">
        <v>29</v>
      </c>
      <c r="I25" s="291">
        <v>764</v>
      </c>
      <c r="J25" s="291">
        <v>324</v>
      </c>
      <c r="K25" s="291">
        <v>536</v>
      </c>
      <c r="L25" s="292">
        <v>133</v>
      </c>
    </row>
    <row r="26" spans="1:14" ht="13.8" thickBot="1">
      <c r="A26" s="444" t="s">
        <v>148</v>
      </c>
      <c r="B26" s="445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  <c r="N26" s="9"/>
    </row>
    <row r="27" spans="1:14" ht="26.25" customHeight="1" thickBot="1">
      <c r="A27" s="440" t="s">
        <v>156</v>
      </c>
      <c r="B27" s="441"/>
      <c r="C27" s="291">
        <v>0</v>
      </c>
      <c r="D27" s="291">
        <v>0</v>
      </c>
      <c r="E27" s="291">
        <v>0</v>
      </c>
      <c r="F27" s="291">
        <v>0</v>
      </c>
      <c r="G27" s="291">
        <v>0</v>
      </c>
      <c r="H27" s="291">
        <v>0</v>
      </c>
      <c r="I27" s="291">
        <v>0</v>
      </c>
      <c r="J27" s="291">
        <v>0</v>
      </c>
      <c r="K27" s="291">
        <v>0</v>
      </c>
      <c r="L27" s="292">
        <v>0</v>
      </c>
    </row>
    <row r="28" spans="1:14" ht="13.8" thickBot="1">
      <c r="A28" s="404" t="s">
        <v>121</v>
      </c>
      <c r="B28" s="405"/>
      <c r="C28" s="293">
        <v>11076</v>
      </c>
      <c r="D28" s="293">
        <v>6205</v>
      </c>
      <c r="E28" s="293">
        <v>4112</v>
      </c>
      <c r="F28" s="293">
        <v>2308</v>
      </c>
      <c r="G28" s="293">
        <v>4108</v>
      </c>
      <c r="H28" s="293">
        <v>2407</v>
      </c>
      <c r="I28" s="293">
        <v>2421</v>
      </c>
      <c r="J28" s="291">
        <v>1322</v>
      </c>
      <c r="K28" s="293">
        <v>1823</v>
      </c>
      <c r="L28" s="294">
        <v>709</v>
      </c>
    </row>
    <row r="29" spans="1:14" ht="13.8" thickBot="1">
      <c r="A29" s="442" t="s">
        <v>122</v>
      </c>
      <c r="B29" s="443"/>
      <c r="C29" s="295">
        <v>100</v>
      </c>
      <c r="D29" s="295">
        <v>56.022029613578908</v>
      </c>
      <c r="E29" s="295">
        <v>37.125315998555436</v>
      </c>
      <c r="F29" s="295">
        <v>37.195809830781627</v>
      </c>
      <c r="G29" s="295">
        <v>37.089201877934272</v>
      </c>
      <c r="H29" s="295">
        <v>21.731672083784758</v>
      </c>
      <c r="I29" s="295">
        <v>21.858071505958829</v>
      </c>
      <c r="J29" s="296">
        <v>21.305398871877518</v>
      </c>
      <c r="K29" s="295">
        <v>16.459010473094978</v>
      </c>
      <c r="L29" s="297">
        <v>11.426269137792103</v>
      </c>
    </row>
    <row r="30" spans="1:14">
      <c r="A30" s="21" t="s">
        <v>266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4">
      <c r="C31" s="9"/>
      <c r="J31" s="11"/>
    </row>
    <row r="32" spans="1:14">
      <c r="C32" s="9"/>
      <c r="J32" s="11"/>
    </row>
    <row r="33" spans="3:10">
      <c r="C33" s="9"/>
      <c r="J33" s="5"/>
    </row>
  </sheetData>
  <mergeCells count="23">
    <mergeCell ref="A29:B29"/>
    <mergeCell ref="A23:B23"/>
    <mergeCell ref="A24:B24"/>
    <mergeCell ref="A25:B25"/>
    <mergeCell ref="A26:B26"/>
    <mergeCell ref="A27:B27"/>
    <mergeCell ref="A28:B28"/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44"/>
  <sheetViews>
    <sheetView showGridLines="0" zoomScale="110" zoomScaleNormal="110" workbookViewId="0">
      <selection activeCell="D9" sqref="D9:D24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364" t="s">
        <v>181</v>
      </c>
      <c r="B1" s="364"/>
      <c r="C1" s="364"/>
      <c r="D1" s="364"/>
      <c r="E1" s="364"/>
    </row>
    <row r="2" spans="1:9" s="4" customFormat="1" ht="31.2" customHeight="1">
      <c r="A2" s="379" t="s">
        <v>219</v>
      </c>
      <c r="B2" s="379"/>
      <c r="C2" s="379"/>
      <c r="D2" s="379"/>
      <c r="E2" s="379"/>
    </row>
    <row r="3" spans="1:9" s="4" customFormat="1" ht="11.25" customHeight="1" thickBot="1">
      <c r="A3" s="380"/>
      <c r="B3" s="380"/>
      <c r="C3" s="380"/>
      <c r="D3" s="380"/>
      <c r="E3" s="380"/>
    </row>
    <row r="4" spans="1:9" ht="17.25" customHeight="1">
      <c r="A4" s="464" t="s">
        <v>78</v>
      </c>
      <c r="B4" s="455" t="s">
        <v>111</v>
      </c>
      <c r="C4" s="455"/>
      <c r="D4" s="455"/>
      <c r="E4" s="459"/>
    </row>
    <row r="5" spans="1:9" ht="15.75" customHeight="1">
      <c r="A5" s="465"/>
      <c r="B5" s="467" t="s">
        <v>198</v>
      </c>
      <c r="C5" s="468"/>
      <c r="D5" s="467" t="s">
        <v>220</v>
      </c>
      <c r="E5" s="468"/>
    </row>
    <row r="6" spans="1:9" ht="16.5" customHeight="1">
      <c r="A6" s="465"/>
      <c r="B6" s="467" t="s">
        <v>80</v>
      </c>
      <c r="C6" s="468" t="s">
        <v>79</v>
      </c>
      <c r="D6" s="467" t="s">
        <v>80</v>
      </c>
      <c r="E6" s="468" t="s">
        <v>79</v>
      </c>
      <c r="G6" s="5"/>
    </row>
    <row r="7" spans="1:9">
      <c r="A7" s="465"/>
      <c r="B7" s="469"/>
      <c r="C7" s="471"/>
      <c r="D7" s="469"/>
      <c r="E7" s="471"/>
    </row>
    <row r="8" spans="1:9" ht="8.25" customHeight="1" thickBot="1">
      <c r="A8" s="466"/>
      <c r="B8" s="470"/>
      <c r="C8" s="472"/>
      <c r="D8" s="470"/>
      <c r="E8" s="472"/>
    </row>
    <row r="9" spans="1:9" ht="16.5" customHeight="1" thickBot="1">
      <c r="A9" s="298" t="s">
        <v>81</v>
      </c>
      <c r="B9" s="299">
        <v>4.4000000000000004</v>
      </c>
      <c r="C9" s="300">
        <f>B9/$D$25*100</f>
        <v>88.000000000000014</v>
      </c>
      <c r="D9" s="299">
        <v>4.4000000000000004</v>
      </c>
      <c r="E9" s="300">
        <f>D9/$D$25*100</f>
        <v>88.000000000000014</v>
      </c>
      <c r="I9" t="s">
        <v>37</v>
      </c>
    </row>
    <row r="10" spans="1:9" ht="16.5" customHeight="1">
      <c r="A10" s="179" t="s">
        <v>82</v>
      </c>
      <c r="B10" s="183">
        <v>6.9</v>
      </c>
      <c r="C10" s="184">
        <f t="shared" ref="C10:C25" si="0">B10/$D$25*100</f>
        <v>138</v>
      </c>
      <c r="D10" s="183">
        <v>6.9</v>
      </c>
      <c r="E10" s="184">
        <f t="shared" ref="E10:E25" si="1">D10/$D$25*100</f>
        <v>138</v>
      </c>
    </row>
    <row r="11" spans="1:9">
      <c r="A11" s="180" t="s">
        <v>83</v>
      </c>
      <c r="B11" s="185">
        <v>7.4</v>
      </c>
      <c r="C11" s="186">
        <f t="shared" si="0"/>
        <v>148</v>
      </c>
      <c r="D11" s="185">
        <v>7.3</v>
      </c>
      <c r="E11" s="186">
        <f t="shared" si="1"/>
        <v>146</v>
      </c>
    </row>
    <row r="12" spans="1:9">
      <c r="A12" s="180" t="s">
        <v>84</v>
      </c>
      <c r="B12" s="185">
        <v>4.3</v>
      </c>
      <c r="C12" s="186">
        <f t="shared" si="0"/>
        <v>86</v>
      </c>
      <c r="D12" s="185">
        <v>4.3</v>
      </c>
      <c r="E12" s="186">
        <f t="shared" si="1"/>
        <v>86</v>
      </c>
    </row>
    <row r="13" spans="1:9">
      <c r="A13" s="180" t="s">
        <v>85</v>
      </c>
      <c r="B13" s="185">
        <v>5.5</v>
      </c>
      <c r="C13" s="186">
        <f t="shared" si="0"/>
        <v>110.00000000000001</v>
      </c>
      <c r="D13" s="185">
        <v>5.4</v>
      </c>
      <c r="E13" s="186">
        <f t="shared" si="1"/>
        <v>108</v>
      </c>
    </row>
    <row r="14" spans="1:9">
      <c r="A14" s="181" t="s">
        <v>86</v>
      </c>
      <c r="B14" s="185">
        <v>4.2</v>
      </c>
      <c r="C14" s="186">
        <f t="shared" si="0"/>
        <v>84.000000000000014</v>
      </c>
      <c r="D14" s="185">
        <v>4.0999999999999996</v>
      </c>
      <c r="E14" s="186">
        <f t="shared" si="1"/>
        <v>82</v>
      </c>
    </row>
    <row r="15" spans="1:9">
      <c r="A15" s="181" t="s">
        <v>87</v>
      </c>
      <c r="B15" s="185">
        <v>4.0999999999999996</v>
      </c>
      <c r="C15" s="186">
        <f t="shared" si="0"/>
        <v>82</v>
      </c>
      <c r="D15" s="185">
        <v>4.0999999999999996</v>
      </c>
      <c r="E15" s="186">
        <f t="shared" si="1"/>
        <v>82</v>
      </c>
    </row>
    <row r="16" spans="1:9">
      <c r="A16" s="180" t="s">
        <v>88</v>
      </c>
      <c r="B16" s="185">
        <v>5.9</v>
      </c>
      <c r="C16" s="186">
        <f t="shared" si="0"/>
        <v>118.00000000000001</v>
      </c>
      <c r="D16" s="185">
        <v>5.7</v>
      </c>
      <c r="E16" s="186">
        <f t="shared" si="1"/>
        <v>114.00000000000001</v>
      </c>
    </row>
    <row r="17" spans="1:5">
      <c r="A17" s="180" t="s">
        <v>89</v>
      </c>
      <c r="B17" s="185">
        <v>8.4</v>
      </c>
      <c r="C17" s="186">
        <f t="shared" si="0"/>
        <v>168.00000000000003</v>
      </c>
      <c r="D17" s="185">
        <v>8.3000000000000007</v>
      </c>
      <c r="E17" s="186">
        <f t="shared" si="1"/>
        <v>166</v>
      </c>
    </row>
    <row r="18" spans="1:5">
      <c r="A18" s="181" t="s">
        <v>90</v>
      </c>
      <c r="B18" s="185">
        <v>6.9</v>
      </c>
      <c r="C18" s="186">
        <f t="shared" si="0"/>
        <v>138</v>
      </c>
      <c r="D18" s="185">
        <v>6.8</v>
      </c>
      <c r="E18" s="186">
        <f t="shared" si="1"/>
        <v>136</v>
      </c>
    </row>
    <row r="19" spans="1:5">
      <c r="A19" s="181" t="s">
        <v>91</v>
      </c>
      <c r="B19" s="185">
        <v>4.5</v>
      </c>
      <c r="C19" s="186">
        <f t="shared" si="0"/>
        <v>90</v>
      </c>
      <c r="D19" s="185">
        <v>4.5999999999999996</v>
      </c>
      <c r="E19" s="186">
        <f t="shared" si="1"/>
        <v>92</v>
      </c>
    </row>
    <row r="20" spans="1:5">
      <c r="A20" s="180" t="s">
        <v>92</v>
      </c>
      <c r="B20" s="185">
        <v>3.7</v>
      </c>
      <c r="C20" s="186">
        <f t="shared" si="0"/>
        <v>74</v>
      </c>
      <c r="D20" s="185">
        <v>3.7</v>
      </c>
      <c r="E20" s="186">
        <f t="shared" si="1"/>
        <v>74</v>
      </c>
    </row>
    <row r="21" spans="1:5">
      <c r="A21" s="180" t="s">
        <v>93</v>
      </c>
      <c r="B21" s="185">
        <v>7.6</v>
      </c>
      <c r="C21" s="186">
        <f t="shared" si="0"/>
        <v>152</v>
      </c>
      <c r="D21" s="185">
        <v>7.6</v>
      </c>
      <c r="E21" s="186">
        <f t="shared" si="1"/>
        <v>152</v>
      </c>
    </row>
    <row r="22" spans="1:5">
      <c r="A22" s="180" t="s">
        <v>94</v>
      </c>
      <c r="B22" s="185">
        <v>7.9</v>
      </c>
      <c r="C22" s="186">
        <f t="shared" si="0"/>
        <v>158</v>
      </c>
      <c r="D22" s="185">
        <v>7.9</v>
      </c>
      <c r="E22" s="186">
        <f t="shared" si="1"/>
        <v>158</v>
      </c>
    </row>
    <row r="23" spans="1:5">
      <c r="A23" s="180" t="s">
        <v>95</v>
      </c>
      <c r="B23" s="185">
        <v>3</v>
      </c>
      <c r="C23" s="186">
        <f t="shared" si="0"/>
        <v>60</v>
      </c>
      <c r="D23" s="185">
        <v>3</v>
      </c>
      <c r="E23" s="186">
        <f t="shared" si="1"/>
        <v>60</v>
      </c>
    </row>
    <row r="24" spans="1:5" ht="13.8" thickBot="1">
      <c r="A24" s="182" t="s">
        <v>96</v>
      </c>
      <c r="B24" s="187">
        <v>6.5</v>
      </c>
      <c r="C24" s="188">
        <f t="shared" si="0"/>
        <v>130</v>
      </c>
      <c r="D24" s="187">
        <v>6.5</v>
      </c>
      <c r="E24" s="188">
        <f t="shared" si="1"/>
        <v>130</v>
      </c>
    </row>
    <row r="25" spans="1:5" ht="13.8" thickBot="1">
      <c r="A25" s="301" t="s">
        <v>97</v>
      </c>
      <c r="B25" s="302">
        <v>5</v>
      </c>
      <c r="C25" s="303">
        <f t="shared" si="0"/>
        <v>100</v>
      </c>
      <c r="D25" s="302">
        <v>5</v>
      </c>
      <c r="E25" s="303">
        <f t="shared" si="1"/>
        <v>100</v>
      </c>
    </row>
    <row r="26" spans="1:5" ht="9" customHeight="1">
      <c r="A26" s="64"/>
      <c r="B26" s="65"/>
      <c r="C26" s="66"/>
      <c r="D26" s="66"/>
      <c r="E26" s="66"/>
    </row>
    <row r="27" spans="1:5" ht="13.5" customHeight="1">
      <c r="A27" s="21" t="s">
        <v>98</v>
      </c>
      <c r="B27" s="39"/>
      <c r="C27" s="62"/>
      <c r="D27" s="67"/>
      <c r="E27" s="67"/>
    </row>
    <row r="28" spans="1:5">
      <c r="A28" s="68"/>
      <c r="B28" s="40"/>
      <c r="C28" s="69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opLeftCell="A22" zoomScale="120" zoomScaleNormal="120" zoomScaleSheetLayoutView="100" workbookViewId="0">
      <selection activeCell="F43" sqref="F43"/>
    </sheetView>
  </sheetViews>
  <sheetFormatPr defaultRowHeight="11.4"/>
  <cols>
    <col min="1" max="1" width="8.88671875" style="237"/>
    <col min="2" max="2" width="35.5546875" style="237" customWidth="1"/>
    <col min="3" max="4" width="16" style="237" customWidth="1"/>
    <col min="5" max="232" width="8.88671875" style="237"/>
    <col min="233" max="233" width="23.44140625" style="237" customWidth="1"/>
    <col min="234" max="234" width="13.5546875" style="237" customWidth="1"/>
    <col min="235" max="235" width="14.44140625" style="237" customWidth="1"/>
    <col min="236" max="236" width="8.88671875" style="237"/>
    <col min="237" max="237" width="26.6640625" style="237" customWidth="1"/>
    <col min="238" max="240" width="8.88671875" style="237"/>
    <col min="241" max="241" width="22.88671875" style="237" customWidth="1"/>
    <col min="242" max="242" width="8.88671875" style="237"/>
    <col min="243" max="243" width="13.6640625" style="237" customWidth="1"/>
    <col min="244" max="244" width="9.109375" style="237" customWidth="1"/>
    <col min="245" max="488" width="8.88671875" style="237"/>
    <col min="489" max="489" width="23.44140625" style="237" customWidth="1"/>
    <col min="490" max="490" width="13.5546875" style="237" customWidth="1"/>
    <col min="491" max="491" width="14.44140625" style="237" customWidth="1"/>
    <col min="492" max="492" width="8.88671875" style="237"/>
    <col min="493" max="493" width="26.6640625" style="237" customWidth="1"/>
    <col min="494" max="496" width="8.88671875" style="237"/>
    <col min="497" max="497" width="22.88671875" style="237" customWidth="1"/>
    <col min="498" max="498" width="8.88671875" style="237"/>
    <col min="499" max="499" width="13.6640625" style="237" customWidth="1"/>
    <col min="500" max="500" width="9.109375" style="237" customWidth="1"/>
    <col min="501" max="744" width="8.88671875" style="237"/>
    <col min="745" max="745" width="23.44140625" style="237" customWidth="1"/>
    <col min="746" max="746" width="13.5546875" style="237" customWidth="1"/>
    <col min="747" max="747" width="14.44140625" style="237" customWidth="1"/>
    <col min="748" max="748" width="8.88671875" style="237"/>
    <col min="749" max="749" width="26.6640625" style="237" customWidth="1"/>
    <col min="750" max="752" width="8.88671875" style="237"/>
    <col min="753" max="753" width="22.88671875" style="237" customWidth="1"/>
    <col min="754" max="754" width="8.88671875" style="237"/>
    <col min="755" max="755" width="13.6640625" style="237" customWidth="1"/>
    <col min="756" max="756" width="9.109375" style="237" customWidth="1"/>
    <col min="757" max="1000" width="8.88671875" style="237"/>
    <col min="1001" max="1001" width="23.44140625" style="237" customWidth="1"/>
    <col min="1002" max="1002" width="13.5546875" style="237" customWidth="1"/>
    <col min="1003" max="1003" width="14.44140625" style="237" customWidth="1"/>
    <col min="1004" max="1004" width="8.88671875" style="237"/>
    <col min="1005" max="1005" width="26.6640625" style="237" customWidth="1"/>
    <col min="1006" max="1008" width="8.88671875" style="237"/>
    <col min="1009" max="1009" width="22.88671875" style="237" customWidth="1"/>
    <col min="1010" max="1010" width="8.88671875" style="237"/>
    <col min="1011" max="1011" width="13.6640625" style="237" customWidth="1"/>
    <col min="1012" max="1012" width="9.109375" style="237" customWidth="1"/>
    <col min="1013" max="1256" width="8.88671875" style="237"/>
    <col min="1257" max="1257" width="23.44140625" style="237" customWidth="1"/>
    <col min="1258" max="1258" width="13.5546875" style="237" customWidth="1"/>
    <col min="1259" max="1259" width="14.44140625" style="237" customWidth="1"/>
    <col min="1260" max="1260" width="8.88671875" style="237"/>
    <col min="1261" max="1261" width="26.6640625" style="237" customWidth="1"/>
    <col min="1262" max="1264" width="8.88671875" style="237"/>
    <col min="1265" max="1265" width="22.88671875" style="237" customWidth="1"/>
    <col min="1266" max="1266" width="8.88671875" style="237"/>
    <col min="1267" max="1267" width="13.6640625" style="237" customWidth="1"/>
    <col min="1268" max="1268" width="9.109375" style="237" customWidth="1"/>
    <col min="1269" max="1512" width="8.88671875" style="237"/>
    <col min="1513" max="1513" width="23.44140625" style="237" customWidth="1"/>
    <col min="1514" max="1514" width="13.5546875" style="237" customWidth="1"/>
    <col min="1515" max="1515" width="14.44140625" style="237" customWidth="1"/>
    <col min="1516" max="1516" width="8.88671875" style="237"/>
    <col min="1517" max="1517" width="26.6640625" style="237" customWidth="1"/>
    <col min="1518" max="1520" width="8.88671875" style="237"/>
    <col min="1521" max="1521" width="22.88671875" style="237" customWidth="1"/>
    <col min="1522" max="1522" width="8.88671875" style="237"/>
    <col min="1523" max="1523" width="13.6640625" style="237" customWidth="1"/>
    <col min="1524" max="1524" width="9.109375" style="237" customWidth="1"/>
    <col min="1525" max="1768" width="8.88671875" style="237"/>
    <col min="1769" max="1769" width="23.44140625" style="237" customWidth="1"/>
    <col min="1770" max="1770" width="13.5546875" style="237" customWidth="1"/>
    <col min="1771" max="1771" width="14.44140625" style="237" customWidth="1"/>
    <col min="1772" max="1772" width="8.88671875" style="237"/>
    <col min="1773" max="1773" width="26.6640625" style="237" customWidth="1"/>
    <col min="1774" max="1776" width="8.88671875" style="237"/>
    <col min="1777" max="1777" width="22.88671875" style="237" customWidth="1"/>
    <col min="1778" max="1778" width="8.88671875" style="237"/>
    <col min="1779" max="1779" width="13.6640625" style="237" customWidth="1"/>
    <col min="1780" max="1780" width="9.109375" style="237" customWidth="1"/>
    <col min="1781" max="2024" width="8.88671875" style="237"/>
    <col min="2025" max="2025" width="23.44140625" style="237" customWidth="1"/>
    <col min="2026" max="2026" width="13.5546875" style="237" customWidth="1"/>
    <col min="2027" max="2027" width="14.44140625" style="237" customWidth="1"/>
    <col min="2028" max="2028" width="8.88671875" style="237"/>
    <col min="2029" max="2029" width="26.6640625" style="237" customWidth="1"/>
    <col min="2030" max="2032" width="8.88671875" style="237"/>
    <col min="2033" max="2033" width="22.88671875" style="237" customWidth="1"/>
    <col min="2034" max="2034" width="8.88671875" style="237"/>
    <col min="2035" max="2035" width="13.6640625" style="237" customWidth="1"/>
    <col min="2036" max="2036" width="9.109375" style="237" customWidth="1"/>
    <col min="2037" max="2280" width="8.88671875" style="237"/>
    <col min="2281" max="2281" width="23.44140625" style="237" customWidth="1"/>
    <col min="2282" max="2282" width="13.5546875" style="237" customWidth="1"/>
    <col min="2283" max="2283" width="14.44140625" style="237" customWidth="1"/>
    <col min="2284" max="2284" width="8.88671875" style="237"/>
    <col min="2285" max="2285" width="26.6640625" style="237" customWidth="1"/>
    <col min="2286" max="2288" width="8.88671875" style="237"/>
    <col min="2289" max="2289" width="22.88671875" style="237" customWidth="1"/>
    <col min="2290" max="2290" width="8.88671875" style="237"/>
    <col min="2291" max="2291" width="13.6640625" style="237" customWidth="1"/>
    <col min="2292" max="2292" width="9.109375" style="237" customWidth="1"/>
    <col min="2293" max="2536" width="8.88671875" style="237"/>
    <col min="2537" max="2537" width="23.44140625" style="237" customWidth="1"/>
    <col min="2538" max="2538" width="13.5546875" style="237" customWidth="1"/>
    <col min="2539" max="2539" width="14.44140625" style="237" customWidth="1"/>
    <col min="2540" max="2540" width="8.88671875" style="237"/>
    <col min="2541" max="2541" width="26.6640625" style="237" customWidth="1"/>
    <col min="2542" max="2544" width="8.88671875" style="237"/>
    <col min="2545" max="2545" width="22.88671875" style="237" customWidth="1"/>
    <col min="2546" max="2546" width="8.88671875" style="237"/>
    <col min="2547" max="2547" width="13.6640625" style="237" customWidth="1"/>
    <col min="2548" max="2548" width="9.109375" style="237" customWidth="1"/>
    <col min="2549" max="2792" width="8.88671875" style="237"/>
    <col min="2793" max="2793" width="23.44140625" style="237" customWidth="1"/>
    <col min="2794" max="2794" width="13.5546875" style="237" customWidth="1"/>
    <col min="2795" max="2795" width="14.44140625" style="237" customWidth="1"/>
    <col min="2796" max="2796" width="8.88671875" style="237"/>
    <col min="2797" max="2797" width="26.6640625" style="237" customWidth="1"/>
    <col min="2798" max="2800" width="8.88671875" style="237"/>
    <col min="2801" max="2801" width="22.88671875" style="237" customWidth="1"/>
    <col min="2802" max="2802" width="8.88671875" style="237"/>
    <col min="2803" max="2803" width="13.6640625" style="237" customWidth="1"/>
    <col min="2804" max="2804" width="9.109375" style="237" customWidth="1"/>
    <col min="2805" max="3048" width="8.88671875" style="237"/>
    <col min="3049" max="3049" width="23.44140625" style="237" customWidth="1"/>
    <col min="3050" max="3050" width="13.5546875" style="237" customWidth="1"/>
    <col min="3051" max="3051" width="14.44140625" style="237" customWidth="1"/>
    <col min="3052" max="3052" width="8.88671875" style="237"/>
    <col min="3053" max="3053" width="26.6640625" style="237" customWidth="1"/>
    <col min="3054" max="3056" width="8.88671875" style="237"/>
    <col min="3057" max="3057" width="22.88671875" style="237" customWidth="1"/>
    <col min="3058" max="3058" width="8.88671875" style="237"/>
    <col min="3059" max="3059" width="13.6640625" style="237" customWidth="1"/>
    <col min="3060" max="3060" width="9.109375" style="237" customWidth="1"/>
    <col min="3061" max="3304" width="8.88671875" style="237"/>
    <col min="3305" max="3305" width="23.44140625" style="237" customWidth="1"/>
    <col min="3306" max="3306" width="13.5546875" style="237" customWidth="1"/>
    <col min="3307" max="3307" width="14.44140625" style="237" customWidth="1"/>
    <col min="3308" max="3308" width="8.88671875" style="237"/>
    <col min="3309" max="3309" width="26.6640625" style="237" customWidth="1"/>
    <col min="3310" max="3312" width="8.88671875" style="237"/>
    <col min="3313" max="3313" width="22.88671875" style="237" customWidth="1"/>
    <col min="3314" max="3314" width="8.88671875" style="237"/>
    <col min="3315" max="3315" width="13.6640625" style="237" customWidth="1"/>
    <col min="3316" max="3316" width="9.109375" style="237" customWidth="1"/>
    <col min="3317" max="3560" width="8.88671875" style="237"/>
    <col min="3561" max="3561" width="23.44140625" style="237" customWidth="1"/>
    <col min="3562" max="3562" width="13.5546875" style="237" customWidth="1"/>
    <col min="3563" max="3563" width="14.44140625" style="237" customWidth="1"/>
    <col min="3564" max="3564" width="8.88671875" style="237"/>
    <col min="3565" max="3565" width="26.6640625" style="237" customWidth="1"/>
    <col min="3566" max="3568" width="8.88671875" style="237"/>
    <col min="3569" max="3569" width="22.88671875" style="237" customWidth="1"/>
    <col min="3570" max="3570" width="8.88671875" style="237"/>
    <col min="3571" max="3571" width="13.6640625" style="237" customWidth="1"/>
    <col min="3572" max="3572" width="9.109375" style="237" customWidth="1"/>
    <col min="3573" max="3816" width="8.88671875" style="237"/>
    <col min="3817" max="3817" width="23.44140625" style="237" customWidth="1"/>
    <col min="3818" max="3818" width="13.5546875" style="237" customWidth="1"/>
    <col min="3819" max="3819" width="14.44140625" style="237" customWidth="1"/>
    <col min="3820" max="3820" width="8.88671875" style="237"/>
    <col min="3821" max="3821" width="26.6640625" style="237" customWidth="1"/>
    <col min="3822" max="3824" width="8.88671875" style="237"/>
    <col min="3825" max="3825" width="22.88671875" style="237" customWidth="1"/>
    <col min="3826" max="3826" width="8.88671875" style="237"/>
    <col min="3827" max="3827" width="13.6640625" style="237" customWidth="1"/>
    <col min="3828" max="3828" width="9.109375" style="237" customWidth="1"/>
    <col min="3829" max="4072" width="8.88671875" style="237"/>
    <col min="4073" max="4073" width="23.44140625" style="237" customWidth="1"/>
    <col min="4074" max="4074" width="13.5546875" style="237" customWidth="1"/>
    <col min="4075" max="4075" width="14.44140625" style="237" customWidth="1"/>
    <col min="4076" max="4076" width="8.88671875" style="237"/>
    <col min="4077" max="4077" width="26.6640625" style="237" customWidth="1"/>
    <col min="4078" max="4080" width="8.88671875" style="237"/>
    <col min="4081" max="4081" width="22.88671875" style="237" customWidth="1"/>
    <col min="4082" max="4082" width="8.88671875" style="237"/>
    <col min="4083" max="4083" width="13.6640625" style="237" customWidth="1"/>
    <col min="4084" max="4084" width="9.109375" style="237" customWidth="1"/>
    <col min="4085" max="4328" width="8.88671875" style="237"/>
    <col min="4329" max="4329" width="23.44140625" style="237" customWidth="1"/>
    <col min="4330" max="4330" width="13.5546875" style="237" customWidth="1"/>
    <col min="4331" max="4331" width="14.44140625" style="237" customWidth="1"/>
    <col min="4332" max="4332" width="8.88671875" style="237"/>
    <col min="4333" max="4333" width="26.6640625" style="237" customWidth="1"/>
    <col min="4334" max="4336" width="8.88671875" style="237"/>
    <col min="4337" max="4337" width="22.88671875" style="237" customWidth="1"/>
    <col min="4338" max="4338" width="8.88671875" style="237"/>
    <col min="4339" max="4339" width="13.6640625" style="237" customWidth="1"/>
    <col min="4340" max="4340" width="9.109375" style="237" customWidth="1"/>
    <col min="4341" max="4584" width="8.88671875" style="237"/>
    <col min="4585" max="4585" width="23.44140625" style="237" customWidth="1"/>
    <col min="4586" max="4586" width="13.5546875" style="237" customWidth="1"/>
    <col min="4587" max="4587" width="14.44140625" style="237" customWidth="1"/>
    <col min="4588" max="4588" width="8.88671875" style="237"/>
    <col min="4589" max="4589" width="26.6640625" style="237" customWidth="1"/>
    <col min="4590" max="4592" width="8.88671875" style="237"/>
    <col min="4593" max="4593" width="22.88671875" style="237" customWidth="1"/>
    <col min="4594" max="4594" width="8.88671875" style="237"/>
    <col min="4595" max="4595" width="13.6640625" style="237" customWidth="1"/>
    <col min="4596" max="4596" width="9.109375" style="237" customWidth="1"/>
    <col min="4597" max="4840" width="8.88671875" style="237"/>
    <col min="4841" max="4841" width="23.44140625" style="237" customWidth="1"/>
    <col min="4842" max="4842" width="13.5546875" style="237" customWidth="1"/>
    <col min="4843" max="4843" width="14.44140625" style="237" customWidth="1"/>
    <col min="4844" max="4844" width="8.88671875" style="237"/>
    <col min="4845" max="4845" width="26.6640625" style="237" customWidth="1"/>
    <col min="4846" max="4848" width="8.88671875" style="237"/>
    <col min="4849" max="4849" width="22.88671875" style="237" customWidth="1"/>
    <col min="4850" max="4850" width="8.88671875" style="237"/>
    <col min="4851" max="4851" width="13.6640625" style="237" customWidth="1"/>
    <col min="4852" max="4852" width="9.109375" style="237" customWidth="1"/>
    <col min="4853" max="5096" width="8.88671875" style="237"/>
    <col min="5097" max="5097" width="23.44140625" style="237" customWidth="1"/>
    <col min="5098" max="5098" width="13.5546875" style="237" customWidth="1"/>
    <col min="5099" max="5099" width="14.44140625" style="237" customWidth="1"/>
    <col min="5100" max="5100" width="8.88671875" style="237"/>
    <col min="5101" max="5101" width="26.6640625" style="237" customWidth="1"/>
    <col min="5102" max="5104" width="8.88671875" style="237"/>
    <col min="5105" max="5105" width="22.88671875" style="237" customWidth="1"/>
    <col min="5106" max="5106" width="8.88671875" style="237"/>
    <col min="5107" max="5107" width="13.6640625" style="237" customWidth="1"/>
    <col min="5108" max="5108" width="9.109375" style="237" customWidth="1"/>
    <col min="5109" max="5352" width="8.88671875" style="237"/>
    <col min="5353" max="5353" width="23.44140625" style="237" customWidth="1"/>
    <col min="5354" max="5354" width="13.5546875" style="237" customWidth="1"/>
    <col min="5355" max="5355" width="14.44140625" style="237" customWidth="1"/>
    <col min="5356" max="5356" width="8.88671875" style="237"/>
    <col min="5357" max="5357" width="26.6640625" style="237" customWidth="1"/>
    <col min="5358" max="5360" width="8.88671875" style="237"/>
    <col min="5361" max="5361" width="22.88671875" style="237" customWidth="1"/>
    <col min="5362" max="5362" width="8.88671875" style="237"/>
    <col min="5363" max="5363" width="13.6640625" style="237" customWidth="1"/>
    <col min="5364" max="5364" width="9.109375" style="237" customWidth="1"/>
    <col min="5365" max="5608" width="8.88671875" style="237"/>
    <col min="5609" max="5609" width="23.44140625" style="237" customWidth="1"/>
    <col min="5610" max="5610" width="13.5546875" style="237" customWidth="1"/>
    <col min="5611" max="5611" width="14.44140625" style="237" customWidth="1"/>
    <col min="5612" max="5612" width="8.88671875" style="237"/>
    <col min="5613" max="5613" width="26.6640625" style="237" customWidth="1"/>
    <col min="5614" max="5616" width="8.88671875" style="237"/>
    <col min="5617" max="5617" width="22.88671875" style="237" customWidth="1"/>
    <col min="5618" max="5618" width="8.88671875" style="237"/>
    <col min="5619" max="5619" width="13.6640625" style="237" customWidth="1"/>
    <col min="5620" max="5620" width="9.109375" style="237" customWidth="1"/>
    <col min="5621" max="5864" width="8.88671875" style="237"/>
    <col min="5865" max="5865" width="23.44140625" style="237" customWidth="1"/>
    <col min="5866" max="5866" width="13.5546875" style="237" customWidth="1"/>
    <col min="5867" max="5867" width="14.44140625" style="237" customWidth="1"/>
    <col min="5868" max="5868" width="8.88671875" style="237"/>
    <col min="5869" max="5869" width="26.6640625" style="237" customWidth="1"/>
    <col min="5870" max="5872" width="8.88671875" style="237"/>
    <col min="5873" max="5873" width="22.88671875" style="237" customWidth="1"/>
    <col min="5874" max="5874" width="8.88671875" style="237"/>
    <col min="5875" max="5875" width="13.6640625" style="237" customWidth="1"/>
    <col min="5876" max="5876" width="9.109375" style="237" customWidth="1"/>
    <col min="5877" max="6120" width="8.88671875" style="237"/>
    <col min="6121" max="6121" width="23.44140625" style="237" customWidth="1"/>
    <col min="6122" max="6122" width="13.5546875" style="237" customWidth="1"/>
    <col min="6123" max="6123" width="14.44140625" style="237" customWidth="1"/>
    <col min="6124" max="6124" width="8.88671875" style="237"/>
    <col min="6125" max="6125" width="26.6640625" style="237" customWidth="1"/>
    <col min="6126" max="6128" width="8.88671875" style="237"/>
    <col min="6129" max="6129" width="22.88671875" style="237" customWidth="1"/>
    <col min="6130" max="6130" width="8.88671875" style="237"/>
    <col min="6131" max="6131" width="13.6640625" style="237" customWidth="1"/>
    <col min="6132" max="6132" width="9.109375" style="237" customWidth="1"/>
    <col min="6133" max="6376" width="8.88671875" style="237"/>
    <col min="6377" max="6377" width="23.44140625" style="237" customWidth="1"/>
    <col min="6378" max="6378" width="13.5546875" style="237" customWidth="1"/>
    <col min="6379" max="6379" width="14.44140625" style="237" customWidth="1"/>
    <col min="6380" max="6380" width="8.88671875" style="237"/>
    <col min="6381" max="6381" width="26.6640625" style="237" customWidth="1"/>
    <col min="6382" max="6384" width="8.88671875" style="237"/>
    <col min="6385" max="6385" width="22.88671875" style="237" customWidth="1"/>
    <col min="6386" max="6386" width="8.88671875" style="237"/>
    <col min="6387" max="6387" width="13.6640625" style="237" customWidth="1"/>
    <col min="6388" max="6388" width="9.109375" style="237" customWidth="1"/>
    <col min="6389" max="6632" width="8.88671875" style="237"/>
    <col min="6633" max="6633" width="23.44140625" style="237" customWidth="1"/>
    <col min="6634" max="6634" width="13.5546875" style="237" customWidth="1"/>
    <col min="6635" max="6635" width="14.44140625" style="237" customWidth="1"/>
    <col min="6636" max="6636" width="8.88671875" style="237"/>
    <col min="6637" max="6637" width="26.6640625" style="237" customWidth="1"/>
    <col min="6638" max="6640" width="8.88671875" style="237"/>
    <col min="6641" max="6641" width="22.88671875" style="237" customWidth="1"/>
    <col min="6642" max="6642" width="8.88671875" style="237"/>
    <col min="6643" max="6643" width="13.6640625" style="237" customWidth="1"/>
    <col min="6644" max="6644" width="9.109375" style="237" customWidth="1"/>
    <col min="6645" max="6888" width="8.88671875" style="237"/>
    <col min="6889" max="6889" width="23.44140625" style="237" customWidth="1"/>
    <col min="6890" max="6890" width="13.5546875" style="237" customWidth="1"/>
    <col min="6891" max="6891" width="14.44140625" style="237" customWidth="1"/>
    <col min="6892" max="6892" width="8.88671875" style="237"/>
    <col min="6893" max="6893" width="26.6640625" style="237" customWidth="1"/>
    <col min="6894" max="6896" width="8.88671875" style="237"/>
    <col min="6897" max="6897" width="22.88671875" style="237" customWidth="1"/>
    <col min="6898" max="6898" width="8.88671875" style="237"/>
    <col min="6899" max="6899" width="13.6640625" style="237" customWidth="1"/>
    <col min="6900" max="6900" width="9.109375" style="237" customWidth="1"/>
    <col min="6901" max="7144" width="8.88671875" style="237"/>
    <col min="7145" max="7145" width="23.44140625" style="237" customWidth="1"/>
    <col min="7146" max="7146" width="13.5546875" style="237" customWidth="1"/>
    <col min="7147" max="7147" width="14.44140625" style="237" customWidth="1"/>
    <col min="7148" max="7148" width="8.88671875" style="237"/>
    <col min="7149" max="7149" width="26.6640625" style="237" customWidth="1"/>
    <col min="7150" max="7152" width="8.88671875" style="237"/>
    <col min="7153" max="7153" width="22.88671875" style="237" customWidth="1"/>
    <col min="7154" max="7154" width="8.88671875" style="237"/>
    <col min="7155" max="7155" width="13.6640625" style="237" customWidth="1"/>
    <col min="7156" max="7156" width="9.109375" style="237" customWidth="1"/>
    <col min="7157" max="7400" width="8.88671875" style="237"/>
    <col min="7401" max="7401" width="23.44140625" style="237" customWidth="1"/>
    <col min="7402" max="7402" width="13.5546875" style="237" customWidth="1"/>
    <col min="7403" max="7403" width="14.44140625" style="237" customWidth="1"/>
    <col min="7404" max="7404" width="8.88671875" style="237"/>
    <col min="7405" max="7405" width="26.6640625" style="237" customWidth="1"/>
    <col min="7406" max="7408" width="8.88671875" style="237"/>
    <col min="7409" max="7409" width="22.88671875" style="237" customWidth="1"/>
    <col min="7410" max="7410" width="8.88671875" style="237"/>
    <col min="7411" max="7411" width="13.6640625" style="237" customWidth="1"/>
    <col min="7412" max="7412" width="9.109375" style="237" customWidth="1"/>
    <col min="7413" max="7656" width="8.88671875" style="237"/>
    <col min="7657" max="7657" width="23.44140625" style="237" customWidth="1"/>
    <col min="7658" max="7658" width="13.5546875" style="237" customWidth="1"/>
    <col min="7659" max="7659" width="14.44140625" style="237" customWidth="1"/>
    <col min="7660" max="7660" width="8.88671875" style="237"/>
    <col min="7661" max="7661" width="26.6640625" style="237" customWidth="1"/>
    <col min="7662" max="7664" width="8.88671875" style="237"/>
    <col min="7665" max="7665" width="22.88671875" style="237" customWidth="1"/>
    <col min="7666" max="7666" width="8.88671875" style="237"/>
    <col min="7667" max="7667" width="13.6640625" style="237" customWidth="1"/>
    <col min="7668" max="7668" width="9.109375" style="237" customWidth="1"/>
    <col min="7669" max="7912" width="8.88671875" style="237"/>
    <col min="7913" max="7913" width="23.44140625" style="237" customWidth="1"/>
    <col min="7914" max="7914" width="13.5546875" style="237" customWidth="1"/>
    <col min="7915" max="7915" width="14.44140625" style="237" customWidth="1"/>
    <col min="7916" max="7916" width="8.88671875" style="237"/>
    <col min="7917" max="7917" width="26.6640625" style="237" customWidth="1"/>
    <col min="7918" max="7920" width="8.88671875" style="237"/>
    <col min="7921" max="7921" width="22.88671875" style="237" customWidth="1"/>
    <col min="7922" max="7922" width="8.88671875" style="237"/>
    <col min="7923" max="7923" width="13.6640625" style="237" customWidth="1"/>
    <col min="7924" max="7924" width="9.109375" style="237" customWidth="1"/>
    <col min="7925" max="8168" width="8.88671875" style="237"/>
    <col min="8169" max="8169" width="23.44140625" style="237" customWidth="1"/>
    <col min="8170" max="8170" width="13.5546875" style="237" customWidth="1"/>
    <col min="8171" max="8171" width="14.44140625" style="237" customWidth="1"/>
    <col min="8172" max="8172" width="8.88671875" style="237"/>
    <col min="8173" max="8173" width="26.6640625" style="237" customWidth="1"/>
    <col min="8174" max="8176" width="8.88671875" style="237"/>
    <col min="8177" max="8177" width="22.88671875" style="237" customWidth="1"/>
    <col min="8178" max="8178" width="8.88671875" style="237"/>
    <col min="8179" max="8179" width="13.6640625" style="237" customWidth="1"/>
    <col min="8180" max="8180" width="9.109375" style="237" customWidth="1"/>
    <col min="8181" max="8424" width="8.88671875" style="237"/>
    <col min="8425" max="8425" width="23.44140625" style="237" customWidth="1"/>
    <col min="8426" max="8426" width="13.5546875" style="237" customWidth="1"/>
    <col min="8427" max="8427" width="14.44140625" style="237" customWidth="1"/>
    <col min="8428" max="8428" width="8.88671875" style="237"/>
    <col min="8429" max="8429" width="26.6640625" style="237" customWidth="1"/>
    <col min="8430" max="8432" width="8.88671875" style="237"/>
    <col min="8433" max="8433" width="22.88671875" style="237" customWidth="1"/>
    <col min="8434" max="8434" width="8.88671875" style="237"/>
    <col min="8435" max="8435" width="13.6640625" style="237" customWidth="1"/>
    <col min="8436" max="8436" width="9.109375" style="237" customWidth="1"/>
    <col min="8437" max="8680" width="8.88671875" style="237"/>
    <col min="8681" max="8681" width="23.44140625" style="237" customWidth="1"/>
    <col min="8682" max="8682" width="13.5546875" style="237" customWidth="1"/>
    <col min="8683" max="8683" width="14.44140625" style="237" customWidth="1"/>
    <col min="8684" max="8684" width="8.88671875" style="237"/>
    <col min="8685" max="8685" width="26.6640625" style="237" customWidth="1"/>
    <col min="8686" max="8688" width="8.88671875" style="237"/>
    <col min="8689" max="8689" width="22.88671875" style="237" customWidth="1"/>
    <col min="8690" max="8690" width="8.88671875" style="237"/>
    <col min="8691" max="8691" width="13.6640625" style="237" customWidth="1"/>
    <col min="8692" max="8692" width="9.109375" style="237" customWidth="1"/>
    <col min="8693" max="8936" width="8.88671875" style="237"/>
    <col min="8937" max="8937" width="23.44140625" style="237" customWidth="1"/>
    <col min="8938" max="8938" width="13.5546875" style="237" customWidth="1"/>
    <col min="8939" max="8939" width="14.44140625" style="237" customWidth="1"/>
    <col min="8940" max="8940" width="8.88671875" style="237"/>
    <col min="8941" max="8941" width="26.6640625" style="237" customWidth="1"/>
    <col min="8942" max="8944" width="8.88671875" style="237"/>
    <col min="8945" max="8945" width="22.88671875" style="237" customWidth="1"/>
    <col min="8946" max="8946" width="8.88671875" style="237"/>
    <col min="8947" max="8947" width="13.6640625" style="237" customWidth="1"/>
    <col min="8948" max="8948" width="9.109375" style="237" customWidth="1"/>
    <col min="8949" max="9192" width="8.88671875" style="237"/>
    <col min="9193" max="9193" width="23.44140625" style="237" customWidth="1"/>
    <col min="9194" max="9194" width="13.5546875" style="237" customWidth="1"/>
    <col min="9195" max="9195" width="14.44140625" style="237" customWidth="1"/>
    <col min="9196" max="9196" width="8.88671875" style="237"/>
    <col min="9197" max="9197" width="26.6640625" style="237" customWidth="1"/>
    <col min="9198" max="9200" width="8.88671875" style="237"/>
    <col min="9201" max="9201" width="22.88671875" style="237" customWidth="1"/>
    <col min="9202" max="9202" width="8.88671875" style="237"/>
    <col min="9203" max="9203" width="13.6640625" style="237" customWidth="1"/>
    <col min="9204" max="9204" width="9.109375" style="237" customWidth="1"/>
    <col min="9205" max="9448" width="8.88671875" style="237"/>
    <col min="9449" max="9449" width="23.44140625" style="237" customWidth="1"/>
    <col min="9450" max="9450" width="13.5546875" style="237" customWidth="1"/>
    <col min="9451" max="9451" width="14.44140625" style="237" customWidth="1"/>
    <col min="9452" max="9452" width="8.88671875" style="237"/>
    <col min="9453" max="9453" width="26.6640625" style="237" customWidth="1"/>
    <col min="9454" max="9456" width="8.88671875" style="237"/>
    <col min="9457" max="9457" width="22.88671875" style="237" customWidth="1"/>
    <col min="9458" max="9458" width="8.88671875" style="237"/>
    <col min="9459" max="9459" width="13.6640625" style="237" customWidth="1"/>
    <col min="9460" max="9460" width="9.109375" style="237" customWidth="1"/>
    <col min="9461" max="9704" width="8.88671875" style="237"/>
    <col min="9705" max="9705" width="23.44140625" style="237" customWidth="1"/>
    <col min="9706" max="9706" width="13.5546875" style="237" customWidth="1"/>
    <col min="9707" max="9707" width="14.44140625" style="237" customWidth="1"/>
    <col min="9708" max="9708" width="8.88671875" style="237"/>
    <col min="9709" max="9709" width="26.6640625" style="237" customWidth="1"/>
    <col min="9710" max="9712" width="8.88671875" style="237"/>
    <col min="9713" max="9713" width="22.88671875" style="237" customWidth="1"/>
    <col min="9714" max="9714" width="8.88671875" style="237"/>
    <col min="9715" max="9715" width="13.6640625" style="237" customWidth="1"/>
    <col min="9716" max="9716" width="9.109375" style="237" customWidth="1"/>
    <col min="9717" max="9960" width="8.88671875" style="237"/>
    <col min="9961" max="9961" width="23.44140625" style="237" customWidth="1"/>
    <col min="9962" max="9962" width="13.5546875" style="237" customWidth="1"/>
    <col min="9963" max="9963" width="14.44140625" style="237" customWidth="1"/>
    <col min="9964" max="9964" width="8.88671875" style="237"/>
    <col min="9965" max="9965" width="26.6640625" style="237" customWidth="1"/>
    <col min="9966" max="9968" width="8.88671875" style="237"/>
    <col min="9969" max="9969" width="22.88671875" style="237" customWidth="1"/>
    <col min="9970" max="9970" width="8.88671875" style="237"/>
    <col min="9971" max="9971" width="13.6640625" style="237" customWidth="1"/>
    <col min="9972" max="9972" width="9.109375" style="237" customWidth="1"/>
    <col min="9973" max="10216" width="8.88671875" style="237"/>
    <col min="10217" max="10217" width="23.44140625" style="237" customWidth="1"/>
    <col min="10218" max="10218" width="13.5546875" style="237" customWidth="1"/>
    <col min="10219" max="10219" width="14.44140625" style="237" customWidth="1"/>
    <col min="10220" max="10220" width="8.88671875" style="237"/>
    <col min="10221" max="10221" width="26.6640625" style="237" customWidth="1"/>
    <col min="10222" max="10224" width="8.88671875" style="237"/>
    <col min="10225" max="10225" width="22.88671875" style="237" customWidth="1"/>
    <col min="10226" max="10226" width="8.88671875" style="237"/>
    <col min="10227" max="10227" width="13.6640625" style="237" customWidth="1"/>
    <col min="10228" max="10228" width="9.109375" style="237" customWidth="1"/>
    <col min="10229" max="10472" width="8.88671875" style="237"/>
    <col min="10473" max="10473" width="23.44140625" style="237" customWidth="1"/>
    <col min="10474" max="10474" width="13.5546875" style="237" customWidth="1"/>
    <col min="10475" max="10475" width="14.44140625" style="237" customWidth="1"/>
    <col min="10476" max="10476" width="8.88671875" style="237"/>
    <col min="10477" max="10477" width="26.6640625" style="237" customWidth="1"/>
    <col min="10478" max="10480" width="8.88671875" style="237"/>
    <col min="10481" max="10481" width="22.88671875" style="237" customWidth="1"/>
    <col min="10482" max="10482" width="8.88671875" style="237"/>
    <col min="10483" max="10483" width="13.6640625" style="237" customWidth="1"/>
    <col min="10484" max="10484" width="9.109375" style="237" customWidth="1"/>
    <col min="10485" max="10728" width="8.88671875" style="237"/>
    <col min="10729" max="10729" width="23.44140625" style="237" customWidth="1"/>
    <col min="10730" max="10730" width="13.5546875" style="237" customWidth="1"/>
    <col min="10731" max="10731" width="14.44140625" style="237" customWidth="1"/>
    <col min="10732" max="10732" width="8.88671875" style="237"/>
    <col min="10733" max="10733" width="26.6640625" style="237" customWidth="1"/>
    <col min="10734" max="10736" width="8.88671875" style="237"/>
    <col min="10737" max="10737" width="22.88671875" style="237" customWidth="1"/>
    <col min="10738" max="10738" width="8.88671875" style="237"/>
    <col min="10739" max="10739" width="13.6640625" style="237" customWidth="1"/>
    <col min="10740" max="10740" width="9.109375" style="237" customWidth="1"/>
    <col min="10741" max="10984" width="8.88671875" style="237"/>
    <col min="10985" max="10985" width="23.44140625" style="237" customWidth="1"/>
    <col min="10986" max="10986" width="13.5546875" style="237" customWidth="1"/>
    <col min="10987" max="10987" width="14.44140625" style="237" customWidth="1"/>
    <col min="10988" max="10988" width="8.88671875" style="237"/>
    <col min="10989" max="10989" width="26.6640625" style="237" customWidth="1"/>
    <col min="10990" max="10992" width="8.88671875" style="237"/>
    <col min="10993" max="10993" width="22.88671875" style="237" customWidth="1"/>
    <col min="10994" max="10994" width="8.88671875" style="237"/>
    <col min="10995" max="10995" width="13.6640625" style="237" customWidth="1"/>
    <col min="10996" max="10996" width="9.109375" style="237" customWidth="1"/>
    <col min="10997" max="11240" width="8.88671875" style="237"/>
    <col min="11241" max="11241" width="23.44140625" style="237" customWidth="1"/>
    <col min="11242" max="11242" width="13.5546875" style="237" customWidth="1"/>
    <col min="11243" max="11243" width="14.44140625" style="237" customWidth="1"/>
    <col min="11244" max="11244" width="8.88671875" style="237"/>
    <col min="11245" max="11245" width="26.6640625" style="237" customWidth="1"/>
    <col min="11246" max="11248" width="8.88671875" style="237"/>
    <col min="11249" max="11249" width="22.88671875" style="237" customWidth="1"/>
    <col min="11250" max="11250" width="8.88671875" style="237"/>
    <col min="11251" max="11251" width="13.6640625" style="237" customWidth="1"/>
    <col min="11252" max="11252" width="9.109375" style="237" customWidth="1"/>
    <col min="11253" max="11496" width="8.88671875" style="237"/>
    <col min="11497" max="11497" width="23.44140625" style="237" customWidth="1"/>
    <col min="11498" max="11498" width="13.5546875" style="237" customWidth="1"/>
    <col min="11499" max="11499" width="14.44140625" style="237" customWidth="1"/>
    <col min="11500" max="11500" width="8.88671875" style="237"/>
    <col min="11501" max="11501" width="26.6640625" style="237" customWidth="1"/>
    <col min="11502" max="11504" width="8.88671875" style="237"/>
    <col min="11505" max="11505" width="22.88671875" style="237" customWidth="1"/>
    <col min="11506" max="11506" width="8.88671875" style="237"/>
    <col min="11507" max="11507" width="13.6640625" style="237" customWidth="1"/>
    <col min="11508" max="11508" width="9.109375" style="237" customWidth="1"/>
    <col min="11509" max="11752" width="8.88671875" style="237"/>
    <col min="11753" max="11753" width="23.44140625" style="237" customWidth="1"/>
    <col min="11754" max="11754" width="13.5546875" style="237" customWidth="1"/>
    <col min="11755" max="11755" width="14.44140625" style="237" customWidth="1"/>
    <col min="11756" max="11756" width="8.88671875" style="237"/>
    <col min="11757" max="11757" width="26.6640625" style="237" customWidth="1"/>
    <col min="11758" max="11760" width="8.88671875" style="237"/>
    <col min="11761" max="11761" width="22.88671875" style="237" customWidth="1"/>
    <col min="11762" max="11762" width="8.88671875" style="237"/>
    <col min="11763" max="11763" width="13.6640625" style="237" customWidth="1"/>
    <col min="11764" max="11764" width="9.109375" style="237" customWidth="1"/>
    <col min="11765" max="12008" width="8.88671875" style="237"/>
    <col min="12009" max="12009" width="23.44140625" style="237" customWidth="1"/>
    <col min="12010" max="12010" width="13.5546875" style="237" customWidth="1"/>
    <col min="12011" max="12011" width="14.44140625" style="237" customWidth="1"/>
    <col min="12012" max="12012" width="8.88671875" style="237"/>
    <col min="12013" max="12013" width="26.6640625" style="237" customWidth="1"/>
    <col min="12014" max="12016" width="8.88671875" style="237"/>
    <col min="12017" max="12017" width="22.88671875" style="237" customWidth="1"/>
    <col min="12018" max="12018" width="8.88671875" style="237"/>
    <col min="12019" max="12019" width="13.6640625" style="237" customWidth="1"/>
    <col min="12020" max="12020" width="9.109375" style="237" customWidth="1"/>
    <col min="12021" max="12264" width="8.88671875" style="237"/>
    <col min="12265" max="12265" width="23.44140625" style="237" customWidth="1"/>
    <col min="12266" max="12266" width="13.5546875" style="237" customWidth="1"/>
    <col min="12267" max="12267" width="14.44140625" style="237" customWidth="1"/>
    <col min="12268" max="12268" width="8.88671875" style="237"/>
    <col min="12269" max="12269" width="26.6640625" style="237" customWidth="1"/>
    <col min="12270" max="12272" width="8.88671875" style="237"/>
    <col min="12273" max="12273" width="22.88671875" style="237" customWidth="1"/>
    <col min="12274" max="12274" width="8.88671875" style="237"/>
    <col min="12275" max="12275" width="13.6640625" style="237" customWidth="1"/>
    <col min="12276" max="12276" width="9.109375" style="237" customWidth="1"/>
    <col min="12277" max="12520" width="8.88671875" style="237"/>
    <col min="12521" max="12521" width="23.44140625" style="237" customWidth="1"/>
    <col min="12522" max="12522" width="13.5546875" style="237" customWidth="1"/>
    <col min="12523" max="12523" width="14.44140625" style="237" customWidth="1"/>
    <col min="12524" max="12524" width="8.88671875" style="237"/>
    <col min="12525" max="12525" width="26.6640625" style="237" customWidth="1"/>
    <col min="12526" max="12528" width="8.88671875" style="237"/>
    <col min="12529" max="12529" width="22.88671875" style="237" customWidth="1"/>
    <col min="12530" max="12530" width="8.88671875" style="237"/>
    <col min="12531" max="12531" width="13.6640625" style="237" customWidth="1"/>
    <col min="12532" max="12532" width="9.109375" style="237" customWidth="1"/>
    <col min="12533" max="12776" width="8.88671875" style="237"/>
    <col min="12777" max="12777" width="23.44140625" style="237" customWidth="1"/>
    <col min="12778" max="12778" width="13.5546875" style="237" customWidth="1"/>
    <col min="12779" max="12779" width="14.44140625" style="237" customWidth="1"/>
    <col min="12780" max="12780" width="8.88671875" style="237"/>
    <col min="12781" max="12781" width="26.6640625" style="237" customWidth="1"/>
    <col min="12782" max="12784" width="8.88671875" style="237"/>
    <col min="12785" max="12785" width="22.88671875" style="237" customWidth="1"/>
    <col min="12786" max="12786" width="8.88671875" style="237"/>
    <col min="12787" max="12787" width="13.6640625" style="237" customWidth="1"/>
    <col min="12788" max="12788" width="9.109375" style="237" customWidth="1"/>
    <col min="12789" max="13032" width="8.88671875" style="237"/>
    <col min="13033" max="13033" width="23.44140625" style="237" customWidth="1"/>
    <col min="13034" max="13034" width="13.5546875" style="237" customWidth="1"/>
    <col min="13035" max="13035" width="14.44140625" style="237" customWidth="1"/>
    <col min="13036" max="13036" width="8.88671875" style="237"/>
    <col min="13037" max="13037" width="26.6640625" style="237" customWidth="1"/>
    <col min="13038" max="13040" width="8.88671875" style="237"/>
    <col min="13041" max="13041" width="22.88671875" style="237" customWidth="1"/>
    <col min="13042" max="13042" width="8.88671875" style="237"/>
    <col min="13043" max="13043" width="13.6640625" style="237" customWidth="1"/>
    <col min="13044" max="13044" width="9.109375" style="237" customWidth="1"/>
    <col min="13045" max="13288" width="8.88671875" style="237"/>
    <col min="13289" max="13289" width="23.44140625" style="237" customWidth="1"/>
    <col min="13290" max="13290" width="13.5546875" style="237" customWidth="1"/>
    <col min="13291" max="13291" width="14.44140625" style="237" customWidth="1"/>
    <col min="13292" max="13292" width="8.88671875" style="237"/>
    <col min="13293" max="13293" width="26.6640625" style="237" customWidth="1"/>
    <col min="13294" max="13296" width="8.88671875" style="237"/>
    <col min="13297" max="13297" width="22.88671875" style="237" customWidth="1"/>
    <col min="13298" max="13298" width="8.88671875" style="237"/>
    <col min="13299" max="13299" width="13.6640625" style="237" customWidth="1"/>
    <col min="13300" max="13300" width="9.109375" style="237" customWidth="1"/>
    <col min="13301" max="13544" width="8.88671875" style="237"/>
    <col min="13545" max="13545" width="23.44140625" style="237" customWidth="1"/>
    <col min="13546" max="13546" width="13.5546875" style="237" customWidth="1"/>
    <col min="13547" max="13547" width="14.44140625" style="237" customWidth="1"/>
    <col min="13548" max="13548" width="8.88671875" style="237"/>
    <col min="13549" max="13549" width="26.6640625" style="237" customWidth="1"/>
    <col min="13550" max="13552" width="8.88671875" style="237"/>
    <col min="13553" max="13553" width="22.88671875" style="237" customWidth="1"/>
    <col min="13554" max="13554" width="8.88671875" style="237"/>
    <col min="13555" max="13555" width="13.6640625" style="237" customWidth="1"/>
    <col min="13556" max="13556" width="9.109375" style="237" customWidth="1"/>
    <col min="13557" max="13800" width="8.88671875" style="237"/>
    <col min="13801" max="13801" width="23.44140625" style="237" customWidth="1"/>
    <col min="13802" max="13802" width="13.5546875" style="237" customWidth="1"/>
    <col min="13803" max="13803" width="14.44140625" style="237" customWidth="1"/>
    <col min="13804" max="13804" width="8.88671875" style="237"/>
    <col min="13805" max="13805" width="26.6640625" style="237" customWidth="1"/>
    <col min="13806" max="13808" width="8.88671875" style="237"/>
    <col min="13809" max="13809" width="22.88671875" style="237" customWidth="1"/>
    <col min="13810" max="13810" width="8.88671875" style="237"/>
    <col min="13811" max="13811" width="13.6640625" style="237" customWidth="1"/>
    <col min="13812" max="13812" width="9.109375" style="237" customWidth="1"/>
    <col min="13813" max="14056" width="8.88671875" style="237"/>
    <col min="14057" max="14057" width="23.44140625" style="237" customWidth="1"/>
    <col min="14058" max="14058" width="13.5546875" style="237" customWidth="1"/>
    <col min="14059" max="14059" width="14.44140625" style="237" customWidth="1"/>
    <col min="14060" max="14060" width="8.88671875" style="237"/>
    <col min="14061" max="14061" width="26.6640625" style="237" customWidth="1"/>
    <col min="14062" max="14064" width="8.88671875" style="237"/>
    <col min="14065" max="14065" width="22.88671875" style="237" customWidth="1"/>
    <col min="14066" max="14066" width="8.88671875" style="237"/>
    <col min="14067" max="14067" width="13.6640625" style="237" customWidth="1"/>
    <col min="14068" max="14068" width="9.109375" style="237" customWidth="1"/>
    <col min="14069" max="14312" width="8.88671875" style="237"/>
    <col min="14313" max="14313" width="23.44140625" style="237" customWidth="1"/>
    <col min="14314" max="14314" width="13.5546875" style="237" customWidth="1"/>
    <col min="14315" max="14315" width="14.44140625" style="237" customWidth="1"/>
    <col min="14316" max="14316" width="8.88671875" style="237"/>
    <col min="14317" max="14317" width="26.6640625" style="237" customWidth="1"/>
    <col min="14318" max="14320" width="8.88671875" style="237"/>
    <col min="14321" max="14321" width="22.88671875" style="237" customWidth="1"/>
    <col min="14322" max="14322" width="8.88671875" style="237"/>
    <col min="14323" max="14323" width="13.6640625" style="237" customWidth="1"/>
    <col min="14324" max="14324" width="9.109375" style="237" customWidth="1"/>
    <col min="14325" max="14568" width="8.88671875" style="237"/>
    <col min="14569" max="14569" width="23.44140625" style="237" customWidth="1"/>
    <col min="14570" max="14570" width="13.5546875" style="237" customWidth="1"/>
    <col min="14571" max="14571" width="14.44140625" style="237" customWidth="1"/>
    <col min="14572" max="14572" width="8.88671875" style="237"/>
    <col min="14573" max="14573" width="26.6640625" style="237" customWidth="1"/>
    <col min="14574" max="14576" width="8.88671875" style="237"/>
    <col min="14577" max="14577" width="22.88671875" style="237" customWidth="1"/>
    <col min="14578" max="14578" width="8.88671875" style="237"/>
    <col min="14579" max="14579" width="13.6640625" style="237" customWidth="1"/>
    <col min="14580" max="14580" width="9.109375" style="237" customWidth="1"/>
    <col min="14581" max="14824" width="8.88671875" style="237"/>
    <col min="14825" max="14825" width="23.44140625" style="237" customWidth="1"/>
    <col min="14826" max="14826" width="13.5546875" style="237" customWidth="1"/>
    <col min="14827" max="14827" width="14.44140625" style="237" customWidth="1"/>
    <col min="14828" max="14828" width="8.88671875" style="237"/>
    <col min="14829" max="14829" width="26.6640625" style="237" customWidth="1"/>
    <col min="14830" max="14832" width="8.88671875" style="237"/>
    <col min="14833" max="14833" width="22.88671875" style="237" customWidth="1"/>
    <col min="14834" max="14834" width="8.88671875" style="237"/>
    <col min="14835" max="14835" width="13.6640625" style="237" customWidth="1"/>
    <col min="14836" max="14836" width="9.109375" style="237" customWidth="1"/>
    <col min="14837" max="15080" width="8.88671875" style="237"/>
    <col min="15081" max="15081" width="23.44140625" style="237" customWidth="1"/>
    <col min="15082" max="15082" width="13.5546875" style="237" customWidth="1"/>
    <col min="15083" max="15083" width="14.44140625" style="237" customWidth="1"/>
    <col min="15084" max="15084" width="8.88671875" style="237"/>
    <col min="15085" max="15085" width="26.6640625" style="237" customWidth="1"/>
    <col min="15086" max="15088" width="8.88671875" style="237"/>
    <col min="15089" max="15089" width="22.88671875" style="237" customWidth="1"/>
    <col min="15090" max="15090" width="8.88671875" style="237"/>
    <col min="15091" max="15091" width="13.6640625" style="237" customWidth="1"/>
    <col min="15092" max="15092" width="9.109375" style="237" customWidth="1"/>
    <col min="15093" max="15336" width="8.88671875" style="237"/>
    <col min="15337" max="15337" width="23.44140625" style="237" customWidth="1"/>
    <col min="15338" max="15338" width="13.5546875" style="237" customWidth="1"/>
    <col min="15339" max="15339" width="14.44140625" style="237" customWidth="1"/>
    <col min="15340" max="15340" width="8.88671875" style="237"/>
    <col min="15341" max="15341" width="26.6640625" style="237" customWidth="1"/>
    <col min="15342" max="15344" width="8.88671875" style="237"/>
    <col min="15345" max="15345" width="22.88671875" style="237" customWidth="1"/>
    <col min="15346" max="15346" width="8.88671875" style="237"/>
    <col min="15347" max="15347" width="13.6640625" style="237" customWidth="1"/>
    <col min="15348" max="15348" width="9.109375" style="237" customWidth="1"/>
    <col min="15349" max="15592" width="8.88671875" style="237"/>
    <col min="15593" max="15593" width="23.44140625" style="237" customWidth="1"/>
    <col min="15594" max="15594" width="13.5546875" style="237" customWidth="1"/>
    <col min="15595" max="15595" width="14.44140625" style="237" customWidth="1"/>
    <col min="15596" max="15596" width="8.88671875" style="237"/>
    <col min="15597" max="15597" width="26.6640625" style="237" customWidth="1"/>
    <col min="15598" max="15600" width="8.88671875" style="237"/>
    <col min="15601" max="15601" width="22.88671875" style="237" customWidth="1"/>
    <col min="15602" max="15602" width="8.88671875" style="237"/>
    <col min="15603" max="15603" width="13.6640625" style="237" customWidth="1"/>
    <col min="15604" max="15604" width="9.109375" style="237" customWidth="1"/>
    <col min="15605" max="15848" width="8.88671875" style="237"/>
    <col min="15849" max="15849" width="23.44140625" style="237" customWidth="1"/>
    <col min="15850" max="15850" width="13.5546875" style="237" customWidth="1"/>
    <col min="15851" max="15851" width="14.44140625" style="237" customWidth="1"/>
    <col min="15852" max="15852" width="8.88671875" style="237"/>
    <col min="15853" max="15853" width="26.6640625" style="237" customWidth="1"/>
    <col min="15854" max="15856" width="8.88671875" style="237"/>
    <col min="15857" max="15857" width="22.88671875" style="237" customWidth="1"/>
    <col min="15858" max="15858" width="8.88671875" style="237"/>
    <col min="15859" max="15859" width="13.6640625" style="237" customWidth="1"/>
    <col min="15860" max="15860" width="9.109375" style="237" customWidth="1"/>
    <col min="15861" max="16104" width="8.88671875" style="237"/>
    <col min="16105" max="16105" width="23.44140625" style="237" customWidth="1"/>
    <col min="16106" max="16106" width="13.5546875" style="237" customWidth="1"/>
    <col min="16107" max="16107" width="14.44140625" style="237" customWidth="1"/>
    <col min="16108" max="16108" width="8.88671875" style="237"/>
    <col min="16109" max="16109" width="26.6640625" style="237" customWidth="1"/>
    <col min="16110" max="16112" width="8.88671875" style="237"/>
    <col min="16113" max="16113" width="22.88671875" style="237" customWidth="1"/>
    <col min="16114" max="16114" width="8.88671875" style="237"/>
    <col min="16115" max="16115" width="13.6640625" style="237" customWidth="1"/>
    <col min="16116" max="16116" width="9.109375" style="237" customWidth="1"/>
    <col min="16117" max="16384" width="8.88671875" style="237"/>
  </cols>
  <sheetData>
    <row r="1" spans="2:5" ht="16.95" customHeight="1">
      <c r="B1" s="473" t="s">
        <v>189</v>
      </c>
      <c r="C1" s="473"/>
      <c r="D1" s="473"/>
      <c r="E1" s="473"/>
    </row>
    <row r="2" spans="2:5" ht="29.4" customHeight="1" thickBot="1">
      <c r="B2" s="474" t="s">
        <v>221</v>
      </c>
      <c r="C2" s="474"/>
      <c r="D2" s="474"/>
      <c r="E2" s="474"/>
    </row>
    <row r="3" spans="2:5">
      <c r="B3" s="475" t="s">
        <v>183</v>
      </c>
      <c r="C3" s="475" t="s">
        <v>111</v>
      </c>
      <c r="D3" s="477"/>
    </row>
    <row r="4" spans="2:5" ht="11.4" customHeight="1" thickBot="1">
      <c r="B4" s="476"/>
      <c r="C4" s="239" t="s">
        <v>197</v>
      </c>
      <c r="D4" s="238" t="s">
        <v>215</v>
      </c>
    </row>
    <row r="5" spans="2:5">
      <c r="B5" s="304" t="s">
        <v>34</v>
      </c>
      <c r="C5" s="305">
        <v>6.2</v>
      </c>
      <c r="D5" s="306">
        <v>6.1</v>
      </c>
    </row>
    <row r="6" spans="2:5">
      <c r="B6" s="240" t="s">
        <v>14</v>
      </c>
      <c r="C6" s="243">
        <v>3.2</v>
      </c>
      <c r="D6" s="244">
        <v>2.9</v>
      </c>
    </row>
    <row r="7" spans="2:5">
      <c r="B7" s="240" t="s">
        <v>17</v>
      </c>
      <c r="C7" s="243">
        <v>9.9</v>
      </c>
      <c r="D7" s="244">
        <v>9.5</v>
      </c>
    </row>
    <row r="8" spans="2:5">
      <c r="B8" s="240" t="s">
        <v>184</v>
      </c>
      <c r="C8" s="243">
        <v>3.5</v>
      </c>
      <c r="D8" s="244">
        <v>3.6</v>
      </c>
    </row>
    <row r="9" spans="2:5">
      <c r="B9" s="240" t="s">
        <v>191</v>
      </c>
      <c r="C9" s="243">
        <v>8.3000000000000007</v>
      </c>
      <c r="D9" s="244">
        <v>8</v>
      </c>
    </row>
    <row r="10" spans="2:5">
      <c r="B10" s="240" t="s">
        <v>18</v>
      </c>
      <c r="C10" s="243">
        <v>5.7</v>
      </c>
      <c r="D10" s="244">
        <v>6</v>
      </c>
    </row>
    <row r="11" spans="2:5">
      <c r="B11" s="240" t="s">
        <v>21</v>
      </c>
      <c r="C11" s="243">
        <v>6.5</v>
      </c>
      <c r="D11" s="244">
        <v>6.5</v>
      </c>
    </row>
    <row r="12" spans="2:5">
      <c r="B12" s="240" t="s">
        <v>22</v>
      </c>
      <c r="C12" s="243">
        <v>9</v>
      </c>
      <c r="D12" s="244">
        <v>8.6</v>
      </c>
    </row>
    <row r="13" spans="2:5">
      <c r="B13" s="240" t="s">
        <v>13</v>
      </c>
      <c r="C13" s="243">
        <v>5</v>
      </c>
      <c r="D13" s="244">
        <v>5.0999999999999996</v>
      </c>
    </row>
    <row r="14" spans="2:5">
      <c r="B14" s="240" t="s">
        <v>27</v>
      </c>
      <c r="C14" s="243">
        <v>13.8</v>
      </c>
      <c r="D14" s="244">
        <v>13.3</v>
      </c>
    </row>
    <row r="15" spans="2:5">
      <c r="B15" s="307" t="s">
        <v>35</v>
      </c>
      <c r="C15" s="308">
        <v>5.5</v>
      </c>
      <c r="D15" s="309">
        <v>5.4</v>
      </c>
    </row>
    <row r="16" spans="2:5">
      <c r="B16" s="240" t="s">
        <v>1</v>
      </c>
      <c r="C16" s="243">
        <v>6.5</v>
      </c>
      <c r="D16" s="244">
        <v>6.4</v>
      </c>
    </row>
    <row r="17" spans="2:4">
      <c r="B17" s="240" t="s">
        <v>16</v>
      </c>
      <c r="C17" s="243">
        <v>15.7</v>
      </c>
      <c r="D17" s="244">
        <v>14</v>
      </c>
    </row>
    <row r="18" spans="2:4">
      <c r="B18" s="240" t="s">
        <v>185</v>
      </c>
      <c r="C18" s="243">
        <v>4.4000000000000004</v>
      </c>
      <c r="D18" s="244">
        <v>4.4000000000000004</v>
      </c>
    </row>
    <row r="19" spans="2:4">
      <c r="B19" s="240" t="s">
        <v>186</v>
      </c>
      <c r="C19" s="243">
        <v>7.6</v>
      </c>
      <c r="D19" s="244">
        <v>7.4</v>
      </c>
    </row>
    <row r="20" spans="2:4">
      <c r="B20" s="240" t="s">
        <v>4</v>
      </c>
      <c r="C20" s="243">
        <v>3.9</v>
      </c>
      <c r="D20" s="244">
        <v>3.8</v>
      </c>
    </row>
    <row r="21" spans="2:4">
      <c r="B21" s="240" t="s">
        <v>7</v>
      </c>
      <c r="C21" s="243">
        <v>4</v>
      </c>
      <c r="D21" s="244">
        <v>4</v>
      </c>
    </row>
    <row r="22" spans="2:4">
      <c r="B22" s="310" t="s">
        <v>36</v>
      </c>
      <c r="C22" s="308">
        <v>7.5</v>
      </c>
      <c r="D22" s="309">
        <v>7.4</v>
      </c>
    </row>
    <row r="23" spans="2:4">
      <c r="B23" s="240" t="s">
        <v>15</v>
      </c>
      <c r="C23" s="243">
        <v>6</v>
      </c>
      <c r="D23" s="244">
        <v>5.6</v>
      </c>
    </row>
    <row r="24" spans="2:4">
      <c r="B24" s="240" t="s">
        <v>19</v>
      </c>
      <c r="C24" s="243">
        <v>11.5</v>
      </c>
      <c r="D24" s="244">
        <v>11.4</v>
      </c>
    </row>
    <row r="25" spans="2:4">
      <c r="B25" s="240" t="s">
        <v>25</v>
      </c>
      <c r="C25" s="243">
        <v>5.8</v>
      </c>
      <c r="D25" s="244">
        <v>5.7</v>
      </c>
    </row>
    <row r="26" spans="2:4">
      <c r="B26" s="240" t="s">
        <v>102</v>
      </c>
      <c r="C26" s="243">
        <v>12.1</v>
      </c>
      <c r="D26" s="244">
        <v>11.3</v>
      </c>
    </row>
    <row r="27" spans="2:4">
      <c r="B27" s="240" t="s">
        <v>103</v>
      </c>
      <c r="C27" s="243">
        <v>4.3</v>
      </c>
      <c r="D27" s="244">
        <v>4.0999999999999996</v>
      </c>
    </row>
    <row r="28" spans="2:4">
      <c r="B28" s="240" t="s">
        <v>26</v>
      </c>
      <c r="C28" s="243">
        <v>9.6</v>
      </c>
      <c r="D28" s="244">
        <v>9.3000000000000007</v>
      </c>
    </row>
    <row r="29" spans="2:4">
      <c r="B29" s="307" t="s">
        <v>32</v>
      </c>
      <c r="C29" s="308">
        <v>4.5999999999999996</v>
      </c>
      <c r="D29" s="309">
        <v>4.4000000000000004</v>
      </c>
    </row>
    <row r="30" spans="2:4">
      <c r="B30" s="240" t="s">
        <v>5</v>
      </c>
      <c r="C30" s="243">
        <v>6</v>
      </c>
      <c r="D30" s="244">
        <v>6.1</v>
      </c>
    </row>
    <row r="31" spans="2:4">
      <c r="B31" s="240" t="s">
        <v>23</v>
      </c>
      <c r="C31" s="243">
        <v>6.2</v>
      </c>
      <c r="D31" s="244">
        <v>6.1</v>
      </c>
    </row>
    <row r="32" spans="2:4">
      <c r="B32" s="240" t="s">
        <v>6</v>
      </c>
      <c r="C32" s="243">
        <v>4.3</v>
      </c>
      <c r="D32" s="244">
        <v>4.2</v>
      </c>
    </row>
    <row r="33" spans="2:4">
      <c r="B33" s="240" t="s">
        <v>24</v>
      </c>
      <c r="C33" s="243">
        <v>11.1</v>
      </c>
      <c r="D33" s="244">
        <v>10.3</v>
      </c>
    </row>
    <row r="34" spans="2:4">
      <c r="B34" s="240" t="s">
        <v>8</v>
      </c>
      <c r="C34" s="243">
        <v>4.7</v>
      </c>
      <c r="D34" s="244">
        <v>4.5999999999999996</v>
      </c>
    </row>
    <row r="35" spans="2:4">
      <c r="B35" s="240" t="s">
        <v>9</v>
      </c>
      <c r="C35" s="243">
        <v>5.0999999999999996</v>
      </c>
      <c r="D35" s="244">
        <v>5.0999999999999996</v>
      </c>
    </row>
    <row r="36" spans="2:4">
      <c r="B36" s="240" t="s">
        <v>10</v>
      </c>
      <c r="C36" s="243">
        <v>11.3</v>
      </c>
      <c r="D36" s="244">
        <v>11</v>
      </c>
    </row>
    <row r="37" spans="2:4">
      <c r="B37" s="240" t="s">
        <v>187</v>
      </c>
      <c r="C37" s="243">
        <v>1.5</v>
      </c>
      <c r="D37" s="244">
        <v>1.4</v>
      </c>
    </row>
    <row r="38" spans="2:4">
      <c r="B38" s="307" t="s">
        <v>33</v>
      </c>
      <c r="C38" s="308">
        <v>1.5</v>
      </c>
      <c r="D38" s="309">
        <v>1.6</v>
      </c>
    </row>
    <row r="39" spans="2:4" ht="12" thickBot="1">
      <c r="B39" s="241" t="s">
        <v>188</v>
      </c>
      <c r="C39" s="245">
        <v>1.5</v>
      </c>
      <c r="D39" s="246">
        <v>1.6</v>
      </c>
    </row>
    <row r="41" spans="2:4">
      <c r="B41" s="21" t="s">
        <v>268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Tabela 9</vt:lpstr>
      <vt:lpstr>Tabela 9a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  <vt:lpstr>'Tabela 9'!Obszar_wydruku</vt:lpstr>
      <vt:lpstr>'Tabela 9a'!Obszar_wydruku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2023-10-26T12:40:59Z</cp:lastPrinted>
  <dcterms:created xsi:type="dcterms:W3CDTF">1999-08-03T15:46:10Z</dcterms:created>
  <dcterms:modified xsi:type="dcterms:W3CDTF">2023-10-26T12:43:20Z</dcterms:modified>
</cp:coreProperties>
</file>