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10-2023\Tabela info_10_2023\"/>
    </mc:Choice>
  </mc:AlternateContent>
  <bookViews>
    <workbookView xWindow="68736" yWindow="108" windowWidth="9720" windowHeight="6756" firstSheet="1" activeTab="2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E10" i="76" l="1"/>
  <c r="I12" i="41" l="1"/>
  <c r="H11" i="41" l="1"/>
  <c r="D15" i="41" l="1"/>
  <c r="D16" i="41"/>
  <c r="L12" i="41" l="1"/>
  <c r="C25" i="45" l="1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<sst xmlns="http://schemas.openxmlformats.org/spreadsheetml/2006/main" count="429" uniqueCount="224">
  <si>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</si>
  <si>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</si>
  <si>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</si>
  <si>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</si>
  <si>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</si>
  <si>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</si>
  <si>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</si>
  <si>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</si>
  <si>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</si>
  <si>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</si>
  <si>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</si>
  <si>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</si>
  <si>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</si>
  <si>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</si>
  <si>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</si>
  <si>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</si>
  <si>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</si>
  <si>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</si>
  <si>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</si>
  <si>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</si>
  <si>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</si>
  <si>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</si>
  <si>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</si>
  <si>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</si>
  <si>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</si>
  <si>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</si>
  <si>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</si>
  <si>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</si>
  <si>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</si>
  <si>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</si>
  <si>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</si>
  <si>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</si>
  <si>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</si>
  <si>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</si>
  <si>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</si>
  <si>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</si>
  <si>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</si>
  <si>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</si>
  <si>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</si>
  <si>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</si>
  <si>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</si>
  <si>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</si>
  <si>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</si>
  <si>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</si>
  <si>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</si>
  <si>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</si>
  <si>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</si>
  <si>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</si>
  <si>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</si>
  <si>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</si>
  <si>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</si>
  <si>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</si>
  <si>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</si>
  <si>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</si>
  <si>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</si>
  <si>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</si>
  <si>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</si>
  <si>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</si>
  <si>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</si>
  <si>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</si>
  <si>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</si>
  <si>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</si>
  <si>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</si>
  <si>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</si>
  <si>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</si>
  <si>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</si>
  <si>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</si>
  <si>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</si>
  <si>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</si>
  <si>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</si>
  <si>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</si>
  <si>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</si>
  <si>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</si>
  <si>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</si>
  <si>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</si>
  <si>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</si>
  <si>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</si>
  <si>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</si>
  <si>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</si>
  <si>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</si>
  <si>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</si>
  <si>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</si>
  <si>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</si>
  <si>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</si>
  <si>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</si>
  <si>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</si>
  <si>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</si>
  <si>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</si>
  <si>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</si>
  <si>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</si>
  <si>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</si>
  <si>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</si>
  <si>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</si>
  <si>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</si>
  <si>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</si>
  <si>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</si>
  <si>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</si>
  <si>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</si>
  <si>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</si>
  <si>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</si>
  <si>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</si>
  <si>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</si>
  <si>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</si>
  <si>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</si>
  <si>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</si>
  <si>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</si>
  <si>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</si>
  <si>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</si>
  <si>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</si>
  <si>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</si>
  <si>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</si>
  <si>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</si>
  <si>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</si>
  <si>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</si>
  <si>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</si>
  <si>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</si>
  <si>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</si>
  <si>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</si>
  <si>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</si>
  <si>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</si>
  <si>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</si>
  <si>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</si>
  <si>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</si>
  <si>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</si>
  <si>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</si>
  <si>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</si>
  <si>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</si>
  <si>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</si>
  <si>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</si>
  <si>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</si>
  <si>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</si>
  <si>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</si>
  <si>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</si>
  <si>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</si>
  <si>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</si>
  <si>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</si>
  <si>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</si>
  <si>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</si>
  <si>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</si>
  <si>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</si>
  <si>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</si>
  <si>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</si>
  <si>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</si>
  <si>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</si>
  <si>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</si>
  <si>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</si>
  <si>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</si>
  <si>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</si>
  <si>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</si>
  <si>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</si>
  <si>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</si>
  <si>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</si>
  <si>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</si>
  <si>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</si>
  <si>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</si>
  <si>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</si>
  <si>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</si>
  <si>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</si>
  <si>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</si>
  <si>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</si>
  <si>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</si>
  <si>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</si>
  <si>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</si>
  <si>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</si>
  <si>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</si>
  <si>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</si>
  <si>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</si>
  <si>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</si>
  <si>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</si>
  <si>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</si>
  <si>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</si>
  <si>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</si>
  <si>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</si>
  <si>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</si>
  <si>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</si>
  <si>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</si>
  <si>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</si>
  <si>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</si>
  <si>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</si>
  <si>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</si>
  <si>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</si>
  <si>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</si>
  <si>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</si>
  <si>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</si>
  <si>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</si>
  <si>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</si>
  <si>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</si>
  <si>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</si>
  <si>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</si>
  <si>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</si>
  <si>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</si>
  <si>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</si>
  <si>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Tabela  5a.</t>
  </si>
  <si>
    <t>2022roku</t>
  </si>
  <si>
    <t>2023 roku</t>
  </si>
  <si>
    <t>grudzień
2022</t>
  </si>
  <si>
    <t>wzrost/spadek
[+/-]  w porównaniu do grudnia  2022</t>
  </si>
  <si>
    <t>wrzesień 2023</t>
  </si>
  <si>
    <t xml:space="preserve"> Źródło:   Sprawozdanie o rynku pracy MRiPS-01 </t>
  </si>
  <si>
    <t xml:space="preserve"> Źródło:   Sprawozdanie o rynku pracy MRiPS-01</t>
  </si>
  <si>
    <t xml:space="preserve">     Źródło:  Dane Departamentu Statystyki Społecznej  GUS po korekcie stóp procentowych</t>
  </si>
  <si>
    <t>Liczba zarejestrowanych bezrobotnych w województwie dolnośląskim 
w październiku 2022 i 2023 r. w porównaniu z miesiącem poprzednim wg powiatów</t>
  </si>
  <si>
    <t xml:space="preserve">w październiku 2022 </t>
  </si>
  <si>
    <t>w październiku</t>
  </si>
  <si>
    <t>/stan na 
30.09.2022 = 100/</t>
  </si>
  <si>
    <t>w październiku
2023</t>
  </si>
  <si>
    <t>/stan na
30.09.2023 = 100/</t>
  </si>
  <si>
    <t xml:space="preserve">Zestawienie porównawcze zmian poziomu bezrobocia w województwie dolnośląskim
w październiku 2022 i 2023 w porównaniu z miesiącem poprzednim w podziale na wybrane grupy </t>
  </si>
  <si>
    <t>w październiku
2022</t>
  </si>
  <si>
    <t>/stan na
30.09.2023= 100/</t>
  </si>
  <si>
    <t>31.10
2022</t>
  </si>
  <si>
    <t>30.09. 
2023</t>
  </si>
  <si>
    <t>31.10 
2023</t>
  </si>
  <si>
    <t>Udział % wybranych grup bezrobotnych w ogólnej liczbie bezrobotnych w województwie dolnośląskim w październiku 2023 r.</t>
  </si>
  <si>
    <t>Zestawienie porównawcze napływu i odpływu bezrobotnych w województwie dolnośląskim 
w grudniu 2022 i październiku 2023 oraz narastająco w roku 2023</t>
  </si>
  <si>
    <t>październik
2023</t>
  </si>
  <si>
    <t>styczeń-październik
2023</t>
  </si>
  <si>
    <t>październik 2023</t>
  </si>
  <si>
    <t>styczeń - październik 2023</t>
  </si>
  <si>
    <t>Zestawienie liczby bezrobotnych objętych subsydiowanymi programami rynku pracy w województwie dolnośląskim w okresie styczeń -październik 2023 roku
z uwzględnieniem wybranych grup znajdujących się w szczególnej sytuacji na rynku pracy.</t>
  </si>
  <si>
    <t xml:space="preserve">Zestawienie porównawcze stopy bezrobocia według województw
 we wrześniu  i w październiku 2023 roku </t>
  </si>
  <si>
    <t>Zestawienie porównawcze stopy bezrobocia w województwie dolnośląskim
we wrześniu i w październiku 2023 r.</t>
  </si>
  <si>
    <t>Napływ bezrobotnych w woj. dolnośląskim według podregionów i powiatów
przypadający na 1 zgłoszone wolne miejsce pracy w październiku 2023 roku</t>
  </si>
  <si>
    <t>Zestawienie liczby bezrobotnych objętych subsydiowanymi programami rynku pracy w województwie dolnośląskim w październiku 2023 roku
z uwzględnieniem wybranych grup znajdujących się w szczególnej sytuacji na rynku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</si>
</sst>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32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73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13" xfId="0" applyFont="1" applyFill="1" applyBorder="1" applyAlignment="1">
      <alignment horizontal="center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17" xfId="0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zoomScaleNormal="100" workbookViewId="0">
      <selection activeCell="D9" sqref="D9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182</v>
      </c>
    </row>
    <row r="2" spans="1:4" ht="6" customHeight="1">
      <c r="A2" s="318" t="s">
        <v>222</v>
      </c>
      <c r="B2" s="319"/>
      <c r="C2" s="319"/>
      <c r="D2" s="319"/>
    </row>
    <row r="3" spans="1:4" ht="12.75" customHeight="1">
      <c r="A3" s="319"/>
      <c r="B3" s="319"/>
      <c r="C3" s="319"/>
      <c r="D3" s="319"/>
    </row>
    <row r="4" spans="1:4" ht="13.5" customHeight="1">
      <c r="A4" s="319"/>
      <c r="B4" s="319"/>
      <c r="C4" s="319"/>
      <c r="D4" s="319"/>
    </row>
    <row r="5" spans="1:4" ht="9" customHeight="1" thickBot="1">
      <c r="A5" s="13"/>
      <c r="B5" s="13"/>
      <c r="C5" s="13"/>
      <c r="D5" s="70"/>
    </row>
    <row r="6" spans="1:4" ht="12.75" customHeight="1">
      <c r="A6" s="369" t="s">
        <v>31</v>
      </c>
      <c r="B6" s="321" t="s">
        <v>100</v>
      </c>
      <c r="C6" s="321" t="s">
        <v>104</v>
      </c>
      <c r="D6" s="321" t="s">
        <v>101</v>
      </c>
    </row>
    <row r="7" spans="1:4" ht="48.75" customHeight="1">
      <c r="A7" s="431"/>
      <c r="B7" s="322"/>
      <c r="C7" s="322"/>
      <c r="D7" s="322"/>
    </row>
    <row r="8" spans="1:4" ht="2.25" customHeight="1" thickBot="1">
      <c r="A8" s="431"/>
      <c r="B8" s="334"/>
      <c r="C8" s="331"/>
      <c r="D8" s="334"/>
    </row>
    <row r="9" spans="1:4" ht="17.25" customHeight="1" thickBot="1">
      <c r="A9" s="253" t="s">
        <v>34</v>
      </c>
      <c r="B9" s="254">
        <v>1607</v>
      </c>
      <c r="C9" s="311">
        <v>1282</v>
      </c>
      <c r="D9" s="312">
        <f>B9/C9</f>
        <v>1.2535101404056161</v>
      </c>
    </row>
    <row r="10" spans="1:4">
      <c r="A10" s="14" t="s">
        <v>14</v>
      </c>
      <c r="B10" s="71">
        <v>228</v>
      </c>
      <c r="C10" s="151">
        <v>534</v>
      </c>
      <c r="D10" s="152">
        <f t="shared" ref="D10:D43" si="0">B10/C10</f>
        <v>0.42696629213483145</v>
      </c>
    </row>
    <row r="11" spans="1:4">
      <c r="A11" s="15" t="s">
        <v>17</v>
      </c>
      <c r="B11" s="72">
        <v>202</v>
      </c>
      <c r="C11" s="153">
        <v>57</v>
      </c>
      <c r="D11" s="154">
        <f t="shared" si="0"/>
        <v>3.5438596491228069</v>
      </c>
    </row>
    <row r="12" spans="1:4">
      <c r="A12" s="16" t="s">
        <v>2</v>
      </c>
      <c r="B12" s="72">
        <v>204</v>
      </c>
      <c r="C12" s="153">
        <v>135</v>
      </c>
      <c r="D12" s="155">
        <f t="shared" si="0"/>
        <v>1.5111111111111111</v>
      </c>
    </row>
    <row r="13" spans="1:4">
      <c r="A13" s="16" t="s">
        <v>190</v>
      </c>
      <c r="B13" s="72">
        <v>167</v>
      </c>
      <c r="C13" s="151">
        <v>170</v>
      </c>
      <c r="D13" s="154">
        <f t="shared" si="0"/>
        <v>0.98235294117647054</v>
      </c>
    </row>
    <row r="14" spans="1:4">
      <c r="A14" s="15" t="s">
        <v>18</v>
      </c>
      <c r="B14" s="72">
        <v>146</v>
      </c>
      <c r="C14" s="153">
        <v>139</v>
      </c>
      <c r="D14" s="155">
        <f t="shared" si="0"/>
        <v>1.0503597122302157</v>
      </c>
    </row>
    <row r="15" spans="1:4">
      <c r="A15" s="15" t="s">
        <v>21</v>
      </c>
      <c r="B15" s="72">
        <v>190</v>
      </c>
      <c r="C15" s="153">
        <v>71</v>
      </c>
      <c r="D15" s="154">
        <f t="shared" si="0"/>
        <v>2.676056338028169</v>
      </c>
    </row>
    <row r="16" spans="1:4">
      <c r="A16" s="15" t="s">
        <v>22</v>
      </c>
      <c r="B16" s="72">
        <v>130</v>
      </c>
      <c r="C16" s="153">
        <v>50</v>
      </c>
      <c r="D16" s="155">
        <f t="shared" si="0"/>
        <v>2.6</v>
      </c>
    </row>
    <row r="17" spans="1:10">
      <c r="A17" s="15" t="s">
        <v>13</v>
      </c>
      <c r="B17" s="72">
        <v>159</v>
      </c>
      <c r="C17" s="153">
        <v>72</v>
      </c>
      <c r="D17" s="154">
        <f t="shared" si="0"/>
        <v>2.2083333333333335</v>
      </c>
    </row>
    <row r="18" spans="1:10" ht="13.8" thickBot="1">
      <c r="A18" s="17" t="s">
        <v>27</v>
      </c>
      <c r="B18" s="73">
        <v>181</v>
      </c>
      <c r="C18" s="151">
        <v>54</v>
      </c>
      <c r="D18" s="156">
        <f t="shared" si="0"/>
        <v>3.3518518518518516</v>
      </c>
    </row>
    <row r="19" spans="1:10" ht="13.8" thickBot="1">
      <c r="A19" s="313" t="s">
        <v>35</v>
      </c>
      <c r="B19" s="262">
        <v>1467</v>
      </c>
      <c r="C19" s="314">
        <v>1252</v>
      </c>
      <c r="D19" s="312">
        <f t="shared" si="0"/>
        <v>1.1717252396166133</v>
      </c>
      <c r="J19" t="s">
        <v>37</v>
      </c>
    </row>
    <row r="20" spans="1:10">
      <c r="A20" s="20" t="s">
        <v>1</v>
      </c>
      <c r="B20" s="71">
        <v>272</v>
      </c>
      <c r="C20" s="151">
        <v>82</v>
      </c>
      <c r="D20" s="152">
        <f t="shared" si="0"/>
        <v>3.3170731707317072</v>
      </c>
    </row>
    <row r="21" spans="1:10">
      <c r="A21" s="15" t="s">
        <v>16</v>
      </c>
      <c r="B21" s="72">
        <v>195</v>
      </c>
      <c r="C21" s="153">
        <v>72</v>
      </c>
      <c r="D21" s="154">
        <f t="shared" si="0"/>
        <v>2.7083333333333335</v>
      </c>
    </row>
    <row r="22" spans="1:10">
      <c r="A22" s="16" t="s">
        <v>3</v>
      </c>
      <c r="B22" s="72">
        <v>325</v>
      </c>
      <c r="C22" s="153">
        <v>362</v>
      </c>
      <c r="D22" s="154">
        <f t="shared" si="0"/>
        <v>0.89779005524861877</v>
      </c>
    </row>
    <row r="23" spans="1:10">
      <c r="A23" s="18" t="s">
        <v>20</v>
      </c>
      <c r="B23" s="73">
        <v>187</v>
      </c>
      <c r="C23" s="151">
        <v>97</v>
      </c>
      <c r="D23" s="155">
        <f t="shared" si="0"/>
        <v>1.9278350515463918</v>
      </c>
    </row>
    <row r="24" spans="1:10">
      <c r="A24" s="15" t="s">
        <v>4</v>
      </c>
      <c r="B24" s="72">
        <v>250</v>
      </c>
      <c r="C24" s="153">
        <v>289</v>
      </c>
      <c r="D24" s="154">
        <f t="shared" si="0"/>
        <v>0.86505190311418689</v>
      </c>
    </row>
    <row r="25" spans="1:10" ht="13.8" thickBot="1">
      <c r="A25" s="19" t="s">
        <v>7</v>
      </c>
      <c r="B25" s="74">
        <v>238</v>
      </c>
      <c r="C25" s="157">
        <v>350</v>
      </c>
      <c r="D25" s="156">
        <f t="shared" si="0"/>
        <v>0.68</v>
      </c>
    </row>
    <row r="26" spans="1:10" ht="13.8" thickBot="1">
      <c r="A26" s="267" t="s">
        <v>36</v>
      </c>
      <c r="B26" s="262">
        <v>2229</v>
      </c>
      <c r="C26" s="262">
        <v>912</v>
      </c>
      <c r="D26" s="312">
        <f t="shared" si="0"/>
        <v>2.4440789473684212</v>
      </c>
    </row>
    <row r="27" spans="1:10">
      <c r="A27" s="15" t="s">
        <v>15</v>
      </c>
      <c r="B27" s="72">
        <v>284</v>
      </c>
      <c r="C27" s="153">
        <v>98</v>
      </c>
      <c r="D27" s="152">
        <f t="shared" si="0"/>
        <v>2.8979591836734695</v>
      </c>
    </row>
    <row r="28" spans="1:10">
      <c r="A28" s="14" t="s">
        <v>19</v>
      </c>
      <c r="B28" s="71">
        <v>613</v>
      </c>
      <c r="C28" s="151">
        <v>348</v>
      </c>
      <c r="D28" s="154">
        <f t="shared" si="0"/>
        <v>1.7614942528735633</v>
      </c>
    </row>
    <row r="29" spans="1:10">
      <c r="A29" s="17" t="s">
        <v>25</v>
      </c>
      <c r="B29" s="73">
        <v>522</v>
      </c>
      <c r="C29" s="157">
        <v>282</v>
      </c>
      <c r="D29" s="154">
        <f t="shared" si="0"/>
        <v>1.8510638297872339</v>
      </c>
    </row>
    <row r="30" spans="1:10">
      <c r="A30" s="162" t="s">
        <v>102</v>
      </c>
      <c r="B30" s="72">
        <v>208</v>
      </c>
      <c r="C30" s="153">
        <v>41</v>
      </c>
      <c r="D30" s="155">
        <f t="shared" si="0"/>
        <v>5.0731707317073171</v>
      </c>
    </row>
    <row r="31" spans="1:10">
      <c r="A31" s="20" t="s">
        <v>103</v>
      </c>
      <c r="B31" s="71">
        <v>331</v>
      </c>
      <c r="C31" s="151">
        <v>66</v>
      </c>
      <c r="D31" s="154">
        <f t="shared" si="0"/>
        <v>5.0151515151515156</v>
      </c>
    </row>
    <row r="32" spans="1:10" ht="13.8" thickBot="1">
      <c r="A32" s="15" t="s">
        <v>26</v>
      </c>
      <c r="B32" s="72">
        <v>271</v>
      </c>
      <c r="C32" s="153">
        <v>77</v>
      </c>
      <c r="D32" s="156">
        <f t="shared" si="0"/>
        <v>3.5194805194805197</v>
      </c>
    </row>
    <row r="33" spans="1:5" ht="13.8" thickBot="1">
      <c r="A33" s="313" t="s">
        <v>32</v>
      </c>
      <c r="B33" s="262">
        <v>1524</v>
      </c>
      <c r="C33" s="314">
        <v>2447</v>
      </c>
      <c r="D33" s="312">
        <f t="shared" si="0"/>
        <v>0.6228034327748263</v>
      </c>
    </row>
    <row r="34" spans="1:5">
      <c r="A34" s="14" t="s">
        <v>5</v>
      </c>
      <c r="B34" s="71">
        <v>116</v>
      </c>
      <c r="C34" s="151">
        <v>51</v>
      </c>
      <c r="D34" s="152">
        <f t="shared" si="0"/>
        <v>2.2745098039215685</v>
      </c>
    </row>
    <row r="35" spans="1:5">
      <c r="A35" s="15" t="s">
        <v>23</v>
      </c>
      <c r="B35" s="72">
        <v>298</v>
      </c>
      <c r="C35" s="153">
        <v>105</v>
      </c>
      <c r="D35" s="154">
        <f t="shared" si="0"/>
        <v>2.8380952380952382</v>
      </c>
    </row>
    <row r="36" spans="1:5">
      <c r="A36" s="14" t="s">
        <v>6</v>
      </c>
      <c r="B36" s="71">
        <v>230</v>
      </c>
      <c r="C36" s="151">
        <v>298</v>
      </c>
      <c r="D36" s="154">
        <f t="shared" si="0"/>
        <v>0.77181208053691275</v>
      </c>
    </row>
    <row r="37" spans="1:5">
      <c r="A37" s="15" t="s">
        <v>24</v>
      </c>
      <c r="B37" s="72">
        <v>162</v>
      </c>
      <c r="C37" s="153">
        <v>75</v>
      </c>
      <c r="D37" s="155">
        <f t="shared" si="0"/>
        <v>2.16</v>
      </c>
    </row>
    <row r="38" spans="1:5">
      <c r="A38" s="16" t="s">
        <v>8</v>
      </c>
      <c r="B38" s="72">
        <v>167</v>
      </c>
      <c r="C38" s="153">
        <v>148</v>
      </c>
      <c r="D38" s="154">
        <f t="shared" si="0"/>
        <v>1.1283783783783783</v>
      </c>
    </row>
    <row r="39" spans="1:5">
      <c r="A39" s="15" t="s">
        <v>9</v>
      </c>
      <c r="B39" s="72">
        <v>193</v>
      </c>
      <c r="C39" s="153">
        <v>90</v>
      </c>
      <c r="D39" s="155">
        <f t="shared" si="0"/>
        <v>2.1444444444444444</v>
      </c>
    </row>
    <row r="40" spans="1:5">
      <c r="A40" s="15" t="s">
        <v>10</v>
      </c>
      <c r="B40" s="72">
        <v>159</v>
      </c>
      <c r="C40" s="153">
        <v>79</v>
      </c>
      <c r="D40" s="154">
        <f t="shared" si="0"/>
        <v>2.0126582278481013</v>
      </c>
    </row>
    <row r="41" spans="1:5" ht="13.8" thickBot="1">
      <c r="A41" s="20" t="s">
        <v>12</v>
      </c>
      <c r="B41" s="71">
        <v>199</v>
      </c>
      <c r="C41" s="151">
        <v>1601</v>
      </c>
      <c r="D41" s="156">
        <f t="shared" si="0"/>
        <v>0.12429731417863835</v>
      </c>
    </row>
    <row r="42" spans="1:5" ht="13.8" thickBot="1">
      <c r="A42" s="313" t="s">
        <v>33</v>
      </c>
      <c r="B42" s="262">
        <v>1118</v>
      </c>
      <c r="C42" s="314">
        <v>2018</v>
      </c>
      <c r="D42" s="312">
        <f t="shared" si="0"/>
        <v>0.554013875123885</v>
      </c>
    </row>
    <row r="43" spans="1:5" ht="13.8" thickBot="1">
      <c r="A43" s="163" t="s">
        <v>11</v>
      </c>
      <c r="B43" s="158">
        <v>1118</v>
      </c>
      <c r="C43" s="75">
        <v>2018</v>
      </c>
      <c r="D43" s="159">
        <f t="shared" si="0"/>
        <v>0.554013875123885</v>
      </c>
    </row>
    <row r="44" spans="1:5" ht="29.25" customHeight="1" thickBot="1">
      <c r="A44" s="258" t="s">
        <v>99</v>
      </c>
      <c r="B44" s="286">
        <v>7945</v>
      </c>
      <c r="C44" s="286">
        <v>7911</v>
      </c>
      <c r="D44" s="312">
        <f>B44/C44</f>
        <v>1.0042978131715332</v>
      </c>
    </row>
    <row r="45" spans="1:5" ht="15" customHeight="1">
      <c r="A45" s="21" t="s">
        <v>198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28" zoomScale="120" zoomScaleNormal="120" workbookViewId="0">
      <selection activeCell="E10" sqref="E10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17" t="s">
        <v>163</v>
      </c>
      <c r="B1" s="317"/>
      <c r="C1" s="317"/>
      <c r="D1" s="317"/>
      <c r="E1" s="317"/>
      <c r="F1" s="317"/>
      <c r="G1" s="317"/>
      <c r="H1" s="317"/>
      <c r="I1" s="317"/>
    </row>
    <row r="2" spans="1:14" ht="18" customHeight="1">
      <c r="A2" s="318" t="s">
        <v>201</v>
      </c>
      <c r="B2" s="319"/>
      <c r="C2" s="319"/>
      <c r="D2" s="319"/>
      <c r="E2" s="319"/>
      <c r="F2" s="319"/>
      <c r="G2" s="319"/>
      <c r="H2" s="319"/>
      <c r="I2" s="319"/>
    </row>
    <row r="3" spans="1:14" ht="16.5" customHeight="1">
      <c r="A3" s="319"/>
      <c r="B3" s="319"/>
      <c r="C3" s="319"/>
      <c r="D3" s="319"/>
      <c r="E3" s="319"/>
      <c r="F3" s="319"/>
      <c r="G3" s="319"/>
      <c r="H3" s="319"/>
      <c r="I3" s="319"/>
    </row>
    <row r="4" spans="1:14" ht="13.8" thickBot="1">
      <c r="A4" s="320"/>
      <c r="B4" s="320"/>
      <c r="C4" s="320"/>
      <c r="D4" s="320"/>
      <c r="E4" s="320"/>
      <c r="F4" s="320"/>
      <c r="G4" s="320"/>
      <c r="H4" s="320"/>
      <c r="I4" s="320"/>
      <c r="N4" t="s">
        <v>37</v>
      </c>
    </row>
    <row r="5" spans="1:14" ht="13.8" thickBot="1">
      <c r="A5" s="321" t="s">
        <v>31</v>
      </c>
      <c r="B5" s="324">
        <v>2022</v>
      </c>
      <c r="C5" s="324"/>
      <c r="D5" s="324"/>
      <c r="E5" s="325"/>
      <c r="F5" s="324">
        <v>2023</v>
      </c>
      <c r="G5" s="324"/>
      <c r="H5" s="324"/>
      <c r="I5" s="325"/>
    </row>
    <row r="6" spans="1:14" ht="15.6" customHeight="1">
      <c r="A6" s="322"/>
      <c r="B6" s="326" t="s">
        <v>29</v>
      </c>
      <c r="C6" s="327"/>
      <c r="D6" s="22" t="s">
        <v>169</v>
      </c>
      <c r="E6" s="23" t="s">
        <v>28</v>
      </c>
      <c r="F6" s="326" t="s">
        <v>29</v>
      </c>
      <c r="G6" s="327"/>
      <c r="H6" s="22" t="s">
        <v>169</v>
      </c>
      <c r="I6" s="23" t="s">
        <v>28</v>
      </c>
    </row>
    <row r="7" spans="1:14" ht="13.8" thickBot="1">
      <c r="A7" s="322"/>
      <c r="B7" s="328"/>
      <c r="C7" s="329"/>
      <c r="D7" s="24" t="s">
        <v>170</v>
      </c>
      <c r="E7" s="23" t="s">
        <v>203</v>
      </c>
      <c r="F7" s="328"/>
      <c r="G7" s="329"/>
      <c r="H7" s="24" t="s">
        <v>170</v>
      </c>
      <c r="I7" s="23" t="s">
        <v>37</v>
      </c>
    </row>
    <row r="8" spans="1:14" ht="9" customHeight="1" thickBot="1">
      <c r="A8" s="322"/>
      <c r="B8" s="328"/>
      <c r="C8" s="328"/>
      <c r="D8" s="251" t="s">
        <v>0</v>
      </c>
      <c r="E8" s="23" t="s">
        <v>193</v>
      </c>
      <c r="F8" s="330"/>
      <c r="G8" s="331"/>
      <c r="H8" s="24" t="s">
        <v>0</v>
      </c>
      <c r="I8" s="23" t="s">
        <v>194</v>
      </c>
    </row>
    <row r="9" spans="1:14" ht="34.799999999999997" thickBot="1">
      <c r="A9" s="323"/>
      <c r="B9" s="25">
        <v>44834</v>
      </c>
      <c r="C9" s="26">
        <v>44865</v>
      </c>
      <c r="D9" s="252" t="s">
        <v>202</v>
      </c>
      <c r="E9" s="23" t="s">
        <v>204</v>
      </c>
      <c r="F9" s="25">
        <v>45199</v>
      </c>
      <c r="G9" s="26">
        <v>45230</v>
      </c>
      <c r="H9" s="24" t="s">
        <v>205</v>
      </c>
      <c r="I9" s="23" t="s">
        <v>206</v>
      </c>
    </row>
    <row r="10" spans="1:14" ht="13.8" thickBot="1">
      <c r="A10" s="253" t="s">
        <v>34</v>
      </c>
      <c r="B10" s="254">
        <v>11012</v>
      </c>
      <c r="C10" s="255">
        <v>10888</v>
      </c>
      <c r="D10" s="256">
        <f>C10-B10</f>
        <v>-124</v>
      </c>
      <c r="E10" s="257">
        <f>C10/B10*100</f>
        <v>98.873955684707596</v>
      </c>
      <c r="F10" s="258">
        <v>10707</v>
      </c>
      <c r="G10" s="259">
        <v>10701</v>
      </c>
      <c r="H10" s="254">
        <f>G10-F10</f>
        <v>-6</v>
      </c>
      <c r="I10" s="260">
        <f t="shared" ref="I10:I32" si="0">G10/F10*100</f>
        <v>99.943961894087991</v>
      </c>
    </row>
    <row r="11" spans="1:14">
      <c r="A11" s="14" t="s">
        <v>14</v>
      </c>
      <c r="B11" s="71">
        <v>1065</v>
      </c>
      <c r="C11" s="80">
        <v>1051</v>
      </c>
      <c r="D11" s="81">
        <f>C11-B11</f>
        <v>-14</v>
      </c>
      <c r="E11" s="82">
        <f t="shared" ref="E11:E45" si="1">C11/B11*100</f>
        <v>98.685446009389679</v>
      </c>
      <c r="F11" s="83">
        <v>927</v>
      </c>
      <c r="G11" s="80">
        <v>918</v>
      </c>
      <c r="H11" s="71">
        <f>G11-F11</f>
        <v>-9</v>
      </c>
      <c r="I11" s="82">
        <f t="shared" si="0"/>
        <v>99.029126213592235</v>
      </c>
    </row>
    <row r="12" spans="1:14">
      <c r="A12" s="15" t="s">
        <v>17</v>
      </c>
      <c r="B12" s="72">
        <v>1502</v>
      </c>
      <c r="C12" s="84">
        <v>1485</v>
      </c>
      <c r="D12" s="72">
        <f>C12-B12</f>
        <v>-17</v>
      </c>
      <c r="E12" s="85">
        <f t="shared" si="1"/>
        <v>98.868175765645802</v>
      </c>
      <c r="F12" s="86">
        <v>1476</v>
      </c>
      <c r="G12" s="84">
        <v>1483</v>
      </c>
      <c r="H12" s="72">
        <f>G12-F12</f>
        <v>7</v>
      </c>
      <c r="I12" s="85">
        <f t="shared" si="0"/>
        <v>100.47425474254743</v>
      </c>
    </row>
    <row r="13" spans="1:14">
      <c r="A13" s="16" t="s">
        <v>2</v>
      </c>
      <c r="B13" s="72">
        <v>1126</v>
      </c>
      <c r="C13" s="84">
        <v>1153</v>
      </c>
      <c r="D13" s="72">
        <f t="shared" ref="D13:D19" si="2">C13-B13</f>
        <v>27</v>
      </c>
      <c r="E13" s="85">
        <f t="shared" si="1"/>
        <v>102.39786856127886</v>
      </c>
      <c r="F13" s="86">
        <v>1136</v>
      </c>
      <c r="G13" s="84">
        <v>1140</v>
      </c>
      <c r="H13" s="72">
        <f t="shared" ref="H13:H19" si="3">G13-F13</f>
        <v>4</v>
      </c>
      <c r="I13" s="85">
        <f t="shared" si="0"/>
        <v>100.35211267605635</v>
      </c>
    </row>
    <row r="14" spans="1:14">
      <c r="A14" s="16" t="s">
        <v>190</v>
      </c>
      <c r="B14" s="71">
        <v>1643</v>
      </c>
      <c r="C14" s="80">
        <v>1626</v>
      </c>
      <c r="D14" s="72">
        <f t="shared" si="2"/>
        <v>-17</v>
      </c>
      <c r="E14" s="82">
        <f t="shared" si="1"/>
        <v>98.965307364576987</v>
      </c>
      <c r="F14" s="83">
        <v>1506</v>
      </c>
      <c r="G14" s="80">
        <v>1532</v>
      </c>
      <c r="H14" s="71">
        <f t="shared" si="3"/>
        <v>26</v>
      </c>
      <c r="I14" s="82">
        <f t="shared" si="0"/>
        <v>101.72642762284197</v>
      </c>
    </row>
    <row r="15" spans="1:14">
      <c r="A15" s="15" t="s">
        <v>18</v>
      </c>
      <c r="B15" s="72">
        <v>712</v>
      </c>
      <c r="C15" s="84">
        <v>696</v>
      </c>
      <c r="D15" s="72">
        <f t="shared" si="2"/>
        <v>-16</v>
      </c>
      <c r="E15" s="85">
        <f t="shared" si="1"/>
        <v>97.752808988764045</v>
      </c>
      <c r="F15" s="86">
        <v>710</v>
      </c>
      <c r="G15" s="84">
        <v>695</v>
      </c>
      <c r="H15" s="72">
        <f t="shared" si="3"/>
        <v>-15</v>
      </c>
      <c r="I15" s="85">
        <f t="shared" si="0"/>
        <v>97.887323943661968</v>
      </c>
    </row>
    <row r="16" spans="1:14">
      <c r="A16" s="15" t="s">
        <v>21</v>
      </c>
      <c r="B16" s="72">
        <v>974</v>
      </c>
      <c r="C16" s="84">
        <v>934</v>
      </c>
      <c r="D16" s="72">
        <f t="shared" si="2"/>
        <v>-40</v>
      </c>
      <c r="E16" s="85">
        <f t="shared" si="1"/>
        <v>95.893223819301838</v>
      </c>
      <c r="F16" s="86">
        <v>955</v>
      </c>
      <c r="G16" s="84">
        <v>1008</v>
      </c>
      <c r="H16" s="72">
        <f t="shared" si="3"/>
        <v>53</v>
      </c>
      <c r="I16" s="85">
        <f t="shared" si="0"/>
        <v>105.54973821989529</v>
      </c>
    </row>
    <row r="17" spans="1:17">
      <c r="A17" s="15" t="s">
        <v>22</v>
      </c>
      <c r="B17" s="72">
        <v>1078</v>
      </c>
      <c r="C17" s="84">
        <v>1059</v>
      </c>
      <c r="D17" s="72">
        <f t="shared" si="2"/>
        <v>-19</v>
      </c>
      <c r="E17" s="85">
        <f t="shared" si="1"/>
        <v>98.23747680890537</v>
      </c>
      <c r="F17" s="86">
        <v>1016</v>
      </c>
      <c r="G17" s="84">
        <v>1007</v>
      </c>
      <c r="H17" s="72">
        <f t="shared" si="3"/>
        <v>-9</v>
      </c>
      <c r="I17" s="85">
        <f t="shared" si="0"/>
        <v>99.114173228346459</v>
      </c>
    </row>
    <row r="18" spans="1:17">
      <c r="A18" s="15" t="s">
        <v>13</v>
      </c>
      <c r="B18" s="72">
        <v>1282</v>
      </c>
      <c r="C18" s="84">
        <v>1282</v>
      </c>
      <c r="D18" s="72">
        <f t="shared" si="2"/>
        <v>0</v>
      </c>
      <c r="E18" s="85">
        <f t="shared" si="1"/>
        <v>100</v>
      </c>
      <c r="F18" s="86">
        <v>1316</v>
      </c>
      <c r="G18" s="84">
        <v>1302</v>
      </c>
      <c r="H18" s="72">
        <f t="shared" si="3"/>
        <v>-14</v>
      </c>
      <c r="I18" s="85">
        <f t="shared" si="0"/>
        <v>98.936170212765958</v>
      </c>
      <c r="Q18" t="s">
        <v>159</v>
      </c>
    </row>
    <row r="19" spans="1:17" ht="13.8" thickBot="1">
      <c r="A19" s="17" t="s">
        <v>27</v>
      </c>
      <c r="B19" s="71">
        <v>1630</v>
      </c>
      <c r="C19" s="80">
        <v>1602</v>
      </c>
      <c r="D19" s="72">
        <f t="shared" si="2"/>
        <v>-28</v>
      </c>
      <c r="E19" s="82">
        <f t="shared" si="1"/>
        <v>98.282208588957047</v>
      </c>
      <c r="F19" s="83">
        <v>1665</v>
      </c>
      <c r="G19" s="80">
        <v>1616</v>
      </c>
      <c r="H19" s="71">
        <f t="shared" si="3"/>
        <v>-49</v>
      </c>
      <c r="I19" s="82">
        <f t="shared" si="0"/>
        <v>97.057057057057065</v>
      </c>
    </row>
    <row r="20" spans="1:17" ht="13.8" thickBot="1">
      <c r="A20" s="261" t="s">
        <v>35</v>
      </c>
      <c r="B20" s="262">
        <v>9845</v>
      </c>
      <c r="C20" s="263">
        <v>9763</v>
      </c>
      <c r="D20" s="254">
        <f>C20-B20</f>
        <v>-82</v>
      </c>
      <c r="E20" s="264">
        <f t="shared" si="1"/>
        <v>99.167089893346869</v>
      </c>
      <c r="F20" s="265">
        <v>9161</v>
      </c>
      <c r="G20" s="263">
        <v>9163</v>
      </c>
      <c r="H20" s="262">
        <f>G20-F20</f>
        <v>2</v>
      </c>
      <c r="I20" s="266">
        <f t="shared" si="0"/>
        <v>100.02183167776444</v>
      </c>
    </row>
    <row r="21" spans="1:17">
      <c r="A21" s="14" t="s">
        <v>1</v>
      </c>
      <c r="B21" s="71">
        <v>1785</v>
      </c>
      <c r="C21" s="80">
        <v>1781</v>
      </c>
      <c r="D21" s="71">
        <f>C21-B21</f>
        <v>-4</v>
      </c>
      <c r="E21" s="82">
        <f t="shared" si="1"/>
        <v>99.775910364145659</v>
      </c>
      <c r="F21" s="83">
        <v>1752</v>
      </c>
      <c r="G21" s="80">
        <v>1757</v>
      </c>
      <c r="H21" s="71">
        <f>G21-F21</f>
        <v>5</v>
      </c>
      <c r="I21" s="82">
        <f t="shared" si="0"/>
        <v>100.28538812785388</v>
      </c>
    </row>
    <row r="22" spans="1:17">
      <c r="A22" s="15" t="s">
        <v>16</v>
      </c>
      <c r="B22" s="72">
        <v>1258</v>
      </c>
      <c r="C22" s="84">
        <v>1257</v>
      </c>
      <c r="D22" s="72">
        <f>C22-B22</f>
        <v>-1</v>
      </c>
      <c r="E22" s="85">
        <f t="shared" si="1"/>
        <v>99.920508744038159</v>
      </c>
      <c r="F22" s="86">
        <v>1296</v>
      </c>
      <c r="G22" s="84">
        <v>1293</v>
      </c>
      <c r="H22" s="72">
        <f>G22-F22</f>
        <v>-3</v>
      </c>
      <c r="I22" s="85">
        <f t="shared" si="0"/>
        <v>99.768518518518519</v>
      </c>
    </row>
    <row r="23" spans="1:17">
      <c r="A23" s="16" t="s">
        <v>3</v>
      </c>
      <c r="B23" s="72">
        <v>2336</v>
      </c>
      <c r="C23" s="84">
        <v>2293</v>
      </c>
      <c r="D23" s="72">
        <f t="shared" ref="D23:D26" si="4">C23-B23</f>
        <v>-43</v>
      </c>
      <c r="E23" s="85">
        <f t="shared" si="1"/>
        <v>98.159246575342465</v>
      </c>
      <c r="F23" s="86">
        <v>1942</v>
      </c>
      <c r="G23" s="84">
        <v>1929</v>
      </c>
      <c r="H23" s="72">
        <f t="shared" ref="H23:H26" si="5">G23-F23</f>
        <v>-13</v>
      </c>
      <c r="I23" s="85">
        <f t="shared" si="0"/>
        <v>99.330587023686917</v>
      </c>
    </row>
    <row r="24" spans="1:17">
      <c r="A24" s="18" t="s">
        <v>20</v>
      </c>
      <c r="B24" s="71">
        <v>1682</v>
      </c>
      <c r="C24" s="80">
        <v>1637</v>
      </c>
      <c r="D24" s="72">
        <f t="shared" si="4"/>
        <v>-45</v>
      </c>
      <c r="E24" s="82">
        <f t="shared" si="1"/>
        <v>97.324613555291322</v>
      </c>
      <c r="F24" s="83">
        <v>1515</v>
      </c>
      <c r="G24" s="80">
        <v>1510</v>
      </c>
      <c r="H24" s="71">
        <f t="shared" si="5"/>
        <v>-5</v>
      </c>
      <c r="I24" s="82">
        <f t="shared" si="0"/>
        <v>99.669966996699671</v>
      </c>
    </row>
    <row r="25" spans="1:17">
      <c r="A25" s="15" t="s">
        <v>4</v>
      </c>
      <c r="B25" s="72">
        <v>1324</v>
      </c>
      <c r="C25" s="84">
        <v>1311</v>
      </c>
      <c r="D25" s="72">
        <f t="shared" si="4"/>
        <v>-13</v>
      </c>
      <c r="E25" s="85">
        <f t="shared" si="1"/>
        <v>99.018126888217523</v>
      </c>
      <c r="F25" s="86">
        <v>1263</v>
      </c>
      <c r="G25" s="84">
        <v>1234</v>
      </c>
      <c r="H25" s="72">
        <f t="shared" si="5"/>
        <v>-29</v>
      </c>
      <c r="I25" s="85">
        <f t="shared" si="0"/>
        <v>97.703879651623112</v>
      </c>
    </row>
    <row r="26" spans="1:17" ht="13.8" thickBot="1">
      <c r="A26" s="19" t="s">
        <v>7</v>
      </c>
      <c r="B26" s="74">
        <v>1460</v>
      </c>
      <c r="C26" s="87">
        <v>1484</v>
      </c>
      <c r="D26" s="74">
        <f t="shared" si="4"/>
        <v>24</v>
      </c>
      <c r="E26" s="88">
        <f t="shared" si="1"/>
        <v>101.64383561643835</v>
      </c>
      <c r="F26" s="89">
        <v>1393</v>
      </c>
      <c r="G26" s="87">
        <v>1440</v>
      </c>
      <c r="H26" s="74">
        <f t="shared" si="5"/>
        <v>47</v>
      </c>
      <c r="I26" s="88">
        <f t="shared" si="0"/>
        <v>103.37401292175161</v>
      </c>
    </row>
    <row r="27" spans="1:17" ht="13.8" thickBot="1">
      <c r="A27" s="267" t="s">
        <v>36</v>
      </c>
      <c r="B27" s="268">
        <v>14813</v>
      </c>
      <c r="C27" s="269">
        <v>14750</v>
      </c>
      <c r="D27" s="262">
        <f>C27-B27</f>
        <v>-63</v>
      </c>
      <c r="E27" s="264">
        <f t="shared" si="1"/>
        <v>99.574697900492808</v>
      </c>
      <c r="F27" s="265">
        <v>14764</v>
      </c>
      <c r="G27" s="269">
        <v>14693</v>
      </c>
      <c r="H27" s="262">
        <f>G27-F27</f>
        <v>-71</v>
      </c>
      <c r="I27" s="266">
        <f t="shared" si="0"/>
        <v>99.51910051476564</v>
      </c>
    </row>
    <row r="28" spans="1:17">
      <c r="A28" s="15" t="s">
        <v>15</v>
      </c>
      <c r="B28" s="72">
        <v>1549</v>
      </c>
      <c r="C28" s="84">
        <v>1502</v>
      </c>
      <c r="D28" s="72">
        <f>C28-B28</f>
        <v>-47</v>
      </c>
      <c r="E28" s="85">
        <f t="shared" si="1"/>
        <v>96.965784377017428</v>
      </c>
      <c r="F28" s="86">
        <v>1630</v>
      </c>
      <c r="G28" s="84">
        <v>1575</v>
      </c>
      <c r="H28" s="72">
        <f>G28-F28</f>
        <v>-55</v>
      </c>
      <c r="I28" s="85">
        <f t="shared" si="0"/>
        <v>96.625766871165638</v>
      </c>
    </row>
    <row r="29" spans="1:17">
      <c r="A29" s="15" t="s">
        <v>19</v>
      </c>
      <c r="B29" s="72">
        <v>5435</v>
      </c>
      <c r="C29" s="84">
        <v>5452</v>
      </c>
      <c r="D29" s="72">
        <f>C29-B29</f>
        <v>17</v>
      </c>
      <c r="E29" s="85">
        <f t="shared" si="1"/>
        <v>100.31278748850045</v>
      </c>
      <c r="F29" s="86">
        <v>5159</v>
      </c>
      <c r="G29" s="84">
        <v>5231</v>
      </c>
      <c r="H29" s="72">
        <f>G29-F29</f>
        <v>72</v>
      </c>
      <c r="I29" s="85">
        <f t="shared" si="0"/>
        <v>101.39561930606706</v>
      </c>
    </row>
    <row r="30" spans="1:17">
      <c r="A30" s="14" t="s">
        <v>25</v>
      </c>
      <c r="B30" s="71">
        <v>2891</v>
      </c>
      <c r="C30" s="80">
        <v>2913</v>
      </c>
      <c r="D30" s="71">
        <f t="shared" ref="D30:D36" si="6">C30-B30</f>
        <v>22</v>
      </c>
      <c r="E30" s="82">
        <f t="shared" si="1"/>
        <v>100.76098235904531</v>
      </c>
      <c r="F30" s="83">
        <v>3213</v>
      </c>
      <c r="G30" s="80">
        <v>3152</v>
      </c>
      <c r="H30" s="71">
        <f t="shared" ref="H30:H36" si="7">G30-F30</f>
        <v>-61</v>
      </c>
      <c r="I30" s="82">
        <f t="shared" si="0"/>
        <v>98.101462807345158</v>
      </c>
    </row>
    <row r="31" spans="1:17">
      <c r="A31" s="16" t="s">
        <v>102</v>
      </c>
      <c r="B31" s="72">
        <v>1415</v>
      </c>
      <c r="C31" s="84">
        <v>1391</v>
      </c>
      <c r="D31" s="72">
        <f t="shared" si="6"/>
        <v>-24</v>
      </c>
      <c r="E31" s="85">
        <f t="shared" si="1"/>
        <v>98.303886925795041</v>
      </c>
      <c r="F31" s="86">
        <v>1378</v>
      </c>
      <c r="G31" s="84">
        <v>1350</v>
      </c>
      <c r="H31" s="72">
        <f t="shared" si="7"/>
        <v>-28</v>
      </c>
      <c r="I31" s="85">
        <f t="shared" si="0"/>
        <v>97.968069666182885</v>
      </c>
    </row>
    <row r="32" spans="1:17">
      <c r="A32" s="16" t="s">
        <v>103</v>
      </c>
      <c r="B32" s="72">
        <v>1649</v>
      </c>
      <c r="C32" s="84">
        <v>1619</v>
      </c>
      <c r="D32" s="72">
        <f t="shared" si="6"/>
        <v>-30</v>
      </c>
      <c r="E32" s="85">
        <f t="shared" si="1"/>
        <v>98.180715585203146</v>
      </c>
      <c r="F32" s="86">
        <v>1566</v>
      </c>
      <c r="G32" s="84">
        <v>1576</v>
      </c>
      <c r="H32" s="72">
        <f t="shared" si="7"/>
        <v>10</v>
      </c>
      <c r="I32" s="85">
        <f t="shared" si="0"/>
        <v>100.63856960408684</v>
      </c>
    </row>
    <row r="33" spans="1:9" ht="13.8" thickBot="1">
      <c r="A33" s="14" t="s">
        <v>26</v>
      </c>
      <c r="B33" s="71">
        <v>1874</v>
      </c>
      <c r="C33" s="80">
        <v>1873</v>
      </c>
      <c r="D33" s="71">
        <f t="shared" si="6"/>
        <v>-1</v>
      </c>
      <c r="E33" s="82">
        <f t="shared" si="1"/>
        <v>99.946638207043762</v>
      </c>
      <c r="F33" s="83">
        <v>1818</v>
      </c>
      <c r="G33" s="80">
        <v>1809</v>
      </c>
      <c r="H33" s="71">
        <f t="shared" si="7"/>
        <v>-9</v>
      </c>
      <c r="I33" s="82">
        <f t="shared" ref="I33:I45" si="8">G33/F33*100</f>
        <v>99.504950495049499</v>
      </c>
    </row>
    <row r="34" spans="1:9" ht="13.8" thickBot="1">
      <c r="A34" s="261" t="s">
        <v>32</v>
      </c>
      <c r="B34" s="262">
        <v>11364</v>
      </c>
      <c r="C34" s="263">
        <v>11354</v>
      </c>
      <c r="D34" s="262">
        <f t="shared" si="6"/>
        <v>-10</v>
      </c>
      <c r="E34" s="264">
        <f t="shared" si="1"/>
        <v>99.912002815909901</v>
      </c>
      <c r="F34" s="265">
        <v>11387</v>
      </c>
      <c r="G34" s="263">
        <v>11167</v>
      </c>
      <c r="H34" s="262">
        <f t="shared" si="7"/>
        <v>-220</v>
      </c>
      <c r="I34" s="266">
        <f t="shared" si="8"/>
        <v>98.067972249055941</v>
      </c>
    </row>
    <row r="35" spans="1:9">
      <c r="A35" s="14" t="s">
        <v>5</v>
      </c>
      <c r="B35" s="71">
        <v>772</v>
      </c>
      <c r="C35" s="80">
        <v>781</v>
      </c>
      <c r="D35" s="71">
        <f t="shared" si="6"/>
        <v>9</v>
      </c>
      <c r="E35" s="82">
        <f t="shared" si="1"/>
        <v>101.16580310880829</v>
      </c>
      <c r="F35" s="83">
        <v>760</v>
      </c>
      <c r="G35" s="80">
        <v>756</v>
      </c>
      <c r="H35" s="71">
        <f t="shared" si="7"/>
        <v>-4</v>
      </c>
      <c r="I35" s="82">
        <f t="shared" si="8"/>
        <v>99.473684210526315</v>
      </c>
    </row>
    <row r="36" spans="1:9">
      <c r="A36" s="15" t="s">
        <v>23</v>
      </c>
      <c r="B36" s="72">
        <v>2194</v>
      </c>
      <c r="C36" s="84">
        <v>2195</v>
      </c>
      <c r="D36" s="72">
        <f t="shared" si="6"/>
        <v>1</v>
      </c>
      <c r="E36" s="85">
        <f t="shared" si="1"/>
        <v>100.04557885141294</v>
      </c>
      <c r="F36" s="86">
        <v>2263</v>
      </c>
      <c r="G36" s="84">
        <v>2209</v>
      </c>
      <c r="H36" s="72">
        <f t="shared" si="7"/>
        <v>-54</v>
      </c>
      <c r="I36" s="85">
        <f t="shared" si="8"/>
        <v>97.613787008395931</v>
      </c>
    </row>
    <row r="37" spans="1:9">
      <c r="A37" s="14" t="s">
        <v>6</v>
      </c>
      <c r="B37" s="71">
        <v>1482</v>
      </c>
      <c r="C37" s="80">
        <v>1505</v>
      </c>
      <c r="D37" s="71">
        <f>C37-B37</f>
        <v>23</v>
      </c>
      <c r="E37" s="82">
        <f t="shared" si="1"/>
        <v>101.55195681511471</v>
      </c>
      <c r="F37" s="83">
        <v>1522</v>
      </c>
      <c r="G37" s="80">
        <v>1475</v>
      </c>
      <c r="H37" s="71">
        <f>G37-F37</f>
        <v>-47</v>
      </c>
      <c r="I37" s="82">
        <f t="shared" si="8"/>
        <v>96.911957950065712</v>
      </c>
    </row>
    <row r="38" spans="1:9">
      <c r="A38" s="15" t="s">
        <v>24</v>
      </c>
      <c r="B38" s="72">
        <v>1454</v>
      </c>
      <c r="C38" s="84">
        <v>1432</v>
      </c>
      <c r="D38" s="72">
        <f>C38-B38</f>
        <v>-22</v>
      </c>
      <c r="E38" s="85">
        <f t="shared" si="1"/>
        <v>98.486932599724895</v>
      </c>
      <c r="F38" s="86">
        <v>1366</v>
      </c>
      <c r="G38" s="84">
        <v>1342</v>
      </c>
      <c r="H38" s="72">
        <f>G38-F38</f>
        <v>-24</v>
      </c>
      <c r="I38" s="85">
        <f t="shared" si="8"/>
        <v>98.243045387994144</v>
      </c>
    </row>
    <row r="39" spans="1:9">
      <c r="A39" s="15" t="s">
        <v>8</v>
      </c>
      <c r="B39" s="72">
        <v>1039</v>
      </c>
      <c r="C39" s="84">
        <v>1029</v>
      </c>
      <c r="D39" s="72">
        <f>C39-B39</f>
        <v>-10</v>
      </c>
      <c r="E39" s="85">
        <f t="shared" si="1"/>
        <v>99.037536092396536</v>
      </c>
      <c r="F39" s="86">
        <v>1014</v>
      </c>
      <c r="G39" s="84">
        <v>995</v>
      </c>
      <c r="H39" s="72">
        <f>G39-F39</f>
        <v>-19</v>
      </c>
      <c r="I39" s="85">
        <f t="shared" si="8"/>
        <v>98.126232741617358</v>
      </c>
    </row>
    <row r="40" spans="1:9">
      <c r="A40" s="15" t="s">
        <v>9</v>
      </c>
      <c r="B40" s="72">
        <v>1349</v>
      </c>
      <c r="C40" s="84">
        <v>1337</v>
      </c>
      <c r="D40" s="72">
        <f t="shared" ref="D40:D44" si="9">C40-B40</f>
        <v>-12</v>
      </c>
      <c r="E40" s="85">
        <f t="shared" si="1"/>
        <v>99.110452186805048</v>
      </c>
      <c r="F40" s="86">
        <v>1466</v>
      </c>
      <c r="G40" s="84">
        <v>1430</v>
      </c>
      <c r="H40" s="72">
        <f t="shared" ref="H40:H44" si="10">G40-F40</f>
        <v>-36</v>
      </c>
      <c r="I40" s="85">
        <f t="shared" si="8"/>
        <v>97.544338335607094</v>
      </c>
    </row>
    <row r="41" spans="1:9">
      <c r="A41" s="15" t="s">
        <v>10</v>
      </c>
      <c r="B41" s="72">
        <v>1752</v>
      </c>
      <c r="C41" s="84">
        <v>1764</v>
      </c>
      <c r="D41" s="72">
        <f t="shared" si="9"/>
        <v>12</v>
      </c>
      <c r="E41" s="85">
        <f t="shared" si="1"/>
        <v>100.68493150684932</v>
      </c>
      <c r="F41" s="86">
        <v>1765</v>
      </c>
      <c r="G41" s="84">
        <v>1764</v>
      </c>
      <c r="H41" s="72">
        <f t="shared" si="10"/>
        <v>-1</v>
      </c>
      <c r="I41" s="85">
        <f t="shared" si="8"/>
        <v>99.943342776203963</v>
      </c>
    </row>
    <row r="42" spans="1:9" ht="13.8" thickBot="1">
      <c r="A42" s="20" t="s">
        <v>12</v>
      </c>
      <c r="B42" s="71">
        <v>1322</v>
      </c>
      <c r="C42" s="80">
        <v>1311</v>
      </c>
      <c r="D42" s="71">
        <f t="shared" si="9"/>
        <v>-11</v>
      </c>
      <c r="E42" s="82">
        <f t="shared" si="1"/>
        <v>99.167927382753405</v>
      </c>
      <c r="F42" s="83">
        <v>1231</v>
      </c>
      <c r="G42" s="80">
        <v>1196</v>
      </c>
      <c r="H42" s="71">
        <f t="shared" si="10"/>
        <v>-35</v>
      </c>
      <c r="I42" s="82">
        <f t="shared" si="8"/>
        <v>97.156783103168152</v>
      </c>
    </row>
    <row r="43" spans="1:9" ht="13.8" thickBot="1">
      <c r="A43" s="261" t="s">
        <v>33</v>
      </c>
      <c r="B43" s="262">
        <v>6565</v>
      </c>
      <c r="C43" s="263">
        <v>6504</v>
      </c>
      <c r="D43" s="262">
        <f t="shared" si="9"/>
        <v>-61</v>
      </c>
      <c r="E43" s="264">
        <f t="shared" si="1"/>
        <v>99.070830159939078</v>
      </c>
      <c r="F43" s="265">
        <v>6254</v>
      </c>
      <c r="G43" s="263">
        <v>6232</v>
      </c>
      <c r="H43" s="262">
        <f t="shared" si="10"/>
        <v>-22</v>
      </c>
      <c r="I43" s="266">
        <f t="shared" si="8"/>
        <v>99.648225135913009</v>
      </c>
    </row>
    <row r="44" spans="1:9" ht="14.25" customHeight="1" thickBot="1">
      <c r="A44" s="20" t="s">
        <v>11</v>
      </c>
      <c r="B44" s="71">
        <v>6565</v>
      </c>
      <c r="C44" s="80">
        <v>6504</v>
      </c>
      <c r="D44" s="71">
        <f t="shared" si="9"/>
        <v>-61</v>
      </c>
      <c r="E44" s="82">
        <f t="shared" si="1"/>
        <v>99.070830159939078</v>
      </c>
      <c r="F44" s="83">
        <v>6254</v>
      </c>
      <c r="G44" s="80">
        <v>6232</v>
      </c>
      <c r="H44" s="71">
        <f t="shared" si="10"/>
        <v>-22</v>
      </c>
      <c r="I44" s="82">
        <f t="shared" si="8"/>
        <v>99.648225135913009</v>
      </c>
    </row>
    <row r="45" spans="1:9" ht="13.8" thickBot="1">
      <c r="A45" s="258" t="s">
        <v>30</v>
      </c>
      <c r="B45" s="258">
        <v>53599</v>
      </c>
      <c r="C45" s="259">
        <v>53259</v>
      </c>
      <c r="D45" s="254">
        <f>D43+D34+D27+D20+D10</f>
        <v>-340</v>
      </c>
      <c r="E45" s="260">
        <f t="shared" si="1"/>
        <v>99.365659807085947</v>
      </c>
      <c r="F45" s="258">
        <v>52273</v>
      </c>
      <c r="G45" s="259">
        <v>51956</v>
      </c>
      <c r="H45" s="254">
        <f t="shared" ref="H45" si="11">H43+H34+H27+H20+H10</f>
        <v>-317</v>
      </c>
      <c r="I45" s="260">
        <f t="shared" si="8"/>
        <v>99.393568381382352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199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tabSelected="1" topLeftCell="A19" zoomScale="110" zoomScaleNormal="110" workbookViewId="0">
      <selection activeCell="N29" sqref="N29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664062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9.33203125" customWidth="1"/>
  </cols>
  <sheetData>
    <row r="1" spans="1:13">
      <c r="A1" s="317" t="s">
        <v>162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3" ht="18" customHeight="1">
      <c r="A2" s="332" t="s">
        <v>207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3" ht="16.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6.2" customHeight="1" thickBot="1">
      <c r="A5" s="321" t="s">
        <v>165</v>
      </c>
      <c r="B5" s="324">
        <v>2022</v>
      </c>
      <c r="C5" s="324"/>
      <c r="D5" s="324"/>
      <c r="E5" s="325"/>
      <c r="F5" s="324">
        <v>2023</v>
      </c>
      <c r="G5" s="324"/>
      <c r="H5" s="324"/>
      <c r="I5" s="325"/>
      <c r="J5" s="335" t="s">
        <v>41</v>
      </c>
      <c r="K5" s="335"/>
      <c r="L5" s="336"/>
    </row>
    <row r="6" spans="1:13" ht="19.2" customHeight="1">
      <c r="A6" s="322"/>
      <c r="B6" s="326" t="s">
        <v>29</v>
      </c>
      <c r="C6" s="327"/>
      <c r="D6" s="22" t="s">
        <v>168</v>
      </c>
      <c r="E6" s="23" t="s">
        <v>28</v>
      </c>
      <c r="F6" s="326" t="s">
        <v>29</v>
      </c>
      <c r="G6" s="327"/>
      <c r="H6" s="22" t="s">
        <v>168</v>
      </c>
      <c r="I6" s="23" t="s">
        <v>28</v>
      </c>
      <c r="J6" s="337" t="s">
        <v>40</v>
      </c>
      <c r="K6" s="338"/>
      <c r="L6" s="339"/>
    </row>
    <row r="7" spans="1:13" ht="19.8" customHeight="1">
      <c r="A7" s="322"/>
      <c r="B7" s="328"/>
      <c r="C7" s="329"/>
      <c r="D7" s="24" t="s">
        <v>171</v>
      </c>
      <c r="E7" s="23" t="s">
        <v>203</v>
      </c>
      <c r="F7" s="328"/>
      <c r="G7" s="329"/>
      <c r="H7" s="24" t="s">
        <v>171</v>
      </c>
      <c r="I7" s="23" t="s">
        <v>203</v>
      </c>
      <c r="J7" s="340"/>
      <c r="K7" s="341"/>
      <c r="L7" s="342"/>
    </row>
    <row r="8" spans="1:13" ht="21.6" customHeight="1" thickBot="1">
      <c r="A8" s="322"/>
      <c r="B8" s="328"/>
      <c r="C8" s="329"/>
      <c r="D8" s="24" t="s">
        <v>0</v>
      </c>
      <c r="E8" s="23">
        <v>2022</v>
      </c>
      <c r="F8" s="330"/>
      <c r="G8" s="331"/>
      <c r="H8" s="24" t="s">
        <v>0</v>
      </c>
      <c r="I8" s="23">
        <v>2023</v>
      </c>
      <c r="J8" s="343"/>
      <c r="K8" s="344"/>
      <c r="L8" s="345"/>
    </row>
    <row r="9" spans="1:13" ht="36.6" customHeight="1" thickBot="1">
      <c r="A9" s="334"/>
      <c r="B9" s="44">
        <v>44834</v>
      </c>
      <c r="C9" s="45">
        <v>44865</v>
      </c>
      <c r="D9" s="24" t="s">
        <v>208</v>
      </c>
      <c r="E9" s="23" t="s">
        <v>204</v>
      </c>
      <c r="F9" s="44">
        <v>45199</v>
      </c>
      <c r="G9" s="45">
        <v>45230</v>
      </c>
      <c r="H9" s="24" t="s">
        <v>205</v>
      </c>
      <c r="I9" s="23" t="s">
        <v>209</v>
      </c>
      <c r="J9" s="41" t="s">
        <v>210</v>
      </c>
      <c r="K9" s="42" t="s">
        <v>211</v>
      </c>
      <c r="L9" s="43" t="s">
        <v>212</v>
      </c>
    </row>
    <row r="10" spans="1:13" ht="23.25" customHeight="1" thickBot="1">
      <c r="A10" s="258" t="s">
        <v>39</v>
      </c>
      <c r="B10" s="270">
        <v>53599</v>
      </c>
      <c r="C10" s="271">
        <v>53259</v>
      </c>
      <c r="D10" s="272">
        <f t="shared" ref="D10:D33" si="0">C10-B10</f>
        <v>-340</v>
      </c>
      <c r="E10" s="273">
        <f t="shared" ref="E10:E25" si="1">C10/B10*100</f>
        <v>99.365659807085947</v>
      </c>
      <c r="F10" s="274">
        <v>52273</v>
      </c>
      <c r="G10" s="275">
        <v>51956</v>
      </c>
      <c r="H10" s="274">
        <f t="shared" ref="H10:H25" si="2">G10-F10</f>
        <v>-317</v>
      </c>
      <c r="I10" s="276">
        <f t="shared" ref="I10:I25" si="3">G10/F10*100</f>
        <v>99.393568381382352</v>
      </c>
      <c r="J10" s="277">
        <v>100</v>
      </c>
      <c r="K10" s="273">
        <v>100</v>
      </c>
      <c r="L10" s="278">
        <v>100</v>
      </c>
    </row>
    <row r="11" spans="1:13" ht="16.5" customHeight="1">
      <c r="A11" s="27" t="s">
        <v>45</v>
      </c>
      <c r="B11" s="90">
        <v>28950</v>
      </c>
      <c r="C11" s="91">
        <v>28515</v>
      </c>
      <c r="D11" s="92">
        <f t="shared" si="0"/>
        <v>-435</v>
      </c>
      <c r="E11" s="93">
        <f t="shared" si="1"/>
        <v>98.497409326424872</v>
      </c>
      <c r="F11" s="94">
        <v>27592</v>
      </c>
      <c r="G11" s="165">
        <v>27385</v>
      </c>
      <c r="H11" s="95">
        <f>G11-F11</f>
        <v>-207</v>
      </c>
      <c r="I11" s="96">
        <f t="shared" si="3"/>
        <v>99.249782545665411</v>
      </c>
      <c r="J11" s="97">
        <f>C11/$C$10*100</f>
        <v>53.540246718864417</v>
      </c>
      <c r="K11" s="98">
        <f>F11/$F$10*100</f>
        <v>52.784420255198668</v>
      </c>
      <c r="L11" s="99">
        <f>G11/G10*100</f>
        <v>52.708060666717991</v>
      </c>
      <c r="M11" s="2"/>
    </row>
    <row r="12" spans="1:13" ht="16.5" customHeight="1">
      <c r="A12" s="27" t="s">
        <v>105</v>
      </c>
      <c r="B12" s="100">
        <v>24649</v>
      </c>
      <c r="C12" s="101">
        <v>24744</v>
      </c>
      <c r="D12" s="92">
        <f t="shared" si="0"/>
        <v>95</v>
      </c>
      <c r="E12" s="93">
        <f t="shared" si="1"/>
        <v>100.38541117286705</v>
      </c>
      <c r="F12" s="102">
        <v>24681</v>
      </c>
      <c r="G12" s="166">
        <v>24571</v>
      </c>
      <c r="H12" s="103">
        <f t="shared" si="2"/>
        <v>-110</v>
      </c>
      <c r="I12" s="96">
        <f t="shared" si="3"/>
        <v>99.5543130343179</v>
      </c>
      <c r="J12" s="104">
        <f t="shared" ref="J12:J25" si="4">C12/$C$10*100</f>
        <v>46.459753281135583</v>
      </c>
      <c r="K12" s="105">
        <f t="shared" ref="K12:K25" si="5">F12/$F$10*100</f>
        <v>47.215579744801332</v>
      </c>
      <c r="L12" s="99">
        <f>G12/G10*100</f>
        <v>47.291939333282009</v>
      </c>
      <c r="M12" s="2"/>
    </row>
    <row r="13" spans="1:13" ht="15.75" customHeight="1">
      <c r="A13" s="27" t="s">
        <v>49</v>
      </c>
      <c r="B13" s="90">
        <v>48222</v>
      </c>
      <c r="C13" s="91">
        <v>47899</v>
      </c>
      <c r="D13" s="92">
        <f t="shared" si="0"/>
        <v>-323</v>
      </c>
      <c r="E13" s="93">
        <f t="shared" si="1"/>
        <v>99.330181245074868</v>
      </c>
      <c r="F13" s="94">
        <v>47418</v>
      </c>
      <c r="G13" s="165">
        <v>47163</v>
      </c>
      <c r="H13" s="103">
        <f t="shared" si="2"/>
        <v>-255</v>
      </c>
      <c r="I13" s="96">
        <f t="shared" si="3"/>
        <v>99.462229533088703</v>
      </c>
      <c r="J13" s="104">
        <f t="shared" si="4"/>
        <v>89.935973262734933</v>
      </c>
      <c r="K13" s="105">
        <f t="shared" si="5"/>
        <v>90.712222371013723</v>
      </c>
      <c r="L13" s="106">
        <f t="shared" ref="L13:L25" si="6">G13/$G$10*100</f>
        <v>90.77488644237431</v>
      </c>
      <c r="M13" s="2"/>
    </row>
    <row r="14" spans="1:13" ht="15.75" customHeight="1">
      <c r="A14" s="27" t="s">
        <v>166</v>
      </c>
      <c r="B14" s="90">
        <v>1917</v>
      </c>
      <c r="C14" s="91">
        <v>1834</v>
      </c>
      <c r="D14" s="92">
        <f t="shared" si="0"/>
        <v>-83</v>
      </c>
      <c r="E14" s="93">
        <f t="shared" si="1"/>
        <v>95.670318205529469</v>
      </c>
      <c r="F14" s="94">
        <v>1898</v>
      </c>
      <c r="G14" s="165">
        <v>1855</v>
      </c>
      <c r="H14" s="103">
        <f t="shared" si="2"/>
        <v>-43</v>
      </c>
      <c r="I14" s="96">
        <f t="shared" si="3"/>
        <v>97.734457323498418</v>
      </c>
      <c r="J14" s="104">
        <f t="shared" si="4"/>
        <v>3.4435494470418146</v>
      </c>
      <c r="K14" s="105">
        <f t="shared" si="5"/>
        <v>3.6309375777169861</v>
      </c>
      <c r="L14" s="106">
        <f t="shared" si="6"/>
        <v>3.5703287397028256</v>
      </c>
      <c r="M14" s="2"/>
    </row>
    <row r="15" spans="1:13" ht="16.5" customHeight="1">
      <c r="A15" s="27" t="s">
        <v>106</v>
      </c>
      <c r="B15" s="90">
        <v>5377</v>
      </c>
      <c r="C15" s="91">
        <v>5360</v>
      </c>
      <c r="D15" s="92">
        <f t="shared" si="0"/>
        <v>-17</v>
      </c>
      <c r="E15" s="93">
        <f t="shared" si="1"/>
        <v>99.683838571694253</v>
      </c>
      <c r="F15" s="94">
        <v>4855</v>
      </c>
      <c r="G15" s="165">
        <v>4793</v>
      </c>
      <c r="H15" s="103">
        <f t="shared" si="2"/>
        <v>-62</v>
      </c>
      <c r="I15" s="96">
        <f t="shared" si="3"/>
        <v>98.72296601441812</v>
      </c>
      <c r="J15" s="104">
        <f t="shared" si="4"/>
        <v>10.064026737265063</v>
      </c>
      <c r="K15" s="105">
        <f t="shared" si="5"/>
        <v>9.2877776289862837</v>
      </c>
      <c r="L15" s="106">
        <f t="shared" si="6"/>
        <v>9.2251135576256829</v>
      </c>
      <c r="M15" s="2"/>
    </row>
    <row r="16" spans="1:13" ht="16.5" customHeight="1">
      <c r="A16" s="28" t="s">
        <v>107</v>
      </c>
      <c r="B16" s="90">
        <v>7778</v>
      </c>
      <c r="C16" s="91">
        <v>7768</v>
      </c>
      <c r="D16" s="92">
        <f t="shared" si="0"/>
        <v>-10</v>
      </c>
      <c r="E16" s="93">
        <f t="shared" si="1"/>
        <v>99.871432244792999</v>
      </c>
      <c r="F16" s="94">
        <v>7871</v>
      </c>
      <c r="G16" s="165">
        <v>7727</v>
      </c>
      <c r="H16" s="103">
        <f t="shared" si="2"/>
        <v>-144</v>
      </c>
      <c r="I16" s="96">
        <f t="shared" si="3"/>
        <v>98.170499301232368</v>
      </c>
      <c r="J16" s="104">
        <f t="shared" si="4"/>
        <v>14.585328301319963</v>
      </c>
      <c r="K16" s="105">
        <f t="shared" si="5"/>
        <v>15.057486656591356</v>
      </c>
      <c r="L16" s="106">
        <f t="shared" si="6"/>
        <v>14.872199553468318</v>
      </c>
      <c r="M16" s="2"/>
    </row>
    <row r="17" spans="1:13" ht="16.5" customHeight="1">
      <c r="A17" s="29" t="s">
        <v>108</v>
      </c>
      <c r="B17" s="90">
        <v>45821</v>
      </c>
      <c r="C17" s="91">
        <v>45491</v>
      </c>
      <c r="D17" s="92">
        <f t="shared" si="0"/>
        <v>-330</v>
      </c>
      <c r="E17" s="93">
        <f t="shared" si="1"/>
        <v>99.279806202396287</v>
      </c>
      <c r="F17" s="94">
        <v>44402</v>
      </c>
      <c r="G17" s="165">
        <v>44229</v>
      </c>
      <c r="H17" s="103">
        <f t="shared" si="2"/>
        <v>-173</v>
      </c>
      <c r="I17" s="96">
        <f t="shared" si="3"/>
        <v>99.610377910904916</v>
      </c>
      <c r="J17" s="104">
        <f t="shared" si="4"/>
        <v>85.414671698680039</v>
      </c>
      <c r="K17" s="105">
        <f t="shared" si="5"/>
        <v>84.942513343408649</v>
      </c>
      <c r="L17" s="106">
        <f t="shared" si="6"/>
        <v>85.12780044653168</v>
      </c>
      <c r="M17" s="2"/>
    </row>
    <row r="18" spans="1:13" ht="15.75" customHeight="1">
      <c r="A18" s="27" t="s">
        <v>109</v>
      </c>
      <c r="B18" s="90">
        <v>20535</v>
      </c>
      <c r="C18" s="91">
        <v>20438</v>
      </c>
      <c r="D18" s="92">
        <f t="shared" si="0"/>
        <v>-97</v>
      </c>
      <c r="E18" s="93">
        <f t="shared" si="1"/>
        <v>99.52763574385196</v>
      </c>
      <c r="F18" s="94">
        <v>20010</v>
      </c>
      <c r="G18" s="165">
        <v>19952</v>
      </c>
      <c r="H18" s="103">
        <f t="shared" si="2"/>
        <v>-58</v>
      </c>
      <c r="I18" s="96">
        <f t="shared" si="3"/>
        <v>99.710144927536234</v>
      </c>
      <c r="J18" s="104">
        <f t="shared" si="4"/>
        <v>38.37473478660884</v>
      </c>
      <c r="K18" s="105">
        <f t="shared" si="5"/>
        <v>38.27980027930289</v>
      </c>
      <c r="L18" s="106">
        <f t="shared" si="6"/>
        <v>38.40172453614597</v>
      </c>
      <c r="M18" s="2"/>
    </row>
    <row r="19" spans="1:13" ht="16.5" customHeight="1">
      <c r="A19" s="30" t="s">
        <v>110</v>
      </c>
      <c r="B19" s="90">
        <v>33064</v>
      </c>
      <c r="C19" s="107">
        <v>32821</v>
      </c>
      <c r="D19" s="92">
        <f t="shared" si="0"/>
        <v>-243</v>
      </c>
      <c r="E19" s="108">
        <f t="shared" si="1"/>
        <v>99.265061698524065</v>
      </c>
      <c r="F19" s="109">
        <v>32263</v>
      </c>
      <c r="G19" s="167">
        <v>32004</v>
      </c>
      <c r="H19" s="103">
        <f t="shared" si="2"/>
        <v>-259</v>
      </c>
      <c r="I19" s="110">
        <f t="shared" si="3"/>
        <v>99.197222824907797</v>
      </c>
      <c r="J19" s="111">
        <f t="shared" si="4"/>
        <v>61.625265213391167</v>
      </c>
      <c r="K19" s="112">
        <f t="shared" si="5"/>
        <v>61.72019972069711</v>
      </c>
      <c r="L19" s="113">
        <f t="shared" si="6"/>
        <v>61.598275463854037</v>
      </c>
      <c r="M19" s="2"/>
    </row>
    <row r="20" spans="1:13" ht="28.5" customHeight="1">
      <c r="A20" s="31" t="s">
        <v>48</v>
      </c>
      <c r="B20" s="90">
        <v>1606</v>
      </c>
      <c r="C20" s="101">
        <v>1819</v>
      </c>
      <c r="D20" s="92">
        <f t="shared" si="0"/>
        <v>213</v>
      </c>
      <c r="E20" s="114">
        <f t="shared" si="1"/>
        <v>113.26276463262765</v>
      </c>
      <c r="F20" s="102">
        <v>1448</v>
      </c>
      <c r="G20" s="166">
        <v>1580</v>
      </c>
      <c r="H20" s="103">
        <f t="shared" si="2"/>
        <v>132</v>
      </c>
      <c r="I20" s="115">
        <f t="shared" si="3"/>
        <v>109.11602209944751</v>
      </c>
      <c r="J20" s="104">
        <f t="shared" si="4"/>
        <v>3.4153851931129013</v>
      </c>
      <c r="K20" s="105">
        <f t="shared" si="5"/>
        <v>2.7700725039695442</v>
      </c>
      <c r="L20" s="106">
        <f t="shared" si="6"/>
        <v>3.0410347216875815</v>
      </c>
      <c r="M20" s="2"/>
    </row>
    <row r="21" spans="1:13" ht="15" customHeight="1">
      <c r="A21" s="32" t="s">
        <v>126</v>
      </c>
      <c r="B21" s="116">
        <v>1432</v>
      </c>
      <c r="C21" s="117">
        <v>1404</v>
      </c>
      <c r="D21" s="92">
        <f t="shared" si="0"/>
        <v>-28</v>
      </c>
      <c r="E21" s="118">
        <f t="shared" si="1"/>
        <v>98.044692737430168</v>
      </c>
      <c r="F21" s="102">
        <v>1075</v>
      </c>
      <c r="G21" s="166">
        <v>1047</v>
      </c>
      <c r="H21" s="103">
        <f t="shared" si="2"/>
        <v>-28</v>
      </c>
      <c r="I21" s="115">
        <f>G21/F21*100</f>
        <v>97.395348837209312</v>
      </c>
      <c r="J21" s="104">
        <f>C21/$C$10*100</f>
        <v>2.6361741677462964</v>
      </c>
      <c r="K21" s="105">
        <f>F21/$F$10*100</f>
        <v>2.0565110095077768</v>
      </c>
      <c r="L21" s="106">
        <f>G21/$G$10*100</f>
        <v>2.0151666794980367</v>
      </c>
      <c r="M21" s="2"/>
    </row>
    <row r="22" spans="1:13" ht="15" customHeight="1">
      <c r="A22" s="33" t="s">
        <v>125</v>
      </c>
      <c r="B22" s="102">
        <v>18319</v>
      </c>
      <c r="C22" s="117">
        <v>18200</v>
      </c>
      <c r="D22" s="119">
        <f t="shared" si="0"/>
        <v>-119</v>
      </c>
      <c r="E22" s="118">
        <f>C22/B22*100</f>
        <v>99.350401222774167</v>
      </c>
      <c r="F22" s="120">
        <v>17878</v>
      </c>
      <c r="G22" s="168">
        <v>17791</v>
      </c>
      <c r="H22" s="103">
        <f t="shared" si="2"/>
        <v>-87</v>
      </c>
      <c r="I22" s="115">
        <f>G22/F22*100</f>
        <v>99.513368385725471</v>
      </c>
      <c r="J22" s="104">
        <f>C22/$C$10*100</f>
        <v>34.172628100414954</v>
      </c>
      <c r="K22" s="105">
        <f>F22/$F$10*100</f>
        <v>34.201212863237238</v>
      </c>
      <c r="L22" s="106">
        <f>G22/$G$10*100</f>
        <v>34.242435907306188</v>
      </c>
      <c r="M22" s="2"/>
    </row>
    <row r="23" spans="1:13" ht="14.4" customHeight="1">
      <c r="A23" s="34" t="s">
        <v>127</v>
      </c>
      <c r="B23" s="102">
        <v>8541</v>
      </c>
      <c r="C23" s="101">
        <v>8492</v>
      </c>
      <c r="D23" s="121">
        <f t="shared" si="0"/>
        <v>-49</v>
      </c>
      <c r="E23" s="122">
        <f>C23/B23*100</f>
        <v>99.426296686570652</v>
      </c>
      <c r="F23" s="102">
        <v>7939</v>
      </c>
      <c r="G23" s="169">
        <v>7904</v>
      </c>
      <c r="H23" s="103">
        <f t="shared" si="2"/>
        <v>-35</v>
      </c>
      <c r="I23" s="115">
        <f>G23/F23*100</f>
        <v>99.559138430532812</v>
      </c>
      <c r="J23" s="104">
        <f>C23/$C$10*100</f>
        <v>15.944722957622186</v>
      </c>
      <c r="K23" s="105">
        <f>F23/$F$10*100</f>
        <v>15.187572934402082</v>
      </c>
      <c r="L23" s="106">
        <f>G23/$G$10*100</f>
        <v>15.212872430518132</v>
      </c>
      <c r="M23" s="2"/>
    </row>
    <row r="24" spans="1:13" ht="28.5" customHeight="1" thickBot="1">
      <c r="A24" s="35" t="s">
        <v>38</v>
      </c>
      <c r="B24" s="120">
        <v>8342</v>
      </c>
      <c r="C24" s="117">
        <v>8120</v>
      </c>
      <c r="D24" s="123">
        <f t="shared" si="0"/>
        <v>-222</v>
      </c>
      <c r="E24" s="124">
        <f>C24/B24*100</f>
        <v>97.338767681611131</v>
      </c>
      <c r="F24" s="120">
        <v>7400</v>
      </c>
      <c r="G24" s="170">
        <v>7308</v>
      </c>
      <c r="H24" s="125">
        <f t="shared" si="2"/>
        <v>-92</v>
      </c>
      <c r="I24" s="126">
        <f>G24/F24*100</f>
        <v>98.756756756756758</v>
      </c>
      <c r="J24" s="111">
        <f>C24/$C$10*100</f>
        <v>15.246249460185131</v>
      </c>
      <c r="K24" s="112">
        <f>F24/$F$10*100</f>
        <v>14.156447879402368</v>
      </c>
      <c r="L24" s="113">
        <f>G24/$G$10*100</f>
        <v>14.065747940565092</v>
      </c>
      <c r="M24" s="2"/>
    </row>
    <row r="25" spans="1:13" ht="24.75" customHeight="1" thickBot="1">
      <c r="A25" s="279" t="s">
        <v>167</v>
      </c>
      <c r="B25" s="274">
        <v>43719</v>
      </c>
      <c r="C25" s="271">
        <v>43445</v>
      </c>
      <c r="D25" s="272">
        <f t="shared" si="0"/>
        <v>-274</v>
      </c>
      <c r="E25" s="280">
        <f t="shared" si="1"/>
        <v>99.373270202886616</v>
      </c>
      <c r="F25" s="274">
        <v>41982</v>
      </c>
      <c r="G25" s="281">
        <v>41655</v>
      </c>
      <c r="H25" s="274">
        <f t="shared" si="2"/>
        <v>-327</v>
      </c>
      <c r="I25" s="278">
        <f t="shared" si="3"/>
        <v>99.221094754894949</v>
      </c>
      <c r="J25" s="277">
        <f t="shared" si="4"/>
        <v>81.573067462776251</v>
      </c>
      <c r="K25" s="282">
        <f t="shared" si="5"/>
        <v>80.312972280144621</v>
      </c>
      <c r="L25" s="278">
        <f t="shared" si="6"/>
        <v>80.17360843790901</v>
      </c>
      <c r="M25" s="2"/>
    </row>
    <row r="26" spans="1:13">
      <c r="A26" s="36" t="s">
        <v>128</v>
      </c>
      <c r="B26" s="127">
        <v>11199</v>
      </c>
      <c r="C26" s="128">
        <v>11164</v>
      </c>
      <c r="D26" s="129">
        <f t="shared" ref="D26" si="7">C26-B26</f>
        <v>-35</v>
      </c>
      <c r="E26" s="130">
        <f>C26/B26*100</f>
        <v>99.687472095722825</v>
      </c>
      <c r="F26" s="131">
        <v>11027</v>
      </c>
      <c r="G26" s="171">
        <v>10855</v>
      </c>
      <c r="H26" s="131">
        <f t="shared" ref="H26:H33" si="8">G26-F26</f>
        <v>-172</v>
      </c>
      <c r="I26" s="132">
        <f t="shared" ref="I26:I33" si="9">G26/F26*100</f>
        <v>98.440192255373177</v>
      </c>
      <c r="J26" s="133">
        <f>C26/$C$10*100</f>
        <v>20.961715390825965</v>
      </c>
      <c r="K26" s="134">
        <f t="shared" ref="K26:K33" si="10">F26/$F$10*100</f>
        <v>21.095020373806744</v>
      </c>
      <c r="L26" s="135">
        <f t="shared" ref="L26:L33" si="11">G26/$G$10*100</f>
        <v>20.892678420201712</v>
      </c>
      <c r="M26" s="2"/>
    </row>
    <row r="27" spans="1:13" ht="17.25" customHeight="1">
      <c r="A27" s="37" t="s">
        <v>129</v>
      </c>
      <c r="B27" s="90">
        <v>5635</v>
      </c>
      <c r="C27" s="91">
        <v>5705</v>
      </c>
      <c r="D27" s="129">
        <f t="shared" si="0"/>
        <v>70</v>
      </c>
      <c r="E27" s="130">
        <f>C27/B27*100</f>
        <v>101.24223602484473</v>
      </c>
      <c r="F27" s="94">
        <v>5601</v>
      </c>
      <c r="G27" s="165">
        <v>5520</v>
      </c>
      <c r="H27" s="94">
        <f t="shared" si="8"/>
        <v>-81</v>
      </c>
      <c r="I27" s="136">
        <f t="shared" si="9"/>
        <v>98.553829673272631</v>
      </c>
      <c r="J27" s="137">
        <f>C27/$C$10*100</f>
        <v>10.711804577630071</v>
      </c>
      <c r="K27" s="98">
        <f t="shared" si="10"/>
        <v>10.714900617909819</v>
      </c>
      <c r="L27" s="99">
        <f t="shared" si="11"/>
        <v>10.624374470705982</v>
      </c>
      <c r="M27" s="2"/>
    </row>
    <row r="28" spans="1:13" ht="16.5" customHeight="1">
      <c r="A28" s="34" t="s">
        <v>130</v>
      </c>
      <c r="B28" s="100">
        <v>26950</v>
      </c>
      <c r="C28" s="101">
        <v>26760</v>
      </c>
      <c r="D28" s="138">
        <f>C28-B28</f>
        <v>-190</v>
      </c>
      <c r="E28" s="139">
        <f>C28/B28*100</f>
        <v>99.294990723562151</v>
      </c>
      <c r="F28" s="102">
        <v>24914</v>
      </c>
      <c r="G28" s="166">
        <v>24787</v>
      </c>
      <c r="H28" s="94">
        <f t="shared" si="8"/>
        <v>-127</v>
      </c>
      <c r="I28" s="136">
        <f t="shared" si="9"/>
        <v>99.490246447780365</v>
      </c>
      <c r="J28" s="137">
        <f>C28/$C$10*100</f>
        <v>50.24502900918155</v>
      </c>
      <c r="K28" s="98">
        <f t="shared" si="10"/>
        <v>47.661316549652781</v>
      </c>
      <c r="L28" s="99">
        <f t="shared" si="11"/>
        <v>47.707675725613981</v>
      </c>
      <c r="M28" s="2"/>
    </row>
    <row r="29" spans="1:13" ht="15.75" customHeight="1">
      <c r="A29" s="34" t="s">
        <v>131</v>
      </c>
      <c r="B29" s="100">
        <v>15512</v>
      </c>
      <c r="C29" s="101">
        <v>15457</v>
      </c>
      <c r="D29" s="138">
        <f t="shared" si="0"/>
        <v>-55</v>
      </c>
      <c r="E29" s="139">
        <f>C29/B29*100</f>
        <v>99.64543579164517</v>
      </c>
      <c r="F29" s="102">
        <v>15015</v>
      </c>
      <c r="G29" s="166">
        <v>14954</v>
      </c>
      <c r="H29" s="94">
        <f t="shared" si="8"/>
        <v>-61</v>
      </c>
      <c r="I29" s="136">
        <f t="shared" si="9"/>
        <v>99.593739593739599</v>
      </c>
      <c r="J29" s="137">
        <f>C29/$C$10*100</f>
        <v>29.022324865280986</v>
      </c>
      <c r="K29" s="98">
        <f t="shared" si="10"/>
        <v>28.724197960706295</v>
      </c>
      <c r="L29" s="99">
        <f t="shared" si="11"/>
        <v>28.782046346908924</v>
      </c>
      <c r="M29" s="2"/>
    </row>
    <row r="30" spans="1:13" ht="21.75" customHeight="1">
      <c r="A30" s="37" t="s">
        <v>132</v>
      </c>
      <c r="B30" s="100">
        <v>1215</v>
      </c>
      <c r="C30" s="101">
        <v>1209</v>
      </c>
      <c r="D30" s="138">
        <f t="shared" si="0"/>
        <v>-6</v>
      </c>
      <c r="E30" s="139">
        <f t="shared" ref="E30:E32" si="12">C30/B30*100</f>
        <v>99.506172839506164</v>
      </c>
      <c r="F30" s="102">
        <v>1260</v>
      </c>
      <c r="G30" s="166">
        <v>1282</v>
      </c>
      <c r="H30" s="102">
        <f t="shared" si="8"/>
        <v>22</v>
      </c>
      <c r="I30" s="136">
        <f t="shared" si="9"/>
        <v>101.74603174603175</v>
      </c>
      <c r="J30" s="137">
        <f t="shared" ref="J30:J32" si="13">C30/$C$10*100</f>
        <v>2.2700388666704217</v>
      </c>
      <c r="K30" s="98">
        <f t="shared" si="10"/>
        <v>2.4104222064928358</v>
      </c>
      <c r="L30" s="99">
        <f t="shared" si="11"/>
        <v>2.467472476711063</v>
      </c>
      <c r="M30" s="2"/>
    </row>
    <row r="31" spans="1:13" ht="23.25" customHeight="1">
      <c r="A31" s="37" t="s">
        <v>133</v>
      </c>
      <c r="B31" s="100">
        <v>9380</v>
      </c>
      <c r="C31" s="101">
        <v>9148</v>
      </c>
      <c r="D31" s="138">
        <f t="shared" si="0"/>
        <v>-232</v>
      </c>
      <c r="E31" s="139">
        <f t="shared" si="12"/>
        <v>97.526652452025587</v>
      </c>
      <c r="F31" s="102">
        <v>8381</v>
      </c>
      <c r="G31" s="169">
        <v>8264</v>
      </c>
      <c r="H31" s="102">
        <f t="shared" si="8"/>
        <v>-117</v>
      </c>
      <c r="I31" s="136">
        <f t="shared" si="9"/>
        <v>98.603985204629524</v>
      </c>
      <c r="J31" s="137">
        <f t="shared" si="13"/>
        <v>17.176439662779998</v>
      </c>
      <c r="K31" s="98">
        <f t="shared" si="10"/>
        <v>16.033133740171792</v>
      </c>
      <c r="L31" s="99">
        <f t="shared" si="11"/>
        <v>15.905766417738084</v>
      </c>
      <c r="M31" s="2"/>
    </row>
    <row r="32" spans="1:13" ht="27.75" customHeight="1">
      <c r="A32" s="34" t="s">
        <v>134</v>
      </c>
      <c r="B32" s="100">
        <v>127</v>
      </c>
      <c r="C32" s="101">
        <v>121</v>
      </c>
      <c r="D32" s="138">
        <f t="shared" si="0"/>
        <v>-6</v>
      </c>
      <c r="E32" s="139">
        <f t="shared" si="12"/>
        <v>95.275590551181097</v>
      </c>
      <c r="F32" s="102">
        <v>124</v>
      </c>
      <c r="G32" s="169">
        <v>124</v>
      </c>
      <c r="H32" s="102">
        <f t="shared" si="8"/>
        <v>0</v>
      </c>
      <c r="I32" s="136">
        <f t="shared" si="9"/>
        <v>100</v>
      </c>
      <c r="J32" s="137">
        <f t="shared" si="13"/>
        <v>0.2271916483599016</v>
      </c>
      <c r="K32" s="98">
        <f t="shared" si="10"/>
        <v>0.23721615365485052</v>
      </c>
      <c r="L32" s="99">
        <f t="shared" si="11"/>
        <v>0.23866348448687352</v>
      </c>
      <c r="M32" s="2"/>
    </row>
    <row r="33" spans="1:13" ht="15" customHeight="1" thickBot="1">
      <c r="A33" s="38" t="s">
        <v>135</v>
      </c>
      <c r="B33" s="140">
        <v>4752</v>
      </c>
      <c r="C33" s="141">
        <v>4769</v>
      </c>
      <c r="D33" s="142">
        <f t="shared" si="0"/>
        <v>17</v>
      </c>
      <c r="E33" s="143">
        <f>C33/B33*100</f>
        <v>100.35774410774411</v>
      </c>
      <c r="F33" s="144">
        <v>4887</v>
      </c>
      <c r="G33" s="172">
        <v>4905</v>
      </c>
      <c r="H33" s="144">
        <f t="shared" si="8"/>
        <v>18</v>
      </c>
      <c r="I33" s="145">
        <f t="shared" si="9"/>
        <v>100.3683241252302</v>
      </c>
      <c r="J33" s="146">
        <f>C33/$C$10*100</f>
        <v>8.9543551324658743</v>
      </c>
      <c r="K33" s="147">
        <f t="shared" si="10"/>
        <v>9.3489947008972134</v>
      </c>
      <c r="L33" s="148">
        <f t="shared" si="11"/>
        <v>9.440680575871891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199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H23" sqref="H23"/>
    </sheetView>
  </sheetViews>
  <sheetFormatPr defaultRowHeight="13.2"/>
  <cols>
    <col min="1" max="1" width="32.664062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33203125" style="210" customWidth="1"/>
    <col min="9" max="9" width="12.44140625" style="197" customWidth="1"/>
    <col min="10" max="10" width="6.3320312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317" t="s">
        <v>160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9.95" customHeight="1">
      <c r="A2" s="333" t="s">
        <v>213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49" t="s">
        <v>164</v>
      </c>
      <c r="B4" s="346" t="s">
        <v>179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8"/>
    </row>
    <row r="5" spans="1:14" ht="61.5" customHeight="1" thickBot="1">
      <c r="A5" s="350"/>
      <c r="B5" s="242" t="s">
        <v>176</v>
      </c>
      <c r="C5" s="200" t="s">
        <v>112</v>
      </c>
      <c r="D5" s="209" t="s">
        <v>175</v>
      </c>
      <c r="E5" s="206" t="s">
        <v>174</v>
      </c>
      <c r="F5" s="217" t="s">
        <v>175</v>
      </c>
      <c r="G5" s="206" t="s">
        <v>177</v>
      </c>
      <c r="H5" s="209" t="s">
        <v>175</v>
      </c>
      <c r="I5" s="206" t="s">
        <v>178</v>
      </c>
      <c r="J5" s="217" t="s">
        <v>175</v>
      </c>
      <c r="K5" s="226" t="s">
        <v>172</v>
      </c>
      <c r="L5" s="209" t="s">
        <v>175</v>
      </c>
      <c r="M5" s="226" t="s">
        <v>173</v>
      </c>
      <c r="N5" s="227" t="s">
        <v>175</v>
      </c>
    </row>
    <row r="6" spans="1:14" ht="13.8" thickBot="1">
      <c r="A6" s="253" t="s">
        <v>34</v>
      </c>
      <c r="B6" s="274">
        <v>10701</v>
      </c>
      <c r="C6" s="283">
        <v>5491</v>
      </c>
      <c r="D6" s="278">
        <f>C6/B6*100</f>
        <v>51.312961405476123</v>
      </c>
      <c r="E6" s="274">
        <v>2292</v>
      </c>
      <c r="F6" s="280">
        <f>E6/B6*100</f>
        <v>21.418559013176338</v>
      </c>
      <c r="G6" s="274">
        <v>5152</v>
      </c>
      <c r="H6" s="278">
        <f t="shared" ref="H6:H41" si="0">G6/B6*100</f>
        <v>48.145033174469674</v>
      </c>
      <c r="I6" s="274">
        <v>3120</v>
      </c>
      <c r="J6" s="280">
        <f>I6/B6*100</f>
        <v>29.156153630501823</v>
      </c>
      <c r="K6" s="274">
        <v>1918</v>
      </c>
      <c r="L6" s="278">
        <f>K6/B6*100</f>
        <v>17.923558545930288</v>
      </c>
      <c r="M6" s="274">
        <v>991</v>
      </c>
      <c r="N6" s="278">
        <f>M6/B6*100</f>
        <v>9.2608167460984951</v>
      </c>
    </row>
    <row r="7" spans="1:14">
      <c r="A7" s="160" t="s">
        <v>14</v>
      </c>
      <c r="B7" s="201">
        <v>918</v>
      </c>
      <c r="C7" s="189">
        <v>496</v>
      </c>
      <c r="D7" s="99">
        <f t="shared" ref="D7:D41" si="1">C7/B7*100</f>
        <v>54.030501089324623</v>
      </c>
      <c r="E7" s="201">
        <v>255</v>
      </c>
      <c r="F7" s="213">
        <f t="shared" ref="F7:F41" si="2">E7/B7*100</f>
        <v>27.777777777777779</v>
      </c>
      <c r="G7" s="220">
        <v>262</v>
      </c>
      <c r="H7" s="221">
        <f t="shared" si="0"/>
        <v>28.540305010893245</v>
      </c>
      <c r="I7" s="220">
        <v>235</v>
      </c>
      <c r="J7" s="225">
        <f>I7/B7*100</f>
        <v>25.59912854030501</v>
      </c>
      <c r="K7" s="220">
        <v>205</v>
      </c>
      <c r="L7" s="221">
        <f t="shared" ref="L7:L41" si="3">K7/B7*100</f>
        <v>22.331154684095861</v>
      </c>
      <c r="M7" s="220">
        <v>79</v>
      </c>
      <c r="N7" s="221">
        <f t="shared" ref="N7:N41" si="4">M7/B7*100</f>
        <v>8.60566448801743</v>
      </c>
    </row>
    <row r="8" spans="1:14">
      <c r="A8" s="15" t="s">
        <v>17</v>
      </c>
      <c r="B8" s="202">
        <v>1483</v>
      </c>
      <c r="C8" s="161">
        <v>793</v>
      </c>
      <c r="D8" s="99">
        <f t="shared" si="1"/>
        <v>53.472690492245448</v>
      </c>
      <c r="E8" s="202">
        <v>337</v>
      </c>
      <c r="F8" s="213">
        <f t="shared" si="2"/>
        <v>22.7242076871207</v>
      </c>
      <c r="G8" s="204">
        <v>790</v>
      </c>
      <c r="H8" s="211">
        <f t="shared" si="0"/>
        <v>53.270397842211736</v>
      </c>
      <c r="I8" s="204">
        <v>394</v>
      </c>
      <c r="J8" s="223">
        <f t="shared" ref="J8:J15" si="5">I8/B8*100</f>
        <v>26.567768037761297</v>
      </c>
      <c r="K8" s="204">
        <v>259</v>
      </c>
      <c r="L8" s="211">
        <f t="shared" si="3"/>
        <v>17.4645987862441</v>
      </c>
      <c r="M8" s="204">
        <v>107</v>
      </c>
      <c r="N8" s="211">
        <f t="shared" si="4"/>
        <v>7.2151045178691833</v>
      </c>
    </row>
    <row r="9" spans="1:14">
      <c r="A9" s="16" t="s">
        <v>2</v>
      </c>
      <c r="B9" s="202">
        <v>1140</v>
      </c>
      <c r="C9" s="161">
        <v>599</v>
      </c>
      <c r="D9" s="99">
        <f t="shared" si="1"/>
        <v>52.543859649122801</v>
      </c>
      <c r="E9" s="202">
        <v>217</v>
      </c>
      <c r="F9" s="213">
        <f t="shared" si="2"/>
        <v>19.035087719298247</v>
      </c>
      <c r="G9" s="204">
        <v>467</v>
      </c>
      <c r="H9" s="211">
        <f t="shared" si="0"/>
        <v>40.964912280701753</v>
      </c>
      <c r="I9" s="204">
        <v>334</v>
      </c>
      <c r="J9" s="223">
        <f t="shared" si="5"/>
        <v>29.298245614035089</v>
      </c>
      <c r="K9" s="204">
        <v>214</v>
      </c>
      <c r="L9" s="211">
        <f t="shared" si="3"/>
        <v>18.771929824561404</v>
      </c>
      <c r="M9" s="204">
        <v>131</v>
      </c>
      <c r="N9" s="211">
        <f t="shared" si="4"/>
        <v>11.491228070175438</v>
      </c>
    </row>
    <row r="10" spans="1:14">
      <c r="A10" s="16" t="s">
        <v>190</v>
      </c>
      <c r="B10" s="202">
        <v>1532</v>
      </c>
      <c r="C10" s="161">
        <v>742</v>
      </c>
      <c r="D10" s="99">
        <f t="shared" si="1"/>
        <v>48.433420365535248</v>
      </c>
      <c r="E10" s="202">
        <v>231</v>
      </c>
      <c r="F10" s="213">
        <f t="shared" si="2"/>
        <v>15.078328981723239</v>
      </c>
      <c r="G10" s="204">
        <v>932</v>
      </c>
      <c r="H10" s="211">
        <f t="shared" si="0"/>
        <v>60.835509138381205</v>
      </c>
      <c r="I10" s="204">
        <v>500</v>
      </c>
      <c r="J10" s="223">
        <f t="shared" si="5"/>
        <v>32.637075718015666</v>
      </c>
      <c r="K10" s="204">
        <v>222</v>
      </c>
      <c r="L10" s="211">
        <f t="shared" si="3"/>
        <v>14.490861618798956</v>
      </c>
      <c r="M10" s="204">
        <v>104</v>
      </c>
      <c r="N10" s="211">
        <f t="shared" si="4"/>
        <v>6.7885117493472595</v>
      </c>
    </row>
    <row r="11" spans="1:14">
      <c r="A11" s="15" t="s">
        <v>18</v>
      </c>
      <c r="B11" s="102">
        <v>695</v>
      </c>
      <c r="C11" s="190">
        <v>341</v>
      </c>
      <c r="D11" s="99">
        <f t="shared" si="1"/>
        <v>49.064748201438853</v>
      </c>
      <c r="E11" s="102">
        <v>165</v>
      </c>
      <c r="F11" s="213">
        <f t="shared" si="2"/>
        <v>23.741007194244602</v>
      </c>
      <c r="G11" s="204">
        <v>279</v>
      </c>
      <c r="H11" s="211">
        <f t="shared" si="0"/>
        <v>40.143884892086326</v>
      </c>
      <c r="I11" s="204">
        <v>229</v>
      </c>
      <c r="J11" s="223">
        <f t="shared" si="5"/>
        <v>32.949640287769782</v>
      </c>
      <c r="K11" s="204">
        <v>122</v>
      </c>
      <c r="L11" s="211">
        <f t="shared" si="3"/>
        <v>17.553956834532375</v>
      </c>
      <c r="M11" s="204">
        <v>90</v>
      </c>
      <c r="N11" s="211">
        <f t="shared" si="4"/>
        <v>12.949640287769784</v>
      </c>
    </row>
    <row r="12" spans="1:14">
      <c r="A12" s="15" t="s">
        <v>21</v>
      </c>
      <c r="B12" s="102">
        <v>1008</v>
      </c>
      <c r="C12" s="190">
        <v>497</v>
      </c>
      <c r="D12" s="99">
        <f t="shared" si="1"/>
        <v>49.305555555555557</v>
      </c>
      <c r="E12" s="102">
        <v>246</v>
      </c>
      <c r="F12" s="213">
        <f t="shared" si="2"/>
        <v>24.404761904761905</v>
      </c>
      <c r="G12" s="204">
        <v>408</v>
      </c>
      <c r="H12" s="211">
        <f t="shared" si="0"/>
        <v>40.476190476190474</v>
      </c>
      <c r="I12" s="204">
        <v>283</v>
      </c>
      <c r="J12" s="223">
        <f t="shared" si="5"/>
        <v>28.075396825396826</v>
      </c>
      <c r="K12" s="204">
        <v>221</v>
      </c>
      <c r="L12" s="211">
        <f t="shared" si="3"/>
        <v>21.924603174603174</v>
      </c>
      <c r="M12" s="204">
        <v>114</v>
      </c>
      <c r="N12" s="211">
        <f t="shared" si="4"/>
        <v>11.30952380952381</v>
      </c>
    </row>
    <row r="13" spans="1:14">
      <c r="A13" s="15" t="s">
        <v>22</v>
      </c>
      <c r="B13" s="202">
        <v>1007</v>
      </c>
      <c r="C13" s="161">
        <v>509</v>
      </c>
      <c r="D13" s="99">
        <f t="shared" si="1"/>
        <v>50.546176762661368</v>
      </c>
      <c r="E13" s="202">
        <v>218</v>
      </c>
      <c r="F13" s="213">
        <f t="shared" si="2"/>
        <v>21.648460774577956</v>
      </c>
      <c r="G13" s="204">
        <v>478</v>
      </c>
      <c r="H13" s="211">
        <f t="shared" si="0"/>
        <v>47.467725918570011</v>
      </c>
      <c r="I13" s="204">
        <v>305</v>
      </c>
      <c r="J13" s="223">
        <f t="shared" si="5"/>
        <v>30.287984111221451</v>
      </c>
      <c r="K13" s="204">
        <v>112</v>
      </c>
      <c r="L13" s="211">
        <f t="shared" si="3"/>
        <v>11.122144985104269</v>
      </c>
      <c r="M13" s="204">
        <v>70</v>
      </c>
      <c r="N13" s="211">
        <f t="shared" si="4"/>
        <v>6.9513406156901683</v>
      </c>
    </row>
    <row r="14" spans="1:14">
      <c r="A14" s="15" t="s">
        <v>13</v>
      </c>
      <c r="B14" s="202">
        <v>1302</v>
      </c>
      <c r="C14" s="161">
        <v>672</v>
      </c>
      <c r="D14" s="99">
        <f t="shared" si="1"/>
        <v>51.612903225806448</v>
      </c>
      <c r="E14" s="202">
        <v>278</v>
      </c>
      <c r="F14" s="213">
        <f t="shared" si="2"/>
        <v>21.351766513056837</v>
      </c>
      <c r="G14" s="204">
        <v>680</v>
      </c>
      <c r="H14" s="211">
        <f t="shared" si="0"/>
        <v>52.227342549923193</v>
      </c>
      <c r="I14" s="204">
        <v>415</v>
      </c>
      <c r="J14" s="223">
        <f t="shared" si="5"/>
        <v>31.87403993855607</v>
      </c>
      <c r="K14" s="204">
        <v>261</v>
      </c>
      <c r="L14" s="211">
        <f t="shared" si="3"/>
        <v>20.046082949308754</v>
      </c>
      <c r="M14" s="204">
        <v>158</v>
      </c>
      <c r="N14" s="211">
        <f t="shared" si="4"/>
        <v>12.135176651305683</v>
      </c>
    </row>
    <row r="15" spans="1:14" ht="13.8" thickBot="1">
      <c r="A15" s="17" t="s">
        <v>27</v>
      </c>
      <c r="B15" s="120">
        <v>1616</v>
      </c>
      <c r="C15" s="191">
        <v>842</v>
      </c>
      <c r="D15" s="212">
        <f t="shared" si="1"/>
        <v>52.103960396039604</v>
      </c>
      <c r="E15" s="120">
        <v>345</v>
      </c>
      <c r="F15" s="216">
        <f t="shared" si="2"/>
        <v>21.349009900990097</v>
      </c>
      <c r="G15" s="218">
        <v>856</v>
      </c>
      <c r="H15" s="219">
        <f t="shared" si="0"/>
        <v>52.970297029702976</v>
      </c>
      <c r="I15" s="218">
        <v>425</v>
      </c>
      <c r="J15" s="224">
        <f t="shared" si="5"/>
        <v>26.299504950495052</v>
      </c>
      <c r="K15" s="218">
        <v>302</v>
      </c>
      <c r="L15" s="219">
        <f t="shared" si="3"/>
        <v>18.688118811881189</v>
      </c>
      <c r="M15" s="218">
        <v>138</v>
      </c>
      <c r="N15" s="219">
        <f t="shared" si="4"/>
        <v>8.5396039603960396</v>
      </c>
    </row>
    <row r="16" spans="1:14" ht="13.8" thickBot="1">
      <c r="A16" s="284" t="s">
        <v>35</v>
      </c>
      <c r="B16" s="283">
        <v>9163</v>
      </c>
      <c r="C16" s="283">
        <v>5319</v>
      </c>
      <c r="D16" s="282">
        <f t="shared" si="1"/>
        <v>58.048674015060577</v>
      </c>
      <c r="E16" s="283">
        <v>2129</v>
      </c>
      <c r="F16" s="280">
        <f t="shared" si="2"/>
        <v>23.23474844483248</v>
      </c>
      <c r="G16" s="274">
        <v>4567</v>
      </c>
      <c r="H16" s="278">
        <f t="shared" si="0"/>
        <v>49.841754883771685</v>
      </c>
      <c r="I16" s="274">
        <v>2322</v>
      </c>
      <c r="J16" s="280">
        <f>I16/B16*100</f>
        <v>25.341045509112735</v>
      </c>
      <c r="K16" s="274">
        <v>1804</v>
      </c>
      <c r="L16" s="278">
        <f t="shared" si="3"/>
        <v>19.687875150060023</v>
      </c>
      <c r="M16" s="274">
        <v>933</v>
      </c>
      <c r="N16" s="278">
        <f t="shared" si="4"/>
        <v>10.182254720069846</v>
      </c>
    </row>
    <row r="17" spans="1:14">
      <c r="A17" s="160" t="s">
        <v>1</v>
      </c>
      <c r="B17" s="201">
        <v>1757</v>
      </c>
      <c r="C17" s="189">
        <v>1119</v>
      </c>
      <c r="D17" s="99">
        <f t="shared" si="1"/>
        <v>63.688104723961303</v>
      </c>
      <c r="E17" s="201">
        <v>473</v>
      </c>
      <c r="F17" s="213">
        <f t="shared" si="2"/>
        <v>26.920887877063176</v>
      </c>
      <c r="G17" s="220">
        <v>871</v>
      </c>
      <c r="H17" s="221">
        <f t="shared" si="0"/>
        <v>49.573136027319293</v>
      </c>
      <c r="I17" s="220">
        <v>367</v>
      </c>
      <c r="J17" s="225">
        <f>I17/B17*100</f>
        <v>20.887877063175868</v>
      </c>
      <c r="K17" s="220">
        <v>356</v>
      </c>
      <c r="L17" s="221">
        <f t="shared" si="3"/>
        <v>20.261809903244167</v>
      </c>
      <c r="M17" s="220">
        <v>154</v>
      </c>
      <c r="N17" s="221">
        <f t="shared" si="4"/>
        <v>8.7649402390438258</v>
      </c>
    </row>
    <row r="18" spans="1:14">
      <c r="A18" s="15" t="s">
        <v>16</v>
      </c>
      <c r="B18" s="202">
        <v>1293</v>
      </c>
      <c r="C18" s="161">
        <v>746</v>
      </c>
      <c r="D18" s="99">
        <f t="shared" si="1"/>
        <v>57.695282289249803</v>
      </c>
      <c r="E18" s="202">
        <v>373</v>
      </c>
      <c r="F18" s="213">
        <f t="shared" si="2"/>
        <v>28.847641144624902</v>
      </c>
      <c r="G18" s="204">
        <v>688</v>
      </c>
      <c r="H18" s="211">
        <f t="shared" si="0"/>
        <v>53.209590100541384</v>
      </c>
      <c r="I18" s="204">
        <v>306</v>
      </c>
      <c r="J18" s="223">
        <f t="shared" ref="J18:J22" si="6">I18/B18*100</f>
        <v>23.665893271461716</v>
      </c>
      <c r="K18" s="204">
        <v>245</v>
      </c>
      <c r="L18" s="211">
        <f t="shared" si="3"/>
        <v>18.948182521268368</v>
      </c>
      <c r="M18" s="204">
        <v>118</v>
      </c>
      <c r="N18" s="211">
        <f t="shared" si="4"/>
        <v>9.1260634184068063</v>
      </c>
    </row>
    <row r="19" spans="1:14">
      <c r="A19" s="16" t="s">
        <v>3</v>
      </c>
      <c r="B19" s="202">
        <v>1929</v>
      </c>
      <c r="C19" s="161">
        <v>1030</v>
      </c>
      <c r="D19" s="99">
        <f t="shared" si="1"/>
        <v>53.395541731467077</v>
      </c>
      <c r="E19" s="202">
        <v>336</v>
      </c>
      <c r="F19" s="213">
        <f t="shared" si="2"/>
        <v>17.418351477449455</v>
      </c>
      <c r="G19" s="204">
        <v>1009</v>
      </c>
      <c r="H19" s="211">
        <f t="shared" si="0"/>
        <v>52.30689476412649</v>
      </c>
      <c r="I19" s="204">
        <v>527</v>
      </c>
      <c r="J19" s="223">
        <f t="shared" si="6"/>
        <v>27.319854847071024</v>
      </c>
      <c r="K19" s="204">
        <v>365</v>
      </c>
      <c r="L19" s="211">
        <f t="shared" si="3"/>
        <v>18.921721099015034</v>
      </c>
      <c r="M19" s="204">
        <v>250</v>
      </c>
      <c r="N19" s="211">
        <f t="shared" si="4"/>
        <v>12.960082944530846</v>
      </c>
    </row>
    <row r="20" spans="1:14">
      <c r="A20" s="16" t="s">
        <v>20</v>
      </c>
      <c r="B20" s="202">
        <v>1510</v>
      </c>
      <c r="C20" s="161">
        <v>822</v>
      </c>
      <c r="D20" s="99">
        <f t="shared" si="1"/>
        <v>54.437086092715234</v>
      </c>
      <c r="E20" s="202">
        <v>301</v>
      </c>
      <c r="F20" s="213">
        <f t="shared" si="2"/>
        <v>19.933774834437088</v>
      </c>
      <c r="G20" s="204">
        <v>838</v>
      </c>
      <c r="H20" s="211">
        <f t="shared" si="0"/>
        <v>55.496688741721854</v>
      </c>
      <c r="I20" s="204">
        <v>395</v>
      </c>
      <c r="J20" s="223">
        <f t="shared" si="6"/>
        <v>26.158940397350992</v>
      </c>
      <c r="K20" s="204">
        <v>300</v>
      </c>
      <c r="L20" s="211">
        <f t="shared" si="3"/>
        <v>19.867549668874172</v>
      </c>
      <c r="M20" s="204">
        <v>101</v>
      </c>
      <c r="N20" s="211">
        <f t="shared" si="4"/>
        <v>6.6887417218543046</v>
      </c>
    </row>
    <row r="21" spans="1:14">
      <c r="A21" s="15" t="s">
        <v>4</v>
      </c>
      <c r="B21" s="202">
        <v>1234</v>
      </c>
      <c r="C21" s="161">
        <v>746</v>
      </c>
      <c r="D21" s="99">
        <f t="shared" si="1"/>
        <v>60.453808752025928</v>
      </c>
      <c r="E21" s="202">
        <v>285</v>
      </c>
      <c r="F21" s="213">
        <f t="shared" si="2"/>
        <v>23.095623987034035</v>
      </c>
      <c r="G21" s="204">
        <v>474</v>
      </c>
      <c r="H21" s="211">
        <f t="shared" si="0"/>
        <v>38.411669367909241</v>
      </c>
      <c r="I21" s="204">
        <v>323</v>
      </c>
      <c r="J21" s="223">
        <f t="shared" si="6"/>
        <v>26.175040518638575</v>
      </c>
      <c r="K21" s="204">
        <v>254</v>
      </c>
      <c r="L21" s="211">
        <f t="shared" si="3"/>
        <v>20.583468395461914</v>
      </c>
      <c r="M21" s="204">
        <v>177</v>
      </c>
      <c r="N21" s="211">
        <f t="shared" si="4"/>
        <v>14.343598055105348</v>
      </c>
    </row>
    <row r="22" spans="1:14" ht="13.8" thickBot="1">
      <c r="A22" s="17" t="s">
        <v>7</v>
      </c>
      <c r="B22" s="203">
        <v>1440</v>
      </c>
      <c r="C22" s="192">
        <v>856</v>
      </c>
      <c r="D22" s="212">
        <f t="shared" si="1"/>
        <v>59.444444444444443</v>
      </c>
      <c r="E22" s="203">
        <v>361</v>
      </c>
      <c r="F22" s="216">
        <f t="shared" si="2"/>
        <v>25.069444444444443</v>
      </c>
      <c r="G22" s="218">
        <v>687</v>
      </c>
      <c r="H22" s="219">
        <f t="shared" si="0"/>
        <v>47.708333333333336</v>
      </c>
      <c r="I22" s="218">
        <v>404</v>
      </c>
      <c r="J22" s="224">
        <f t="shared" si="6"/>
        <v>28.055555555555557</v>
      </c>
      <c r="K22" s="218">
        <v>284</v>
      </c>
      <c r="L22" s="219">
        <f t="shared" si="3"/>
        <v>19.722222222222221</v>
      </c>
      <c r="M22" s="218">
        <v>133</v>
      </c>
      <c r="N22" s="219">
        <f t="shared" si="4"/>
        <v>9.2361111111111107</v>
      </c>
    </row>
    <row r="23" spans="1:14" ht="13.8" thickBot="1">
      <c r="A23" s="284" t="s">
        <v>36</v>
      </c>
      <c r="B23" s="283">
        <v>14693</v>
      </c>
      <c r="C23" s="283">
        <v>7501</v>
      </c>
      <c r="D23" s="282">
        <f t="shared" si="1"/>
        <v>51.051521132512079</v>
      </c>
      <c r="E23" s="283">
        <v>2941</v>
      </c>
      <c r="F23" s="280">
        <f t="shared" si="2"/>
        <v>20.016334308854557</v>
      </c>
      <c r="G23" s="274">
        <v>6861</v>
      </c>
      <c r="H23" s="278">
        <f t="shared" si="0"/>
        <v>46.69570543796366</v>
      </c>
      <c r="I23" s="274">
        <v>4340</v>
      </c>
      <c r="J23" s="280">
        <f>I23/B23*100</f>
        <v>29.537875178656503</v>
      </c>
      <c r="K23" s="274">
        <v>2405</v>
      </c>
      <c r="L23" s="278">
        <f t="shared" si="3"/>
        <v>16.368338664670251</v>
      </c>
      <c r="M23" s="274">
        <v>1403</v>
      </c>
      <c r="N23" s="278">
        <f t="shared" si="4"/>
        <v>9.5487647178928743</v>
      </c>
    </row>
    <row r="24" spans="1:14">
      <c r="A24" s="160" t="s">
        <v>15</v>
      </c>
      <c r="B24" s="201">
        <v>1575</v>
      </c>
      <c r="C24" s="189">
        <v>798</v>
      </c>
      <c r="D24" s="99">
        <f t="shared" si="1"/>
        <v>50.666666666666671</v>
      </c>
      <c r="E24" s="201">
        <v>312</v>
      </c>
      <c r="F24" s="213">
        <f t="shared" si="2"/>
        <v>19.80952380952381</v>
      </c>
      <c r="G24" s="220">
        <v>526</v>
      </c>
      <c r="H24" s="221">
        <f t="shared" si="0"/>
        <v>33.396825396825399</v>
      </c>
      <c r="I24" s="220">
        <v>518</v>
      </c>
      <c r="J24" s="225">
        <f>I24/B24*100</f>
        <v>32.888888888888893</v>
      </c>
      <c r="K24" s="220">
        <v>201</v>
      </c>
      <c r="L24" s="221">
        <f t="shared" si="3"/>
        <v>12.761904761904763</v>
      </c>
      <c r="M24" s="220">
        <v>220</v>
      </c>
      <c r="N24" s="221">
        <f t="shared" si="4"/>
        <v>13.968253968253968</v>
      </c>
    </row>
    <row r="25" spans="1:14">
      <c r="A25" s="15" t="s">
        <v>19</v>
      </c>
      <c r="B25" s="202">
        <v>5231</v>
      </c>
      <c r="C25" s="161">
        <v>2591</v>
      </c>
      <c r="D25" s="99">
        <f t="shared" si="1"/>
        <v>49.531638310074555</v>
      </c>
      <c r="E25" s="202">
        <v>1054</v>
      </c>
      <c r="F25" s="122">
        <f t="shared" si="2"/>
        <v>20.149111068629324</v>
      </c>
      <c r="G25" s="204">
        <v>2939</v>
      </c>
      <c r="H25" s="211">
        <f t="shared" si="0"/>
        <v>56.184285987382907</v>
      </c>
      <c r="I25" s="204">
        <v>1467</v>
      </c>
      <c r="J25" s="223">
        <f t="shared" ref="J25:J29" si="7">I25/B25*100</f>
        <v>28.044350984515386</v>
      </c>
      <c r="K25" s="204">
        <v>750</v>
      </c>
      <c r="L25" s="211">
        <f t="shared" si="3"/>
        <v>14.337602752819729</v>
      </c>
      <c r="M25" s="204">
        <v>407</v>
      </c>
      <c r="N25" s="211">
        <f t="shared" si="4"/>
        <v>7.7805390938635064</v>
      </c>
    </row>
    <row r="26" spans="1:14">
      <c r="A26" s="15" t="s">
        <v>25</v>
      </c>
      <c r="B26" s="202">
        <v>3152</v>
      </c>
      <c r="C26" s="161">
        <v>1625</v>
      </c>
      <c r="D26" s="99">
        <f t="shared" si="1"/>
        <v>51.554568527918789</v>
      </c>
      <c r="E26" s="202">
        <v>633</v>
      </c>
      <c r="F26" s="122">
        <f t="shared" si="2"/>
        <v>20.082487309644669</v>
      </c>
      <c r="G26" s="204">
        <v>1362</v>
      </c>
      <c r="H26" s="211">
        <f t="shared" si="0"/>
        <v>43.210659898477154</v>
      </c>
      <c r="I26" s="204">
        <v>967</v>
      </c>
      <c r="J26" s="223">
        <f t="shared" si="7"/>
        <v>30.678934010152286</v>
      </c>
      <c r="K26" s="204">
        <v>563</v>
      </c>
      <c r="L26" s="211">
        <f t="shared" si="3"/>
        <v>17.861675126903553</v>
      </c>
      <c r="M26" s="204">
        <v>296</v>
      </c>
      <c r="N26" s="211">
        <f t="shared" si="4"/>
        <v>9.3908629441624374</v>
      </c>
    </row>
    <row r="27" spans="1:14">
      <c r="A27" s="16" t="s">
        <v>102</v>
      </c>
      <c r="B27" s="202">
        <v>1350</v>
      </c>
      <c r="C27" s="161">
        <v>741</v>
      </c>
      <c r="D27" s="99">
        <f t="shared" si="1"/>
        <v>54.888888888888886</v>
      </c>
      <c r="E27" s="202">
        <v>270</v>
      </c>
      <c r="F27" s="122">
        <f t="shared" si="2"/>
        <v>20</v>
      </c>
      <c r="G27" s="204">
        <v>663</v>
      </c>
      <c r="H27" s="211">
        <f t="shared" si="0"/>
        <v>49.111111111111114</v>
      </c>
      <c r="I27" s="204">
        <v>411</v>
      </c>
      <c r="J27" s="223">
        <f t="shared" si="7"/>
        <v>30.444444444444446</v>
      </c>
      <c r="K27" s="204">
        <v>282</v>
      </c>
      <c r="L27" s="211">
        <f t="shared" si="3"/>
        <v>20.888888888888889</v>
      </c>
      <c r="M27" s="204">
        <v>123</v>
      </c>
      <c r="N27" s="211">
        <f t="shared" si="4"/>
        <v>9.1111111111111107</v>
      </c>
    </row>
    <row r="28" spans="1:14">
      <c r="A28" s="16" t="s">
        <v>103</v>
      </c>
      <c r="B28" s="102">
        <v>1576</v>
      </c>
      <c r="C28" s="190">
        <v>856</v>
      </c>
      <c r="D28" s="99">
        <f t="shared" si="1"/>
        <v>54.314720812182735</v>
      </c>
      <c r="E28" s="102">
        <v>270</v>
      </c>
      <c r="F28" s="122">
        <f t="shared" si="2"/>
        <v>17.131979695431472</v>
      </c>
      <c r="G28" s="204">
        <v>528</v>
      </c>
      <c r="H28" s="211">
        <f t="shared" si="0"/>
        <v>33.502538071065992</v>
      </c>
      <c r="I28" s="204">
        <v>465</v>
      </c>
      <c r="J28" s="223">
        <f t="shared" si="7"/>
        <v>29.50507614213198</v>
      </c>
      <c r="K28" s="204">
        <v>357</v>
      </c>
      <c r="L28" s="211">
        <f t="shared" si="3"/>
        <v>22.652284263959391</v>
      </c>
      <c r="M28" s="204">
        <v>202</v>
      </c>
      <c r="N28" s="211">
        <f t="shared" si="4"/>
        <v>12.81725888324873</v>
      </c>
    </row>
    <row r="29" spans="1:14" ht="13.8" thickBot="1">
      <c r="A29" s="17" t="s">
        <v>26</v>
      </c>
      <c r="B29" s="120">
        <v>1809</v>
      </c>
      <c r="C29" s="191">
        <v>890</v>
      </c>
      <c r="D29" s="212">
        <f t="shared" si="1"/>
        <v>49.198452183526811</v>
      </c>
      <c r="E29" s="120">
        <v>402</v>
      </c>
      <c r="F29" s="124">
        <f t="shared" si="2"/>
        <v>22.222222222222221</v>
      </c>
      <c r="G29" s="218">
        <v>843</v>
      </c>
      <c r="H29" s="219">
        <f t="shared" si="0"/>
        <v>46.600331674958539</v>
      </c>
      <c r="I29" s="218">
        <v>512</v>
      </c>
      <c r="J29" s="224">
        <f t="shared" si="7"/>
        <v>28.302929795467108</v>
      </c>
      <c r="K29" s="218">
        <v>252</v>
      </c>
      <c r="L29" s="219">
        <f t="shared" si="3"/>
        <v>13.930348258706468</v>
      </c>
      <c r="M29" s="218">
        <v>155</v>
      </c>
      <c r="N29" s="219">
        <f t="shared" si="4"/>
        <v>8.5682697622996127</v>
      </c>
    </row>
    <row r="30" spans="1:14" ht="13.8" thickBot="1">
      <c r="A30" s="284" t="s">
        <v>32</v>
      </c>
      <c r="B30" s="283">
        <v>11167</v>
      </c>
      <c r="C30" s="283">
        <v>5941</v>
      </c>
      <c r="D30" s="282">
        <f t="shared" si="1"/>
        <v>53.201396973224682</v>
      </c>
      <c r="E30" s="283">
        <v>2544</v>
      </c>
      <c r="F30" s="282">
        <f t="shared" si="2"/>
        <v>22.781409510163876</v>
      </c>
      <c r="G30" s="283">
        <v>5578</v>
      </c>
      <c r="H30" s="282">
        <f t="shared" si="0"/>
        <v>49.950747738873467</v>
      </c>
      <c r="I30" s="283">
        <v>3199</v>
      </c>
      <c r="J30" s="282">
        <f>I30/B30*100</f>
        <v>28.646906062505593</v>
      </c>
      <c r="K30" s="283">
        <v>1554</v>
      </c>
      <c r="L30" s="282">
        <f t="shared" si="3"/>
        <v>13.916002507387839</v>
      </c>
      <c r="M30" s="283">
        <v>989</v>
      </c>
      <c r="N30" s="278">
        <f t="shared" si="4"/>
        <v>8.8564520462075755</v>
      </c>
    </row>
    <row r="31" spans="1:14">
      <c r="A31" s="228" t="s">
        <v>5</v>
      </c>
      <c r="B31" s="220">
        <v>756</v>
      </c>
      <c r="C31" s="214">
        <v>450</v>
      </c>
      <c r="D31" s="221">
        <f t="shared" si="1"/>
        <v>59.523809523809526</v>
      </c>
      <c r="E31" s="220">
        <v>200</v>
      </c>
      <c r="F31" s="225">
        <f t="shared" si="2"/>
        <v>26.455026455026452</v>
      </c>
      <c r="G31" s="220">
        <v>348</v>
      </c>
      <c r="H31" s="221">
        <f t="shared" si="0"/>
        <v>46.031746031746032</v>
      </c>
      <c r="I31" s="220">
        <v>209</v>
      </c>
      <c r="J31" s="225">
        <f>I31/B31*100</f>
        <v>27.645502645502646</v>
      </c>
      <c r="K31" s="220">
        <v>101</v>
      </c>
      <c r="L31" s="221">
        <f t="shared" si="3"/>
        <v>13.359788359788361</v>
      </c>
      <c r="M31" s="220">
        <v>80</v>
      </c>
      <c r="N31" s="221">
        <f t="shared" si="4"/>
        <v>10.582010582010582</v>
      </c>
    </row>
    <row r="32" spans="1:14">
      <c r="A32" s="199" t="s">
        <v>23</v>
      </c>
      <c r="B32" s="204">
        <v>2209</v>
      </c>
      <c r="C32" s="193">
        <v>1194</v>
      </c>
      <c r="D32" s="221">
        <f t="shared" si="1"/>
        <v>54.051607062019016</v>
      </c>
      <c r="E32" s="204">
        <v>504</v>
      </c>
      <c r="F32" s="223">
        <f t="shared" si="2"/>
        <v>22.815753734721593</v>
      </c>
      <c r="G32" s="204">
        <v>1016</v>
      </c>
      <c r="H32" s="211">
        <f t="shared" si="0"/>
        <v>45.993662290629246</v>
      </c>
      <c r="I32" s="204">
        <v>602</v>
      </c>
      <c r="J32" s="223">
        <f t="shared" ref="J32:J38" si="8">I32/B32*100</f>
        <v>27.252150294250793</v>
      </c>
      <c r="K32" s="204">
        <v>254</v>
      </c>
      <c r="L32" s="211">
        <f t="shared" si="3"/>
        <v>11.498415572657311</v>
      </c>
      <c r="M32" s="204">
        <v>251</v>
      </c>
      <c r="N32" s="211">
        <f t="shared" si="4"/>
        <v>11.36260751471254</v>
      </c>
    </row>
    <row r="33" spans="1:14">
      <c r="A33" s="199" t="s">
        <v>6</v>
      </c>
      <c r="B33" s="204">
        <v>1475</v>
      </c>
      <c r="C33" s="193">
        <v>750</v>
      </c>
      <c r="D33" s="221">
        <f t="shared" si="1"/>
        <v>50.847457627118644</v>
      </c>
      <c r="E33" s="204">
        <v>331</v>
      </c>
      <c r="F33" s="223">
        <f t="shared" si="2"/>
        <v>22.440677966101692</v>
      </c>
      <c r="G33" s="204">
        <v>670</v>
      </c>
      <c r="H33" s="211">
        <f t="shared" si="0"/>
        <v>45.423728813559322</v>
      </c>
      <c r="I33" s="204">
        <v>451</v>
      </c>
      <c r="J33" s="223">
        <f t="shared" si="8"/>
        <v>30.576271186440678</v>
      </c>
      <c r="K33" s="204">
        <v>174</v>
      </c>
      <c r="L33" s="211">
        <f t="shared" si="3"/>
        <v>11.796610169491526</v>
      </c>
      <c r="M33" s="204">
        <v>141</v>
      </c>
      <c r="N33" s="211">
        <f t="shared" si="4"/>
        <v>9.5593220338983063</v>
      </c>
    </row>
    <row r="34" spans="1:14">
      <c r="A34" s="199" t="s">
        <v>24</v>
      </c>
      <c r="B34" s="204">
        <v>1342</v>
      </c>
      <c r="C34" s="193">
        <v>700</v>
      </c>
      <c r="D34" s="221">
        <f t="shared" si="1"/>
        <v>52.16095380029806</v>
      </c>
      <c r="E34" s="204">
        <v>313</v>
      </c>
      <c r="F34" s="223">
        <f t="shared" si="2"/>
        <v>23.323397913561848</v>
      </c>
      <c r="G34" s="204">
        <v>789</v>
      </c>
      <c r="H34" s="211">
        <f t="shared" si="0"/>
        <v>58.792846497764529</v>
      </c>
      <c r="I34" s="204">
        <v>381</v>
      </c>
      <c r="J34" s="223">
        <f t="shared" si="8"/>
        <v>28.390461997019372</v>
      </c>
      <c r="K34" s="204">
        <v>248</v>
      </c>
      <c r="L34" s="211">
        <f t="shared" si="3"/>
        <v>18.479880774962744</v>
      </c>
      <c r="M34" s="204">
        <v>85</v>
      </c>
      <c r="N34" s="211">
        <f t="shared" si="4"/>
        <v>6.3338301043219083</v>
      </c>
    </row>
    <row r="35" spans="1:14">
      <c r="A35" s="199" t="s">
        <v>8</v>
      </c>
      <c r="B35" s="204">
        <v>995</v>
      </c>
      <c r="C35" s="193">
        <v>481</v>
      </c>
      <c r="D35" s="221">
        <f t="shared" si="1"/>
        <v>48.341708542713569</v>
      </c>
      <c r="E35" s="204">
        <v>210</v>
      </c>
      <c r="F35" s="223">
        <f t="shared" si="2"/>
        <v>21.105527638190953</v>
      </c>
      <c r="G35" s="204">
        <v>463</v>
      </c>
      <c r="H35" s="211">
        <f t="shared" si="0"/>
        <v>46.532663316582919</v>
      </c>
      <c r="I35" s="204">
        <v>293</v>
      </c>
      <c r="J35" s="223">
        <f t="shared" si="8"/>
        <v>29.447236180904525</v>
      </c>
      <c r="K35" s="204">
        <v>169</v>
      </c>
      <c r="L35" s="211">
        <f t="shared" si="3"/>
        <v>16.984924623115578</v>
      </c>
      <c r="M35" s="204">
        <v>109</v>
      </c>
      <c r="N35" s="211">
        <f t="shared" si="4"/>
        <v>10.954773869346733</v>
      </c>
    </row>
    <row r="36" spans="1:14">
      <c r="A36" s="199" t="s">
        <v>9</v>
      </c>
      <c r="B36" s="204">
        <v>1430</v>
      </c>
      <c r="C36" s="198">
        <v>785</v>
      </c>
      <c r="D36" s="221">
        <f t="shared" si="1"/>
        <v>54.895104895104893</v>
      </c>
      <c r="E36" s="207">
        <v>369</v>
      </c>
      <c r="F36" s="223">
        <f t="shared" si="2"/>
        <v>25.804195804195807</v>
      </c>
      <c r="G36" s="204">
        <v>702</v>
      </c>
      <c r="H36" s="211">
        <f t="shared" si="0"/>
        <v>49.090909090909093</v>
      </c>
      <c r="I36" s="204">
        <v>409</v>
      </c>
      <c r="J36" s="223">
        <f t="shared" si="8"/>
        <v>28.601398601398603</v>
      </c>
      <c r="K36" s="204">
        <v>189</v>
      </c>
      <c r="L36" s="211">
        <f t="shared" si="3"/>
        <v>13.216783216783218</v>
      </c>
      <c r="M36" s="204">
        <v>142</v>
      </c>
      <c r="N36" s="211">
        <f t="shared" si="4"/>
        <v>9.93006993006993</v>
      </c>
    </row>
    <row r="37" spans="1:14" ht="13.95" customHeight="1">
      <c r="A37" s="199" t="s">
        <v>10</v>
      </c>
      <c r="B37" s="204">
        <v>1764</v>
      </c>
      <c r="C37" s="198">
        <v>916</v>
      </c>
      <c r="D37" s="221">
        <f t="shared" si="1"/>
        <v>51.927437641723351</v>
      </c>
      <c r="E37" s="204">
        <v>378</v>
      </c>
      <c r="F37" s="223">
        <f t="shared" si="2"/>
        <v>21.428571428571427</v>
      </c>
      <c r="G37" s="204">
        <v>1096</v>
      </c>
      <c r="H37" s="211">
        <f t="shared" si="0"/>
        <v>62.131519274376416</v>
      </c>
      <c r="I37" s="204">
        <v>500</v>
      </c>
      <c r="J37" s="223">
        <f t="shared" si="8"/>
        <v>28.344671201814059</v>
      </c>
      <c r="K37" s="204">
        <v>228</v>
      </c>
      <c r="L37" s="211">
        <f t="shared" si="3"/>
        <v>12.925170068027212</v>
      </c>
      <c r="M37" s="204">
        <v>83</v>
      </c>
      <c r="N37" s="211">
        <f t="shared" si="4"/>
        <v>4.7052154195011342</v>
      </c>
    </row>
    <row r="38" spans="1:14" ht="13.8" thickBot="1">
      <c r="A38" s="229" t="s">
        <v>12</v>
      </c>
      <c r="B38" s="218">
        <v>1196</v>
      </c>
      <c r="C38" s="215">
        <v>665</v>
      </c>
      <c r="D38" s="222">
        <f t="shared" si="1"/>
        <v>55.602006688963215</v>
      </c>
      <c r="E38" s="218">
        <v>239</v>
      </c>
      <c r="F38" s="224">
        <f t="shared" si="2"/>
        <v>19.983277591973245</v>
      </c>
      <c r="G38" s="218">
        <v>494</v>
      </c>
      <c r="H38" s="219">
        <f t="shared" si="0"/>
        <v>41.304347826086953</v>
      </c>
      <c r="I38" s="218">
        <v>354</v>
      </c>
      <c r="J38" s="224">
        <f t="shared" si="8"/>
        <v>29.598662207357862</v>
      </c>
      <c r="K38" s="218">
        <v>191</v>
      </c>
      <c r="L38" s="219">
        <f t="shared" si="3"/>
        <v>15.969899665551839</v>
      </c>
      <c r="M38" s="218">
        <v>98</v>
      </c>
      <c r="N38" s="219">
        <f t="shared" si="4"/>
        <v>8.1939799331103682</v>
      </c>
    </row>
    <row r="39" spans="1:14" ht="13.8" thickBot="1">
      <c r="A39" s="261" t="s">
        <v>33</v>
      </c>
      <c r="B39" s="274">
        <v>6232</v>
      </c>
      <c r="C39" s="283">
        <v>3133</v>
      </c>
      <c r="D39" s="278">
        <f t="shared" si="1"/>
        <v>50.272785622593062</v>
      </c>
      <c r="E39" s="274">
        <v>949</v>
      </c>
      <c r="F39" s="285">
        <f t="shared" si="2"/>
        <v>15.22785622593068</v>
      </c>
      <c r="G39" s="274">
        <v>2629</v>
      </c>
      <c r="H39" s="278">
        <f t="shared" si="0"/>
        <v>42.185494223363285</v>
      </c>
      <c r="I39" s="274">
        <v>1973</v>
      </c>
      <c r="J39" s="280">
        <f>I39/B39*100</f>
        <v>31.659178433889601</v>
      </c>
      <c r="K39" s="274">
        <v>583</v>
      </c>
      <c r="L39" s="278">
        <f t="shared" si="3"/>
        <v>9.3549422336328618</v>
      </c>
      <c r="M39" s="274">
        <v>589</v>
      </c>
      <c r="N39" s="278">
        <f t="shared" si="4"/>
        <v>9.4512195121951219</v>
      </c>
    </row>
    <row r="40" spans="1:14" ht="13.8" thickBot="1">
      <c r="A40" s="20" t="s">
        <v>11</v>
      </c>
      <c r="B40" s="205">
        <v>6232</v>
      </c>
      <c r="C40" s="195">
        <v>3133</v>
      </c>
      <c r="D40" s="212">
        <f t="shared" si="1"/>
        <v>50.272785622593062</v>
      </c>
      <c r="E40" s="205">
        <v>949</v>
      </c>
      <c r="F40" s="216">
        <f t="shared" si="2"/>
        <v>15.22785622593068</v>
      </c>
      <c r="G40" s="205">
        <v>2629</v>
      </c>
      <c r="H40" s="222">
        <f t="shared" si="0"/>
        <v>42.185494223363285</v>
      </c>
      <c r="I40" s="205">
        <v>1973</v>
      </c>
      <c r="J40" s="216">
        <f>I40/B40*100</f>
        <v>31.659178433889601</v>
      </c>
      <c r="K40" s="201">
        <v>583</v>
      </c>
      <c r="L40" s="221">
        <f t="shared" si="3"/>
        <v>9.3549422336328618</v>
      </c>
      <c r="M40" s="205">
        <v>589</v>
      </c>
      <c r="N40" s="222">
        <f t="shared" si="4"/>
        <v>9.4512195121951219</v>
      </c>
    </row>
    <row r="41" spans="1:14" ht="13.8" thickBot="1">
      <c r="A41" s="286" t="s">
        <v>30</v>
      </c>
      <c r="B41" s="283">
        <v>51956</v>
      </c>
      <c r="C41" s="283">
        <v>27385</v>
      </c>
      <c r="D41" s="282">
        <f t="shared" si="1"/>
        <v>52.708060666717991</v>
      </c>
      <c r="E41" s="283">
        <v>10855</v>
      </c>
      <c r="F41" s="280">
        <f t="shared" si="2"/>
        <v>20.892678420201712</v>
      </c>
      <c r="G41" s="274">
        <v>24787</v>
      </c>
      <c r="H41" s="278">
        <f t="shared" si="0"/>
        <v>47.707675725613981</v>
      </c>
      <c r="I41" s="274">
        <v>14954</v>
      </c>
      <c r="J41" s="280">
        <f>I41/B41*100</f>
        <v>28.782046346908924</v>
      </c>
      <c r="K41" s="287">
        <v>8264</v>
      </c>
      <c r="L41" s="288">
        <f t="shared" si="3"/>
        <v>15.905766417738084</v>
      </c>
      <c r="M41" s="274">
        <v>4905</v>
      </c>
      <c r="N41" s="278">
        <f t="shared" si="4"/>
        <v>9.440680575871891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J57"/>
  <sheetViews>
    <sheetView showGridLines="0" zoomScale="120" zoomScaleNormal="120" workbookViewId="0">
      <selection activeCell="H6" sqref="H6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10">
      <c r="A1" s="353" t="s">
        <v>180</v>
      </c>
      <c r="B1" s="353"/>
      <c r="C1" s="353"/>
      <c r="D1" s="353"/>
      <c r="E1" s="353"/>
      <c r="F1" s="353"/>
      <c r="G1" s="353"/>
      <c r="H1" s="353"/>
    </row>
    <row r="2" spans="1:10" ht="14.4" customHeight="1">
      <c r="A2" s="370" t="s">
        <v>214</v>
      </c>
      <c r="B2" s="370"/>
      <c r="C2" s="370"/>
      <c r="D2" s="370"/>
      <c r="E2" s="370"/>
      <c r="F2" s="370"/>
      <c r="G2" s="370"/>
      <c r="H2" s="370"/>
    </row>
    <row r="3" spans="1:10" s="12" customFormat="1" ht="18" customHeight="1">
      <c r="A3" s="370"/>
      <c r="B3" s="370"/>
      <c r="C3" s="370"/>
      <c r="D3" s="370"/>
      <c r="E3" s="370"/>
      <c r="F3" s="370"/>
      <c r="G3" s="370"/>
      <c r="H3" s="370"/>
    </row>
    <row r="4" spans="1:10" ht="9.75" customHeight="1" thickBot="1">
      <c r="A4" s="371"/>
      <c r="B4" s="371"/>
      <c r="C4" s="371"/>
      <c r="D4" s="371"/>
      <c r="E4" s="371"/>
      <c r="F4" s="371"/>
      <c r="G4" s="371"/>
      <c r="H4" s="371"/>
    </row>
    <row r="5" spans="1:10" ht="57" customHeight="1" thickBot="1">
      <c r="A5" s="369" t="s">
        <v>42</v>
      </c>
      <c r="B5" s="326"/>
      <c r="C5" s="326"/>
      <c r="D5" s="327"/>
      <c r="E5" s="56" t="s">
        <v>195</v>
      </c>
      <c r="F5" s="56" t="s">
        <v>215</v>
      </c>
      <c r="G5" s="56" t="s">
        <v>216</v>
      </c>
      <c r="H5" s="56" t="s">
        <v>196</v>
      </c>
    </row>
    <row r="6" spans="1:10" ht="13.8" thickBot="1">
      <c r="A6" s="357" t="s">
        <v>43</v>
      </c>
      <c r="B6" s="358"/>
      <c r="C6" s="358"/>
      <c r="D6" s="359"/>
      <c r="E6" s="289">
        <v>7573</v>
      </c>
      <c r="F6" s="289">
        <v>7945</v>
      </c>
      <c r="G6" s="289">
        <v>73832</v>
      </c>
      <c r="H6" s="289">
        <f>F6-E6</f>
        <v>372</v>
      </c>
      <c r="I6" s="315"/>
      <c r="J6" s="315"/>
    </row>
    <row r="7" spans="1:10" ht="12.75" customHeight="1">
      <c r="A7" s="364" t="s">
        <v>44</v>
      </c>
      <c r="B7" s="47" t="s">
        <v>45</v>
      </c>
      <c r="C7" s="48"/>
      <c r="D7" s="48"/>
      <c r="E7" s="57">
        <v>3749</v>
      </c>
      <c r="F7" s="57">
        <v>4149</v>
      </c>
      <c r="G7" s="57">
        <v>38117</v>
      </c>
      <c r="H7" s="57">
        <f>F7-E7</f>
        <v>400</v>
      </c>
    </row>
    <row r="8" spans="1:10" ht="12.75" customHeight="1">
      <c r="A8" s="365"/>
      <c r="B8" s="49" t="s">
        <v>46</v>
      </c>
      <c r="C8" s="50"/>
      <c r="D8" s="50"/>
      <c r="E8" s="58">
        <v>1289</v>
      </c>
      <c r="F8" s="58">
        <v>1988</v>
      </c>
      <c r="G8" s="57">
        <v>17273</v>
      </c>
      <c r="H8" s="57">
        <f>F8-E8</f>
        <v>699</v>
      </c>
    </row>
    <row r="9" spans="1:10" ht="12.75" customHeight="1">
      <c r="A9" s="365"/>
      <c r="B9" s="49" t="s">
        <v>47</v>
      </c>
      <c r="C9" s="50"/>
      <c r="D9" s="50"/>
      <c r="E9" s="58">
        <v>6284</v>
      </c>
      <c r="F9" s="58">
        <v>5957</v>
      </c>
      <c r="G9" s="57">
        <v>56559</v>
      </c>
      <c r="H9" s="57">
        <f t="shared" ref="H9:H18" si="0">F9-E9</f>
        <v>-327</v>
      </c>
    </row>
    <row r="10" spans="1:10" ht="12.75" customHeight="1">
      <c r="A10" s="365"/>
      <c r="B10" s="49" t="s">
        <v>48</v>
      </c>
      <c r="C10" s="50"/>
      <c r="D10" s="50"/>
      <c r="E10" s="58">
        <v>513</v>
      </c>
      <c r="F10" s="58">
        <v>769</v>
      </c>
      <c r="G10" s="57">
        <v>5236</v>
      </c>
      <c r="H10" s="57">
        <f t="shared" si="0"/>
        <v>256</v>
      </c>
    </row>
    <row r="11" spans="1:10" ht="12.75" customHeight="1">
      <c r="A11" s="365"/>
      <c r="B11" s="49" t="s">
        <v>49</v>
      </c>
      <c r="C11" s="50"/>
      <c r="D11" s="50"/>
      <c r="E11" s="58">
        <v>6741</v>
      </c>
      <c r="F11" s="58">
        <v>7000</v>
      </c>
      <c r="G11" s="57">
        <v>66291</v>
      </c>
      <c r="H11" s="57">
        <f t="shared" si="0"/>
        <v>259</v>
      </c>
    </row>
    <row r="12" spans="1:10" ht="12.75" customHeight="1">
      <c r="A12" s="365"/>
      <c r="B12" s="49" t="s">
        <v>50</v>
      </c>
      <c r="C12" s="50"/>
      <c r="D12" s="50"/>
      <c r="E12" s="58">
        <v>255</v>
      </c>
      <c r="F12" s="58">
        <v>242</v>
      </c>
      <c r="G12" s="57">
        <v>2705</v>
      </c>
      <c r="H12" s="57">
        <f t="shared" si="0"/>
        <v>-13</v>
      </c>
    </row>
    <row r="13" spans="1:10" ht="12.75" customHeight="1">
      <c r="A13" s="365"/>
      <c r="B13" s="49" t="s">
        <v>51</v>
      </c>
      <c r="C13" s="50"/>
      <c r="D13" s="50"/>
      <c r="E13" s="58">
        <v>6</v>
      </c>
      <c r="F13" s="58">
        <v>5</v>
      </c>
      <c r="G13" s="57">
        <v>52</v>
      </c>
      <c r="H13" s="57">
        <f t="shared" si="0"/>
        <v>-1</v>
      </c>
    </row>
    <row r="14" spans="1:10" ht="12.75" customHeight="1">
      <c r="A14" s="365"/>
      <c r="B14" s="49" t="s">
        <v>52</v>
      </c>
      <c r="C14" s="50"/>
      <c r="D14" s="50"/>
      <c r="E14" s="58">
        <v>79</v>
      </c>
      <c r="F14" s="58">
        <v>45</v>
      </c>
      <c r="G14" s="57">
        <v>221</v>
      </c>
      <c r="H14" s="57">
        <f t="shared" si="0"/>
        <v>-34</v>
      </c>
    </row>
    <row r="15" spans="1:10" ht="12.75" customHeight="1">
      <c r="A15" s="365"/>
      <c r="B15" s="49" t="s">
        <v>53</v>
      </c>
      <c r="C15" s="50"/>
      <c r="D15" s="50"/>
      <c r="E15" s="58">
        <v>1191</v>
      </c>
      <c r="F15" s="58">
        <v>347</v>
      </c>
      <c r="G15" s="57">
        <v>2899</v>
      </c>
      <c r="H15" s="57">
        <f t="shared" si="0"/>
        <v>-844</v>
      </c>
    </row>
    <row r="16" spans="1:10" ht="12.75" customHeight="1">
      <c r="A16" s="365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365"/>
      <c r="B17" s="49" t="s">
        <v>55</v>
      </c>
      <c r="C17" s="50"/>
      <c r="D17" s="50"/>
      <c r="E17" s="58">
        <v>156</v>
      </c>
      <c r="F17" s="58">
        <v>181</v>
      </c>
      <c r="G17" s="57">
        <v>1247</v>
      </c>
      <c r="H17" s="57">
        <f t="shared" si="0"/>
        <v>25</v>
      </c>
    </row>
    <row r="18" spans="1:8" ht="12.75" customHeight="1" thickBot="1">
      <c r="A18" s="366"/>
      <c r="B18" s="51" t="s">
        <v>56</v>
      </c>
      <c r="C18" s="52"/>
      <c r="D18" s="52"/>
      <c r="E18" s="59">
        <v>423</v>
      </c>
      <c r="F18" s="59">
        <v>54</v>
      </c>
      <c r="G18" s="247">
        <v>349</v>
      </c>
      <c r="H18" s="57">
        <f t="shared" si="0"/>
        <v>-369</v>
      </c>
    </row>
    <row r="19" spans="1:8" ht="15.75" customHeight="1" thickBot="1">
      <c r="A19" s="357" t="s">
        <v>57</v>
      </c>
      <c r="B19" s="358"/>
      <c r="C19" s="358"/>
      <c r="D19" s="359"/>
      <c r="E19" s="289">
        <v>7058</v>
      </c>
      <c r="F19" s="289">
        <v>8262</v>
      </c>
      <c r="G19" s="289">
        <v>75828</v>
      </c>
      <c r="H19" s="289">
        <f>F19-E19</f>
        <v>1204</v>
      </c>
    </row>
    <row r="20" spans="1:8" ht="16.5" customHeight="1">
      <c r="A20" s="390" t="s">
        <v>123</v>
      </c>
      <c r="B20" s="367" t="s">
        <v>124</v>
      </c>
      <c r="C20" s="368"/>
      <c r="D20" s="368"/>
      <c r="E20" s="57">
        <v>4111</v>
      </c>
      <c r="F20" s="57">
        <v>4740</v>
      </c>
      <c r="G20" s="57">
        <v>40520</v>
      </c>
      <c r="H20" s="57">
        <f>F20-E20</f>
        <v>629</v>
      </c>
    </row>
    <row r="21" spans="1:8" ht="13.5" customHeight="1">
      <c r="A21" s="391"/>
      <c r="B21" s="374" t="s">
        <v>58</v>
      </c>
      <c r="C21" s="355" t="s">
        <v>59</v>
      </c>
      <c r="D21" s="355"/>
      <c r="E21" s="58">
        <v>3328</v>
      </c>
      <c r="F21" s="58">
        <v>3946</v>
      </c>
      <c r="G21" s="57">
        <v>34379</v>
      </c>
      <c r="H21" s="57">
        <f>F21-E21</f>
        <v>618</v>
      </c>
    </row>
    <row r="22" spans="1:8" ht="12.75" customHeight="1">
      <c r="A22" s="391"/>
      <c r="B22" s="375"/>
      <c r="C22" s="372" t="s">
        <v>58</v>
      </c>
      <c r="D22" s="53" t="s">
        <v>136</v>
      </c>
      <c r="E22" s="58">
        <v>92</v>
      </c>
      <c r="F22" s="58">
        <v>154</v>
      </c>
      <c r="G22" s="57">
        <v>1437</v>
      </c>
      <c r="H22" s="57">
        <f t="shared" ref="H22:H52" si="1">F22-E22</f>
        <v>62</v>
      </c>
    </row>
    <row r="23" spans="1:8">
      <c r="A23" s="391"/>
      <c r="B23" s="375"/>
      <c r="C23" s="373"/>
      <c r="D23" s="53" t="s">
        <v>137</v>
      </c>
      <c r="E23" s="58">
        <v>353</v>
      </c>
      <c r="F23" s="58">
        <v>443</v>
      </c>
      <c r="G23" s="57">
        <v>3919</v>
      </c>
      <c r="H23" s="57">
        <f t="shared" si="1"/>
        <v>90</v>
      </c>
    </row>
    <row r="24" spans="1:8">
      <c r="A24" s="391"/>
      <c r="B24" s="375"/>
      <c r="C24" s="356" t="s">
        <v>60</v>
      </c>
      <c r="D24" s="356"/>
      <c r="E24" s="76">
        <v>783</v>
      </c>
      <c r="F24" s="76">
        <v>794</v>
      </c>
      <c r="G24" s="248">
        <v>6141</v>
      </c>
      <c r="H24" s="57">
        <f t="shared" si="1"/>
        <v>11</v>
      </c>
    </row>
    <row r="25" spans="1:8" ht="12.75" customHeight="1">
      <c r="A25" s="391"/>
      <c r="B25" s="375"/>
      <c r="C25" s="360" t="s">
        <v>58</v>
      </c>
      <c r="D25" s="53" t="s">
        <v>61</v>
      </c>
      <c r="E25" s="58">
        <v>91</v>
      </c>
      <c r="F25" s="58">
        <v>159</v>
      </c>
      <c r="G25" s="57">
        <v>1476</v>
      </c>
      <c r="H25" s="57">
        <f t="shared" si="1"/>
        <v>68</v>
      </c>
    </row>
    <row r="26" spans="1:8" ht="12.75" customHeight="1">
      <c r="A26" s="391"/>
      <c r="B26" s="375"/>
      <c r="C26" s="361"/>
      <c r="D26" s="53" t="s">
        <v>62</v>
      </c>
      <c r="E26" s="58">
        <v>23</v>
      </c>
      <c r="F26" s="58">
        <v>68</v>
      </c>
      <c r="G26" s="57">
        <v>991</v>
      </c>
      <c r="H26" s="57">
        <f t="shared" si="1"/>
        <v>45</v>
      </c>
    </row>
    <row r="27" spans="1:8" ht="15" customHeight="1">
      <c r="A27" s="391"/>
      <c r="B27" s="375"/>
      <c r="C27" s="361"/>
      <c r="D27" s="54" t="s">
        <v>138</v>
      </c>
      <c r="E27" s="58">
        <v>355</v>
      </c>
      <c r="F27" s="58">
        <v>297</v>
      </c>
      <c r="G27" s="57">
        <v>1900</v>
      </c>
      <c r="H27" s="57">
        <f t="shared" si="1"/>
        <v>-58</v>
      </c>
    </row>
    <row r="28" spans="1:8" ht="15" customHeight="1">
      <c r="A28" s="391"/>
      <c r="B28" s="375"/>
      <c r="C28" s="361"/>
      <c r="D28" s="54" t="s">
        <v>139</v>
      </c>
      <c r="E28" s="58">
        <v>2</v>
      </c>
      <c r="F28" s="58">
        <v>0</v>
      </c>
      <c r="G28" s="57">
        <v>3</v>
      </c>
      <c r="H28" s="57">
        <f t="shared" si="1"/>
        <v>-2</v>
      </c>
    </row>
    <row r="29" spans="1:8" ht="24.75" customHeight="1">
      <c r="A29" s="391"/>
      <c r="B29" s="375"/>
      <c r="C29" s="361"/>
      <c r="D29" s="54" t="s">
        <v>63</v>
      </c>
      <c r="E29" s="58">
        <v>250</v>
      </c>
      <c r="F29" s="58">
        <v>135</v>
      </c>
      <c r="G29" s="57">
        <v>1115</v>
      </c>
      <c r="H29" s="57">
        <f t="shared" si="1"/>
        <v>-115</v>
      </c>
    </row>
    <row r="30" spans="1:8" ht="24.75" customHeight="1">
      <c r="A30" s="391"/>
      <c r="B30" s="375"/>
      <c r="C30" s="361"/>
      <c r="D30" s="54" t="s">
        <v>140</v>
      </c>
      <c r="E30" s="58">
        <v>42</v>
      </c>
      <c r="F30" s="58">
        <v>112</v>
      </c>
      <c r="G30" s="57">
        <v>445</v>
      </c>
      <c r="H30" s="57">
        <f t="shared" si="1"/>
        <v>70</v>
      </c>
    </row>
    <row r="31" spans="1:8" ht="12.75" customHeight="1">
      <c r="A31" s="391"/>
      <c r="B31" s="375"/>
      <c r="C31" s="362"/>
      <c r="D31" s="54" t="s">
        <v>141</v>
      </c>
      <c r="E31" s="58">
        <v>5</v>
      </c>
      <c r="F31" s="58">
        <v>4</v>
      </c>
      <c r="G31" s="57">
        <v>26</v>
      </c>
      <c r="H31" s="57">
        <f t="shared" si="1"/>
        <v>-1</v>
      </c>
    </row>
    <row r="32" spans="1:8" ht="21" customHeight="1">
      <c r="A32" s="391"/>
      <c r="B32" s="375"/>
      <c r="C32" s="362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391"/>
      <c r="B33" s="375"/>
      <c r="C33" s="362"/>
      <c r="D33" s="54" t="s">
        <v>143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391"/>
      <c r="B34" s="375"/>
      <c r="C34" s="362"/>
      <c r="D34" s="54" t="s">
        <v>144</v>
      </c>
      <c r="E34" s="58">
        <v>0</v>
      </c>
      <c r="F34" s="58">
        <v>0</v>
      </c>
      <c r="G34" s="57">
        <v>0</v>
      </c>
      <c r="H34" s="57">
        <f t="shared" si="1"/>
        <v>0</v>
      </c>
    </row>
    <row r="35" spans="1:8" ht="49.2" customHeight="1">
      <c r="A35" s="391"/>
      <c r="B35" s="375"/>
      <c r="C35" s="362"/>
      <c r="D35" s="54" t="s">
        <v>145</v>
      </c>
      <c r="E35" s="58">
        <v>2</v>
      </c>
      <c r="F35" s="58">
        <v>5</v>
      </c>
      <c r="G35" s="57">
        <v>80</v>
      </c>
      <c r="H35" s="57">
        <f t="shared" si="1"/>
        <v>3</v>
      </c>
    </row>
    <row r="36" spans="1:8" ht="12.75" customHeight="1">
      <c r="A36" s="391"/>
      <c r="B36" s="376"/>
      <c r="C36" s="363"/>
      <c r="D36" s="54" t="s">
        <v>72</v>
      </c>
      <c r="E36" s="58">
        <v>15</v>
      </c>
      <c r="F36" s="58">
        <v>14</v>
      </c>
      <c r="G36" s="57">
        <v>108</v>
      </c>
      <c r="H36" s="57">
        <f t="shared" si="1"/>
        <v>-1</v>
      </c>
    </row>
    <row r="37" spans="1:8" ht="12.75" customHeight="1">
      <c r="A37" s="391"/>
      <c r="B37" s="354" t="s">
        <v>64</v>
      </c>
      <c r="C37" s="355"/>
      <c r="D37" s="355"/>
      <c r="E37" s="58">
        <v>77</v>
      </c>
      <c r="F37" s="58">
        <v>187</v>
      </c>
      <c r="G37" s="57">
        <v>1346</v>
      </c>
      <c r="H37" s="57">
        <f t="shared" si="1"/>
        <v>110</v>
      </c>
    </row>
    <row r="38" spans="1:8" ht="12.75" customHeight="1">
      <c r="A38" s="391"/>
      <c r="B38" s="354" t="s">
        <v>146</v>
      </c>
      <c r="C38" s="355"/>
      <c r="D38" s="355"/>
      <c r="E38" s="58">
        <v>0</v>
      </c>
      <c r="F38" s="58">
        <v>14</v>
      </c>
      <c r="G38" s="57">
        <v>89</v>
      </c>
      <c r="H38" s="57">
        <f t="shared" si="1"/>
        <v>14</v>
      </c>
    </row>
    <row r="39" spans="1:8" ht="12.75" customHeight="1">
      <c r="A39" s="391"/>
      <c r="B39" s="354" t="s">
        <v>65</v>
      </c>
      <c r="C39" s="355"/>
      <c r="D39" s="355"/>
      <c r="E39" s="58">
        <v>206</v>
      </c>
      <c r="F39" s="58">
        <v>398</v>
      </c>
      <c r="G39" s="57">
        <v>3999</v>
      </c>
      <c r="H39" s="57">
        <f t="shared" si="1"/>
        <v>192</v>
      </c>
    </row>
    <row r="40" spans="1:8" ht="13.5" customHeight="1">
      <c r="A40" s="391"/>
      <c r="B40" s="354" t="s">
        <v>147</v>
      </c>
      <c r="C40" s="355"/>
      <c r="D40" s="355"/>
      <c r="E40" s="58">
        <v>0</v>
      </c>
      <c r="F40" s="58">
        <v>0</v>
      </c>
      <c r="G40" s="57">
        <v>2</v>
      </c>
      <c r="H40" s="57">
        <f t="shared" si="1"/>
        <v>0</v>
      </c>
    </row>
    <row r="41" spans="1:8" ht="13.5" customHeight="1">
      <c r="A41" s="391"/>
      <c r="B41" s="354" t="s">
        <v>66</v>
      </c>
      <c r="C41" s="355"/>
      <c r="D41" s="355"/>
      <c r="E41" s="58">
        <v>0</v>
      </c>
      <c r="F41" s="58">
        <v>0</v>
      </c>
      <c r="G41" s="57">
        <v>1</v>
      </c>
      <c r="H41" s="57">
        <f t="shared" si="1"/>
        <v>0</v>
      </c>
    </row>
    <row r="42" spans="1:8" ht="15.75" customHeight="1">
      <c r="A42" s="391"/>
      <c r="B42" s="354" t="s">
        <v>67</v>
      </c>
      <c r="C42" s="355"/>
      <c r="D42" s="355"/>
      <c r="E42" s="58">
        <v>0</v>
      </c>
      <c r="F42" s="58">
        <v>36</v>
      </c>
      <c r="G42" s="57">
        <v>1004</v>
      </c>
      <c r="H42" s="57">
        <f t="shared" si="1"/>
        <v>36</v>
      </c>
    </row>
    <row r="43" spans="1:8" ht="13.5" customHeight="1">
      <c r="A43" s="391"/>
      <c r="B43" s="351" t="s">
        <v>148</v>
      </c>
      <c r="C43" s="352"/>
      <c r="D43" s="352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391"/>
      <c r="B44" s="383" t="s">
        <v>149</v>
      </c>
      <c r="C44" s="384"/>
      <c r="D44" s="384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391"/>
      <c r="B45" s="383" t="s">
        <v>157</v>
      </c>
      <c r="C45" s="384"/>
      <c r="D45" s="384"/>
      <c r="E45" s="58">
        <v>82</v>
      </c>
      <c r="F45" s="58">
        <v>89</v>
      </c>
      <c r="G45" s="57">
        <v>831</v>
      </c>
      <c r="H45" s="57">
        <f t="shared" si="1"/>
        <v>7</v>
      </c>
    </row>
    <row r="46" spans="1:8">
      <c r="A46" s="391"/>
      <c r="B46" s="354" t="s">
        <v>150</v>
      </c>
      <c r="C46" s="355"/>
      <c r="D46" s="355"/>
      <c r="E46" s="58">
        <v>1465</v>
      </c>
      <c r="F46" s="58">
        <v>1527</v>
      </c>
      <c r="G46" s="57">
        <v>15166</v>
      </c>
      <c r="H46" s="57">
        <f t="shared" si="1"/>
        <v>62</v>
      </c>
    </row>
    <row r="47" spans="1:8">
      <c r="A47" s="391"/>
      <c r="B47" s="354" t="s">
        <v>68</v>
      </c>
      <c r="C47" s="355"/>
      <c r="D47" s="355"/>
      <c r="E47" s="58">
        <v>354</v>
      </c>
      <c r="F47" s="58">
        <v>485</v>
      </c>
      <c r="G47" s="57">
        <v>5096</v>
      </c>
      <c r="H47" s="57">
        <f t="shared" si="1"/>
        <v>131</v>
      </c>
    </row>
    <row r="48" spans="1:8">
      <c r="A48" s="391"/>
      <c r="B48" s="354" t="s">
        <v>69</v>
      </c>
      <c r="C48" s="355"/>
      <c r="D48" s="355"/>
      <c r="E48" s="58">
        <v>2</v>
      </c>
      <c r="F48" s="58">
        <v>70</v>
      </c>
      <c r="G48" s="57">
        <v>91</v>
      </c>
      <c r="H48" s="57">
        <f t="shared" si="1"/>
        <v>68</v>
      </c>
    </row>
    <row r="49" spans="1:8">
      <c r="A49" s="391"/>
      <c r="B49" s="354" t="s">
        <v>151</v>
      </c>
      <c r="C49" s="355"/>
      <c r="D49" s="355"/>
      <c r="E49" s="58">
        <v>135</v>
      </c>
      <c r="F49" s="58">
        <v>155</v>
      </c>
      <c r="G49" s="57">
        <v>1498</v>
      </c>
      <c r="H49" s="57">
        <f t="shared" si="1"/>
        <v>20</v>
      </c>
    </row>
    <row r="50" spans="1:8">
      <c r="A50" s="391"/>
      <c r="B50" s="354" t="s">
        <v>70</v>
      </c>
      <c r="C50" s="355"/>
      <c r="D50" s="355"/>
      <c r="E50" s="58">
        <v>27</v>
      </c>
      <c r="F50" s="58">
        <v>29</v>
      </c>
      <c r="G50" s="57">
        <v>279</v>
      </c>
      <c r="H50" s="57">
        <f t="shared" si="1"/>
        <v>2</v>
      </c>
    </row>
    <row r="51" spans="1:8">
      <c r="A51" s="391"/>
      <c r="B51" s="354" t="s">
        <v>71</v>
      </c>
      <c r="C51" s="355"/>
      <c r="D51" s="355"/>
      <c r="E51" s="58">
        <v>37</v>
      </c>
      <c r="F51" s="58">
        <v>45</v>
      </c>
      <c r="G51" s="57">
        <v>471</v>
      </c>
      <c r="H51" s="57">
        <f t="shared" si="1"/>
        <v>8</v>
      </c>
    </row>
    <row r="52" spans="1:8" ht="13.8" thickBot="1">
      <c r="A52" s="392"/>
      <c r="B52" s="385" t="s">
        <v>72</v>
      </c>
      <c r="C52" s="386"/>
      <c r="D52" s="386"/>
      <c r="E52" s="59">
        <v>562</v>
      </c>
      <c r="F52" s="59">
        <v>501</v>
      </c>
      <c r="G52" s="247">
        <v>5526</v>
      </c>
      <c r="H52" s="57">
        <f t="shared" si="1"/>
        <v>-61</v>
      </c>
    </row>
    <row r="53" spans="1:8" ht="13.8" thickBot="1">
      <c r="A53" s="380" t="s">
        <v>73</v>
      </c>
      <c r="B53" s="381"/>
      <c r="C53" s="381"/>
      <c r="D53" s="382"/>
      <c r="E53" s="290">
        <v>53952</v>
      </c>
      <c r="F53" s="290">
        <v>51956</v>
      </c>
      <c r="G53" s="290">
        <v>51956</v>
      </c>
      <c r="H53" s="290">
        <f>F53-E53</f>
        <v>-1996</v>
      </c>
    </row>
    <row r="54" spans="1:8" ht="25.95" customHeight="1">
      <c r="A54" s="387" t="s">
        <v>74</v>
      </c>
      <c r="B54" s="388"/>
      <c r="C54" s="388"/>
      <c r="D54" s="389"/>
      <c r="E54" s="57">
        <v>7404</v>
      </c>
      <c r="F54" s="57">
        <v>7911</v>
      </c>
      <c r="G54" s="57">
        <v>259833</v>
      </c>
      <c r="H54" s="57">
        <f>F54-E54</f>
        <v>507</v>
      </c>
    </row>
    <row r="55" spans="1:8" ht="13.8" thickBot="1">
      <c r="A55" s="377" t="s">
        <v>152</v>
      </c>
      <c r="B55" s="378"/>
      <c r="C55" s="378"/>
      <c r="D55" s="379"/>
      <c r="E55" s="60">
        <v>392</v>
      </c>
      <c r="F55" s="60">
        <v>836</v>
      </c>
      <c r="G55" s="60">
        <v>10053</v>
      </c>
      <c r="H55" s="60">
        <f>F55-E55</f>
        <v>444</v>
      </c>
    </row>
    <row r="56" spans="1:8">
      <c r="A56" s="21" t="s">
        <v>198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N6" sqref="N6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6" t="s">
        <v>161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36.75" customHeight="1" thickBot="1">
      <c r="A2" s="371" t="s">
        <v>223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3.5" customHeight="1">
      <c r="A3" s="407" t="s">
        <v>42</v>
      </c>
      <c r="B3" s="408"/>
      <c r="C3" s="408" t="s">
        <v>153</v>
      </c>
      <c r="D3" s="408"/>
      <c r="E3" s="408"/>
      <c r="F3" s="408"/>
      <c r="G3" s="408"/>
      <c r="H3" s="408"/>
      <c r="I3" s="408"/>
      <c r="J3" s="408"/>
      <c r="K3" s="408"/>
      <c r="L3" s="412"/>
    </row>
    <row r="4" spans="1:12">
      <c r="A4" s="409"/>
      <c r="B4" s="399"/>
      <c r="C4" s="399" t="s">
        <v>75</v>
      </c>
      <c r="D4" s="399" t="s">
        <v>112</v>
      </c>
      <c r="E4" s="413" t="s">
        <v>217</v>
      </c>
      <c r="F4" s="413"/>
      <c r="G4" s="413"/>
      <c r="H4" s="413"/>
      <c r="I4" s="413"/>
      <c r="J4" s="413"/>
      <c r="K4" s="413"/>
      <c r="L4" s="414"/>
    </row>
    <row r="5" spans="1:12" ht="44.4" customHeight="1">
      <c r="A5" s="409"/>
      <c r="B5" s="399"/>
      <c r="C5" s="399"/>
      <c r="D5" s="399"/>
      <c r="E5" s="399" t="s">
        <v>109</v>
      </c>
      <c r="F5" s="399"/>
      <c r="G5" s="399" t="s">
        <v>158</v>
      </c>
      <c r="H5" s="399"/>
      <c r="I5" s="399" t="s">
        <v>76</v>
      </c>
      <c r="J5" s="399"/>
      <c r="K5" s="399" t="s">
        <v>77</v>
      </c>
      <c r="L5" s="400"/>
    </row>
    <row r="6" spans="1:12" ht="22.95" customHeight="1" thickBot="1">
      <c r="A6" s="410"/>
      <c r="B6" s="411"/>
      <c r="C6" s="411"/>
      <c r="D6" s="411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401" t="s">
        <v>113</v>
      </c>
      <c r="B7" s="402"/>
      <c r="C7" s="291">
        <v>794</v>
      </c>
      <c r="D7" s="291">
        <v>431</v>
      </c>
      <c r="E7" s="291">
        <v>290</v>
      </c>
      <c r="F7" s="291">
        <v>149</v>
      </c>
      <c r="G7" s="291">
        <v>366</v>
      </c>
      <c r="H7" s="291">
        <v>201</v>
      </c>
      <c r="I7" s="291">
        <v>78</v>
      </c>
      <c r="J7" s="291">
        <v>36</v>
      </c>
      <c r="K7" s="291">
        <v>96</v>
      </c>
      <c r="L7" s="292">
        <v>53</v>
      </c>
    </row>
    <row r="8" spans="1:12">
      <c r="A8" s="403" t="s">
        <v>58</v>
      </c>
      <c r="B8" s="230" t="s">
        <v>114</v>
      </c>
      <c r="C8" s="231">
        <v>159</v>
      </c>
      <c r="D8" s="231">
        <v>92</v>
      </c>
      <c r="E8" s="231">
        <v>76</v>
      </c>
      <c r="F8" s="231">
        <v>44</v>
      </c>
      <c r="G8" s="231">
        <v>56</v>
      </c>
      <c r="H8" s="231">
        <v>35</v>
      </c>
      <c r="I8" s="231">
        <v>17</v>
      </c>
      <c r="J8" s="231">
        <v>9</v>
      </c>
      <c r="K8" s="231">
        <v>19</v>
      </c>
      <c r="L8" s="232">
        <v>10</v>
      </c>
    </row>
    <row r="9" spans="1:12">
      <c r="A9" s="404"/>
      <c r="B9" s="175" t="s">
        <v>115</v>
      </c>
      <c r="C9" s="176">
        <v>68</v>
      </c>
      <c r="D9" s="176">
        <v>50</v>
      </c>
      <c r="E9" s="176">
        <v>17</v>
      </c>
      <c r="F9" s="176">
        <v>15</v>
      </c>
      <c r="G9" s="176">
        <v>7</v>
      </c>
      <c r="H9" s="176">
        <v>5</v>
      </c>
      <c r="I9" s="176">
        <v>14</v>
      </c>
      <c r="J9" s="176">
        <v>10</v>
      </c>
      <c r="K9" s="176">
        <v>16</v>
      </c>
      <c r="L9" s="77">
        <v>10</v>
      </c>
    </row>
    <row r="10" spans="1:12">
      <c r="A10" s="404"/>
      <c r="B10" s="175" t="s">
        <v>136</v>
      </c>
      <c r="C10" s="176">
        <v>297</v>
      </c>
      <c r="D10" s="176">
        <v>155</v>
      </c>
      <c r="E10" s="176">
        <v>114</v>
      </c>
      <c r="F10" s="176">
        <v>52</v>
      </c>
      <c r="G10" s="176">
        <v>139</v>
      </c>
      <c r="H10" s="176">
        <v>71</v>
      </c>
      <c r="I10" s="176">
        <v>13</v>
      </c>
      <c r="J10" s="176">
        <v>6</v>
      </c>
      <c r="K10" s="176">
        <v>31</v>
      </c>
      <c r="L10" s="77">
        <v>21</v>
      </c>
    </row>
    <row r="11" spans="1:12">
      <c r="A11" s="404"/>
      <c r="B11" s="175" t="s">
        <v>139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04"/>
      <c r="B12" s="177" t="s">
        <v>154</v>
      </c>
      <c r="C12" s="176">
        <v>135</v>
      </c>
      <c r="D12" s="176">
        <v>54</v>
      </c>
      <c r="E12" s="176">
        <v>44</v>
      </c>
      <c r="F12" s="176">
        <v>16</v>
      </c>
      <c r="G12" s="176">
        <v>46</v>
      </c>
      <c r="H12" s="176">
        <v>19</v>
      </c>
      <c r="I12" s="176">
        <v>22</v>
      </c>
      <c r="J12" s="176">
        <v>5</v>
      </c>
      <c r="K12" s="176">
        <v>24</v>
      </c>
      <c r="L12" s="77">
        <v>8</v>
      </c>
    </row>
    <row r="13" spans="1:12" ht="22.8">
      <c r="A13" s="404"/>
      <c r="B13" s="178" t="s">
        <v>140</v>
      </c>
      <c r="C13" s="176">
        <v>112</v>
      </c>
      <c r="D13" s="176">
        <v>66</v>
      </c>
      <c r="E13" s="176">
        <v>33</v>
      </c>
      <c r="F13" s="176">
        <v>17</v>
      </c>
      <c r="G13" s="176">
        <v>112</v>
      </c>
      <c r="H13" s="176">
        <v>66</v>
      </c>
      <c r="I13" s="176">
        <v>0</v>
      </c>
      <c r="J13" s="176">
        <v>0</v>
      </c>
      <c r="K13" s="176">
        <v>3</v>
      </c>
      <c r="L13" s="77">
        <v>2</v>
      </c>
    </row>
    <row r="14" spans="1:12">
      <c r="A14" s="404"/>
      <c r="B14" s="178" t="s">
        <v>141</v>
      </c>
      <c r="C14" s="176">
        <v>4</v>
      </c>
      <c r="D14" s="176">
        <v>3</v>
      </c>
      <c r="E14" s="176">
        <v>1</v>
      </c>
      <c r="F14" s="176">
        <v>1</v>
      </c>
      <c r="G14" s="176">
        <v>4</v>
      </c>
      <c r="H14" s="176">
        <v>3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04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04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5" ht="22.8">
      <c r="A17" s="404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5" ht="36" customHeight="1">
      <c r="A18" s="404"/>
      <c r="B18" s="178" t="s">
        <v>145</v>
      </c>
      <c r="C18" s="176">
        <v>5</v>
      </c>
      <c r="D18" s="176">
        <v>2</v>
      </c>
      <c r="E18" s="176">
        <v>2</v>
      </c>
      <c r="F18" s="176">
        <v>1</v>
      </c>
      <c r="G18" s="176">
        <v>0</v>
      </c>
      <c r="H18" s="176">
        <v>0</v>
      </c>
      <c r="I18" s="176">
        <v>5</v>
      </c>
      <c r="J18" s="176">
        <v>2</v>
      </c>
      <c r="K18" s="176">
        <v>0</v>
      </c>
      <c r="L18" s="77">
        <v>0</v>
      </c>
    </row>
    <row r="19" spans="1:15" ht="13.8" thickBot="1">
      <c r="A19" s="405"/>
      <c r="B19" s="233" t="s">
        <v>116</v>
      </c>
      <c r="C19" s="234">
        <v>14</v>
      </c>
      <c r="D19" s="234">
        <v>9</v>
      </c>
      <c r="E19" s="234">
        <v>3</v>
      </c>
      <c r="F19" s="234">
        <v>3</v>
      </c>
      <c r="G19" s="234">
        <v>2</v>
      </c>
      <c r="H19" s="234">
        <v>2</v>
      </c>
      <c r="I19" s="234">
        <v>7</v>
      </c>
      <c r="J19" s="234">
        <v>4</v>
      </c>
      <c r="K19" s="234">
        <v>3</v>
      </c>
      <c r="L19" s="235">
        <v>2</v>
      </c>
    </row>
    <row r="20" spans="1:15" ht="13.8" thickBot="1">
      <c r="A20" s="393" t="s">
        <v>117</v>
      </c>
      <c r="B20" s="394"/>
      <c r="C20" s="291">
        <v>187</v>
      </c>
      <c r="D20" s="291">
        <v>80</v>
      </c>
      <c r="E20" s="291">
        <v>87</v>
      </c>
      <c r="F20" s="291">
        <v>37</v>
      </c>
      <c r="G20" s="291">
        <v>85</v>
      </c>
      <c r="H20" s="291">
        <v>38</v>
      </c>
      <c r="I20" s="291">
        <v>18</v>
      </c>
      <c r="J20" s="291">
        <v>4</v>
      </c>
      <c r="K20" s="291">
        <v>33</v>
      </c>
      <c r="L20" s="292">
        <v>17</v>
      </c>
    </row>
    <row r="21" spans="1:15" ht="13.8" thickBot="1">
      <c r="A21" s="397" t="s">
        <v>146</v>
      </c>
      <c r="B21" s="398"/>
      <c r="C21" s="236">
        <v>14</v>
      </c>
      <c r="D21" s="236">
        <v>4</v>
      </c>
      <c r="E21" s="236">
        <v>9</v>
      </c>
      <c r="F21" s="236">
        <v>2</v>
      </c>
      <c r="G21" s="236">
        <v>14</v>
      </c>
      <c r="H21" s="236">
        <v>4</v>
      </c>
      <c r="I21" s="236">
        <v>0</v>
      </c>
      <c r="J21" s="236">
        <v>0</v>
      </c>
      <c r="K21" s="236">
        <v>4</v>
      </c>
      <c r="L21" s="79">
        <v>2</v>
      </c>
    </row>
    <row r="22" spans="1:15" ht="13.8" thickBot="1">
      <c r="A22" s="393" t="s">
        <v>118</v>
      </c>
      <c r="B22" s="394"/>
      <c r="C22" s="291">
        <v>398</v>
      </c>
      <c r="D22" s="291">
        <v>297</v>
      </c>
      <c r="E22" s="291">
        <v>175</v>
      </c>
      <c r="F22" s="291">
        <v>122</v>
      </c>
      <c r="G22" s="291">
        <v>209</v>
      </c>
      <c r="H22" s="291">
        <v>157</v>
      </c>
      <c r="I22" s="291">
        <v>29</v>
      </c>
      <c r="J22" s="291">
        <v>17</v>
      </c>
      <c r="K22" s="291">
        <v>96</v>
      </c>
      <c r="L22" s="292">
        <v>72</v>
      </c>
    </row>
    <row r="23" spans="1:15" ht="13.8" thickBot="1">
      <c r="A23" s="397" t="s">
        <v>155</v>
      </c>
      <c r="B23" s="398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5" ht="25.5" customHeight="1" thickBot="1">
      <c r="A24" s="393" t="s">
        <v>119</v>
      </c>
      <c r="B24" s="394"/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5" ht="25.95" customHeight="1" thickBot="1">
      <c r="A25" s="393" t="s">
        <v>120</v>
      </c>
      <c r="B25" s="394"/>
      <c r="C25" s="291">
        <v>36</v>
      </c>
      <c r="D25" s="291">
        <v>20</v>
      </c>
      <c r="E25" s="291">
        <v>18</v>
      </c>
      <c r="F25" s="291">
        <v>11</v>
      </c>
      <c r="G25" s="291">
        <v>2</v>
      </c>
      <c r="H25" s="291">
        <v>2</v>
      </c>
      <c r="I25" s="291">
        <v>20</v>
      </c>
      <c r="J25" s="291">
        <v>6</v>
      </c>
      <c r="K25" s="291">
        <v>27</v>
      </c>
      <c r="L25" s="292">
        <v>14</v>
      </c>
    </row>
    <row r="26" spans="1:15" ht="13.8" thickBot="1">
      <c r="A26" s="397" t="s">
        <v>148</v>
      </c>
      <c r="B26" s="398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5" ht="26.25" customHeight="1" thickBot="1">
      <c r="A27" s="393" t="s">
        <v>156</v>
      </c>
      <c r="B27" s="394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5" ht="13.8" thickBot="1">
      <c r="A28" s="357" t="s">
        <v>121</v>
      </c>
      <c r="B28" s="358"/>
      <c r="C28" s="293">
        <v>1415</v>
      </c>
      <c r="D28" s="293">
        <v>828</v>
      </c>
      <c r="E28" s="293">
        <v>570</v>
      </c>
      <c r="F28" s="293">
        <v>319</v>
      </c>
      <c r="G28" s="293">
        <v>662</v>
      </c>
      <c r="H28" s="293">
        <v>398</v>
      </c>
      <c r="I28" s="293">
        <v>145</v>
      </c>
      <c r="J28" s="291">
        <v>63</v>
      </c>
      <c r="K28" s="293">
        <v>252</v>
      </c>
      <c r="L28" s="294">
        <v>156</v>
      </c>
      <c r="N28" s="316"/>
    </row>
    <row r="29" spans="1:15" ht="13.8" thickBot="1">
      <c r="A29" s="395" t="s">
        <v>122</v>
      </c>
      <c r="B29" s="396"/>
      <c r="C29" s="295">
        <v>100</v>
      </c>
      <c r="D29" s="295">
        <v>58.515901060070675</v>
      </c>
      <c r="E29" s="295">
        <v>40.282685512367486</v>
      </c>
      <c r="F29" s="295">
        <v>38.526570048309175</v>
      </c>
      <c r="G29" s="295">
        <v>46.784452296819786</v>
      </c>
      <c r="H29" s="295">
        <v>28.127208480565368</v>
      </c>
      <c r="I29" s="295">
        <v>10.247349823321555</v>
      </c>
      <c r="J29" s="296">
        <v>7.608695652173914</v>
      </c>
      <c r="K29" s="295">
        <v>17.809187279151946</v>
      </c>
      <c r="L29" s="297">
        <v>18.840579710144929</v>
      </c>
      <c r="O29" s="316"/>
    </row>
    <row r="30" spans="1:15">
      <c r="A30" s="21" t="s">
        <v>198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5">
      <c r="C31" s="9"/>
      <c r="J31" s="11"/>
    </row>
    <row r="32" spans="1:15">
      <c r="C32" s="9"/>
      <c r="D32" s="316"/>
      <c r="J32" s="11"/>
      <c r="L32" s="316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P17" sqref="P17"/>
    </sheetView>
  </sheetViews>
  <sheetFormatPr defaultRowHeight="13.2"/>
  <cols>
    <col min="1" max="1" width="5.109375" customWidth="1"/>
    <col min="2" max="2" width="46" customWidth="1"/>
    <col min="3" max="3" width="11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6" t="s">
        <v>192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36.75" customHeight="1" thickBot="1">
      <c r="A2" s="371" t="s">
        <v>219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3.5" customHeight="1">
      <c r="A3" s="407" t="s">
        <v>42</v>
      </c>
      <c r="B3" s="408"/>
      <c r="C3" s="408" t="s">
        <v>153</v>
      </c>
      <c r="D3" s="408"/>
      <c r="E3" s="408"/>
      <c r="F3" s="408"/>
      <c r="G3" s="408"/>
      <c r="H3" s="408"/>
      <c r="I3" s="408"/>
      <c r="J3" s="408"/>
      <c r="K3" s="408"/>
      <c r="L3" s="412"/>
    </row>
    <row r="4" spans="1:12">
      <c r="A4" s="409"/>
      <c r="B4" s="399"/>
      <c r="C4" s="399" t="s">
        <v>75</v>
      </c>
      <c r="D4" s="399" t="s">
        <v>112</v>
      </c>
      <c r="E4" s="413" t="s">
        <v>218</v>
      </c>
      <c r="F4" s="413"/>
      <c r="G4" s="413"/>
      <c r="H4" s="413"/>
      <c r="I4" s="413"/>
      <c r="J4" s="413"/>
      <c r="K4" s="413"/>
      <c r="L4" s="414"/>
    </row>
    <row r="5" spans="1:12" ht="44.4" customHeight="1">
      <c r="A5" s="409"/>
      <c r="B5" s="399"/>
      <c r="C5" s="399"/>
      <c r="D5" s="399"/>
      <c r="E5" s="399" t="s">
        <v>109</v>
      </c>
      <c r="F5" s="399"/>
      <c r="G5" s="399" t="s">
        <v>158</v>
      </c>
      <c r="H5" s="399"/>
      <c r="I5" s="399" t="s">
        <v>77</v>
      </c>
      <c r="J5" s="399"/>
      <c r="K5" s="399" t="s">
        <v>76</v>
      </c>
      <c r="L5" s="400"/>
    </row>
    <row r="6" spans="1:12" ht="22.95" customHeight="1" thickBot="1">
      <c r="A6" s="415"/>
      <c r="B6" s="416"/>
      <c r="C6" s="416"/>
      <c r="D6" s="416"/>
      <c r="E6" s="249" t="s">
        <v>75</v>
      </c>
      <c r="F6" s="249" t="s">
        <v>112</v>
      </c>
      <c r="G6" s="249" t="s">
        <v>75</v>
      </c>
      <c r="H6" s="249" t="s">
        <v>112</v>
      </c>
      <c r="I6" s="249" t="s">
        <v>75</v>
      </c>
      <c r="J6" s="249" t="s">
        <v>112</v>
      </c>
      <c r="K6" s="249" t="s">
        <v>75</v>
      </c>
      <c r="L6" s="250" t="s">
        <v>112</v>
      </c>
    </row>
    <row r="7" spans="1:12" ht="13.8" thickBot="1">
      <c r="A7" s="401" t="s">
        <v>113</v>
      </c>
      <c r="B7" s="402"/>
      <c r="C7" s="291">
        <v>6141</v>
      </c>
      <c r="D7" s="291">
        <v>3215</v>
      </c>
      <c r="E7" s="291">
        <v>2262</v>
      </c>
      <c r="F7" s="291">
        <v>1157</v>
      </c>
      <c r="G7" s="291">
        <v>2245</v>
      </c>
      <c r="H7" s="291">
        <v>1173</v>
      </c>
      <c r="I7" s="291">
        <v>815</v>
      </c>
      <c r="J7" s="291">
        <v>406</v>
      </c>
      <c r="K7" s="291">
        <v>911</v>
      </c>
      <c r="L7" s="292">
        <v>382</v>
      </c>
    </row>
    <row r="8" spans="1:12">
      <c r="A8" s="403" t="s">
        <v>58</v>
      </c>
      <c r="B8" s="230" t="s">
        <v>114</v>
      </c>
      <c r="C8" s="231">
        <v>1476</v>
      </c>
      <c r="D8" s="231">
        <v>908</v>
      </c>
      <c r="E8" s="231">
        <v>628</v>
      </c>
      <c r="F8" s="231">
        <v>370</v>
      </c>
      <c r="G8" s="231">
        <v>448</v>
      </c>
      <c r="H8" s="231">
        <v>281</v>
      </c>
      <c r="I8" s="231">
        <v>187</v>
      </c>
      <c r="J8" s="231">
        <v>112</v>
      </c>
      <c r="K8" s="231">
        <v>202</v>
      </c>
      <c r="L8" s="232">
        <v>102</v>
      </c>
    </row>
    <row r="9" spans="1:12">
      <c r="A9" s="404"/>
      <c r="B9" s="175" t="s">
        <v>115</v>
      </c>
      <c r="C9" s="176">
        <v>991</v>
      </c>
      <c r="D9" s="176">
        <v>566</v>
      </c>
      <c r="E9" s="176">
        <v>372</v>
      </c>
      <c r="F9" s="176">
        <v>212</v>
      </c>
      <c r="G9" s="176">
        <v>153</v>
      </c>
      <c r="H9" s="176">
        <v>94</v>
      </c>
      <c r="I9" s="176">
        <v>225</v>
      </c>
      <c r="J9" s="176">
        <v>123</v>
      </c>
      <c r="K9" s="176">
        <v>330</v>
      </c>
      <c r="L9" s="77">
        <v>135</v>
      </c>
    </row>
    <row r="10" spans="1:12">
      <c r="A10" s="404"/>
      <c r="B10" s="175" t="s">
        <v>136</v>
      </c>
      <c r="C10" s="176">
        <v>1900</v>
      </c>
      <c r="D10" s="176">
        <v>922</v>
      </c>
      <c r="E10" s="176">
        <v>673</v>
      </c>
      <c r="F10" s="176">
        <v>321</v>
      </c>
      <c r="G10" s="176">
        <v>769</v>
      </c>
      <c r="H10" s="176">
        <v>382</v>
      </c>
      <c r="I10" s="176">
        <v>190</v>
      </c>
      <c r="J10" s="176">
        <v>91</v>
      </c>
      <c r="K10" s="176">
        <v>102</v>
      </c>
      <c r="L10" s="77">
        <v>42</v>
      </c>
    </row>
    <row r="11" spans="1:12">
      <c r="A11" s="404"/>
      <c r="B11" s="175" t="s">
        <v>139</v>
      </c>
      <c r="C11" s="176">
        <v>3</v>
      </c>
      <c r="D11" s="176">
        <v>0</v>
      </c>
      <c r="E11" s="176">
        <v>3</v>
      </c>
      <c r="F11" s="176">
        <v>0</v>
      </c>
      <c r="G11" s="176">
        <v>3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404"/>
      <c r="B12" s="177" t="s">
        <v>154</v>
      </c>
      <c r="C12" s="176">
        <v>1115</v>
      </c>
      <c r="D12" s="176">
        <v>467</v>
      </c>
      <c r="E12" s="176">
        <v>374</v>
      </c>
      <c r="F12" s="176">
        <v>145</v>
      </c>
      <c r="G12" s="176">
        <v>384</v>
      </c>
      <c r="H12" s="176">
        <v>141</v>
      </c>
      <c r="I12" s="176">
        <v>155</v>
      </c>
      <c r="J12" s="176">
        <v>59</v>
      </c>
      <c r="K12" s="176">
        <v>160</v>
      </c>
      <c r="L12" s="77">
        <v>58</v>
      </c>
    </row>
    <row r="13" spans="1:12" ht="22.8">
      <c r="A13" s="404"/>
      <c r="B13" s="178" t="s">
        <v>140</v>
      </c>
      <c r="C13" s="176">
        <v>445</v>
      </c>
      <c r="D13" s="176">
        <v>248</v>
      </c>
      <c r="E13" s="176">
        <v>148</v>
      </c>
      <c r="F13" s="176">
        <v>71</v>
      </c>
      <c r="G13" s="176">
        <v>444</v>
      </c>
      <c r="H13" s="176">
        <v>247</v>
      </c>
      <c r="I13" s="176">
        <v>6</v>
      </c>
      <c r="J13" s="176">
        <v>5</v>
      </c>
      <c r="K13" s="176">
        <v>0</v>
      </c>
      <c r="L13" s="77">
        <v>0</v>
      </c>
    </row>
    <row r="14" spans="1:12">
      <c r="A14" s="404"/>
      <c r="B14" s="178" t="s">
        <v>141</v>
      </c>
      <c r="C14" s="176">
        <v>26</v>
      </c>
      <c r="D14" s="176">
        <v>14</v>
      </c>
      <c r="E14" s="176">
        <v>5</v>
      </c>
      <c r="F14" s="176">
        <v>2</v>
      </c>
      <c r="G14" s="176">
        <v>26</v>
      </c>
      <c r="H14" s="176">
        <v>14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404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404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4" ht="22.8">
      <c r="A17" s="404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4" ht="36" customHeight="1">
      <c r="A18" s="404"/>
      <c r="B18" s="178" t="s">
        <v>145</v>
      </c>
      <c r="C18" s="176">
        <v>80</v>
      </c>
      <c r="D18" s="176">
        <v>32</v>
      </c>
      <c r="E18" s="176">
        <v>22</v>
      </c>
      <c r="F18" s="176">
        <v>10</v>
      </c>
      <c r="G18" s="176">
        <v>0</v>
      </c>
      <c r="H18" s="176">
        <v>0</v>
      </c>
      <c r="I18" s="176">
        <v>19</v>
      </c>
      <c r="J18" s="176">
        <v>4</v>
      </c>
      <c r="K18" s="176">
        <v>80</v>
      </c>
      <c r="L18" s="77">
        <v>32</v>
      </c>
    </row>
    <row r="19" spans="1:14" ht="13.8" thickBot="1">
      <c r="A19" s="405"/>
      <c r="B19" s="233" t="s">
        <v>116</v>
      </c>
      <c r="C19" s="234">
        <v>108</v>
      </c>
      <c r="D19" s="234">
        <v>58</v>
      </c>
      <c r="E19" s="234">
        <v>40</v>
      </c>
      <c r="F19" s="234">
        <v>26</v>
      </c>
      <c r="G19" s="234">
        <v>21</v>
      </c>
      <c r="H19" s="234">
        <v>14</v>
      </c>
      <c r="I19" s="234">
        <v>33</v>
      </c>
      <c r="J19" s="234">
        <v>12</v>
      </c>
      <c r="K19" s="234">
        <v>37</v>
      </c>
      <c r="L19" s="235">
        <v>13</v>
      </c>
    </row>
    <row r="20" spans="1:14" ht="13.8" thickBot="1">
      <c r="A20" s="393" t="s">
        <v>117</v>
      </c>
      <c r="B20" s="394"/>
      <c r="C20" s="291">
        <v>1346</v>
      </c>
      <c r="D20" s="291">
        <v>441</v>
      </c>
      <c r="E20" s="291">
        <v>526</v>
      </c>
      <c r="F20" s="291">
        <v>173</v>
      </c>
      <c r="G20" s="291">
        <v>527</v>
      </c>
      <c r="H20" s="291">
        <v>175</v>
      </c>
      <c r="I20" s="291">
        <v>230</v>
      </c>
      <c r="J20" s="291">
        <v>94</v>
      </c>
      <c r="K20" s="291">
        <v>153</v>
      </c>
      <c r="L20" s="292">
        <v>33</v>
      </c>
    </row>
    <row r="21" spans="1:14" ht="13.8" thickBot="1">
      <c r="A21" s="397" t="s">
        <v>146</v>
      </c>
      <c r="B21" s="398"/>
      <c r="C21" s="236">
        <v>89</v>
      </c>
      <c r="D21" s="236">
        <v>29</v>
      </c>
      <c r="E21" s="236">
        <v>39</v>
      </c>
      <c r="F21" s="236">
        <v>10</v>
      </c>
      <c r="G21" s="236">
        <v>89</v>
      </c>
      <c r="H21" s="236">
        <v>29</v>
      </c>
      <c r="I21" s="236">
        <v>10</v>
      </c>
      <c r="J21" s="236">
        <v>6</v>
      </c>
      <c r="K21" s="236">
        <v>0</v>
      </c>
      <c r="L21" s="79">
        <v>0</v>
      </c>
    </row>
    <row r="22" spans="1:14" ht="13.8" thickBot="1">
      <c r="A22" s="393" t="s">
        <v>118</v>
      </c>
      <c r="B22" s="394"/>
      <c r="C22" s="291">
        <v>3999</v>
      </c>
      <c r="D22" s="291">
        <v>2955</v>
      </c>
      <c r="E22" s="291">
        <v>1485</v>
      </c>
      <c r="F22" s="291">
        <v>1107</v>
      </c>
      <c r="G22" s="291">
        <v>1957</v>
      </c>
      <c r="H22" s="291">
        <v>1426</v>
      </c>
      <c r="I22" s="291">
        <v>837</v>
      </c>
      <c r="J22" s="291">
        <v>640</v>
      </c>
      <c r="K22" s="291">
        <v>348</v>
      </c>
      <c r="L22" s="292">
        <v>218</v>
      </c>
    </row>
    <row r="23" spans="1:14" ht="13.8" thickBot="1">
      <c r="A23" s="397" t="s">
        <v>155</v>
      </c>
      <c r="B23" s="398"/>
      <c r="C23" s="236">
        <v>2</v>
      </c>
      <c r="D23" s="236">
        <v>1</v>
      </c>
      <c r="E23" s="236">
        <v>2</v>
      </c>
      <c r="F23" s="236">
        <v>1</v>
      </c>
      <c r="G23" s="236">
        <v>2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4" ht="25.5" customHeight="1" thickBot="1">
      <c r="A24" s="393" t="s">
        <v>119</v>
      </c>
      <c r="B24" s="394"/>
      <c r="C24" s="291">
        <v>1</v>
      </c>
      <c r="D24" s="291">
        <v>0</v>
      </c>
      <c r="E24" s="291">
        <v>0</v>
      </c>
      <c r="F24" s="291">
        <v>0</v>
      </c>
      <c r="G24" s="291">
        <v>1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4" ht="25.95" customHeight="1" thickBot="1">
      <c r="A25" s="393" t="s">
        <v>120</v>
      </c>
      <c r="B25" s="394"/>
      <c r="C25" s="291">
        <v>1004</v>
      </c>
      <c r="D25" s="291">
        <v>422</v>
      </c>
      <c r="E25" s="291">
        <v>409</v>
      </c>
      <c r="F25" s="291">
        <v>190</v>
      </c>
      <c r="G25" s="291">
        <v>40</v>
      </c>
      <c r="H25" s="291">
        <v>31</v>
      </c>
      <c r="I25" s="291">
        <v>791</v>
      </c>
      <c r="J25" s="291">
        <v>338</v>
      </c>
      <c r="K25" s="291">
        <v>556</v>
      </c>
      <c r="L25" s="292">
        <v>139</v>
      </c>
    </row>
    <row r="26" spans="1:14" ht="13.8" thickBot="1">
      <c r="A26" s="397" t="s">
        <v>148</v>
      </c>
      <c r="B26" s="398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  <c r="N26" s="9"/>
    </row>
    <row r="27" spans="1:14" ht="26.25" customHeight="1" thickBot="1">
      <c r="A27" s="393" t="s">
        <v>156</v>
      </c>
      <c r="B27" s="394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4" ht="13.8" thickBot="1">
      <c r="A28" s="357" t="s">
        <v>121</v>
      </c>
      <c r="B28" s="358"/>
      <c r="C28" s="293">
        <v>12491</v>
      </c>
      <c r="D28" s="293">
        <v>7033</v>
      </c>
      <c r="E28" s="293">
        <v>4682</v>
      </c>
      <c r="F28" s="293">
        <v>2627</v>
      </c>
      <c r="G28" s="293">
        <v>4770</v>
      </c>
      <c r="H28" s="293">
        <v>2805</v>
      </c>
      <c r="I28" s="293">
        <v>2673</v>
      </c>
      <c r="J28" s="291">
        <v>1478</v>
      </c>
      <c r="K28" s="293">
        <v>1968</v>
      </c>
      <c r="L28" s="294">
        <v>772</v>
      </c>
    </row>
    <row r="29" spans="1:14" ht="13.8" thickBot="1">
      <c r="A29" s="395" t="s">
        <v>122</v>
      </c>
      <c r="B29" s="396"/>
      <c r="C29" s="295">
        <v>100</v>
      </c>
      <c r="D29" s="295">
        <v>56.30453926827316</v>
      </c>
      <c r="E29" s="295">
        <v>37.48298775118085</v>
      </c>
      <c r="F29" s="295">
        <v>37.352481160244558</v>
      </c>
      <c r="G29" s="295">
        <v>38.187494996397412</v>
      </c>
      <c r="H29" s="295">
        <v>22.456168441277722</v>
      </c>
      <c r="I29" s="295">
        <v>21.399407573452887</v>
      </c>
      <c r="J29" s="296">
        <v>21.015213991184417</v>
      </c>
      <c r="K29" s="295">
        <v>15.75534384757025</v>
      </c>
      <c r="L29" s="297">
        <v>10.976823546139627</v>
      </c>
    </row>
    <row r="30" spans="1:14">
      <c r="A30" s="21" t="s">
        <v>198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4">
      <c r="C31" s="9"/>
      <c r="J31" s="11"/>
    </row>
    <row r="32" spans="1:14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zoomScale="110" zoomScaleNormal="110" workbookViewId="0">
      <selection activeCell="B25" sqref="B25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17" t="s">
        <v>181</v>
      </c>
      <c r="B1" s="317"/>
      <c r="C1" s="317"/>
      <c r="D1" s="317"/>
      <c r="E1" s="317"/>
    </row>
    <row r="2" spans="1:9" s="4" customFormat="1" ht="31.2" customHeight="1">
      <c r="A2" s="332" t="s">
        <v>220</v>
      </c>
      <c r="B2" s="332"/>
      <c r="C2" s="332"/>
      <c r="D2" s="332"/>
      <c r="E2" s="332"/>
    </row>
    <row r="3" spans="1:9" s="4" customFormat="1" ht="11.25" customHeight="1" thickBot="1">
      <c r="A3" s="333"/>
      <c r="B3" s="333"/>
      <c r="C3" s="333"/>
      <c r="D3" s="333"/>
      <c r="E3" s="333"/>
    </row>
    <row r="4" spans="1:9" ht="17.25" customHeight="1">
      <c r="A4" s="417" t="s">
        <v>78</v>
      </c>
      <c r="B4" s="408" t="s">
        <v>111</v>
      </c>
      <c r="C4" s="408"/>
      <c r="D4" s="408"/>
      <c r="E4" s="412"/>
    </row>
    <row r="5" spans="1:9" ht="15.75" customHeight="1">
      <c r="A5" s="418"/>
      <c r="B5" s="420" t="s">
        <v>197</v>
      </c>
      <c r="C5" s="421"/>
      <c r="D5" s="420" t="s">
        <v>217</v>
      </c>
      <c r="E5" s="421"/>
    </row>
    <row r="6" spans="1:9" ht="16.5" customHeight="1">
      <c r="A6" s="418"/>
      <c r="B6" s="420" t="s">
        <v>80</v>
      </c>
      <c r="C6" s="421" t="s">
        <v>79</v>
      </c>
      <c r="D6" s="420" t="s">
        <v>80</v>
      </c>
      <c r="E6" s="421" t="s">
        <v>79</v>
      </c>
      <c r="G6" s="5"/>
    </row>
    <row r="7" spans="1:9">
      <c r="A7" s="418"/>
      <c r="B7" s="422"/>
      <c r="C7" s="424"/>
      <c r="D7" s="422"/>
      <c r="E7" s="424"/>
    </row>
    <row r="8" spans="1:9" ht="8.25" customHeight="1" thickBot="1">
      <c r="A8" s="419"/>
      <c r="B8" s="423"/>
      <c r="C8" s="425"/>
      <c r="D8" s="423"/>
      <c r="E8" s="425"/>
    </row>
    <row r="9" spans="1:9" ht="16.5" customHeight="1" thickBot="1">
      <c r="A9" s="298" t="s">
        <v>81</v>
      </c>
      <c r="B9" s="299">
        <v>4.4000000000000004</v>
      </c>
      <c r="C9" s="300">
        <f>B9/$D$25*100</f>
        <v>88.000000000000014</v>
      </c>
      <c r="D9" s="299">
        <v>4.3</v>
      </c>
      <c r="E9" s="300">
        <f>D9/$D$25*100</f>
        <v>86</v>
      </c>
      <c r="I9" t="s">
        <v>37</v>
      </c>
    </row>
    <row r="10" spans="1:9" ht="16.5" customHeight="1">
      <c r="A10" s="179" t="s">
        <v>82</v>
      </c>
      <c r="B10" s="183">
        <v>6.9</v>
      </c>
      <c r="C10" s="184">
        <f t="shared" ref="C10:C25" si="0">B10/$D$25*100</f>
        <v>138</v>
      </c>
      <c r="D10" s="183">
        <v>6.8</v>
      </c>
      <c r="E10" s="184">
        <f t="shared" ref="E10:E25" si="1">D10/$D$25*100</f>
        <v>136</v>
      </c>
    </row>
    <row r="11" spans="1:9">
      <c r="A11" s="180" t="s">
        <v>83</v>
      </c>
      <c r="B11" s="185">
        <v>7.3</v>
      </c>
      <c r="C11" s="186">
        <f t="shared" si="0"/>
        <v>146</v>
      </c>
      <c r="D11" s="185">
        <v>7.3</v>
      </c>
      <c r="E11" s="186">
        <f t="shared" si="1"/>
        <v>146</v>
      </c>
    </row>
    <row r="12" spans="1:9">
      <c r="A12" s="180" t="s">
        <v>84</v>
      </c>
      <c r="B12" s="185">
        <v>4.3</v>
      </c>
      <c r="C12" s="186">
        <f t="shared" si="0"/>
        <v>86</v>
      </c>
      <c r="D12" s="185">
        <v>4.3</v>
      </c>
      <c r="E12" s="186">
        <f t="shared" si="1"/>
        <v>86</v>
      </c>
    </row>
    <row r="13" spans="1:9">
      <c r="A13" s="180" t="s">
        <v>85</v>
      </c>
      <c r="B13" s="185">
        <v>5.4</v>
      </c>
      <c r="C13" s="186">
        <f t="shared" si="0"/>
        <v>108</v>
      </c>
      <c r="D13" s="185">
        <v>5.3</v>
      </c>
      <c r="E13" s="186">
        <f t="shared" si="1"/>
        <v>106</v>
      </c>
    </row>
    <row r="14" spans="1:9">
      <c r="A14" s="181" t="s">
        <v>86</v>
      </c>
      <c r="B14" s="185">
        <v>4.0999999999999996</v>
      </c>
      <c r="C14" s="186">
        <f t="shared" si="0"/>
        <v>82</v>
      </c>
      <c r="D14" s="185">
        <v>4.0999999999999996</v>
      </c>
      <c r="E14" s="186">
        <f t="shared" si="1"/>
        <v>82</v>
      </c>
    </row>
    <row r="15" spans="1:9">
      <c r="A15" s="181" t="s">
        <v>87</v>
      </c>
      <c r="B15" s="185">
        <v>4.0999999999999996</v>
      </c>
      <c r="C15" s="186">
        <f t="shared" si="0"/>
        <v>82</v>
      </c>
      <c r="D15" s="185">
        <v>4.0999999999999996</v>
      </c>
      <c r="E15" s="186">
        <f t="shared" si="1"/>
        <v>82</v>
      </c>
    </row>
    <row r="16" spans="1:9">
      <c r="A16" s="180" t="s">
        <v>88</v>
      </c>
      <c r="B16" s="185">
        <v>5.7</v>
      </c>
      <c r="C16" s="186">
        <f t="shared" si="0"/>
        <v>114.00000000000001</v>
      </c>
      <c r="D16" s="185">
        <v>5.6</v>
      </c>
      <c r="E16" s="186">
        <f t="shared" si="1"/>
        <v>111.99999999999999</v>
      </c>
    </row>
    <row r="17" spans="1:5">
      <c r="A17" s="180" t="s">
        <v>89</v>
      </c>
      <c r="B17" s="185">
        <v>8.3000000000000007</v>
      </c>
      <c r="C17" s="186">
        <f t="shared" si="0"/>
        <v>166</v>
      </c>
      <c r="D17" s="185">
        <v>8.3000000000000007</v>
      </c>
      <c r="E17" s="186">
        <f t="shared" si="1"/>
        <v>166</v>
      </c>
    </row>
    <row r="18" spans="1:5">
      <c r="A18" s="181" t="s">
        <v>90</v>
      </c>
      <c r="B18" s="185">
        <v>6.8</v>
      </c>
      <c r="C18" s="186">
        <f t="shared" si="0"/>
        <v>136</v>
      </c>
      <c r="D18" s="185">
        <v>6.8</v>
      </c>
      <c r="E18" s="186">
        <f t="shared" si="1"/>
        <v>136</v>
      </c>
    </row>
    <row r="19" spans="1:5">
      <c r="A19" s="181" t="s">
        <v>91</v>
      </c>
      <c r="B19" s="185">
        <v>4.5999999999999996</v>
      </c>
      <c r="C19" s="186">
        <f t="shared" si="0"/>
        <v>92</v>
      </c>
      <c r="D19" s="185">
        <v>4.5999999999999996</v>
      </c>
      <c r="E19" s="186">
        <f t="shared" si="1"/>
        <v>92</v>
      </c>
    </row>
    <row r="20" spans="1:5">
      <c r="A20" s="180" t="s">
        <v>92</v>
      </c>
      <c r="B20" s="185">
        <v>3.7</v>
      </c>
      <c r="C20" s="186">
        <f t="shared" si="0"/>
        <v>74</v>
      </c>
      <c r="D20" s="185">
        <v>3.6</v>
      </c>
      <c r="E20" s="186">
        <f t="shared" si="1"/>
        <v>72</v>
      </c>
    </row>
    <row r="21" spans="1:5">
      <c r="A21" s="180" t="s">
        <v>93</v>
      </c>
      <c r="B21" s="185">
        <v>7.6</v>
      </c>
      <c r="C21" s="186">
        <f t="shared" si="0"/>
        <v>152</v>
      </c>
      <c r="D21" s="185">
        <v>7.5</v>
      </c>
      <c r="E21" s="186">
        <f t="shared" si="1"/>
        <v>150</v>
      </c>
    </row>
    <row r="22" spans="1:5">
      <c r="A22" s="180" t="s">
        <v>94</v>
      </c>
      <c r="B22" s="185">
        <v>7.9</v>
      </c>
      <c r="C22" s="186">
        <f t="shared" si="0"/>
        <v>158</v>
      </c>
      <c r="D22" s="185">
        <v>7.9</v>
      </c>
      <c r="E22" s="186">
        <f t="shared" si="1"/>
        <v>158</v>
      </c>
    </row>
    <row r="23" spans="1:5">
      <c r="A23" s="180" t="s">
        <v>95</v>
      </c>
      <c r="B23" s="185">
        <v>3</v>
      </c>
      <c r="C23" s="186">
        <f t="shared" si="0"/>
        <v>60</v>
      </c>
      <c r="D23" s="185">
        <v>3</v>
      </c>
      <c r="E23" s="186">
        <f t="shared" si="1"/>
        <v>60</v>
      </c>
    </row>
    <row r="24" spans="1:5" ht="13.8" thickBot="1">
      <c r="A24" s="182" t="s">
        <v>96</v>
      </c>
      <c r="B24" s="187">
        <v>6.5</v>
      </c>
      <c r="C24" s="188">
        <f t="shared" si="0"/>
        <v>130</v>
      </c>
      <c r="D24" s="187">
        <v>6.5</v>
      </c>
      <c r="E24" s="188">
        <f t="shared" si="1"/>
        <v>130</v>
      </c>
    </row>
    <row r="25" spans="1:5" ht="13.8" thickBot="1">
      <c r="A25" s="301" t="s">
        <v>97</v>
      </c>
      <c r="B25" s="302">
        <v>5</v>
      </c>
      <c r="C25" s="303">
        <f t="shared" si="0"/>
        <v>100</v>
      </c>
      <c r="D25" s="302">
        <v>5</v>
      </c>
      <c r="E25" s="303">
        <f t="shared" si="1"/>
        <v>100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98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zoomScale="120" zoomScaleNormal="120" zoomScaleSheetLayoutView="100" workbookViewId="0">
      <selection activeCell="C5" sqref="C5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95" customHeight="1">
      <c r="B1" s="426" t="s">
        <v>189</v>
      </c>
      <c r="C1" s="426"/>
      <c r="D1" s="426"/>
      <c r="E1" s="426"/>
    </row>
    <row r="2" spans="2:5" ht="29.4" customHeight="1" thickBot="1">
      <c r="B2" s="427" t="s">
        <v>221</v>
      </c>
      <c r="C2" s="427"/>
      <c r="D2" s="427"/>
      <c r="E2" s="427"/>
    </row>
    <row r="3" spans="2:5">
      <c r="B3" s="428" t="s">
        <v>183</v>
      </c>
      <c r="C3" s="428" t="s">
        <v>111</v>
      </c>
      <c r="D3" s="430"/>
    </row>
    <row r="4" spans="2:5" ht="11.4" customHeight="1" thickBot="1">
      <c r="B4" s="429"/>
      <c r="C4" s="239" t="s">
        <v>197</v>
      </c>
      <c r="D4" s="238" t="s">
        <v>217</v>
      </c>
    </row>
    <row r="5" spans="2:5">
      <c r="B5" s="304" t="s">
        <v>34</v>
      </c>
      <c r="C5" s="305">
        <v>6.1</v>
      </c>
      <c r="D5" s="306">
        <v>6.1</v>
      </c>
    </row>
    <row r="6" spans="2:5">
      <c r="B6" s="240" t="s">
        <v>14</v>
      </c>
      <c r="C6" s="243">
        <v>2.9</v>
      </c>
      <c r="D6" s="244">
        <v>2.9</v>
      </c>
    </row>
    <row r="7" spans="2:5">
      <c r="B7" s="240" t="s">
        <v>17</v>
      </c>
      <c r="C7" s="243">
        <v>9.5</v>
      </c>
      <c r="D7" s="244">
        <v>9.6</v>
      </c>
    </row>
    <row r="8" spans="2:5">
      <c r="B8" s="240" t="s">
        <v>184</v>
      </c>
      <c r="C8" s="243">
        <v>3.6</v>
      </c>
      <c r="D8" s="244">
        <v>3.6</v>
      </c>
    </row>
    <row r="9" spans="2:5">
      <c r="B9" s="240" t="s">
        <v>191</v>
      </c>
      <c r="C9" s="243">
        <v>8</v>
      </c>
      <c r="D9" s="244">
        <v>8.1</v>
      </c>
    </row>
    <row r="10" spans="2:5">
      <c r="B10" s="240" t="s">
        <v>18</v>
      </c>
      <c r="C10" s="243">
        <v>6</v>
      </c>
      <c r="D10" s="244">
        <v>5.8</v>
      </c>
    </row>
    <row r="11" spans="2:5">
      <c r="B11" s="240" t="s">
        <v>21</v>
      </c>
      <c r="C11" s="243">
        <v>6.5</v>
      </c>
      <c r="D11" s="244">
        <v>6.8</v>
      </c>
    </row>
    <row r="12" spans="2:5">
      <c r="B12" s="240" t="s">
        <v>22</v>
      </c>
      <c r="C12" s="243">
        <v>8.6</v>
      </c>
      <c r="D12" s="244">
        <v>8.5</v>
      </c>
    </row>
    <row r="13" spans="2:5">
      <c r="B13" s="240" t="s">
        <v>13</v>
      </c>
      <c r="C13" s="243">
        <v>5.0999999999999996</v>
      </c>
      <c r="D13" s="244">
        <v>5.0999999999999996</v>
      </c>
    </row>
    <row r="14" spans="2:5">
      <c r="B14" s="240" t="s">
        <v>27</v>
      </c>
      <c r="C14" s="243">
        <v>13.3</v>
      </c>
      <c r="D14" s="244">
        <v>13</v>
      </c>
    </row>
    <row r="15" spans="2:5">
      <c r="B15" s="307" t="s">
        <v>35</v>
      </c>
      <c r="C15" s="308">
        <v>5.4</v>
      </c>
      <c r="D15" s="309">
        <v>5.4</v>
      </c>
    </row>
    <row r="16" spans="2:5">
      <c r="B16" s="240" t="s">
        <v>1</v>
      </c>
      <c r="C16" s="243">
        <v>6.4</v>
      </c>
      <c r="D16" s="244">
        <v>6.5</v>
      </c>
    </row>
    <row r="17" spans="2:4">
      <c r="B17" s="240" t="s">
        <v>16</v>
      </c>
      <c r="C17" s="243">
        <v>14</v>
      </c>
      <c r="D17" s="244">
        <v>14</v>
      </c>
    </row>
    <row r="18" spans="2:4">
      <c r="B18" s="240" t="s">
        <v>185</v>
      </c>
      <c r="C18" s="243">
        <v>4.4000000000000004</v>
      </c>
      <c r="D18" s="244">
        <v>4.4000000000000004</v>
      </c>
    </row>
    <row r="19" spans="2:4">
      <c r="B19" s="240" t="s">
        <v>186</v>
      </c>
      <c r="C19" s="243">
        <v>7.4</v>
      </c>
      <c r="D19" s="244">
        <v>7.4</v>
      </c>
    </row>
    <row r="20" spans="2:4">
      <c r="B20" s="240" t="s">
        <v>4</v>
      </c>
      <c r="C20" s="243">
        <v>3.8</v>
      </c>
      <c r="D20" s="244">
        <v>3.7</v>
      </c>
    </row>
    <row r="21" spans="2:4">
      <c r="B21" s="240" t="s">
        <v>7</v>
      </c>
      <c r="C21" s="243">
        <v>4</v>
      </c>
      <c r="D21" s="244">
        <v>4.0999999999999996</v>
      </c>
    </row>
    <row r="22" spans="2:4">
      <c r="B22" s="310" t="s">
        <v>36</v>
      </c>
      <c r="C22" s="308">
        <v>7.4</v>
      </c>
      <c r="D22" s="309">
        <v>7.3</v>
      </c>
    </row>
    <row r="23" spans="2:4">
      <c r="B23" s="240" t="s">
        <v>15</v>
      </c>
      <c r="C23" s="243">
        <v>5.6</v>
      </c>
      <c r="D23" s="244">
        <v>5.4</v>
      </c>
    </row>
    <row r="24" spans="2:4">
      <c r="B24" s="240" t="s">
        <v>19</v>
      </c>
      <c r="C24" s="243">
        <v>11.4</v>
      </c>
      <c r="D24" s="244">
        <v>11.6</v>
      </c>
    </row>
    <row r="25" spans="2:4">
      <c r="B25" s="240" t="s">
        <v>25</v>
      </c>
      <c r="C25" s="243">
        <v>5.7</v>
      </c>
      <c r="D25" s="244">
        <v>5.6</v>
      </c>
    </row>
    <row r="26" spans="2:4">
      <c r="B26" s="240" t="s">
        <v>102</v>
      </c>
      <c r="C26" s="243">
        <v>11.3</v>
      </c>
      <c r="D26" s="244">
        <v>11.1</v>
      </c>
    </row>
    <row r="27" spans="2:4">
      <c r="B27" s="240" t="s">
        <v>103</v>
      </c>
      <c r="C27" s="243">
        <v>4.0999999999999996</v>
      </c>
      <c r="D27" s="244">
        <v>4.0999999999999996</v>
      </c>
    </row>
    <row r="28" spans="2:4">
      <c r="B28" s="240" t="s">
        <v>26</v>
      </c>
      <c r="C28" s="243">
        <v>9.3000000000000007</v>
      </c>
      <c r="D28" s="244">
        <v>9.3000000000000007</v>
      </c>
    </row>
    <row r="29" spans="2:4">
      <c r="B29" s="307" t="s">
        <v>32</v>
      </c>
      <c r="C29" s="308">
        <v>4.4000000000000004</v>
      </c>
      <c r="D29" s="309">
        <v>4.4000000000000004</v>
      </c>
    </row>
    <row r="30" spans="2:4">
      <c r="B30" s="240" t="s">
        <v>5</v>
      </c>
      <c r="C30" s="243">
        <v>6.1</v>
      </c>
      <c r="D30" s="244">
        <v>6.1</v>
      </c>
    </row>
    <row r="31" spans="2:4">
      <c r="B31" s="240" t="s">
        <v>23</v>
      </c>
      <c r="C31" s="243">
        <v>6.1</v>
      </c>
      <c r="D31" s="244">
        <v>6</v>
      </c>
    </row>
    <row r="32" spans="2:4">
      <c r="B32" s="240" t="s">
        <v>6</v>
      </c>
      <c r="C32" s="243">
        <v>4.2</v>
      </c>
      <c r="D32" s="244">
        <v>4</v>
      </c>
    </row>
    <row r="33" spans="2:4">
      <c r="B33" s="240" t="s">
        <v>24</v>
      </c>
      <c r="C33" s="243">
        <v>10.3</v>
      </c>
      <c r="D33" s="244">
        <v>10.1</v>
      </c>
    </row>
    <row r="34" spans="2:4">
      <c r="B34" s="240" t="s">
        <v>8</v>
      </c>
      <c r="C34" s="243">
        <v>4.5999999999999996</v>
      </c>
      <c r="D34" s="244">
        <v>4.5</v>
      </c>
    </row>
    <row r="35" spans="2:4">
      <c r="B35" s="240" t="s">
        <v>9</v>
      </c>
      <c r="C35" s="243">
        <v>5.0999999999999996</v>
      </c>
      <c r="D35" s="244">
        <v>4.9000000000000004</v>
      </c>
    </row>
    <row r="36" spans="2:4">
      <c r="B36" s="240" t="s">
        <v>10</v>
      </c>
      <c r="C36" s="243">
        <v>11</v>
      </c>
      <c r="D36" s="244">
        <v>11</v>
      </c>
    </row>
    <row r="37" spans="2:4">
      <c r="B37" s="240" t="s">
        <v>187</v>
      </c>
      <c r="C37" s="243">
        <v>1.4</v>
      </c>
      <c r="D37" s="244">
        <v>1.3</v>
      </c>
    </row>
    <row r="38" spans="2:4">
      <c r="B38" s="307" t="s">
        <v>33</v>
      </c>
      <c r="C38" s="308">
        <v>1.6</v>
      </c>
      <c r="D38" s="309">
        <v>1.6</v>
      </c>
    </row>
    <row r="39" spans="2:4" ht="12" thickBot="1">
      <c r="B39" s="241" t="s">
        <v>188</v>
      </c>
      <c r="C39" s="245">
        <v>1.6</v>
      </c>
      <c r="D39" s="246">
        <v>1.6</v>
      </c>
    </row>
    <row r="41" spans="2:4">
      <c r="B41" s="21" t="s">
        <v>200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2023-10-26T12:40:59Z</cp:lastPrinted>
  <dcterms:created xsi:type="dcterms:W3CDTF">1999-08-03T15:46:10Z</dcterms:created>
  <dcterms:modified xsi:type="dcterms:W3CDTF">2023-11-30T09:52:31Z</dcterms:modified>
</cp:coreProperties>
</file>