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3\11-2023\Tabela info_11_2023\"/>
    </mc:Choice>
  </mc:AlternateContent>
  <bookViews>
    <workbookView xWindow="72528" yWindow="108" windowWidth="9720" windowHeight="6756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D44" i="50" l="1"/>
  <c r="E10" i="76" l="1"/>
  <c r="I12" i="41" l="1"/>
  <c r="H11" i="41" l="1"/>
  <c r="D15" i="41" l="1"/>
  <c r="D16" i="41"/>
  <c r="L12" i="41" l="1"/>
  <c r="C25" i="45" l="1"/>
  <c r="C24" i="45"/>
  <c r="C23" i="45"/>
  <c r="C22" i="45"/>
  <c r="C21" i="45"/>
  <c r="C20" i="45"/>
  <c r="C19" i="45"/>
  <c r="C18" i="45"/>
  <c r="C17" i="45"/>
  <c r="C16" i="45"/>
  <c r="C15" i="45"/>
  <c r="C14" i="45"/>
  <c r="C13" i="45"/>
  <c r="C12" i="45"/>
  <c r="C11" i="45"/>
  <c r="C10" i="45"/>
  <c r="C9" i="45"/>
  <c r="L11" i="41" l="1"/>
  <c r="K11" i="41"/>
  <c r="J11" i="41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E25" i="45"/>
  <c r="H55" i="43" l="1"/>
  <c r="H54" i="43"/>
  <c r="H53" i="43"/>
  <c r="D10" i="41" l="1"/>
  <c r="D11" i="41"/>
  <c r="D12" i="41"/>
  <c r="D13" i="41"/>
  <c r="D14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K12" i="41"/>
  <c r="J12" i="41"/>
  <c r="E12" i="41"/>
  <c r="E11" i="41"/>
  <c r="E10" i="41"/>
</calcChain>
</file>

<file path=xl/sharedStrings.xml><?xml version="1.0" encoding="utf-8"?>
<sst xmlns="http://schemas.openxmlformats.org/spreadsheetml/2006/main" count="430" uniqueCount="224">
  <si>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</si>
  <si>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</si>
  <si>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</si>
  <si>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</si>
  <si>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</si>
  <si>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</si>
  <si>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</si>
  <si>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</si>
  <si>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</si>
  <si>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</si>
  <si>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</si>
  <si>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</si>
  <si>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</si>
  <si>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</si>
  <si>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</si>
  <si>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</si>
  <si>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</si>
  <si>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</si>
  <si>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</si>
  <si>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</si>
  <si>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</si>
  <si>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</si>
  <si>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</si>
  <si>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</si>
  <si>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</si>
  <si>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</si>
  <si>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</si>
  <si>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</si>
  <si>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</si>
  <si>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</si>
  <si>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</si>
  <si>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</si>
  <si>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</si>
  <si>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</si>
  <si>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</si>
  <si>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</si>
  <si>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</si>
  <si>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</si>
  <si>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</si>
  <si>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</si>
  <si>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</si>
  <si>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</si>
  <si>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</si>
  <si>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</si>
  <si>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</si>
  <si>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</si>
  <si>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</si>
  <si>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</si>
  <si>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</si>
  <si>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</si>
  <si>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</si>
  <si>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</si>
  <si>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</si>
  <si>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</si>
  <si>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</si>
  <si>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</si>
  <si>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</si>
  <si>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</si>
  <si>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</si>
  <si>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</si>
  <si>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</si>
  <si>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</si>
  <si>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</si>
  <si>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</si>
  <si>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</si>
  <si>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</si>
  <si>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</si>
  <si>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</si>
  <si>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</si>
  <si>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</si>
  <si>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</si>
  <si>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</si>
  <si>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</si>
  <si>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</si>
  <si>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</si>
  <si>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</si>
  <si>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</si>
  <si>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</si>
  <si>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</si>
  <si>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</si>
  <si>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</si>
  <si>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</si>
  <si>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</si>
  <si>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</si>
  <si>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</si>
  <si>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</si>
  <si>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</si>
  <si>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</si>
  <si>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</si>
  <si>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</si>
  <si>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</si>
  <si>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</si>
  <si>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</si>
  <si>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</si>
  <si>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</si>
  <si>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</si>
  <si>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</si>
  <si>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</si>
  <si>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</si>
  <si>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</si>
  <si>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</si>
  <si>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</si>
  <si>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</si>
  <si>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</si>
  <si>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</si>
  <si>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</si>
  <si>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</si>
  <si>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</si>
  <si>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</si>
  <si>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</si>
  <si>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</si>
  <si>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</si>
  <si>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</si>
  <si>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</si>
  <si>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</si>
  <si>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</si>
  <si>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</si>
  <si>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</si>
  <si>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</si>
  <si>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</si>
  <si>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</si>
  <si>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</si>
  <si>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</si>
  <si>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</si>
  <si>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</si>
  <si>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</si>
  <si>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</si>
  <si>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</si>
  <si>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</si>
  <si>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</si>
  <si>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</si>
  <si>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</si>
  <si>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</si>
  <si>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</si>
  <si>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</si>
  <si>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</si>
  <si>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</si>
  <si>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</si>
  <si>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</si>
  <si>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</si>
  <si>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</si>
  <si>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</si>
  <si>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</si>
  <si>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</si>
  <si>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</si>
  <si>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</si>
  <si>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</si>
  <si>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</si>
  <si>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</si>
  <si>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</si>
  <si>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</si>
  <si>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</si>
  <si>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</si>
  <si>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</si>
  <si>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</si>
  <si>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</si>
  <si>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</si>
  <si>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</si>
  <si>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</si>
  <si>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</si>
  <si>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</si>
  <si>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</si>
  <si>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</si>
  <si>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</si>
  <si>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</si>
  <si>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</si>
  <si>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</si>
  <si>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</si>
  <si>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</si>
  <si>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</si>
  <si>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</si>
  <si>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</si>
  <si>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</si>
  <si>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</si>
  <si>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</si>
  <si>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</si>
  <si>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</si>
  <si>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</si>
  <si>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</si>
  <si>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</si>
  <si>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</si>
  <si>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</si>
  <si>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</si>
  <si>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</si>
  <si>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</si>
  <si>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</si>
  <si>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</si>
  <si>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</si>
  <si>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</si>
  <si>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</si>
  <si>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Jeleniogórski - ziemski  /karkonoski</t>
  </si>
  <si>
    <t>Jeleniogórski ziemski  / karkonoski</t>
  </si>
  <si>
    <t>Tabela  5a.</t>
  </si>
  <si>
    <t>2022roku</t>
  </si>
  <si>
    <t>2023 roku</t>
  </si>
  <si>
    <t>grudzień
2022</t>
  </si>
  <si>
    <t>wzrost/spadek
[+/-]  w porównaniu do grudnia  2022</t>
  </si>
  <si>
    <t xml:space="preserve">     Źródło:  Dane Departamentu Statystyki Społecznej  GUS po korekcie stóp procentowych</t>
  </si>
  <si>
    <t>październik 2023</t>
  </si>
  <si>
    <t xml:space="preserve">Zestawienie porównawcze zmian poziomu bezrobocia w województwie dolnośląskim
w listopadzie 2022 i 2023 w porównaniu z miesiącem poprzednim w podziale na wybrane grupy </t>
  </si>
  <si>
    <t>w listopadzie
2022</t>
  </si>
  <si>
    <t>w listopadzie</t>
  </si>
  <si>
    <t>/stan na 
31.10.2022 = 100/</t>
  </si>
  <si>
    <t>w listopadzie
2023</t>
  </si>
  <si>
    <t>/stan na
31.10.2023= 100/</t>
  </si>
  <si>
    <t>30.11
2022</t>
  </si>
  <si>
    <t>31.10. 
2023</t>
  </si>
  <si>
    <t>30.11 
2023</t>
  </si>
  <si>
    <t>Liczba zarejestrowanych bezrobotnych w województwie dolnośląskim 
w listopadzie 2022 i 2023 r. w porównaniu z miesiącem poprzednim wg powiatów</t>
  </si>
  <si>
    <t xml:space="preserve">w listopadzie 2022 </t>
  </si>
  <si>
    <t>/stan na
31.10.2023 = 100/</t>
  </si>
  <si>
    <t>Udział % wybranych grup bezrobotnych w ogólnej liczbie bezrobotnych w województwie dolnośląskim w listopadzie 2023 r.</t>
  </si>
  <si>
    <t>listopad
2023</t>
  </si>
  <si>
    <t>styczeń-listopad
2023</t>
  </si>
  <si>
    <t>Zestawienie porównawcze napływu i odpływu bezrobotnych w województwie dolnośląskim 
w grudniu 2022 i listopadzie 2023 oraz narastająco w roku 2023</t>
  </si>
  <si>
    <t>listopad 2023</t>
  </si>
  <si>
    <t>Zestawienie liczby bezrobotnych objętych subsydiowanymi programami rynku pracy w województwie dolnośląskim w listopadzie 2023 roku
z uwzględnieniem wybranych grup znajdujących się w szczególnej sytuacji na rynku pracy.</t>
  </si>
  <si>
    <t>Zestawienie liczby bezrobotnych objętych subsydiowanymi programami rynku pracy w województwie dolnośląskim w okresie styczeń - listopad 2023 roku
z uwzględnieniem wybranych grup znajdujących się w szczególnej sytuacji na rynku pracy.</t>
  </si>
  <si>
    <t>styczeń - listopad 2023</t>
  </si>
  <si>
    <t xml:space="preserve">Zestawienie porównawcze stopy bezrobocia według województw
  w październiku i listopadzie 2023 roku </t>
  </si>
  <si>
    <t>Zestawienie porównawcze stopy bezrobocia w województwie dolnośląskim
 w październiku i listopadzie 2023 r.</t>
  </si>
  <si>
    <t>Napływ bezrobotnych w woj. dolnośląskim według podregionów i powiatów
przypadający na 1 zgłoszone wolne miejsce pracy w listopadzie 2023 roku</t>
  </si>
  <si>
    <t xml:space="preserve"> Źródło:   Sprawozdanie o rynku pracy MRPiPS-01</t>
  </si>
  <si>
    <t xml:space="preserve"> Źródło:   Sprawozdanie o rynku pracy MRPiPS-01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</si>
</sst>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32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39" xfId="0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0" fontId="31" fillId="0" borderId="64" xfId="0" applyFont="1" applyFill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50" xfId="0" applyFont="1" applyFill="1" applyBorder="1" applyAlignment="1">
      <alignment horizontal="center" vertical="center"/>
    </xf>
    <xf numFmtId="0" fontId="31" fillId="0" borderId="67" xfId="0" applyFont="1" applyFill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58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13" xfId="0" applyFont="1" applyFill="1" applyBorder="1" applyAlignment="1">
      <alignment horizontal="center"/>
    </xf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17" xfId="0" applyFont="1" applyFill="1" applyBorder="1" applyAlignment="1">
      <alignment horizontal="center"/>
    </xf>
    <xf numFmtId="0" fontId="27" fillId="6" borderId="73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 vertical="center"/>
    </xf>
    <xf numFmtId="0" fontId="27" fillId="6" borderId="58" xfId="0" applyFont="1" applyFill="1" applyBorder="1" applyAlignment="1">
      <alignment horizontal="center" vertic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1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6" xfId="0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0" fontId="27" fillId="0" borderId="5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topLeftCell="A19" zoomScaleNormal="100" workbookViewId="0">
      <selection activeCell="H28" sqref="H28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9"/>
      <c r="B1" s="149"/>
      <c r="C1" s="149"/>
      <c r="D1" s="150" t="s">
        <v>182</v>
      </c>
    </row>
    <row r="2" spans="1:4" ht="6" customHeight="1">
      <c r="A2" s="318" t="s">
        <v>221</v>
      </c>
      <c r="B2" s="319"/>
      <c r="C2" s="319"/>
      <c r="D2" s="319"/>
    </row>
    <row r="3" spans="1:4" ht="12.75" customHeight="1">
      <c r="A3" s="319"/>
      <c r="B3" s="319"/>
      <c r="C3" s="319"/>
      <c r="D3" s="319"/>
    </row>
    <row r="4" spans="1:4" ht="13.5" customHeight="1">
      <c r="A4" s="319"/>
      <c r="B4" s="319"/>
      <c r="C4" s="319"/>
      <c r="D4" s="319"/>
    </row>
    <row r="5" spans="1:4" ht="9" customHeight="1" thickBot="1">
      <c r="A5" s="13"/>
      <c r="B5" s="13"/>
      <c r="C5" s="13"/>
      <c r="D5" s="70"/>
    </row>
    <row r="6" spans="1:4" ht="12.75" customHeight="1">
      <c r="A6" s="369" t="s">
        <v>31</v>
      </c>
      <c r="B6" s="321" t="s">
        <v>100</v>
      </c>
      <c r="C6" s="321" t="s">
        <v>104</v>
      </c>
      <c r="D6" s="321" t="s">
        <v>101</v>
      </c>
    </row>
    <row r="7" spans="1:4" ht="48.75" customHeight="1">
      <c r="A7" s="431"/>
      <c r="B7" s="322"/>
      <c r="C7" s="322"/>
      <c r="D7" s="322"/>
    </row>
    <row r="8" spans="1:4" ht="2.25" customHeight="1" thickBot="1">
      <c r="A8" s="431"/>
      <c r="B8" s="334"/>
      <c r="C8" s="331"/>
      <c r="D8" s="334"/>
    </row>
    <row r="9" spans="1:4" ht="17.25" customHeight="1" thickBot="1">
      <c r="A9" s="253" t="s">
        <v>34</v>
      </c>
      <c r="B9" s="254">
        <v>1451</v>
      </c>
      <c r="C9" s="311">
        <v>755</v>
      </c>
      <c r="D9" s="312">
        <f>B9/C9</f>
        <v>1.9218543046357617</v>
      </c>
    </row>
    <row r="10" spans="1:4">
      <c r="A10" s="14" t="s">
        <v>14</v>
      </c>
      <c r="B10" s="71">
        <v>195</v>
      </c>
      <c r="C10" s="151">
        <v>222</v>
      </c>
      <c r="D10" s="152">
        <f t="shared" ref="D10:D43" si="0">B10/C10</f>
        <v>0.8783783783783784</v>
      </c>
    </row>
    <row r="11" spans="1:4">
      <c r="A11" s="15" t="s">
        <v>17</v>
      </c>
      <c r="B11" s="72">
        <v>204</v>
      </c>
      <c r="C11" s="153">
        <v>77</v>
      </c>
      <c r="D11" s="154">
        <f t="shared" si="0"/>
        <v>2.6493506493506493</v>
      </c>
    </row>
    <row r="12" spans="1:4">
      <c r="A12" s="16" t="s">
        <v>2</v>
      </c>
      <c r="B12" s="72">
        <v>153</v>
      </c>
      <c r="C12" s="153">
        <v>89</v>
      </c>
      <c r="D12" s="155">
        <f t="shared" si="0"/>
        <v>1.7191011235955056</v>
      </c>
    </row>
    <row r="13" spans="1:4">
      <c r="A13" s="16" t="s">
        <v>190</v>
      </c>
      <c r="B13" s="72">
        <v>162</v>
      </c>
      <c r="C13" s="151">
        <v>110</v>
      </c>
      <c r="D13" s="154">
        <f t="shared" si="0"/>
        <v>1.4727272727272727</v>
      </c>
    </row>
    <row r="14" spans="1:4">
      <c r="A14" s="15" t="s">
        <v>18</v>
      </c>
      <c r="B14" s="72">
        <v>157</v>
      </c>
      <c r="C14" s="153">
        <v>26</v>
      </c>
      <c r="D14" s="155">
        <f t="shared" si="0"/>
        <v>6.0384615384615383</v>
      </c>
    </row>
    <row r="15" spans="1:4">
      <c r="A15" s="15" t="s">
        <v>21</v>
      </c>
      <c r="B15" s="72">
        <v>131</v>
      </c>
      <c r="C15" s="153">
        <v>78</v>
      </c>
      <c r="D15" s="154">
        <f t="shared" si="0"/>
        <v>1.6794871794871795</v>
      </c>
    </row>
    <row r="16" spans="1:4">
      <c r="A16" s="15" t="s">
        <v>22</v>
      </c>
      <c r="B16" s="72">
        <v>140</v>
      </c>
      <c r="C16" s="153">
        <v>34</v>
      </c>
      <c r="D16" s="155">
        <f t="shared" si="0"/>
        <v>4.117647058823529</v>
      </c>
    </row>
    <row r="17" spans="1:10">
      <c r="A17" s="15" t="s">
        <v>13</v>
      </c>
      <c r="B17" s="72">
        <v>133</v>
      </c>
      <c r="C17" s="153">
        <v>63</v>
      </c>
      <c r="D17" s="154">
        <f t="shared" si="0"/>
        <v>2.1111111111111112</v>
      </c>
    </row>
    <row r="18" spans="1:10" ht="13.8" thickBot="1">
      <c r="A18" s="17" t="s">
        <v>27</v>
      </c>
      <c r="B18" s="73">
        <v>176</v>
      </c>
      <c r="C18" s="151">
        <v>56</v>
      </c>
      <c r="D18" s="156">
        <f t="shared" si="0"/>
        <v>3.1428571428571428</v>
      </c>
    </row>
    <row r="19" spans="1:10" ht="13.8" thickBot="1">
      <c r="A19" s="313" t="s">
        <v>35</v>
      </c>
      <c r="B19" s="262">
        <v>1281</v>
      </c>
      <c r="C19" s="314">
        <v>876</v>
      </c>
      <c r="D19" s="312">
        <f t="shared" si="0"/>
        <v>1.4623287671232876</v>
      </c>
      <c r="J19" t="s">
        <v>37</v>
      </c>
    </row>
    <row r="20" spans="1:10">
      <c r="A20" s="20" t="s">
        <v>1</v>
      </c>
      <c r="B20" s="71">
        <v>231</v>
      </c>
      <c r="C20" s="151">
        <v>86</v>
      </c>
      <c r="D20" s="152">
        <f t="shared" si="0"/>
        <v>2.6860465116279069</v>
      </c>
    </row>
    <row r="21" spans="1:10">
      <c r="A21" s="15" t="s">
        <v>16</v>
      </c>
      <c r="B21" s="72">
        <v>172</v>
      </c>
      <c r="C21" s="153">
        <v>48</v>
      </c>
      <c r="D21" s="154">
        <f t="shared" si="0"/>
        <v>3.5833333333333335</v>
      </c>
    </row>
    <row r="22" spans="1:10">
      <c r="A22" s="16" t="s">
        <v>3</v>
      </c>
      <c r="B22" s="72">
        <v>303</v>
      </c>
      <c r="C22" s="153">
        <v>128</v>
      </c>
      <c r="D22" s="154">
        <f t="shared" si="0"/>
        <v>2.3671875</v>
      </c>
    </row>
    <row r="23" spans="1:10">
      <c r="A23" s="18" t="s">
        <v>20</v>
      </c>
      <c r="B23" s="73">
        <v>166</v>
      </c>
      <c r="C23" s="151">
        <v>67</v>
      </c>
      <c r="D23" s="155">
        <f t="shared" si="0"/>
        <v>2.4776119402985075</v>
      </c>
    </row>
    <row r="24" spans="1:10">
      <c r="A24" s="15" t="s">
        <v>4</v>
      </c>
      <c r="B24" s="72">
        <v>202</v>
      </c>
      <c r="C24" s="153">
        <v>226</v>
      </c>
      <c r="D24" s="154">
        <f t="shared" si="0"/>
        <v>0.89380530973451322</v>
      </c>
    </row>
    <row r="25" spans="1:10" ht="13.8" thickBot="1">
      <c r="A25" s="19" t="s">
        <v>7</v>
      </c>
      <c r="B25" s="74">
        <v>207</v>
      </c>
      <c r="C25" s="157">
        <v>321</v>
      </c>
      <c r="D25" s="156">
        <f t="shared" si="0"/>
        <v>0.64485981308411211</v>
      </c>
    </row>
    <row r="26" spans="1:10" ht="13.8" thickBot="1">
      <c r="A26" s="267" t="s">
        <v>36</v>
      </c>
      <c r="B26" s="262">
        <v>2075</v>
      </c>
      <c r="C26" s="262">
        <v>964</v>
      </c>
      <c r="D26" s="312">
        <f t="shared" si="0"/>
        <v>2.1524896265560165</v>
      </c>
    </row>
    <row r="27" spans="1:10">
      <c r="A27" s="15" t="s">
        <v>15</v>
      </c>
      <c r="B27" s="72">
        <v>260</v>
      </c>
      <c r="C27" s="153">
        <v>68</v>
      </c>
      <c r="D27" s="152">
        <f t="shared" si="0"/>
        <v>3.8235294117647061</v>
      </c>
    </row>
    <row r="28" spans="1:10">
      <c r="A28" s="14" t="s">
        <v>19</v>
      </c>
      <c r="B28" s="71">
        <v>554</v>
      </c>
      <c r="C28" s="151">
        <v>207</v>
      </c>
      <c r="D28" s="154">
        <f t="shared" si="0"/>
        <v>2.6763285024154588</v>
      </c>
    </row>
    <row r="29" spans="1:10">
      <c r="A29" s="17" t="s">
        <v>25</v>
      </c>
      <c r="B29" s="73">
        <v>518</v>
      </c>
      <c r="C29" s="157">
        <v>352</v>
      </c>
      <c r="D29" s="154">
        <f t="shared" si="0"/>
        <v>1.4715909090909092</v>
      </c>
    </row>
    <row r="30" spans="1:10">
      <c r="A30" s="162" t="s">
        <v>102</v>
      </c>
      <c r="B30" s="72">
        <v>173</v>
      </c>
      <c r="C30" s="153">
        <v>26</v>
      </c>
      <c r="D30" s="155">
        <f t="shared" si="0"/>
        <v>6.6538461538461542</v>
      </c>
    </row>
    <row r="31" spans="1:10">
      <c r="A31" s="20" t="s">
        <v>103</v>
      </c>
      <c r="B31" s="71">
        <v>295</v>
      </c>
      <c r="C31" s="151">
        <v>229</v>
      </c>
      <c r="D31" s="154">
        <f t="shared" si="0"/>
        <v>1.2882096069868996</v>
      </c>
    </row>
    <row r="32" spans="1:10" ht="13.8" thickBot="1">
      <c r="A32" s="15" t="s">
        <v>26</v>
      </c>
      <c r="B32" s="72">
        <v>275</v>
      </c>
      <c r="C32" s="153">
        <v>82</v>
      </c>
      <c r="D32" s="156">
        <f t="shared" si="0"/>
        <v>3.3536585365853657</v>
      </c>
    </row>
    <row r="33" spans="1:5" ht="13.8" thickBot="1">
      <c r="A33" s="313" t="s">
        <v>32</v>
      </c>
      <c r="B33" s="262">
        <v>1360</v>
      </c>
      <c r="C33" s="314">
        <v>1316</v>
      </c>
      <c r="D33" s="312">
        <f t="shared" si="0"/>
        <v>1.0334346504559271</v>
      </c>
    </row>
    <row r="34" spans="1:5">
      <c r="A34" s="14" t="s">
        <v>5</v>
      </c>
      <c r="B34" s="71">
        <v>93</v>
      </c>
      <c r="C34" s="151">
        <v>44</v>
      </c>
      <c r="D34" s="152">
        <f t="shared" si="0"/>
        <v>2.1136363636363638</v>
      </c>
    </row>
    <row r="35" spans="1:5">
      <c r="A35" s="15" t="s">
        <v>23</v>
      </c>
      <c r="B35" s="72">
        <v>267</v>
      </c>
      <c r="C35" s="153">
        <v>84</v>
      </c>
      <c r="D35" s="154">
        <f t="shared" si="0"/>
        <v>3.1785714285714284</v>
      </c>
    </row>
    <row r="36" spans="1:5">
      <c r="A36" s="14" t="s">
        <v>6</v>
      </c>
      <c r="B36" s="71">
        <v>209</v>
      </c>
      <c r="C36" s="151">
        <v>246</v>
      </c>
      <c r="D36" s="154">
        <f t="shared" si="0"/>
        <v>0.84959349593495936</v>
      </c>
    </row>
    <row r="37" spans="1:5">
      <c r="A37" s="15" t="s">
        <v>24</v>
      </c>
      <c r="B37" s="72">
        <v>137</v>
      </c>
      <c r="C37" s="153">
        <v>39</v>
      </c>
      <c r="D37" s="155">
        <f t="shared" si="0"/>
        <v>3.5128205128205128</v>
      </c>
    </row>
    <row r="38" spans="1:5">
      <c r="A38" s="16" t="s">
        <v>8</v>
      </c>
      <c r="B38" s="72">
        <v>150</v>
      </c>
      <c r="C38" s="153">
        <v>115</v>
      </c>
      <c r="D38" s="154">
        <f t="shared" si="0"/>
        <v>1.3043478260869565</v>
      </c>
    </row>
    <row r="39" spans="1:5">
      <c r="A39" s="15" t="s">
        <v>9</v>
      </c>
      <c r="B39" s="72">
        <v>172</v>
      </c>
      <c r="C39" s="153">
        <v>86</v>
      </c>
      <c r="D39" s="155">
        <f t="shared" si="0"/>
        <v>2</v>
      </c>
    </row>
    <row r="40" spans="1:5">
      <c r="A40" s="15" t="s">
        <v>10</v>
      </c>
      <c r="B40" s="72">
        <v>140</v>
      </c>
      <c r="C40" s="153">
        <v>33</v>
      </c>
      <c r="D40" s="154">
        <f t="shared" si="0"/>
        <v>4.2424242424242422</v>
      </c>
    </row>
    <row r="41" spans="1:5" ht="13.8" thickBot="1">
      <c r="A41" s="20" t="s">
        <v>12</v>
      </c>
      <c r="B41" s="71">
        <v>192</v>
      </c>
      <c r="C41" s="151">
        <v>669</v>
      </c>
      <c r="D41" s="156">
        <f t="shared" si="0"/>
        <v>0.28699551569506726</v>
      </c>
    </row>
    <row r="42" spans="1:5" ht="13.8" thickBot="1">
      <c r="A42" s="313" t="s">
        <v>33</v>
      </c>
      <c r="B42" s="262">
        <v>928</v>
      </c>
      <c r="C42" s="314">
        <v>1052</v>
      </c>
      <c r="D42" s="312">
        <f t="shared" si="0"/>
        <v>0.88212927756653992</v>
      </c>
    </row>
    <row r="43" spans="1:5" ht="13.8" thickBot="1">
      <c r="A43" s="163" t="s">
        <v>11</v>
      </c>
      <c r="B43" s="158">
        <v>928</v>
      </c>
      <c r="C43" s="75">
        <v>1052</v>
      </c>
      <c r="D43" s="159">
        <f t="shared" si="0"/>
        <v>0.88212927756653992</v>
      </c>
    </row>
    <row r="44" spans="1:5" ht="29.25" customHeight="1" thickBot="1">
      <c r="A44" s="258" t="s">
        <v>99</v>
      </c>
      <c r="B44" s="286">
        <v>7095</v>
      </c>
      <c r="C44" s="286">
        <v>4963</v>
      </c>
      <c r="D44" s="312">
        <f>B44/C44</f>
        <v>1.4295788837396737</v>
      </c>
    </row>
    <row r="45" spans="1:5" ht="15" customHeight="1">
      <c r="A45" s="21" t="s">
        <v>223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24" zoomScale="120" zoomScaleNormal="120" workbookViewId="0">
      <selection activeCell="C49" sqref="C49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17" t="s">
        <v>163</v>
      </c>
      <c r="B1" s="317"/>
      <c r="C1" s="317"/>
      <c r="D1" s="317"/>
      <c r="E1" s="317"/>
      <c r="F1" s="317"/>
      <c r="G1" s="317"/>
      <c r="H1" s="317"/>
      <c r="I1" s="317"/>
    </row>
    <row r="2" spans="1:14" ht="18" customHeight="1">
      <c r="A2" s="318" t="s">
        <v>208</v>
      </c>
      <c r="B2" s="319"/>
      <c r="C2" s="319"/>
      <c r="D2" s="319"/>
      <c r="E2" s="319"/>
      <c r="F2" s="319"/>
      <c r="G2" s="319"/>
      <c r="H2" s="319"/>
      <c r="I2" s="319"/>
    </row>
    <row r="3" spans="1:14" ht="16.5" customHeight="1">
      <c r="A3" s="319"/>
      <c r="B3" s="319"/>
      <c r="C3" s="319"/>
      <c r="D3" s="319"/>
      <c r="E3" s="319"/>
      <c r="F3" s="319"/>
      <c r="G3" s="319"/>
      <c r="H3" s="319"/>
      <c r="I3" s="319"/>
    </row>
    <row r="4" spans="1:14" ht="13.8" thickBot="1">
      <c r="A4" s="320"/>
      <c r="B4" s="320"/>
      <c r="C4" s="320"/>
      <c r="D4" s="320"/>
      <c r="E4" s="320"/>
      <c r="F4" s="320"/>
      <c r="G4" s="320"/>
      <c r="H4" s="320"/>
      <c r="I4" s="320"/>
      <c r="N4" t="s">
        <v>37</v>
      </c>
    </row>
    <row r="5" spans="1:14" ht="13.8" thickBot="1">
      <c r="A5" s="321" t="s">
        <v>31</v>
      </c>
      <c r="B5" s="324">
        <v>2022</v>
      </c>
      <c r="C5" s="324"/>
      <c r="D5" s="324"/>
      <c r="E5" s="325"/>
      <c r="F5" s="324">
        <v>2023</v>
      </c>
      <c r="G5" s="324"/>
      <c r="H5" s="324"/>
      <c r="I5" s="325"/>
    </row>
    <row r="6" spans="1:14" ht="15.6" customHeight="1">
      <c r="A6" s="322"/>
      <c r="B6" s="326" t="s">
        <v>29</v>
      </c>
      <c r="C6" s="327"/>
      <c r="D6" s="22" t="s">
        <v>169</v>
      </c>
      <c r="E6" s="23" t="s">
        <v>28</v>
      </c>
      <c r="F6" s="326" t="s">
        <v>29</v>
      </c>
      <c r="G6" s="327"/>
      <c r="H6" s="22" t="s">
        <v>169</v>
      </c>
      <c r="I6" s="23" t="s">
        <v>28</v>
      </c>
    </row>
    <row r="7" spans="1:14" ht="13.8" thickBot="1">
      <c r="A7" s="322"/>
      <c r="B7" s="328"/>
      <c r="C7" s="329"/>
      <c r="D7" s="24" t="s">
        <v>170</v>
      </c>
      <c r="E7" s="23" t="s">
        <v>201</v>
      </c>
      <c r="F7" s="328"/>
      <c r="G7" s="329"/>
      <c r="H7" s="24" t="s">
        <v>170</v>
      </c>
      <c r="I7" s="23" t="s">
        <v>37</v>
      </c>
    </row>
    <row r="8" spans="1:14" ht="9" customHeight="1" thickBot="1">
      <c r="A8" s="322"/>
      <c r="B8" s="328"/>
      <c r="C8" s="328"/>
      <c r="D8" s="251" t="s">
        <v>0</v>
      </c>
      <c r="E8" s="23" t="s">
        <v>193</v>
      </c>
      <c r="F8" s="330"/>
      <c r="G8" s="331"/>
      <c r="H8" s="24" t="s">
        <v>0</v>
      </c>
      <c r="I8" s="23" t="s">
        <v>194</v>
      </c>
    </row>
    <row r="9" spans="1:14" ht="34.799999999999997" thickBot="1">
      <c r="A9" s="323"/>
      <c r="B9" s="25">
        <v>44865</v>
      </c>
      <c r="C9" s="26">
        <v>44895</v>
      </c>
      <c r="D9" s="252" t="s">
        <v>209</v>
      </c>
      <c r="E9" s="23" t="s">
        <v>202</v>
      </c>
      <c r="F9" s="25">
        <v>45230</v>
      </c>
      <c r="G9" s="26">
        <v>45260</v>
      </c>
      <c r="H9" s="24" t="s">
        <v>203</v>
      </c>
      <c r="I9" s="23" t="s">
        <v>210</v>
      </c>
    </row>
    <row r="10" spans="1:14" ht="13.8" thickBot="1">
      <c r="A10" s="253" t="s">
        <v>34</v>
      </c>
      <c r="B10" s="254">
        <v>10888</v>
      </c>
      <c r="C10" s="255">
        <v>10983</v>
      </c>
      <c r="D10" s="256">
        <f>C10-B10</f>
        <v>95</v>
      </c>
      <c r="E10" s="257">
        <f>C10/B10*100</f>
        <v>100.87252020573108</v>
      </c>
      <c r="F10" s="258">
        <v>10701</v>
      </c>
      <c r="G10" s="259">
        <v>10889</v>
      </c>
      <c r="H10" s="254">
        <f>G10-F10</f>
        <v>188</v>
      </c>
      <c r="I10" s="260">
        <f t="shared" ref="I10:I32" si="0">G10/F10*100</f>
        <v>101.75684515465844</v>
      </c>
    </row>
    <row r="11" spans="1:14">
      <c r="A11" s="14" t="s">
        <v>14</v>
      </c>
      <c r="B11" s="71">
        <v>1051</v>
      </c>
      <c r="C11" s="80">
        <v>1020</v>
      </c>
      <c r="D11" s="81">
        <f>C11-B11</f>
        <v>-31</v>
      </c>
      <c r="E11" s="82">
        <f t="shared" ref="E11:E45" si="1">C11/B11*100</f>
        <v>97.050428163653663</v>
      </c>
      <c r="F11" s="83">
        <v>918</v>
      </c>
      <c r="G11" s="80">
        <v>903</v>
      </c>
      <c r="H11" s="71">
        <f>G11-F11</f>
        <v>-15</v>
      </c>
      <c r="I11" s="82">
        <f t="shared" si="0"/>
        <v>98.366013071895424</v>
      </c>
    </row>
    <row r="12" spans="1:14">
      <c r="A12" s="15" t="s">
        <v>17</v>
      </c>
      <c r="B12" s="72">
        <v>1485</v>
      </c>
      <c r="C12" s="84">
        <v>1523</v>
      </c>
      <c r="D12" s="72">
        <f>C12-B12</f>
        <v>38</v>
      </c>
      <c r="E12" s="85">
        <f t="shared" si="1"/>
        <v>102.55892255892256</v>
      </c>
      <c r="F12" s="86">
        <v>1483</v>
      </c>
      <c r="G12" s="84">
        <v>1509</v>
      </c>
      <c r="H12" s="72">
        <f>G12-F12</f>
        <v>26</v>
      </c>
      <c r="I12" s="85">
        <f t="shared" si="0"/>
        <v>101.75320296695887</v>
      </c>
    </row>
    <row r="13" spans="1:14">
      <c r="A13" s="16" t="s">
        <v>2</v>
      </c>
      <c r="B13" s="72">
        <v>1153</v>
      </c>
      <c r="C13" s="84">
        <v>1145</v>
      </c>
      <c r="D13" s="72">
        <f t="shared" ref="D13:D19" si="2">C13-B13</f>
        <v>-8</v>
      </c>
      <c r="E13" s="85">
        <f t="shared" si="1"/>
        <v>99.306157849089331</v>
      </c>
      <c r="F13" s="86">
        <v>1140</v>
      </c>
      <c r="G13" s="84">
        <v>1133</v>
      </c>
      <c r="H13" s="72">
        <f t="shared" ref="H13:H19" si="3">G13-F13</f>
        <v>-7</v>
      </c>
      <c r="I13" s="85">
        <f t="shared" si="0"/>
        <v>99.385964912280699</v>
      </c>
    </row>
    <row r="14" spans="1:14">
      <c r="A14" s="16" t="s">
        <v>190</v>
      </c>
      <c r="B14" s="71">
        <v>1626</v>
      </c>
      <c r="C14" s="80">
        <v>1632</v>
      </c>
      <c r="D14" s="72">
        <f t="shared" si="2"/>
        <v>6</v>
      </c>
      <c r="E14" s="82">
        <f t="shared" si="1"/>
        <v>100.36900369003689</v>
      </c>
      <c r="F14" s="83">
        <v>1532</v>
      </c>
      <c r="G14" s="80">
        <v>1592</v>
      </c>
      <c r="H14" s="71">
        <f t="shared" si="3"/>
        <v>60</v>
      </c>
      <c r="I14" s="82">
        <f t="shared" si="0"/>
        <v>103.91644908616189</v>
      </c>
    </row>
    <row r="15" spans="1:14">
      <c r="A15" s="15" t="s">
        <v>18</v>
      </c>
      <c r="B15" s="72">
        <v>696</v>
      </c>
      <c r="C15" s="84">
        <v>719</v>
      </c>
      <c r="D15" s="72">
        <f t="shared" si="2"/>
        <v>23</v>
      </c>
      <c r="E15" s="85">
        <f t="shared" si="1"/>
        <v>103.30459770114942</v>
      </c>
      <c r="F15" s="86">
        <v>695</v>
      </c>
      <c r="G15" s="84">
        <v>727</v>
      </c>
      <c r="H15" s="72">
        <f t="shared" si="3"/>
        <v>32</v>
      </c>
      <c r="I15" s="85">
        <f t="shared" si="0"/>
        <v>104.60431654676259</v>
      </c>
    </row>
    <row r="16" spans="1:14">
      <c r="A16" s="15" t="s">
        <v>21</v>
      </c>
      <c r="B16" s="72">
        <v>934</v>
      </c>
      <c r="C16" s="84">
        <v>949</v>
      </c>
      <c r="D16" s="72">
        <f t="shared" si="2"/>
        <v>15</v>
      </c>
      <c r="E16" s="85">
        <f t="shared" si="1"/>
        <v>101.60599571734474</v>
      </c>
      <c r="F16" s="86">
        <v>1008</v>
      </c>
      <c r="G16" s="84">
        <v>1089</v>
      </c>
      <c r="H16" s="72">
        <f t="shared" si="3"/>
        <v>81</v>
      </c>
      <c r="I16" s="85">
        <f t="shared" si="0"/>
        <v>108.03571428571428</v>
      </c>
    </row>
    <row r="17" spans="1:17">
      <c r="A17" s="15" t="s">
        <v>22</v>
      </c>
      <c r="B17" s="72">
        <v>1059</v>
      </c>
      <c r="C17" s="84">
        <v>1036</v>
      </c>
      <c r="D17" s="72">
        <f t="shared" si="2"/>
        <v>-23</v>
      </c>
      <c r="E17" s="85">
        <f t="shared" si="1"/>
        <v>97.828139754485363</v>
      </c>
      <c r="F17" s="86">
        <v>1007</v>
      </c>
      <c r="G17" s="84">
        <v>1019</v>
      </c>
      <c r="H17" s="72">
        <f t="shared" si="3"/>
        <v>12</v>
      </c>
      <c r="I17" s="85">
        <f t="shared" si="0"/>
        <v>101.19165839126116</v>
      </c>
    </row>
    <row r="18" spans="1:17">
      <c r="A18" s="15" t="s">
        <v>13</v>
      </c>
      <c r="B18" s="72">
        <v>1282</v>
      </c>
      <c r="C18" s="84">
        <v>1291</v>
      </c>
      <c r="D18" s="72">
        <f t="shared" si="2"/>
        <v>9</v>
      </c>
      <c r="E18" s="85">
        <f t="shared" si="1"/>
        <v>100.70202808112325</v>
      </c>
      <c r="F18" s="86">
        <v>1302</v>
      </c>
      <c r="G18" s="84">
        <v>1277</v>
      </c>
      <c r="H18" s="72">
        <f t="shared" si="3"/>
        <v>-25</v>
      </c>
      <c r="I18" s="85">
        <f t="shared" si="0"/>
        <v>98.079877112135165</v>
      </c>
      <c r="Q18" t="s">
        <v>159</v>
      </c>
    </row>
    <row r="19" spans="1:17" ht="13.8" thickBot="1">
      <c r="A19" s="17" t="s">
        <v>27</v>
      </c>
      <c r="B19" s="71">
        <v>1602</v>
      </c>
      <c r="C19" s="80">
        <v>1668</v>
      </c>
      <c r="D19" s="72">
        <f t="shared" si="2"/>
        <v>66</v>
      </c>
      <c r="E19" s="82">
        <f t="shared" si="1"/>
        <v>104.11985018726593</v>
      </c>
      <c r="F19" s="83">
        <v>1616</v>
      </c>
      <c r="G19" s="80">
        <v>1640</v>
      </c>
      <c r="H19" s="71">
        <f t="shared" si="3"/>
        <v>24</v>
      </c>
      <c r="I19" s="82">
        <f t="shared" si="0"/>
        <v>101.48514851485149</v>
      </c>
    </row>
    <row r="20" spans="1:17" ht="13.8" thickBot="1">
      <c r="A20" s="261" t="s">
        <v>35</v>
      </c>
      <c r="B20" s="262">
        <v>9763</v>
      </c>
      <c r="C20" s="263">
        <v>9852</v>
      </c>
      <c r="D20" s="254">
        <f>C20-B20</f>
        <v>89</v>
      </c>
      <c r="E20" s="264">
        <f t="shared" si="1"/>
        <v>100.91160503943459</v>
      </c>
      <c r="F20" s="265">
        <v>9163</v>
      </c>
      <c r="G20" s="263">
        <v>9153</v>
      </c>
      <c r="H20" s="262">
        <f>G20-F20</f>
        <v>-10</v>
      </c>
      <c r="I20" s="266">
        <f t="shared" si="0"/>
        <v>99.890865437083917</v>
      </c>
    </row>
    <row r="21" spans="1:17">
      <c r="A21" s="14" t="s">
        <v>1</v>
      </c>
      <c r="B21" s="71">
        <v>1781</v>
      </c>
      <c r="C21" s="80">
        <v>1812</v>
      </c>
      <c r="D21" s="71">
        <f>C21-B21</f>
        <v>31</v>
      </c>
      <c r="E21" s="82">
        <f t="shared" si="1"/>
        <v>101.74059517125211</v>
      </c>
      <c r="F21" s="83">
        <v>1757</v>
      </c>
      <c r="G21" s="80">
        <v>1748</v>
      </c>
      <c r="H21" s="71">
        <f>G21-F21</f>
        <v>-9</v>
      </c>
      <c r="I21" s="82">
        <f t="shared" si="0"/>
        <v>99.487763232783152</v>
      </c>
    </row>
    <row r="22" spans="1:17">
      <c r="A22" s="15" t="s">
        <v>16</v>
      </c>
      <c r="B22" s="72">
        <v>1257</v>
      </c>
      <c r="C22" s="84">
        <v>1266</v>
      </c>
      <c r="D22" s="72">
        <f>C22-B22</f>
        <v>9</v>
      </c>
      <c r="E22" s="85">
        <f t="shared" si="1"/>
        <v>100.71599045346062</v>
      </c>
      <c r="F22" s="86">
        <v>1293</v>
      </c>
      <c r="G22" s="84">
        <v>1292</v>
      </c>
      <c r="H22" s="72">
        <f>G22-F22</f>
        <v>-1</v>
      </c>
      <c r="I22" s="85">
        <f t="shared" si="0"/>
        <v>99.922660479505026</v>
      </c>
    </row>
    <row r="23" spans="1:17">
      <c r="A23" s="16" t="s">
        <v>3</v>
      </c>
      <c r="B23" s="72">
        <v>2293</v>
      </c>
      <c r="C23" s="84">
        <v>2278</v>
      </c>
      <c r="D23" s="72">
        <f t="shared" ref="D23:D26" si="4">C23-B23</f>
        <v>-15</v>
      </c>
      <c r="E23" s="85">
        <f t="shared" si="1"/>
        <v>99.345835150457916</v>
      </c>
      <c r="F23" s="86">
        <v>1929</v>
      </c>
      <c r="G23" s="84">
        <v>1959</v>
      </c>
      <c r="H23" s="72">
        <f t="shared" ref="H23:H26" si="5">G23-F23</f>
        <v>30</v>
      </c>
      <c r="I23" s="85">
        <f t="shared" si="0"/>
        <v>101.55520995334371</v>
      </c>
    </row>
    <row r="24" spans="1:17">
      <c r="A24" s="18" t="s">
        <v>20</v>
      </c>
      <c r="B24" s="71">
        <v>1637</v>
      </c>
      <c r="C24" s="80">
        <v>1639</v>
      </c>
      <c r="D24" s="72">
        <f t="shared" si="4"/>
        <v>2</v>
      </c>
      <c r="E24" s="82">
        <f t="shared" si="1"/>
        <v>100.12217470983506</v>
      </c>
      <c r="F24" s="83">
        <v>1510</v>
      </c>
      <c r="G24" s="80">
        <v>1495</v>
      </c>
      <c r="H24" s="71">
        <f t="shared" si="5"/>
        <v>-15</v>
      </c>
      <c r="I24" s="82">
        <f t="shared" si="0"/>
        <v>99.006622516556291</v>
      </c>
    </row>
    <row r="25" spans="1:17">
      <c r="A25" s="15" t="s">
        <v>4</v>
      </c>
      <c r="B25" s="72">
        <v>1311</v>
      </c>
      <c r="C25" s="84">
        <v>1322</v>
      </c>
      <c r="D25" s="72">
        <f t="shared" si="4"/>
        <v>11</v>
      </c>
      <c r="E25" s="85">
        <f t="shared" si="1"/>
        <v>100.83905415713197</v>
      </c>
      <c r="F25" s="86">
        <v>1234</v>
      </c>
      <c r="G25" s="84">
        <v>1209</v>
      </c>
      <c r="H25" s="72">
        <f t="shared" si="5"/>
        <v>-25</v>
      </c>
      <c r="I25" s="85">
        <f t="shared" si="0"/>
        <v>97.9740680713128</v>
      </c>
    </row>
    <row r="26" spans="1:17" ht="13.8" thickBot="1">
      <c r="A26" s="19" t="s">
        <v>7</v>
      </c>
      <c r="B26" s="74">
        <v>1484</v>
      </c>
      <c r="C26" s="87">
        <v>1535</v>
      </c>
      <c r="D26" s="74">
        <f t="shared" si="4"/>
        <v>51</v>
      </c>
      <c r="E26" s="88">
        <f t="shared" si="1"/>
        <v>103.4366576819407</v>
      </c>
      <c r="F26" s="89">
        <v>1440</v>
      </c>
      <c r="G26" s="87">
        <v>1450</v>
      </c>
      <c r="H26" s="74">
        <f t="shared" si="5"/>
        <v>10</v>
      </c>
      <c r="I26" s="88">
        <f t="shared" si="0"/>
        <v>100.69444444444444</v>
      </c>
    </row>
    <row r="27" spans="1:17" ht="13.8" thickBot="1">
      <c r="A27" s="267" t="s">
        <v>36</v>
      </c>
      <c r="B27" s="268">
        <v>14750</v>
      </c>
      <c r="C27" s="269">
        <v>14779</v>
      </c>
      <c r="D27" s="262">
        <f>C27-B27</f>
        <v>29</v>
      </c>
      <c r="E27" s="264">
        <f t="shared" si="1"/>
        <v>100.19661016949154</v>
      </c>
      <c r="F27" s="265">
        <v>14693</v>
      </c>
      <c r="G27" s="269">
        <v>14832</v>
      </c>
      <c r="H27" s="262">
        <f>G27-F27</f>
        <v>139</v>
      </c>
      <c r="I27" s="266">
        <f t="shared" si="0"/>
        <v>100.94602872115973</v>
      </c>
    </row>
    <row r="28" spans="1:17">
      <c r="A28" s="15" t="s">
        <v>15</v>
      </c>
      <c r="B28" s="72">
        <v>1502</v>
      </c>
      <c r="C28" s="84">
        <v>1501</v>
      </c>
      <c r="D28" s="72">
        <f>C28-B28</f>
        <v>-1</v>
      </c>
      <c r="E28" s="85">
        <f t="shared" si="1"/>
        <v>99.933422103861517</v>
      </c>
      <c r="F28" s="86">
        <v>1575</v>
      </c>
      <c r="G28" s="84">
        <v>1561</v>
      </c>
      <c r="H28" s="72">
        <f>G28-F28</f>
        <v>-14</v>
      </c>
      <c r="I28" s="85">
        <f t="shared" si="0"/>
        <v>99.111111111111114</v>
      </c>
    </row>
    <row r="29" spans="1:17">
      <c r="A29" s="15" t="s">
        <v>19</v>
      </c>
      <c r="B29" s="72">
        <v>5452</v>
      </c>
      <c r="C29" s="84">
        <v>5419</v>
      </c>
      <c r="D29" s="72">
        <f>C29-B29</f>
        <v>-33</v>
      </c>
      <c r="E29" s="85">
        <f t="shared" si="1"/>
        <v>99.39471753484959</v>
      </c>
      <c r="F29" s="86">
        <v>5231</v>
      </c>
      <c r="G29" s="84">
        <v>5257</v>
      </c>
      <c r="H29" s="72">
        <f>G29-F29</f>
        <v>26</v>
      </c>
      <c r="I29" s="85">
        <f t="shared" si="0"/>
        <v>100.49703689543108</v>
      </c>
    </row>
    <row r="30" spans="1:17">
      <c r="A30" s="14" t="s">
        <v>25</v>
      </c>
      <c r="B30" s="71">
        <v>2913</v>
      </c>
      <c r="C30" s="80">
        <v>2993</v>
      </c>
      <c r="D30" s="71">
        <f t="shared" ref="D30:D36" si="6">C30-B30</f>
        <v>80</v>
      </c>
      <c r="E30" s="82">
        <f t="shared" si="1"/>
        <v>102.74630964641263</v>
      </c>
      <c r="F30" s="83">
        <v>3152</v>
      </c>
      <c r="G30" s="80">
        <v>3157</v>
      </c>
      <c r="H30" s="71">
        <f t="shared" ref="H30:H36" si="7">G30-F30</f>
        <v>5</v>
      </c>
      <c r="I30" s="82">
        <f t="shared" si="0"/>
        <v>100.15862944162437</v>
      </c>
    </row>
    <row r="31" spans="1:17">
      <c r="A31" s="16" t="s">
        <v>102</v>
      </c>
      <c r="B31" s="72">
        <v>1391</v>
      </c>
      <c r="C31" s="84">
        <v>1416</v>
      </c>
      <c r="D31" s="72">
        <f t="shared" si="6"/>
        <v>25</v>
      </c>
      <c r="E31" s="85">
        <f t="shared" si="1"/>
        <v>101.79726815240835</v>
      </c>
      <c r="F31" s="86">
        <v>1350</v>
      </c>
      <c r="G31" s="84">
        <v>1369</v>
      </c>
      <c r="H31" s="72">
        <f t="shared" si="7"/>
        <v>19</v>
      </c>
      <c r="I31" s="85">
        <f t="shared" si="0"/>
        <v>101.40740740740742</v>
      </c>
    </row>
    <row r="32" spans="1:17">
      <c r="A32" s="16" t="s">
        <v>103</v>
      </c>
      <c r="B32" s="72">
        <v>1619</v>
      </c>
      <c r="C32" s="84">
        <v>1599</v>
      </c>
      <c r="D32" s="72">
        <f t="shared" si="6"/>
        <v>-20</v>
      </c>
      <c r="E32" s="85">
        <f t="shared" si="1"/>
        <v>98.764669549104383</v>
      </c>
      <c r="F32" s="86">
        <v>1576</v>
      </c>
      <c r="G32" s="84">
        <v>1630</v>
      </c>
      <c r="H32" s="72">
        <f t="shared" si="7"/>
        <v>54</v>
      </c>
      <c r="I32" s="85">
        <f t="shared" si="0"/>
        <v>103.42639593908629</v>
      </c>
    </row>
    <row r="33" spans="1:9" ht="13.8" thickBot="1">
      <c r="A33" s="14" t="s">
        <v>26</v>
      </c>
      <c r="B33" s="71">
        <v>1873</v>
      </c>
      <c r="C33" s="80">
        <v>1851</v>
      </c>
      <c r="D33" s="71">
        <f t="shared" si="6"/>
        <v>-22</v>
      </c>
      <c r="E33" s="82">
        <f t="shared" si="1"/>
        <v>98.825413774693004</v>
      </c>
      <c r="F33" s="83">
        <v>1809</v>
      </c>
      <c r="G33" s="80">
        <v>1858</v>
      </c>
      <c r="H33" s="71">
        <f t="shared" si="7"/>
        <v>49</v>
      </c>
      <c r="I33" s="82">
        <f t="shared" ref="I33:I45" si="8">G33/F33*100</f>
        <v>102.70867882808182</v>
      </c>
    </row>
    <row r="34" spans="1:9" ht="13.8" thickBot="1">
      <c r="A34" s="261" t="s">
        <v>32</v>
      </c>
      <c r="B34" s="262">
        <v>11354</v>
      </c>
      <c r="C34" s="263">
        <v>11357</v>
      </c>
      <c r="D34" s="262">
        <f t="shared" si="6"/>
        <v>3</v>
      </c>
      <c r="E34" s="264">
        <f t="shared" si="1"/>
        <v>100.02642240620045</v>
      </c>
      <c r="F34" s="265">
        <v>11167</v>
      </c>
      <c r="G34" s="263">
        <v>11069</v>
      </c>
      <c r="H34" s="262">
        <f t="shared" si="7"/>
        <v>-98</v>
      </c>
      <c r="I34" s="266">
        <f t="shared" si="8"/>
        <v>99.122414256290853</v>
      </c>
    </row>
    <row r="35" spans="1:9">
      <c r="A35" s="14" t="s">
        <v>5</v>
      </c>
      <c r="B35" s="71">
        <v>781</v>
      </c>
      <c r="C35" s="80">
        <v>797</v>
      </c>
      <c r="D35" s="71">
        <f t="shared" si="6"/>
        <v>16</v>
      </c>
      <c r="E35" s="82">
        <f t="shared" si="1"/>
        <v>102.04865556978233</v>
      </c>
      <c r="F35" s="83">
        <v>756</v>
      </c>
      <c r="G35" s="80">
        <v>770</v>
      </c>
      <c r="H35" s="71">
        <f t="shared" si="7"/>
        <v>14</v>
      </c>
      <c r="I35" s="82">
        <f t="shared" si="8"/>
        <v>101.85185185185186</v>
      </c>
    </row>
    <row r="36" spans="1:9">
      <c r="A36" s="15" t="s">
        <v>23</v>
      </c>
      <c r="B36" s="72">
        <v>2195</v>
      </c>
      <c r="C36" s="84">
        <v>2204</v>
      </c>
      <c r="D36" s="72">
        <f t="shared" si="6"/>
        <v>9</v>
      </c>
      <c r="E36" s="85">
        <f t="shared" si="1"/>
        <v>100.41002277904327</v>
      </c>
      <c r="F36" s="86">
        <v>2209</v>
      </c>
      <c r="G36" s="84">
        <v>2144</v>
      </c>
      <c r="H36" s="72">
        <f t="shared" si="7"/>
        <v>-65</v>
      </c>
      <c r="I36" s="85">
        <f t="shared" si="8"/>
        <v>97.057492077863287</v>
      </c>
    </row>
    <row r="37" spans="1:9">
      <c r="A37" s="14" t="s">
        <v>6</v>
      </c>
      <c r="B37" s="71">
        <v>1505</v>
      </c>
      <c r="C37" s="80">
        <v>1529</v>
      </c>
      <c r="D37" s="71">
        <f>C37-B37</f>
        <v>24</v>
      </c>
      <c r="E37" s="82">
        <f t="shared" si="1"/>
        <v>101.59468438538207</v>
      </c>
      <c r="F37" s="83">
        <v>1475</v>
      </c>
      <c r="G37" s="80">
        <v>1454</v>
      </c>
      <c r="H37" s="71">
        <f>G37-F37</f>
        <v>-21</v>
      </c>
      <c r="I37" s="82">
        <f t="shared" si="8"/>
        <v>98.576271186440678</v>
      </c>
    </row>
    <row r="38" spans="1:9">
      <c r="A38" s="15" t="s">
        <v>24</v>
      </c>
      <c r="B38" s="72">
        <v>1432</v>
      </c>
      <c r="C38" s="84">
        <v>1405</v>
      </c>
      <c r="D38" s="72">
        <f>C38-B38</f>
        <v>-27</v>
      </c>
      <c r="E38" s="85">
        <f t="shared" si="1"/>
        <v>98.114525139664806</v>
      </c>
      <c r="F38" s="86">
        <v>1342</v>
      </c>
      <c r="G38" s="84">
        <v>1317</v>
      </c>
      <c r="H38" s="72">
        <f>G38-F38</f>
        <v>-25</v>
      </c>
      <c r="I38" s="85">
        <f t="shared" si="8"/>
        <v>98.13710879284649</v>
      </c>
    </row>
    <row r="39" spans="1:9">
      <c r="A39" s="15" t="s">
        <v>8</v>
      </c>
      <c r="B39" s="72">
        <v>1029</v>
      </c>
      <c r="C39" s="84">
        <v>1006</v>
      </c>
      <c r="D39" s="72">
        <f>C39-B39</f>
        <v>-23</v>
      </c>
      <c r="E39" s="85">
        <f t="shared" si="1"/>
        <v>97.764820213799808</v>
      </c>
      <c r="F39" s="86">
        <v>995</v>
      </c>
      <c r="G39" s="84">
        <v>973</v>
      </c>
      <c r="H39" s="72">
        <f>G39-F39</f>
        <v>-22</v>
      </c>
      <c r="I39" s="85">
        <f t="shared" si="8"/>
        <v>97.788944723618087</v>
      </c>
    </row>
    <row r="40" spans="1:9">
      <c r="A40" s="15" t="s">
        <v>9</v>
      </c>
      <c r="B40" s="72">
        <v>1337</v>
      </c>
      <c r="C40" s="84">
        <v>1340</v>
      </c>
      <c r="D40" s="72">
        <f t="shared" ref="D40:D44" si="9">C40-B40</f>
        <v>3</v>
      </c>
      <c r="E40" s="85">
        <f t="shared" si="1"/>
        <v>100.22438294689604</v>
      </c>
      <c r="F40" s="86">
        <v>1430</v>
      </c>
      <c r="G40" s="84">
        <v>1420</v>
      </c>
      <c r="H40" s="72">
        <f t="shared" ref="H40:H44" si="10">G40-F40</f>
        <v>-10</v>
      </c>
      <c r="I40" s="85">
        <f t="shared" si="8"/>
        <v>99.300699300699307</v>
      </c>
    </row>
    <row r="41" spans="1:9">
      <c r="A41" s="15" t="s">
        <v>10</v>
      </c>
      <c r="B41" s="72">
        <v>1764</v>
      </c>
      <c r="C41" s="84">
        <v>1767</v>
      </c>
      <c r="D41" s="72">
        <f t="shared" si="9"/>
        <v>3</v>
      </c>
      <c r="E41" s="85">
        <f t="shared" si="1"/>
        <v>100.17006802721089</v>
      </c>
      <c r="F41" s="86">
        <v>1764</v>
      </c>
      <c r="G41" s="84">
        <v>1751</v>
      </c>
      <c r="H41" s="72">
        <f t="shared" si="10"/>
        <v>-13</v>
      </c>
      <c r="I41" s="85">
        <f t="shared" si="8"/>
        <v>99.263038548752832</v>
      </c>
    </row>
    <row r="42" spans="1:9" ht="13.8" thickBot="1">
      <c r="A42" s="20" t="s">
        <v>12</v>
      </c>
      <c r="B42" s="71">
        <v>1311</v>
      </c>
      <c r="C42" s="80">
        <v>1309</v>
      </c>
      <c r="D42" s="71">
        <f t="shared" si="9"/>
        <v>-2</v>
      </c>
      <c r="E42" s="82">
        <f t="shared" si="1"/>
        <v>99.847444698703285</v>
      </c>
      <c r="F42" s="83">
        <v>1196</v>
      </c>
      <c r="G42" s="80">
        <v>1240</v>
      </c>
      <c r="H42" s="71">
        <f t="shared" si="10"/>
        <v>44</v>
      </c>
      <c r="I42" s="82">
        <f t="shared" si="8"/>
        <v>103.67892976588628</v>
      </c>
    </row>
    <row r="43" spans="1:9" ht="13.8" thickBot="1">
      <c r="A43" s="261" t="s">
        <v>33</v>
      </c>
      <c r="B43" s="262">
        <v>6504</v>
      </c>
      <c r="C43" s="263">
        <v>6466</v>
      </c>
      <c r="D43" s="262">
        <f t="shared" si="9"/>
        <v>-38</v>
      </c>
      <c r="E43" s="264">
        <f t="shared" si="1"/>
        <v>99.41574415744158</v>
      </c>
      <c r="F43" s="265">
        <v>6232</v>
      </c>
      <c r="G43" s="263">
        <v>6338</v>
      </c>
      <c r="H43" s="262">
        <f t="shared" si="10"/>
        <v>106</v>
      </c>
      <c r="I43" s="266">
        <f t="shared" si="8"/>
        <v>101.70089858793325</v>
      </c>
    </row>
    <row r="44" spans="1:9" ht="14.25" customHeight="1" thickBot="1">
      <c r="A44" s="20" t="s">
        <v>11</v>
      </c>
      <c r="B44" s="71">
        <v>6504</v>
      </c>
      <c r="C44" s="80">
        <v>6466</v>
      </c>
      <c r="D44" s="71">
        <f t="shared" si="9"/>
        <v>-38</v>
      </c>
      <c r="E44" s="82">
        <f t="shared" si="1"/>
        <v>99.41574415744158</v>
      </c>
      <c r="F44" s="83">
        <v>6232</v>
      </c>
      <c r="G44" s="80">
        <v>6338</v>
      </c>
      <c r="H44" s="71">
        <f t="shared" si="10"/>
        <v>106</v>
      </c>
      <c r="I44" s="82">
        <f t="shared" si="8"/>
        <v>101.70089858793325</v>
      </c>
    </row>
    <row r="45" spans="1:9" ht="13.8" thickBot="1">
      <c r="A45" s="258" t="s">
        <v>30</v>
      </c>
      <c r="B45" s="258">
        <v>53259</v>
      </c>
      <c r="C45" s="259">
        <v>53437</v>
      </c>
      <c r="D45" s="254">
        <f>D43+D34+D27+D20+D10</f>
        <v>178</v>
      </c>
      <c r="E45" s="260">
        <f t="shared" si="1"/>
        <v>100.33421581328976</v>
      </c>
      <c r="F45" s="258">
        <v>51956</v>
      </c>
      <c r="G45" s="259">
        <v>52281</v>
      </c>
      <c r="H45" s="254">
        <f t="shared" ref="H45" si="11">H43+H34+H27+H20+H10</f>
        <v>325</v>
      </c>
      <c r="I45" s="260">
        <f t="shared" si="8"/>
        <v>100.62552929401802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222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19" zoomScale="110" zoomScaleNormal="110" workbookViewId="0">
      <selection activeCell="B37" sqref="B37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3.218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33203125" customWidth="1"/>
  </cols>
  <sheetData>
    <row r="1" spans="1:13">
      <c r="A1" s="317" t="s">
        <v>162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</row>
    <row r="2" spans="1:13" ht="18" customHeight="1">
      <c r="A2" s="332" t="s">
        <v>199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</row>
    <row r="3" spans="1:13" ht="16.5" customHeight="1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6.2" customHeight="1" thickBot="1">
      <c r="A5" s="321" t="s">
        <v>165</v>
      </c>
      <c r="B5" s="324">
        <v>2022</v>
      </c>
      <c r="C5" s="324"/>
      <c r="D5" s="324"/>
      <c r="E5" s="325"/>
      <c r="F5" s="324">
        <v>2023</v>
      </c>
      <c r="G5" s="324"/>
      <c r="H5" s="324"/>
      <c r="I5" s="325"/>
      <c r="J5" s="335" t="s">
        <v>41</v>
      </c>
      <c r="K5" s="335"/>
      <c r="L5" s="336"/>
    </row>
    <row r="6" spans="1:13" ht="19.2" customHeight="1">
      <c r="A6" s="322"/>
      <c r="B6" s="326" t="s">
        <v>29</v>
      </c>
      <c r="C6" s="327"/>
      <c r="D6" s="22" t="s">
        <v>168</v>
      </c>
      <c r="E6" s="23" t="s">
        <v>28</v>
      </c>
      <c r="F6" s="326" t="s">
        <v>29</v>
      </c>
      <c r="G6" s="327"/>
      <c r="H6" s="22" t="s">
        <v>168</v>
      </c>
      <c r="I6" s="23" t="s">
        <v>28</v>
      </c>
      <c r="J6" s="337" t="s">
        <v>40</v>
      </c>
      <c r="K6" s="338"/>
      <c r="L6" s="339"/>
    </row>
    <row r="7" spans="1:13" ht="19.8" customHeight="1">
      <c r="A7" s="322"/>
      <c r="B7" s="328"/>
      <c r="C7" s="329"/>
      <c r="D7" s="24" t="s">
        <v>171</v>
      </c>
      <c r="E7" s="23" t="s">
        <v>201</v>
      </c>
      <c r="F7" s="328"/>
      <c r="G7" s="329"/>
      <c r="H7" s="24" t="s">
        <v>171</v>
      </c>
      <c r="I7" s="23" t="s">
        <v>201</v>
      </c>
      <c r="J7" s="340"/>
      <c r="K7" s="341"/>
      <c r="L7" s="342"/>
    </row>
    <row r="8" spans="1:13" ht="21.6" customHeight="1" thickBot="1">
      <c r="A8" s="322"/>
      <c r="B8" s="328"/>
      <c r="C8" s="329"/>
      <c r="D8" s="24" t="s">
        <v>0</v>
      </c>
      <c r="E8" s="23">
        <v>2022</v>
      </c>
      <c r="F8" s="330"/>
      <c r="G8" s="331"/>
      <c r="H8" s="24" t="s">
        <v>0</v>
      </c>
      <c r="I8" s="23">
        <v>2023</v>
      </c>
      <c r="J8" s="343"/>
      <c r="K8" s="344"/>
      <c r="L8" s="345"/>
    </row>
    <row r="9" spans="1:13" ht="36.6" customHeight="1" thickBot="1">
      <c r="A9" s="334"/>
      <c r="B9" s="44">
        <v>44865</v>
      </c>
      <c r="C9" s="45">
        <v>44895</v>
      </c>
      <c r="D9" s="24" t="s">
        <v>200</v>
      </c>
      <c r="E9" s="23" t="s">
        <v>202</v>
      </c>
      <c r="F9" s="44">
        <v>45230</v>
      </c>
      <c r="G9" s="45">
        <v>45260</v>
      </c>
      <c r="H9" s="24" t="s">
        <v>203</v>
      </c>
      <c r="I9" s="23" t="s">
        <v>204</v>
      </c>
      <c r="J9" s="41" t="s">
        <v>205</v>
      </c>
      <c r="K9" s="42" t="s">
        <v>206</v>
      </c>
      <c r="L9" s="43" t="s">
        <v>207</v>
      </c>
    </row>
    <row r="10" spans="1:13" ht="23.25" customHeight="1" thickBot="1">
      <c r="A10" s="258" t="s">
        <v>39</v>
      </c>
      <c r="B10" s="270">
        <v>53259</v>
      </c>
      <c r="C10" s="271">
        <v>53437</v>
      </c>
      <c r="D10" s="272">
        <f t="shared" ref="D10:D33" si="0">C10-B10</f>
        <v>178</v>
      </c>
      <c r="E10" s="273">
        <f t="shared" ref="E10:E25" si="1">C10/B10*100</f>
        <v>100.33421581328976</v>
      </c>
      <c r="F10" s="274">
        <v>51956</v>
      </c>
      <c r="G10" s="275">
        <v>52281</v>
      </c>
      <c r="H10" s="274">
        <f t="shared" ref="H10:H25" si="2">G10-F10</f>
        <v>325</v>
      </c>
      <c r="I10" s="276">
        <f t="shared" ref="I10:I25" si="3">G10/F10*100</f>
        <v>100.62552929401802</v>
      </c>
      <c r="J10" s="277">
        <v>100</v>
      </c>
      <c r="K10" s="273">
        <v>100</v>
      </c>
      <c r="L10" s="278">
        <v>100</v>
      </c>
    </row>
    <row r="11" spans="1:13" ht="16.5" customHeight="1">
      <c r="A11" s="27" t="s">
        <v>45</v>
      </c>
      <c r="B11" s="90">
        <v>28515</v>
      </c>
      <c r="C11" s="91">
        <v>28389</v>
      </c>
      <c r="D11" s="92">
        <f t="shared" si="0"/>
        <v>-126</v>
      </c>
      <c r="E11" s="93">
        <f t="shared" si="1"/>
        <v>99.558127301420313</v>
      </c>
      <c r="F11" s="94">
        <v>27385</v>
      </c>
      <c r="G11" s="165">
        <v>27397</v>
      </c>
      <c r="H11" s="95">
        <f>G11-F11</f>
        <v>12</v>
      </c>
      <c r="I11" s="96">
        <f t="shared" si="3"/>
        <v>100.04381960927515</v>
      </c>
      <c r="J11" s="97">
        <f>C11/$C$10*100</f>
        <v>53.12611112150757</v>
      </c>
      <c r="K11" s="98">
        <f>F11/$F$10*100</f>
        <v>52.708060666717991</v>
      </c>
      <c r="L11" s="99">
        <f>G11/G10*100</f>
        <v>52.403358772785523</v>
      </c>
      <c r="M11" s="2"/>
    </row>
    <row r="12" spans="1:13" ht="16.5" customHeight="1">
      <c r="A12" s="27" t="s">
        <v>105</v>
      </c>
      <c r="B12" s="100">
        <v>24744</v>
      </c>
      <c r="C12" s="101">
        <v>25048</v>
      </c>
      <c r="D12" s="92">
        <f t="shared" si="0"/>
        <v>304</v>
      </c>
      <c r="E12" s="93">
        <f t="shared" si="1"/>
        <v>101.22858066602005</v>
      </c>
      <c r="F12" s="102">
        <v>24571</v>
      </c>
      <c r="G12" s="166">
        <v>24884</v>
      </c>
      <c r="H12" s="103">
        <f t="shared" si="2"/>
        <v>313</v>
      </c>
      <c r="I12" s="96">
        <f t="shared" si="3"/>
        <v>101.27385942778071</v>
      </c>
      <c r="J12" s="104">
        <f t="shared" ref="J12:J25" si="4">C12/$C$10*100</f>
        <v>46.87388887849243</v>
      </c>
      <c r="K12" s="105">
        <f t="shared" ref="K12:K25" si="5">F12/$F$10*100</f>
        <v>47.291939333282009</v>
      </c>
      <c r="L12" s="99">
        <f>G12/G10*100</f>
        <v>47.596641227214477</v>
      </c>
      <c r="M12" s="2"/>
    </row>
    <row r="13" spans="1:13" ht="15.75" customHeight="1">
      <c r="A13" s="27" t="s">
        <v>49</v>
      </c>
      <c r="B13" s="90">
        <v>47899</v>
      </c>
      <c r="C13" s="91">
        <v>48261</v>
      </c>
      <c r="D13" s="92">
        <f t="shared" si="0"/>
        <v>362</v>
      </c>
      <c r="E13" s="93">
        <f t="shared" si="1"/>
        <v>100.7557569051546</v>
      </c>
      <c r="F13" s="94">
        <v>47163</v>
      </c>
      <c r="G13" s="165">
        <v>47581</v>
      </c>
      <c r="H13" s="103">
        <f t="shared" si="2"/>
        <v>418</v>
      </c>
      <c r="I13" s="96">
        <f t="shared" si="3"/>
        <v>100.88628797998432</v>
      </c>
      <c r="J13" s="104">
        <f t="shared" si="4"/>
        <v>90.313827497801142</v>
      </c>
      <c r="K13" s="105">
        <f t="shared" si="5"/>
        <v>90.77488644237431</v>
      </c>
      <c r="L13" s="106">
        <f t="shared" ref="L13:L25" si="6">G13/$G$10*100</f>
        <v>91.010118398653432</v>
      </c>
      <c r="M13" s="2"/>
    </row>
    <row r="14" spans="1:13" ht="15.75" customHeight="1">
      <c r="A14" s="27" t="s">
        <v>166</v>
      </c>
      <c r="B14" s="90">
        <v>1834</v>
      </c>
      <c r="C14" s="91">
        <v>1819</v>
      </c>
      <c r="D14" s="92">
        <f t="shared" si="0"/>
        <v>-15</v>
      </c>
      <c r="E14" s="93">
        <f t="shared" si="1"/>
        <v>99.182115594329332</v>
      </c>
      <c r="F14" s="94">
        <v>1855</v>
      </c>
      <c r="G14" s="165">
        <v>1852</v>
      </c>
      <c r="H14" s="103">
        <f t="shared" si="2"/>
        <v>-3</v>
      </c>
      <c r="I14" s="96">
        <f t="shared" si="3"/>
        <v>99.838274932614553</v>
      </c>
      <c r="J14" s="104">
        <f t="shared" si="4"/>
        <v>3.4040084585586765</v>
      </c>
      <c r="K14" s="105">
        <f t="shared" si="5"/>
        <v>3.5703287397028256</v>
      </c>
      <c r="L14" s="106">
        <f t="shared" si="6"/>
        <v>3.5423958990837972</v>
      </c>
      <c r="M14" s="2"/>
    </row>
    <row r="15" spans="1:13" ht="16.5" customHeight="1">
      <c r="A15" s="27" t="s">
        <v>106</v>
      </c>
      <c r="B15" s="90">
        <v>5360</v>
      </c>
      <c r="C15" s="91">
        <v>5176</v>
      </c>
      <c r="D15" s="92">
        <f t="shared" si="0"/>
        <v>-184</v>
      </c>
      <c r="E15" s="93">
        <f t="shared" si="1"/>
        <v>96.567164179104481</v>
      </c>
      <c r="F15" s="94">
        <v>4793</v>
      </c>
      <c r="G15" s="165">
        <v>4700</v>
      </c>
      <c r="H15" s="103">
        <f t="shared" si="2"/>
        <v>-93</v>
      </c>
      <c r="I15" s="96">
        <f t="shared" si="3"/>
        <v>98.059670352597536</v>
      </c>
      <c r="J15" s="104">
        <f t="shared" si="4"/>
        <v>9.6861725021988505</v>
      </c>
      <c r="K15" s="105">
        <f t="shared" si="5"/>
        <v>9.2251135576256829</v>
      </c>
      <c r="L15" s="106">
        <f t="shared" si="6"/>
        <v>8.9898816013465694</v>
      </c>
      <c r="M15" s="2"/>
    </row>
    <row r="16" spans="1:13" ht="16.5" customHeight="1">
      <c r="A16" s="28" t="s">
        <v>107</v>
      </c>
      <c r="B16" s="90">
        <v>7768</v>
      </c>
      <c r="C16" s="91">
        <v>7901</v>
      </c>
      <c r="D16" s="92">
        <f t="shared" si="0"/>
        <v>133</v>
      </c>
      <c r="E16" s="93">
        <f t="shared" si="1"/>
        <v>101.71215242018539</v>
      </c>
      <c r="F16" s="94">
        <v>7727</v>
      </c>
      <c r="G16" s="165">
        <v>7879</v>
      </c>
      <c r="H16" s="103">
        <f t="shared" si="2"/>
        <v>152</v>
      </c>
      <c r="I16" s="96">
        <f t="shared" si="3"/>
        <v>101.96712825158536</v>
      </c>
      <c r="J16" s="104">
        <f t="shared" si="4"/>
        <v>14.78563542115014</v>
      </c>
      <c r="K16" s="105">
        <f t="shared" si="5"/>
        <v>14.872199553468318</v>
      </c>
      <c r="L16" s="106">
        <f t="shared" si="6"/>
        <v>15.070484497236089</v>
      </c>
      <c r="M16" s="2"/>
    </row>
    <row r="17" spans="1:13" ht="16.5" customHeight="1">
      <c r="A17" s="29" t="s">
        <v>108</v>
      </c>
      <c r="B17" s="90">
        <v>45491</v>
      </c>
      <c r="C17" s="91">
        <v>45536</v>
      </c>
      <c r="D17" s="92">
        <f t="shared" si="0"/>
        <v>45</v>
      </c>
      <c r="E17" s="93">
        <f t="shared" si="1"/>
        <v>100.09892066562618</v>
      </c>
      <c r="F17" s="94">
        <v>44229</v>
      </c>
      <c r="G17" s="165">
        <v>44402</v>
      </c>
      <c r="H17" s="103">
        <f t="shared" si="2"/>
        <v>173</v>
      </c>
      <c r="I17" s="96">
        <f t="shared" si="3"/>
        <v>100.39114608062583</v>
      </c>
      <c r="J17" s="104">
        <f t="shared" si="4"/>
        <v>85.214364578849867</v>
      </c>
      <c r="K17" s="105">
        <f t="shared" si="5"/>
        <v>85.12780044653168</v>
      </c>
      <c r="L17" s="106">
        <f t="shared" si="6"/>
        <v>84.929515502763905</v>
      </c>
      <c r="M17" s="2"/>
    </row>
    <row r="18" spans="1:13" ht="15.75" customHeight="1">
      <c r="A18" s="27" t="s">
        <v>109</v>
      </c>
      <c r="B18" s="90">
        <v>20438</v>
      </c>
      <c r="C18" s="91">
        <v>20564</v>
      </c>
      <c r="D18" s="92">
        <f t="shared" si="0"/>
        <v>126</v>
      </c>
      <c r="E18" s="93">
        <f t="shared" si="1"/>
        <v>100.61649867893141</v>
      </c>
      <c r="F18" s="94">
        <v>19952</v>
      </c>
      <c r="G18" s="165">
        <v>20048</v>
      </c>
      <c r="H18" s="103">
        <f t="shared" si="2"/>
        <v>96</v>
      </c>
      <c r="I18" s="96">
        <f t="shared" si="3"/>
        <v>100.48115477145147</v>
      </c>
      <c r="J18" s="104">
        <f t="shared" si="4"/>
        <v>38.482699253326345</v>
      </c>
      <c r="K18" s="105">
        <f t="shared" si="5"/>
        <v>38.40172453614597</v>
      </c>
      <c r="L18" s="106">
        <f t="shared" si="6"/>
        <v>38.346626881658729</v>
      </c>
      <c r="M18" s="2"/>
    </row>
    <row r="19" spans="1:13" ht="16.5" customHeight="1">
      <c r="A19" s="30" t="s">
        <v>110</v>
      </c>
      <c r="B19" s="90">
        <v>32821</v>
      </c>
      <c r="C19" s="107">
        <v>32873</v>
      </c>
      <c r="D19" s="92">
        <f t="shared" si="0"/>
        <v>52</v>
      </c>
      <c r="E19" s="108">
        <f t="shared" si="1"/>
        <v>100.15843514822826</v>
      </c>
      <c r="F19" s="109">
        <v>32004</v>
      </c>
      <c r="G19" s="167">
        <v>32233</v>
      </c>
      <c r="H19" s="103">
        <f t="shared" si="2"/>
        <v>229</v>
      </c>
      <c r="I19" s="110">
        <f t="shared" si="3"/>
        <v>100.71553555805524</v>
      </c>
      <c r="J19" s="111">
        <f t="shared" si="4"/>
        <v>61.517300746673655</v>
      </c>
      <c r="K19" s="112">
        <f t="shared" si="5"/>
        <v>61.598275463854037</v>
      </c>
      <c r="L19" s="113">
        <f t="shared" si="6"/>
        <v>61.653373118341271</v>
      </c>
      <c r="M19" s="2"/>
    </row>
    <row r="20" spans="1:13" ht="28.5" customHeight="1">
      <c r="A20" s="31" t="s">
        <v>48</v>
      </c>
      <c r="B20" s="90">
        <v>1819</v>
      </c>
      <c r="C20" s="101">
        <v>1852</v>
      </c>
      <c r="D20" s="92">
        <f t="shared" si="0"/>
        <v>33</v>
      </c>
      <c r="E20" s="114">
        <f t="shared" si="1"/>
        <v>101.81418361737218</v>
      </c>
      <c r="F20" s="102">
        <v>1580</v>
      </c>
      <c r="G20" s="166">
        <v>1594</v>
      </c>
      <c r="H20" s="103">
        <f t="shared" si="2"/>
        <v>14</v>
      </c>
      <c r="I20" s="115">
        <f t="shared" si="3"/>
        <v>100.8860759493671</v>
      </c>
      <c r="J20" s="104">
        <f t="shared" si="4"/>
        <v>3.4657634223478118</v>
      </c>
      <c r="K20" s="105">
        <f t="shared" si="5"/>
        <v>3.0410347216875815</v>
      </c>
      <c r="L20" s="106">
        <f t="shared" si="6"/>
        <v>3.0489087813928579</v>
      </c>
      <c r="M20" s="2"/>
    </row>
    <row r="21" spans="1:13" ht="15" customHeight="1">
      <c r="A21" s="32" t="s">
        <v>126</v>
      </c>
      <c r="B21" s="116">
        <v>1404</v>
      </c>
      <c r="C21" s="117">
        <v>1377</v>
      </c>
      <c r="D21" s="92">
        <f t="shared" si="0"/>
        <v>-27</v>
      </c>
      <c r="E21" s="118">
        <f t="shared" si="1"/>
        <v>98.076923076923066</v>
      </c>
      <c r="F21" s="102">
        <v>1047</v>
      </c>
      <c r="G21" s="166">
        <v>1055</v>
      </c>
      <c r="H21" s="103">
        <f t="shared" si="2"/>
        <v>8</v>
      </c>
      <c r="I21" s="115">
        <f>G21/F21*100</f>
        <v>100.76408787010507</v>
      </c>
      <c r="J21" s="104">
        <f>C21/$C$10*100</f>
        <v>2.5768662162920823</v>
      </c>
      <c r="K21" s="105">
        <f>F21/$F$10*100</f>
        <v>2.0151666794980367</v>
      </c>
      <c r="L21" s="106">
        <f>G21/$G$10*100</f>
        <v>2.0179415083873682</v>
      </c>
      <c r="M21" s="2"/>
    </row>
    <row r="22" spans="1:13" ht="15" customHeight="1">
      <c r="A22" s="33" t="s">
        <v>125</v>
      </c>
      <c r="B22" s="102">
        <v>18200</v>
      </c>
      <c r="C22" s="117">
        <v>18152</v>
      </c>
      <c r="D22" s="119">
        <f t="shared" si="0"/>
        <v>-48</v>
      </c>
      <c r="E22" s="118">
        <f>C22/B22*100</f>
        <v>99.736263736263737</v>
      </c>
      <c r="F22" s="120">
        <v>17791</v>
      </c>
      <c r="G22" s="168">
        <v>17924</v>
      </c>
      <c r="H22" s="103">
        <f t="shared" si="2"/>
        <v>133</v>
      </c>
      <c r="I22" s="115">
        <f>G22/F22*100</f>
        <v>100.74756899555955</v>
      </c>
      <c r="J22" s="104">
        <f>C22/$C$10*100</f>
        <v>33.968972809102304</v>
      </c>
      <c r="K22" s="105">
        <f>F22/$F$10*100</f>
        <v>34.242435907306188</v>
      </c>
      <c r="L22" s="106">
        <f>G22/$G$10*100</f>
        <v>34.283965494156575</v>
      </c>
      <c r="M22" s="2"/>
    </row>
    <row r="23" spans="1:13" ht="14.4" customHeight="1">
      <c r="A23" s="34" t="s">
        <v>127</v>
      </c>
      <c r="B23" s="102">
        <v>8492</v>
      </c>
      <c r="C23" s="101">
        <v>8317</v>
      </c>
      <c r="D23" s="121">
        <f t="shared" si="0"/>
        <v>-175</v>
      </c>
      <c r="E23" s="122">
        <f>C23/B23*100</f>
        <v>97.939236928874223</v>
      </c>
      <c r="F23" s="102">
        <v>7904</v>
      </c>
      <c r="G23" s="169">
        <v>7818</v>
      </c>
      <c r="H23" s="103">
        <f t="shared" si="2"/>
        <v>-86</v>
      </c>
      <c r="I23" s="115">
        <f>G23/F23*100</f>
        <v>98.911943319838059</v>
      </c>
      <c r="J23" s="104">
        <f>C23/$C$10*100</f>
        <v>15.564122237401051</v>
      </c>
      <c r="K23" s="105">
        <f>F23/$F$10*100</f>
        <v>15.212872430518132</v>
      </c>
      <c r="L23" s="106">
        <f>G23/$G$10*100</f>
        <v>14.953807310495209</v>
      </c>
      <c r="M23" s="2"/>
    </row>
    <row r="24" spans="1:13" ht="28.5" customHeight="1" thickBot="1">
      <c r="A24" s="35" t="s">
        <v>38</v>
      </c>
      <c r="B24" s="120">
        <v>8120</v>
      </c>
      <c r="C24" s="117">
        <v>8062</v>
      </c>
      <c r="D24" s="123">
        <f t="shared" si="0"/>
        <v>-58</v>
      </c>
      <c r="E24" s="124">
        <f>C24/B24*100</f>
        <v>99.285714285714292</v>
      </c>
      <c r="F24" s="120">
        <v>7308</v>
      </c>
      <c r="G24" s="170">
        <v>7294</v>
      </c>
      <c r="H24" s="125">
        <f t="shared" si="2"/>
        <v>-14</v>
      </c>
      <c r="I24" s="126">
        <f>G24/F24*100</f>
        <v>99.808429118773944</v>
      </c>
      <c r="J24" s="111">
        <f>C24/$C$10*100</f>
        <v>15.086924789939554</v>
      </c>
      <c r="K24" s="112">
        <f>F24/$F$10*100</f>
        <v>14.065747940565092</v>
      </c>
      <c r="L24" s="113">
        <f>G24/$G$10*100</f>
        <v>13.95153114898338</v>
      </c>
      <c r="M24" s="2"/>
    </row>
    <row r="25" spans="1:13" ht="24.75" customHeight="1" thickBot="1">
      <c r="A25" s="279" t="s">
        <v>167</v>
      </c>
      <c r="B25" s="274">
        <v>43445</v>
      </c>
      <c r="C25" s="271">
        <v>43485</v>
      </c>
      <c r="D25" s="272">
        <f t="shared" si="0"/>
        <v>40</v>
      </c>
      <c r="E25" s="280">
        <f t="shared" si="1"/>
        <v>100.09207043388193</v>
      </c>
      <c r="F25" s="274">
        <v>41655</v>
      </c>
      <c r="G25" s="281">
        <v>41864</v>
      </c>
      <c r="H25" s="274">
        <f t="shared" si="2"/>
        <v>209</v>
      </c>
      <c r="I25" s="278">
        <f t="shared" si="3"/>
        <v>100.50174048733645</v>
      </c>
      <c r="J25" s="277">
        <f t="shared" si="4"/>
        <v>81.376200011228178</v>
      </c>
      <c r="K25" s="282">
        <f t="shared" si="5"/>
        <v>80.17360843790901</v>
      </c>
      <c r="L25" s="278">
        <f t="shared" si="6"/>
        <v>80.074979438036763</v>
      </c>
      <c r="M25" s="2"/>
    </row>
    <row r="26" spans="1:13">
      <c r="A26" s="36" t="s">
        <v>128</v>
      </c>
      <c r="B26" s="127">
        <v>11164</v>
      </c>
      <c r="C26" s="128">
        <v>11151</v>
      </c>
      <c r="D26" s="129">
        <f t="shared" ref="D26" si="7">C26-B26</f>
        <v>-13</v>
      </c>
      <c r="E26" s="130">
        <f>C26/B26*100</f>
        <v>99.883554281619496</v>
      </c>
      <c r="F26" s="131">
        <v>10855</v>
      </c>
      <c r="G26" s="171">
        <v>10821</v>
      </c>
      <c r="H26" s="131">
        <f t="shared" ref="H26:H33" si="8">G26-F26</f>
        <v>-34</v>
      </c>
      <c r="I26" s="132">
        <f t="shared" ref="I26:I33" si="9">G26/F26*100</f>
        <v>99.686780285582671</v>
      </c>
      <c r="J26" s="133">
        <f>C26/$C$10*100</f>
        <v>20.867563673110393</v>
      </c>
      <c r="K26" s="134">
        <f t="shared" ref="K26:K33" si="10">F26/$F$10*100</f>
        <v>20.892678420201712</v>
      </c>
      <c r="L26" s="135">
        <f t="shared" ref="L26:L33" si="11">G26/$G$10*100</f>
        <v>20.697767831525795</v>
      </c>
      <c r="M26" s="2"/>
    </row>
    <row r="27" spans="1:13" ht="17.25" customHeight="1">
      <c r="A27" s="37" t="s">
        <v>129</v>
      </c>
      <c r="B27" s="90">
        <v>5705</v>
      </c>
      <c r="C27" s="91">
        <v>5553</v>
      </c>
      <c r="D27" s="129">
        <f t="shared" si="0"/>
        <v>-152</v>
      </c>
      <c r="E27" s="130">
        <f>C27/B27*100</f>
        <v>97.335670464504815</v>
      </c>
      <c r="F27" s="94">
        <v>5520</v>
      </c>
      <c r="G27" s="165">
        <v>5412</v>
      </c>
      <c r="H27" s="94">
        <f t="shared" si="8"/>
        <v>-108</v>
      </c>
      <c r="I27" s="136">
        <f t="shared" si="9"/>
        <v>98.043478260869563</v>
      </c>
      <c r="J27" s="137">
        <f>C27/$C$10*100</f>
        <v>10.39167617942624</v>
      </c>
      <c r="K27" s="98">
        <f t="shared" si="10"/>
        <v>10.624374470705982</v>
      </c>
      <c r="L27" s="99">
        <f t="shared" si="11"/>
        <v>10.351753026912263</v>
      </c>
      <c r="M27" s="2"/>
    </row>
    <row r="28" spans="1:13" ht="16.5" customHeight="1">
      <c r="A28" s="34" t="s">
        <v>130</v>
      </c>
      <c r="B28" s="100">
        <v>26760</v>
      </c>
      <c r="C28" s="101">
        <v>26514</v>
      </c>
      <c r="D28" s="138">
        <f>C28-B28</f>
        <v>-246</v>
      </c>
      <c r="E28" s="139">
        <f>C28/B28*100</f>
        <v>99.080717488789233</v>
      </c>
      <c r="F28" s="102">
        <v>24787</v>
      </c>
      <c r="G28" s="166">
        <v>24853</v>
      </c>
      <c r="H28" s="94">
        <f t="shared" si="8"/>
        <v>66</v>
      </c>
      <c r="I28" s="136">
        <f t="shared" si="9"/>
        <v>100.26626860854479</v>
      </c>
      <c r="J28" s="137">
        <f>C28/$C$10*100</f>
        <v>49.617306360761269</v>
      </c>
      <c r="K28" s="98">
        <f t="shared" si="10"/>
        <v>47.707675725613981</v>
      </c>
      <c r="L28" s="99">
        <f t="shared" si="11"/>
        <v>47.537346263460911</v>
      </c>
      <c r="M28" s="2"/>
    </row>
    <row r="29" spans="1:13" ht="15.75" customHeight="1">
      <c r="A29" s="34" t="s">
        <v>131</v>
      </c>
      <c r="B29" s="100">
        <v>15457</v>
      </c>
      <c r="C29" s="101">
        <v>15607</v>
      </c>
      <c r="D29" s="138">
        <f t="shared" si="0"/>
        <v>150</v>
      </c>
      <c r="E29" s="139">
        <f>C29/B29*100</f>
        <v>100.97043410752411</v>
      </c>
      <c r="F29" s="102">
        <v>14954</v>
      </c>
      <c r="G29" s="166">
        <v>15143</v>
      </c>
      <c r="H29" s="94">
        <f t="shared" si="8"/>
        <v>189</v>
      </c>
      <c r="I29" s="136">
        <f t="shared" si="9"/>
        <v>101.26387588605054</v>
      </c>
      <c r="J29" s="137">
        <f>C29/$C$10*100</f>
        <v>29.206355147182663</v>
      </c>
      <c r="K29" s="98">
        <f t="shared" si="10"/>
        <v>28.782046346908924</v>
      </c>
      <c r="L29" s="99">
        <f t="shared" si="11"/>
        <v>28.964633423232151</v>
      </c>
      <c r="M29" s="2"/>
    </row>
    <row r="30" spans="1:13" ht="21.75" customHeight="1">
      <c r="A30" s="37" t="s">
        <v>132</v>
      </c>
      <c r="B30" s="100">
        <v>1209</v>
      </c>
      <c r="C30" s="101">
        <v>1259</v>
      </c>
      <c r="D30" s="138">
        <f t="shared" si="0"/>
        <v>50</v>
      </c>
      <c r="E30" s="139">
        <f t="shared" ref="E30:E32" si="12">C30/B30*100</f>
        <v>104.13564929693962</v>
      </c>
      <c r="F30" s="102">
        <v>1282</v>
      </c>
      <c r="G30" s="166">
        <v>1357</v>
      </c>
      <c r="H30" s="102">
        <f t="shared" si="8"/>
        <v>75</v>
      </c>
      <c r="I30" s="136">
        <f t="shared" si="9"/>
        <v>105.85023400936038</v>
      </c>
      <c r="J30" s="137">
        <f t="shared" ref="J30:J32" si="13">C30/$C$10*100</f>
        <v>2.3560454366824484</v>
      </c>
      <c r="K30" s="98">
        <f t="shared" si="10"/>
        <v>2.467472476711063</v>
      </c>
      <c r="L30" s="99">
        <f t="shared" si="11"/>
        <v>2.5955892197930415</v>
      </c>
      <c r="M30" s="2"/>
    </row>
    <row r="31" spans="1:13" ht="23.25" customHeight="1">
      <c r="A31" s="37" t="s">
        <v>133</v>
      </c>
      <c r="B31" s="100">
        <v>9148</v>
      </c>
      <c r="C31" s="101">
        <v>9035</v>
      </c>
      <c r="D31" s="138">
        <f t="shared" si="0"/>
        <v>-113</v>
      </c>
      <c r="E31" s="139">
        <f t="shared" si="12"/>
        <v>98.764757324005245</v>
      </c>
      <c r="F31" s="102">
        <v>8264</v>
      </c>
      <c r="G31" s="169">
        <v>8138</v>
      </c>
      <c r="H31" s="102">
        <f t="shared" si="8"/>
        <v>-126</v>
      </c>
      <c r="I31" s="136">
        <f t="shared" si="9"/>
        <v>98.475314617618579</v>
      </c>
      <c r="J31" s="137">
        <f t="shared" si="13"/>
        <v>16.907760540449502</v>
      </c>
      <c r="K31" s="98">
        <f t="shared" si="10"/>
        <v>15.905766417738084</v>
      </c>
      <c r="L31" s="99">
        <f t="shared" si="11"/>
        <v>15.565884355693274</v>
      </c>
      <c r="M31" s="2"/>
    </row>
    <row r="32" spans="1:13" ht="27.75" customHeight="1">
      <c r="A32" s="34" t="s">
        <v>134</v>
      </c>
      <c r="B32" s="100">
        <v>121</v>
      </c>
      <c r="C32" s="101">
        <v>120</v>
      </c>
      <c r="D32" s="138">
        <f t="shared" si="0"/>
        <v>-1</v>
      </c>
      <c r="E32" s="139">
        <f t="shared" si="12"/>
        <v>99.173553719008268</v>
      </c>
      <c r="F32" s="102">
        <v>124</v>
      </c>
      <c r="G32" s="169">
        <v>126</v>
      </c>
      <c r="H32" s="102">
        <f t="shared" si="8"/>
        <v>2</v>
      </c>
      <c r="I32" s="136">
        <f t="shared" si="9"/>
        <v>101.61290322580645</v>
      </c>
      <c r="J32" s="137">
        <f t="shared" si="13"/>
        <v>0.22456350468776318</v>
      </c>
      <c r="K32" s="98">
        <f t="shared" si="10"/>
        <v>0.23866348448687352</v>
      </c>
      <c r="L32" s="99">
        <f t="shared" si="11"/>
        <v>0.24100533654673784</v>
      </c>
      <c r="M32" s="2"/>
    </row>
    <row r="33" spans="1:13" ht="15" customHeight="1" thickBot="1">
      <c r="A33" s="38" t="s">
        <v>135</v>
      </c>
      <c r="B33" s="140">
        <v>4769</v>
      </c>
      <c r="C33" s="141">
        <v>4838</v>
      </c>
      <c r="D33" s="142">
        <f t="shared" si="0"/>
        <v>69</v>
      </c>
      <c r="E33" s="143">
        <f>C33/B33*100</f>
        <v>101.44684420213881</v>
      </c>
      <c r="F33" s="144">
        <v>4905</v>
      </c>
      <c r="G33" s="172">
        <v>4965</v>
      </c>
      <c r="H33" s="144">
        <f t="shared" si="8"/>
        <v>60</v>
      </c>
      <c r="I33" s="145">
        <f t="shared" si="9"/>
        <v>101.22324159021407</v>
      </c>
      <c r="J33" s="146">
        <f>C33/$C$10*100</f>
        <v>9.0536519639949855</v>
      </c>
      <c r="K33" s="147">
        <f t="shared" si="10"/>
        <v>9.440680575871891</v>
      </c>
      <c r="L33" s="148">
        <f t="shared" si="11"/>
        <v>9.4967579044012158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222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M6" sqref="M6:M41"/>
    </sheetView>
  </sheetViews>
  <sheetFormatPr defaultRowHeight="13.2"/>
  <cols>
    <col min="1" max="1" width="32.6640625" customWidth="1"/>
    <col min="2" max="2" width="12.44140625" style="196" customWidth="1"/>
    <col min="3" max="3" width="12.44140625" style="197" customWidth="1"/>
    <col min="4" max="4" width="6" style="210" customWidth="1"/>
    <col min="5" max="5" width="12.44140625" style="197" customWidth="1"/>
    <col min="6" max="6" width="5.88671875" style="210" customWidth="1"/>
    <col min="7" max="7" width="12.44140625" style="197" customWidth="1"/>
    <col min="8" max="8" width="6.33203125" style="210" customWidth="1"/>
    <col min="9" max="9" width="12.44140625" style="197" customWidth="1"/>
    <col min="10" max="10" width="6.33203125" style="210" customWidth="1"/>
    <col min="11" max="11" width="12.44140625" style="197" customWidth="1"/>
    <col min="12" max="12" width="6.33203125" style="210" customWidth="1"/>
    <col min="13" max="13" width="14.44140625" style="197" customWidth="1"/>
    <col min="14" max="14" width="6.44140625" style="210" customWidth="1"/>
  </cols>
  <sheetData>
    <row r="1" spans="1:14">
      <c r="A1" s="317" t="s">
        <v>160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</row>
    <row r="2" spans="1:14" ht="19.95" customHeight="1">
      <c r="A2" s="333" t="s">
        <v>211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</row>
    <row r="3" spans="1:14" ht="9.75" customHeight="1" thickBot="1">
      <c r="A3" s="164"/>
      <c r="B3" s="194"/>
      <c r="C3" s="173"/>
      <c r="D3" s="208"/>
    </row>
    <row r="4" spans="1:14" ht="16.2" customHeight="1" thickBot="1">
      <c r="A4" s="349" t="s">
        <v>164</v>
      </c>
      <c r="B4" s="346" t="s">
        <v>179</v>
      </c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8"/>
    </row>
    <row r="5" spans="1:14" ht="61.5" customHeight="1" thickBot="1">
      <c r="A5" s="350"/>
      <c r="B5" s="242" t="s">
        <v>176</v>
      </c>
      <c r="C5" s="200" t="s">
        <v>112</v>
      </c>
      <c r="D5" s="209" t="s">
        <v>175</v>
      </c>
      <c r="E5" s="206" t="s">
        <v>174</v>
      </c>
      <c r="F5" s="217" t="s">
        <v>175</v>
      </c>
      <c r="G5" s="206" t="s">
        <v>177</v>
      </c>
      <c r="H5" s="209" t="s">
        <v>175</v>
      </c>
      <c r="I5" s="206" t="s">
        <v>178</v>
      </c>
      <c r="J5" s="217" t="s">
        <v>175</v>
      </c>
      <c r="K5" s="226" t="s">
        <v>172</v>
      </c>
      <c r="L5" s="209" t="s">
        <v>175</v>
      </c>
      <c r="M5" s="226" t="s">
        <v>173</v>
      </c>
      <c r="N5" s="227" t="s">
        <v>175</v>
      </c>
    </row>
    <row r="6" spans="1:14" ht="13.8" thickBot="1">
      <c r="A6" s="253" t="s">
        <v>34</v>
      </c>
      <c r="B6" s="274">
        <v>10889</v>
      </c>
      <c r="C6" s="283">
        <v>5524</v>
      </c>
      <c r="D6" s="278">
        <f>C6/B6*100</f>
        <v>50.730094590871524</v>
      </c>
      <c r="E6" s="274">
        <v>2301</v>
      </c>
      <c r="F6" s="280">
        <f>E6/B6*100</f>
        <v>21.131417026356875</v>
      </c>
      <c r="G6" s="274">
        <v>5241</v>
      </c>
      <c r="H6" s="278">
        <f t="shared" ref="H6:H41" si="0">G6/B6*100</f>
        <v>48.131141518964093</v>
      </c>
      <c r="I6" s="274">
        <v>3199</v>
      </c>
      <c r="J6" s="280">
        <f>I6/B6*100</f>
        <v>29.378271650289285</v>
      </c>
      <c r="K6" s="274">
        <v>1884</v>
      </c>
      <c r="L6" s="278">
        <f>K6/B6*100</f>
        <v>17.301864266691155</v>
      </c>
      <c r="M6" s="274">
        <v>1008</v>
      </c>
      <c r="N6" s="278">
        <f>M6/B6*100</f>
        <v>9.2570483974653328</v>
      </c>
    </row>
    <row r="7" spans="1:14">
      <c r="A7" s="160" t="s">
        <v>14</v>
      </c>
      <c r="B7" s="201">
        <v>903</v>
      </c>
      <c r="C7" s="189">
        <v>477</v>
      </c>
      <c r="D7" s="99">
        <f t="shared" ref="D7:D41" si="1">C7/B7*100</f>
        <v>52.823920265780735</v>
      </c>
      <c r="E7" s="201">
        <v>254</v>
      </c>
      <c r="F7" s="213">
        <f t="shared" ref="F7:F41" si="2">E7/B7*100</f>
        <v>28.128460686600221</v>
      </c>
      <c r="G7" s="220">
        <v>232</v>
      </c>
      <c r="H7" s="221">
        <f t="shared" si="0"/>
        <v>25.692137320044296</v>
      </c>
      <c r="I7" s="220">
        <v>235</v>
      </c>
      <c r="J7" s="225">
        <f>I7/B7*100</f>
        <v>26.024363233665561</v>
      </c>
      <c r="K7" s="220">
        <v>193</v>
      </c>
      <c r="L7" s="221">
        <f t="shared" ref="L7:L41" si="3">K7/B7*100</f>
        <v>21.373200442967885</v>
      </c>
      <c r="M7" s="220">
        <v>89</v>
      </c>
      <c r="N7" s="221">
        <f t="shared" ref="N7:N41" si="4">M7/B7*100</f>
        <v>9.856035437430787</v>
      </c>
    </row>
    <row r="8" spans="1:14">
      <c r="A8" s="15" t="s">
        <v>17</v>
      </c>
      <c r="B8" s="202">
        <v>1509</v>
      </c>
      <c r="C8" s="161">
        <v>797</v>
      </c>
      <c r="D8" s="99">
        <f t="shared" si="1"/>
        <v>52.816434724983431</v>
      </c>
      <c r="E8" s="202">
        <v>327</v>
      </c>
      <c r="F8" s="213">
        <f t="shared" si="2"/>
        <v>21.669980119284293</v>
      </c>
      <c r="G8" s="204">
        <v>825</v>
      </c>
      <c r="H8" s="211">
        <f t="shared" si="0"/>
        <v>54.671968190854869</v>
      </c>
      <c r="I8" s="204">
        <v>431</v>
      </c>
      <c r="J8" s="223">
        <f t="shared" ref="J8:J15" si="5">I8/B8*100</f>
        <v>28.561961563949634</v>
      </c>
      <c r="K8" s="204">
        <v>249</v>
      </c>
      <c r="L8" s="211">
        <f t="shared" si="3"/>
        <v>16.50099403578529</v>
      </c>
      <c r="M8" s="204">
        <v>112</v>
      </c>
      <c r="N8" s="211">
        <f t="shared" si="4"/>
        <v>7.4221338634857528</v>
      </c>
    </row>
    <row r="9" spans="1:14">
      <c r="A9" s="16" t="s">
        <v>2</v>
      </c>
      <c r="B9" s="202">
        <v>1133</v>
      </c>
      <c r="C9" s="161">
        <v>577</v>
      </c>
      <c r="D9" s="99">
        <f t="shared" si="1"/>
        <v>50.92674315975286</v>
      </c>
      <c r="E9" s="202">
        <v>202</v>
      </c>
      <c r="F9" s="213">
        <f t="shared" si="2"/>
        <v>17.828773168578994</v>
      </c>
      <c r="G9" s="204">
        <v>473</v>
      </c>
      <c r="H9" s="211">
        <f t="shared" si="0"/>
        <v>41.747572815533978</v>
      </c>
      <c r="I9" s="204">
        <v>344</v>
      </c>
      <c r="J9" s="223">
        <f t="shared" si="5"/>
        <v>30.361871138570169</v>
      </c>
      <c r="K9" s="204">
        <v>205</v>
      </c>
      <c r="L9" s="211">
        <f t="shared" si="3"/>
        <v>18.093556928508384</v>
      </c>
      <c r="M9" s="204">
        <v>127</v>
      </c>
      <c r="N9" s="211">
        <f t="shared" si="4"/>
        <v>11.209179170344219</v>
      </c>
    </row>
    <row r="10" spans="1:14">
      <c r="A10" s="16" t="s">
        <v>190</v>
      </c>
      <c r="B10" s="202">
        <v>1592</v>
      </c>
      <c r="C10" s="161">
        <v>768</v>
      </c>
      <c r="D10" s="99">
        <f t="shared" si="1"/>
        <v>48.241206030150749</v>
      </c>
      <c r="E10" s="202">
        <v>238</v>
      </c>
      <c r="F10" s="213">
        <f t="shared" si="2"/>
        <v>14.949748743718594</v>
      </c>
      <c r="G10" s="204">
        <v>956</v>
      </c>
      <c r="H10" s="211">
        <f t="shared" si="0"/>
        <v>60.050251256281406</v>
      </c>
      <c r="I10" s="204">
        <v>503</v>
      </c>
      <c r="J10" s="223">
        <f t="shared" si="5"/>
        <v>31.595477386934672</v>
      </c>
      <c r="K10" s="204">
        <v>224</v>
      </c>
      <c r="L10" s="211">
        <f t="shared" si="3"/>
        <v>14.07035175879397</v>
      </c>
      <c r="M10" s="204">
        <v>107</v>
      </c>
      <c r="N10" s="211">
        <f t="shared" si="4"/>
        <v>6.7211055276381906</v>
      </c>
    </row>
    <row r="11" spans="1:14">
      <c r="A11" s="15" t="s">
        <v>18</v>
      </c>
      <c r="B11" s="102">
        <v>727</v>
      </c>
      <c r="C11" s="190">
        <v>360</v>
      </c>
      <c r="D11" s="99">
        <f t="shared" si="1"/>
        <v>49.518569463548829</v>
      </c>
      <c r="E11" s="102">
        <v>164</v>
      </c>
      <c r="F11" s="213">
        <f t="shared" si="2"/>
        <v>22.558459422283356</v>
      </c>
      <c r="G11" s="204">
        <v>285</v>
      </c>
      <c r="H11" s="211">
        <f t="shared" si="0"/>
        <v>39.20220082530949</v>
      </c>
      <c r="I11" s="204">
        <v>238</v>
      </c>
      <c r="J11" s="223">
        <f t="shared" si="5"/>
        <v>32.737276478679505</v>
      </c>
      <c r="K11" s="204">
        <v>128</v>
      </c>
      <c r="L11" s="211">
        <f t="shared" si="3"/>
        <v>17.606602475928472</v>
      </c>
      <c r="M11" s="204">
        <v>89</v>
      </c>
      <c r="N11" s="211">
        <f t="shared" si="4"/>
        <v>12.242090784044017</v>
      </c>
    </row>
    <row r="12" spans="1:14">
      <c r="A12" s="15" t="s">
        <v>21</v>
      </c>
      <c r="B12" s="102">
        <v>1089</v>
      </c>
      <c r="C12" s="190">
        <v>528</v>
      </c>
      <c r="D12" s="99">
        <f t="shared" si="1"/>
        <v>48.484848484848484</v>
      </c>
      <c r="E12" s="102">
        <v>271</v>
      </c>
      <c r="F12" s="213">
        <f t="shared" si="2"/>
        <v>24.885215794306703</v>
      </c>
      <c r="G12" s="204">
        <v>439</v>
      </c>
      <c r="H12" s="211">
        <f t="shared" si="0"/>
        <v>40.312213039485769</v>
      </c>
      <c r="I12" s="204">
        <v>304</v>
      </c>
      <c r="J12" s="223">
        <f t="shared" si="5"/>
        <v>27.915518824609737</v>
      </c>
      <c r="K12" s="204">
        <v>228</v>
      </c>
      <c r="L12" s="211">
        <f t="shared" si="3"/>
        <v>20.9366391184573</v>
      </c>
      <c r="M12" s="204">
        <v>116</v>
      </c>
      <c r="N12" s="211">
        <f t="shared" si="4"/>
        <v>10.651974288337925</v>
      </c>
    </row>
    <row r="13" spans="1:14">
      <c r="A13" s="15" t="s">
        <v>22</v>
      </c>
      <c r="B13" s="202">
        <v>1019</v>
      </c>
      <c r="C13" s="161">
        <v>520</v>
      </c>
      <c r="D13" s="99">
        <f t="shared" si="1"/>
        <v>51.030421982335625</v>
      </c>
      <c r="E13" s="202">
        <v>221</v>
      </c>
      <c r="F13" s="213">
        <f t="shared" si="2"/>
        <v>21.687929342492641</v>
      </c>
      <c r="G13" s="204">
        <v>486</v>
      </c>
      <c r="H13" s="211">
        <f t="shared" si="0"/>
        <v>47.693817468105983</v>
      </c>
      <c r="I13" s="204">
        <v>304</v>
      </c>
      <c r="J13" s="223">
        <f t="shared" si="5"/>
        <v>29.833169774288521</v>
      </c>
      <c r="K13" s="204">
        <v>113</v>
      </c>
      <c r="L13" s="211">
        <f t="shared" si="3"/>
        <v>11.089303238469087</v>
      </c>
      <c r="M13" s="204">
        <v>71</v>
      </c>
      <c r="N13" s="211">
        <f t="shared" si="4"/>
        <v>6.967615309126594</v>
      </c>
    </row>
    <row r="14" spans="1:14">
      <c r="A14" s="15" t="s">
        <v>13</v>
      </c>
      <c r="B14" s="202">
        <v>1277</v>
      </c>
      <c r="C14" s="161">
        <v>654</v>
      </c>
      <c r="D14" s="99">
        <f t="shared" si="1"/>
        <v>51.21378230227095</v>
      </c>
      <c r="E14" s="202">
        <v>269</v>
      </c>
      <c r="F14" s="213">
        <f t="shared" si="2"/>
        <v>21.064996084573217</v>
      </c>
      <c r="G14" s="204">
        <v>674</v>
      </c>
      <c r="H14" s="211">
        <f t="shared" si="0"/>
        <v>52.779953014878622</v>
      </c>
      <c r="I14" s="204">
        <v>418</v>
      </c>
      <c r="J14" s="223">
        <f t="shared" si="5"/>
        <v>32.732967893500394</v>
      </c>
      <c r="K14" s="204">
        <v>240</v>
      </c>
      <c r="L14" s="211">
        <f t="shared" si="3"/>
        <v>18.794048551292093</v>
      </c>
      <c r="M14" s="204">
        <v>154</v>
      </c>
      <c r="N14" s="211">
        <f t="shared" si="4"/>
        <v>12.059514487079092</v>
      </c>
    </row>
    <row r="15" spans="1:14" ht="13.8" thickBot="1">
      <c r="A15" s="17" t="s">
        <v>27</v>
      </c>
      <c r="B15" s="120">
        <v>1640</v>
      </c>
      <c r="C15" s="191">
        <v>843</v>
      </c>
      <c r="D15" s="212">
        <f t="shared" si="1"/>
        <v>51.402439024390247</v>
      </c>
      <c r="E15" s="120">
        <v>355</v>
      </c>
      <c r="F15" s="216">
        <f t="shared" si="2"/>
        <v>21.646341463414632</v>
      </c>
      <c r="G15" s="218">
        <v>871</v>
      </c>
      <c r="H15" s="219">
        <f t="shared" si="0"/>
        <v>53.109756097560975</v>
      </c>
      <c r="I15" s="218">
        <v>422</v>
      </c>
      <c r="J15" s="224">
        <f t="shared" si="5"/>
        <v>25.731707317073173</v>
      </c>
      <c r="K15" s="218">
        <v>304</v>
      </c>
      <c r="L15" s="219">
        <f t="shared" si="3"/>
        <v>18.536585365853657</v>
      </c>
      <c r="M15" s="218">
        <v>143</v>
      </c>
      <c r="N15" s="219">
        <f t="shared" si="4"/>
        <v>8.7195121951219505</v>
      </c>
    </row>
    <row r="16" spans="1:14" ht="13.8" thickBot="1">
      <c r="A16" s="284" t="s">
        <v>35</v>
      </c>
      <c r="B16" s="283">
        <v>9153</v>
      </c>
      <c r="C16" s="283">
        <v>5294</v>
      </c>
      <c r="D16" s="282">
        <f t="shared" si="1"/>
        <v>57.838959903856654</v>
      </c>
      <c r="E16" s="283">
        <v>2124</v>
      </c>
      <c r="F16" s="280">
        <f t="shared" si="2"/>
        <v>23.2055063913471</v>
      </c>
      <c r="G16" s="274">
        <v>4555</v>
      </c>
      <c r="H16" s="278">
        <f t="shared" si="0"/>
        <v>49.765104337375725</v>
      </c>
      <c r="I16" s="274">
        <v>2345</v>
      </c>
      <c r="J16" s="280">
        <f>I16/B16*100</f>
        <v>25.620015295531516</v>
      </c>
      <c r="K16" s="274">
        <v>1770</v>
      </c>
      <c r="L16" s="278">
        <f t="shared" si="3"/>
        <v>19.337921992789251</v>
      </c>
      <c r="M16" s="274">
        <v>951</v>
      </c>
      <c r="N16" s="278">
        <f t="shared" si="4"/>
        <v>10.390036053752869</v>
      </c>
    </row>
    <row r="17" spans="1:14">
      <c r="A17" s="160" t="s">
        <v>1</v>
      </c>
      <c r="B17" s="201">
        <v>1748</v>
      </c>
      <c r="C17" s="189">
        <v>1095</v>
      </c>
      <c r="D17" s="99">
        <f t="shared" si="1"/>
        <v>62.64302059496567</v>
      </c>
      <c r="E17" s="201">
        <v>456</v>
      </c>
      <c r="F17" s="213">
        <f t="shared" si="2"/>
        <v>26.086956521739129</v>
      </c>
      <c r="G17" s="220">
        <v>855</v>
      </c>
      <c r="H17" s="221">
        <f t="shared" si="0"/>
        <v>48.913043478260867</v>
      </c>
      <c r="I17" s="220">
        <v>377</v>
      </c>
      <c r="J17" s="225">
        <f>I17/B17*100</f>
        <v>21.567505720823799</v>
      </c>
      <c r="K17" s="220">
        <v>343</v>
      </c>
      <c r="L17" s="221">
        <f t="shared" si="3"/>
        <v>19.622425629290618</v>
      </c>
      <c r="M17" s="220">
        <v>158</v>
      </c>
      <c r="N17" s="221">
        <f t="shared" si="4"/>
        <v>9.0389016018306645</v>
      </c>
    </row>
    <row r="18" spans="1:14">
      <c r="A18" s="15" t="s">
        <v>16</v>
      </c>
      <c r="B18" s="202">
        <v>1292</v>
      </c>
      <c r="C18" s="161">
        <v>747</v>
      </c>
      <c r="D18" s="99">
        <f t="shared" si="1"/>
        <v>57.817337461300312</v>
      </c>
      <c r="E18" s="202">
        <v>376</v>
      </c>
      <c r="F18" s="213">
        <f t="shared" si="2"/>
        <v>29.102167182662537</v>
      </c>
      <c r="G18" s="204">
        <v>690</v>
      </c>
      <c r="H18" s="211">
        <f t="shared" si="0"/>
        <v>53.40557275541795</v>
      </c>
      <c r="I18" s="204">
        <v>297</v>
      </c>
      <c r="J18" s="223">
        <f t="shared" ref="J18:J22" si="6">I18/B18*100</f>
        <v>22.987616099071207</v>
      </c>
      <c r="K18" s="204">
        <v>243</v>
      </c>
      <c r="L18" s="211">
        <f t="shared" si="3"/>
        <v>18.808049535603715</v>
      </c>
      <c r="M18" s="204">
        <v>119</v>
      </c>
      <c r="N18" s="211">
        <f t="shared" si="4"/>
        <v>9.2105263157894726</v>
      </c>
    </row>
    <row r="19" spans="1:14">
      <c r="A19" s="16" t="s">
        <v>3</v>
      </c>
      <c r="B19" s="202">
        <v>1959</v>
      </c>
      <c r="C19" s="161">
        <v>1041</v>
      </c>
      <c r="D19" s="99">
        <f t="shared" si="1"/>
        <v>53.13935681470138</v>
      </c>
      <c r="E19" s="202">
        <v>336</v>
      </c>
      <c r="F19" s="213">
        <f t="shared" si="2"/>
        <v>17.151607963246555</v>
      </c>
      <c r="G19" s="204">
        <v>1003</v>
      </c>
      <c r="H19" s="211">
        <f t="shared" si="0"/>
        <v>51.199591628381825</v>
      </c>
      <c r="I19" s="204">
        <v>547</v>
      </c>
      <c r="J19" s="223">
        <f t="shared" si="6"/>
        <v>27.92240939254722</v>
      </c>
      <c r="K19" s="204">
        <v>354</v>
      </c>
      <c r="L19" s="211">
        <f t="shared" si="3"/>
        <v>18.070444104134761</v>
      </c>
      <c r="M19" s="204">
        <v>268</v>
      </c>
      <c r="N19" s="211">
        <f t="shared" si="4"/>
        <v>13.68044920877999</v>
      </c>
    </row>
    <row r="20" spans="1:14">
      <c r="A20" s="16" t="s">
        <v>20</v>
      </c>
      <c r="B20" s="202">
        <v>1495</v>
      </c>
      <c r="C20" s="161">
        <v>817</v>
      </c>
      <c r="D20" s="99">
        <f t="shared" si="1"/>
        <v>54.648829431438131</v>
      </c>
      <c r="E20" s="202">
        <v>308</v>
      </c>
      <c r="F20" s="213">
        <f t="shared" si="2"/>
        <v>20.602006688963211</v>
      </c>
      <c r="G20" s="204">
        <v>842</v>
      </c>
      <c r="H20" s="211">
        <f t="shared" si="0"/>
        <v>56.321070234113712</v>
      </c>
      <c r="I20" s="204">
        <v>394</v>
      </c>
      <c r="J20" s="223">
        <f t="shared" si="6"/>
        <v>26.354515050167226</v>
      </c>
      <c r="K20" s="204">
        <v>298</v>
      </c>
      <c r="L20" s="211">
        <f t="shared" si="3"/>
        <v>19.933110367892976</v>
      </c>
      <c r="M20" s="204">
        <v>96</v>
      </c>
      <c r="N20" s="211">
        <f t="shared" si="4"/>
        <v>6.4214046822742468</v>
      </c>
    </row>
    <row r="21" spans="1:14">
      <c r="A21" s="15" t="s">
        <v>4</v>
      </c>
      <c r="B21" s="202">
        <v>1209</v>
      </c>
      <c r="C21" s="161">
        <v>721</v>
      </c>
      <c r="D21" s="99">
        <f t="shared" si="1"/>
        <v>59.636062861869313</v>
      </c>
      <c r="E21" s="202">
        <v>283</v>
      </c>
      <c r="F21" s="213">
        <f t="shared" si="2"/>
        <v>23.407775020678244</v>
      </c>
      <c r="G21" s="204">
        <v>472</v>
      </c>
      <c r="H21" s="211">
        <f t="shared" si="0"/>
        <v>39.040529363110011</v>
      </c>
      <c r="I21" s="204">
        <v>320</v>
      </c>
      <c r="J21" s="223">
        <f t="shared" si="6"/>
        <v>26.468155500413566</v>
      </c>
      <c r="K21" s="204">
        <v>240</v>
      </c>
      <c r="L21" s="211">
        <f t="shared" si="3"/>
        <v>19.851116625310176</v>
      </c>
      <c r="M21" s="204">
        <v>171</v>
      </c>
      <c r="N21" s="211">
        <f t="shared" si="4"/>
        <v>14.143920595533499</v>
      </c>
    </row>
    <row r="22" spans="1:14" ht="13.8" thickBot="1">
      <c r="A22" s="17" t="s">
        <v>7</v>
      </c>
      <c r="B22" s="203">
        <v>1450</v>
      </c>
      <c r="C22" s="192">
        <v>873</v>
      </c>
      <c r="D22" s="212">
        <f t="shared" si="1"/>
        <v>60.206896551724142</v>
      </c>
      <c r="E22" s="203">
        <v>365</v>
      </c>
      <c r="F22" s="216">
        <f t="shared" si="2"/>
        <v>25.172413793103448</v>
      </c>
      <c r="G22" s="218">
        <v>693</v>
      </c>
      <c r="H22" s="219">
        <f t="shared" si="0"/>
        <v>47.793103448275865</v>
      </c>
      <c r="I22" s="218">
        <v>410</v>
      </c>
      <c r="J22" s="224">
        <f t="shared" si="6"/>
        <v>28.27586206896552</v>
      </c>
      <c r="K22" s="218">
        <v>292</v>
      </c>
      <c r="L22" s="219">
        <f t="shared" si="3"/>
        <v>20.137931034482758</v>
      </c>
      <c r="M22" s="218">
        <v>139</v>
      </c>
      <c r="N22" s="219">
        <f t="shared" si="4"/>
        <v>9.5862068965517242</v>
      </c>
    </row>
    <row r="23" spans="1:14" ht="13.8" thickBot="1">
      <c r="A23" s="284" t="s">
        <v>36</v>
      </c>
      <c r="B23" s="283">
        <v>14832</v>
      </c>
      <c r="C23" s="283">
        <v>7526</v>
      </c>
      <c r="D23" s="282">
        <f t="shared" si="1"/>
        <v>50.741639697950383</v>
      </c>
      <c r="E23" s="283">
        <v>2878</v>
      </c>
      <c r="F23" s="280">
        <f t="shared" si="2"/>
        <v>19.403991370010786</v>
      </c>
      <c r="G23" s="274">
        <v>6902</v>
      </c>
      <c r="H23" s="278">
        <f t="shared" si="0"/>
        <v>46.534519956850055</v>
      </c>
      <c r="I23" s="274">
        <v>4435</v>
      </c>
      <c r="J23" s="280">
        <f>I23/B23*100</f>
        <v>29.901564185544764</v>
      </c>
      <c r="K23" s="274">
        <v>2391</v>
      </c>
      <c r="L23" s="278">
        <f t="shared" si="3"/>
        <v>16.120550161812297</v>
      </c>
      <c r="M23" s="274">
        <v>1433</v>
      </c>
      <c r="N23" s="278">
        <f t="shared" si="4"/>
        <v>9.6615426105717361</v>
      </c>
    </row>
    <row r="24" spans="1:14">
      <c r="A24" s="160" t="s">
        <v>15</v>
      </c>
      <c r="B24" s="201">
        <v>1561</v>
      </c>
      <c r="C24" s="189">
        <v>785</v>
      </c>
      <c r="D24" s="99">
        <f t="shared" si="1"/>
        <v>50.288276745675851</v>
      </c>
      <c r="E24" s="201">
        <v>303</v>
      </c>
      <c r="F24" s="213">
        <f t="shared" si="2"/>
        <v>19.410634208840488</v>
      </c>
      <c r="G24" s="220">
        <v>528</v>
      </c>
      <c r="H24" s="221">
        <f t="shared" si="0"/>
        <v>33.824471492632931</v>
      </c>
      <c r="I24" s="220">
        <v>542</v>
      </c>
      <c r="J24" s="225">
        <f>I24/B24*100</f>
        <v>34.721332479180013</v>
      </c>
      <c r="K24" s="220">
        <v>194</v>
      </c>
      <c r="L24" s="221">
        <f t="shared" si="3"/>
        <v>12.427930813581039</v>
      </c>
      <c r="M24" s="220">
        <v>223</v>
      </c>
      <c r="N24" s="221">
        <f t="shared" si="4"/>
        <v>14.285714285714285</v>
      </c>
    </row>
    <row r="25" spans="1:14">
      <c r="A25" s="15" t="s">
        <v>19</v>
      </c>
      <c r="B25" s="202">
        <v>5257</v>
      </c>
      <c r="C25" s="161">
        <v>2589</v>
      </c>
      <c r="D25" s="99">
        <f t="shared" si="1"/>
        <v>49.248620886437131</v>
      </c>
      <c r="E25" s="202">
        <v>1021</v>
      </c>
      <c r="F25" s="122">
        <f t="shared" si="2"/>
        <v>19.421723416397185</v>
      </c>
      <c r="G25" s="204">
        <v>2946</v>
      </c>
      <c r="H25" s="211">
        <f t="shared" si="0"/>
        <v>56.039566292562291</v>
      </c>
      <c r="I25" s="204">
        <v>1489</v>
      </c>
      <c r="J25" s="223">
        <f t="shared" ref="J25:J29" si="7">I25/B25*100</f>
        <v>28.32413924291421</v>
      </c>
      <c r="K25" s="204">
        <v>746</v>
      </c>
      <c r="L25" s="211">
        <f t="shared" si="3"/>
        <v>14.190603005516456</v>
      </c>
      <c r="M25" s="204">
        <v>409</v>
      </c>
      <c r="N25" s="211">
        <f t="shared" si="4"/>
        <v>7.7801027201826134</v>
      </c>
    </row>
    <row r="26" spans="1:14">
      <c r="A26" s="15" t="s">
        <v>25</v>
      </c>
      <c r="B26" s="202">
        <v>3157</v>
      </c>
      <c r="C26" s="161">
        <v>1594</v>
      </c>
      <c r="D26" s="99">
        <f t="shared" si="1"/>
        <v>50.490972442191953</v>
      </c>
      <c r="E26" s="202">
        <v>609</v>
      </c>
      <c r="F26" s="122">
        <f t="shared" si="2"/>
        <v>19.290465631929045</v>
      </c>
      <c r="G26" s="204">
        <v>1383</v>
      </c>
      <c r="H26" s="211">
        <f t="shared" si="0"/>
        <v>43.807412100095029</v>
      </c>
      <c r="I26" s="204">
        <v>987</v>
      </c>
      <c r="J26" s="223">
        <f t="shared" si="7"/>
        <v>31.263858093126384</v>
      </c>
      <c r="K26" s="204">
        <v>555</v>
      </c>
      <c r="L26" s="211">
        <f t="shared" si="3"/>
        <v>17.579980994615141</v>
      </c>
      <c r="M26" s="204">
        <v>305</v>
      </c>
      <c r="N26" s="211">
        <f t="shared" si="4"/>
        <v>9.6610706366803925</v>
      </c>
    </row>
    <row r="27" spans="1:14">
      <c r="A27" s="16" t="s">
        <v>102</v>
      </c>
      <c r="B27" s="202">
        <v>1369</v>
      </c>
      <c r="C27" s="161">
        <v>747</v>
      </c>
      <c r="D27" s="99">
        <f t="shared" si="1"/>
        <v>54.565376186997803</v>
      </c>
      <c r="E27" s="202">
        <v>271</v>
      </c>
      <c r="F27" s="122">
        <f t="shared" si="2"/>
        <v>19.7954711468225</v>
      </c>
      <c r="G27" s="204">
        <v>666</v>
      </c>
      <c r="H27" s="211">
        <f t="shared" si="0"/>
        <v>48.648648648648653</v>
      </c>
      <c r="I27" s="204">
        <v>408</v>
      </c>
      <c r="J27" s="223">
        <f t="shared" si="7"/>
        <v>29.802775748721693</v>
      </c>
      <c r="K27" s="204">
        <v>287</v>
      </c>
      <c r="L27" s="211">
        <f t="shared" si="3"/>
        <v>20.964207450693937</v>
      </c>
      <c r="M27" s="204">
        <v>118</v>
      </c>
      <c r="N27" s="211">
        <f t="shared" si="4"/>
        <v>8.6194302410518642</v>
      </c>
    </row>
    <row r="28" spans="1:14">
      <c r="A28" s="16" t="s">
        <v>103</v>
      </c>
      <c r="B28" s="102">
        <v>1630</v>
      </c>
      <c r="C28" s="190">
        <v>884</v>
      </c>
      <c r="D28" s="99">
        <f t="shared" si="1"/>
        <v>54.233128834355824</v>
      </c>
      <c r="E28" s="102">
        <v>272</v>
      </c>
      <c r="F28" s="122">
        <f t="shared" si="2"/>
        <v>16.687116564417177</v>
      </c>
      <c r="G28" s="204">
        <v>534</v>
      </c>
      <c r="H28" s="211">
        <f t="shared" si="0"/>
        <v>32.760736196319016</v>
      </c>
      <c r="I28" s="204">
        <v>487</v>
      </c>
      <c r="J28" s="223">
        <f t="shared" si="7"/>
        <v>29.877300613496931</v>
      </c>
      <c r="K28" s="204">
        <v>354</v>
      </c>
      <c r="L28" s="211">
        <f t="shared" si="3"/>
        <v>21.717791411042946</v>
      </c>
      <c r="M28" s="204">
        <v>219</v>
      </c>
      <c r="N28" s="211">
        <f t="shared" si="4"/>
        <v>13.435582822085889</v>
      </c>
    </row>
    <row r="29" spans="1:14" ht="13.8" thickBot="1">
      <c r="A29" s="17" t="s">
        <v>26</v>
      </c>
      <c r="B29" s="120">
        <v>1858</v>
      </c>
      <c r="C29" s="191">
        <v>927</v>
      </c>
      <c r="D29" s="212">
        <f t="shared" si="1"/>
        <v>49.892357373519914</v>
      </c>
      <c r="E29" s="120">
        <v>402</v>
      </c>
      <c r="F29" s="124">
        <f t="shared" si="2"/>
        <v>21.636167922497311</v>
      </c>
      <c r="G29" s="218">
        <v>845</v>
      </c>
      <c r="H29" s="219">
        <f t="shared" si="0"/>
        <v>45.479009687836388</v>
      </c>
      <c r="I29" s="218">
        <v>522</v>
      </c>
      <c r="J29" s="224">
        <f t="shared" si="7"/>
        <v>28.094725511302478</v>
      </c>
      <c r="K29" s="218">
        <v>255</v>
      </c>
      <c r="L29" s="219">
        <f t="shared" si="3"/>
        <v>13.724434876210982</v>
      </c>
      <c r="M29" s="218">
        <v>159</v>
      </c>
      <c r="N29" s="219">
        <f t="shared" si="4"/>
        <v>8.5575888051668461</v>
      </c>
    </row>
    <row r="30" spans="1:14" ht="13.8" thickBot="1">
      <c r="A30" s="284" t="s">
        <v>32</v>
      </c>
      <c r="B30" s="283">
        <v>11069</v>
      </c>
      <c r="C30" s="283">
        <v>5848</v>
      </c>
      <c r="D30" s="282">
        <f t="shared" si="1"/>
        <v>52.832234167494804</v>
      </c>
      <c r="E30" s="283">
        <v>2493</v>
      </c>
      <c r="F30" s="282">
        <f t="shared" si="2"/>
        <v>22.522359743427593</v>
      </c>
      <c r="G30" s="283">
        <v>5525</v>
      </c>
      <c r="H30" s="282">
        <f t="shared" si="0"/>
        <v>49.914174722197124</v>
      </c>
      <c r="I30" s="283">
        <v>3198</v>
      </c>
      <c r="J30" s="282">
        <f>I30/B30*100</f>
        <v>28.891498780377635</v>
      </c>
      <c r="K30" s="283">
        <v>1495</v>
      </c>
      <c r="L30" s="282">
        <f t="shared" si="3"/>
        <v>13.506188454241574</v>
      </c>
      <c r="M30" s="283">
        <v>983</v>
      </c>
      <c r="N30" s="278">
        <f t="shared" si="4"/>
        <v>8.8806576926551628</v>
      </c>
    </row>
    <row r="31" spans="1:14">
      <c r="A31" s="228" t="s">
        <v>5</v>
      </c>
      <c r="B31" s="220">
        <v>770</v>
      </c>
      <c r="C31" s="214">
        <v>457</v>
      </c>
      <c r="D31" s="221">
        <f t="shared" si="1"/>
        <v>59.350649350649356</v>
      </c>
      <c r="E31" s="220">
        <v>212</v>
      </c>
      <c r="F31" s="225">
        <f t="shared" si="2"/>
        <v>27.532467532467532</v>
      </c>
      <c r="G31" s="220">
        <v>347</v>
      </c>
      <c r="H31" s="221">
        <f t="shared" si="0"/>
        <v>45.064935064935064</v>
      </c>
      <c r="I31" s="220">
        <v>204</v>
      </c>
      <c r="J31" s="225">
        <f>I31/B31*100</f>
        <v>26.493506493506491</v>
      </c>
      <c r="K31" s="220">
        <v>98</v>
      </c>
      <c r="L31" s="221">
        <f t="shared" si="3"/>
        <v>12.727272727272727</v>
      </c>
      <c r="M31" s="220">
        <v>81</v>
      </c>
      <c r="N31" s="221">
        <f t="shared" si="4"/>
        <v>10.519480519480519</v>
      </c>
    </row>
    <row r="32" spans="1:14">
      <c r="A32" s="199" t="s">
        <v>23</v>
      </c>
      <c r="B32" s="204">
        <v>2144</v>
      </c>
      <c r="C32" s="193">
        <v>1115</v>
      </c>
      <c r="D32" s="221">
        <f t="shared" si="1"/>
        <v>52.005597014925378</v>
      </c>
      <c r="E32" s="204">
        <v>495</v>
      </c>
      <c r="F32" s="223">
        <f t="shared" si="2"/>
        <v>23.087686567164177</v>
      </c>
      <c r="G32" s="204">
        <v>1002</v>
      </c>
      <c r="H32" s="211">
        <f t="shared" si="0"/>
        <v>46.735074626865668</v>
      </c>
      <c r="I32" s="204">
        <v>594</v>
      </c>
      <c r="J32" s="223">
        <f t="shared" ref="J32:J38" si="8">I32/B32*100</f>
        <v>27.705223880597014</v>
      </c>
      <c r="K32" s="204">
        <v>233</v>
      </c>
      <c r="L32" s="211">
        <f t="shared" si="3"/>
        <v>10.867537313432836</v>
      </c>
      <c r="M32" s="204">
        <v>249</v>
      </c>
      <c r="N32" s="211">
        <f t="shared" si="4"/>
        <v>11.613805970149253</v>
      </c>
    </row>
    <row r="33" spans="1:14">
      <c r="A33" s="199" t="s">
        <v>6</v>
      </c>
      <c r="B33" s="204">
        <v>1454</v>
      </c>
      <c r="C33" s="193">
        <v>751</v>
      </c>
      <c r="D33" s="221">
        <f t="shared" si="1"/>
        <v>51.650618982118289</v>
      </c>
      <c r="E33" s="204">
        <v>331</v>
      </c>
      <c r="F33" s="223">
        <f t="shared" si="2"/>
        <v>22.764786795048142</v>
      </c>
      <c r="G33" s="204">
        <v>662</v>
      </c>
      <c r="H33" s="211">
        <f t="shared" si="0"/>
        <v>45.529573590096284</v>
      </c>
      <c r="I33" s="204">
        <v>437</v>
      </c>
      <c r="J33" s="223">
        <f t="shared" si="8"/>
        <v>30.055020632737278</v>
      </c>
      <c r="K33" s="204">
        <v>166</v>
      </c>
      <c r="L33" s="211">
        <f t="shared" si="3"/>
        <v>11.416781292984869</v>
      </c>
      <c r="M33" s="204">
        <v>140</v>
      </c>
      <c r="N33" s="211">
        <f t="shared" si="4"/>
        <v>9.628610729023384</v>
      </c>
    </row>
    <row r="34" spans="1:14">
      <c r="A34" s="199" t="s">
        <v>24</v>
      </c>
      <c r="B34" s="204">
        <v>1317</v>
      </c>
      <c r="C34" s="193">
        <v>667</v>
      </c>
      <c r="D34" s="221">
        <f t="shared" si="1"/>
        <v>50.645406226271831</v>
      </c>
      <c r="E34" s="204">
        <v>291</v>
      </c>
      <c r="F34" s="223">
        <f t="shared" si="2"/>
        <v>22.095671981776764</v>
      </c>
      <c r="G34" s="204">
        <v>776</v>
      </c>
      <c r="H34" s="211">
        <f t="shared" si="0"/>
        <v>58.921791951404714</v>
      </c>
      <c r="I34" s="204">
        <v>391</v>
      </c>
      <c r="J34" s="223">
        <f t="shared" si="8"/>
        <v>29.688686408504179</v>
      </c>
      <c r="K34" s="204">
        <v>231</v>
      </c>
      <c r="L34" s="211">
        <f t="shared" si="3"/>
        <v>17.539863325740317</v>
      </c>
      <c r="M34" s="204">
        <v>88</v>
      </c>
      <c r="N34" s="211">
        <f t="shared" si="4"/>
        <v>6.6818526955201216</v>
      </c>
    </row>
    <row r="35" spans="1:14">
      <c r="A35" s="199" t="s">
        <v>8</v>
      </c>
      <c r="B35" s="204">
        <v>973</v>
      </c>
      <c r="C35" s="193">
        <v>458</v>
      </c>
      <c r="D35" s="221">
        <f t="shared" si="1"/>
        <v>47.070914696813979</v>
      </c>
      <c r="E35" s="204">
        <v>182</v>
      </c>
      <c r="F35" s="223">
        <f t="shared" si="2"/>
        <v>18.705035971223023</v>
      </c>
      <c r="G35" s="204">
        <v>462</v>
      </c>
      <c r="H35" s="211">
        <f t="shared" si="0"/>
        <v>47.482014388489205</v>
      </c>
      <c r="I35" s="204">
        <v>298</v>
      </c>
      <c r="J35" s="223">
        <f t="shared" si="8"/>
        <v>30.62692702980473</v>
      </c>
      <c r="K35" s="204">
        <v>160</v>
      </c>
      <c r="L35" s="211">
        <f t="shared" si="3"/>
        <v>16.44398766700925</v>
      </c>
      <c r="M35" s="204">
        <v>109</v>
      </c>
      <c r="N35" s="211">
        <f t="shared" si="4"/>
        <v>11.202466598150052</v>
      </c>
    </row>
    <row r="36" spans="1:14">
      <c r="A36" s="199" t="s">
        <v>9</v>
      </c>
      <c r="B36" s="204">
        <v>1420</v>
      </c>
      <c r="C36" s="198">
        <v>783</v>
      </c>
      <c r="D36" s="221">
        <f t="shared" si="1"/>
        <v>55.140845070422543</v>
      </c>
      <c r="E36" s="207">
        <v>338</v>
      </c>
      <c r="F36" s="223">
        <f t="shared" si="2"/>
        <v>23.802816901408448</v>
      </c>
      <c r="G36" s="204">
        <v>703</v>
      </c>
      <c r="H36" s="211">
        <f t="shared" si="0"/>
        <v>49.507042253521128</v>
      </c>
      <c r="I36" s="204">
        <v>419</v>
      </c>
      <c r="J36" s="223">
        <f t="shared" si="8"/>
        <v>29.507042253521128</v>
      </c>
      <c r="K36" s="204">
        <v>183</v>
      </c>
      <c r="L36" s="211">
        <f t="shared" si="3"/>
        <v>12.887323943661972</v>
      </c>
      <c r="M36" s="204">
        <v>140</v>
      </c>
      <c r="N36" s="211">
        <f t="shared" si="4"/>
        <v>9.8591549295774641</v>
      </c>
    </row>
    <row r="37" spans="1:14" ht="13.95" customHeight="1">
      <c r="A37" s="199" t="s">
        <v>10</v>
      </c>
      <c r="B37" s="204">
        <v>1751</v>
      </c>
      <c r="C37" s="198">
        <v>915</v>
      </c>
      <c r="D37" s="221">
        <f t="shared" si="1"/>
        <v>52.255853797829808</v>
      </c>
      <c r="E37" s="204">
        <v>381</v>
      </c>
      <c r="F37" s="223">
        <f t="shared" si="2"/>
        <v>21.758994860079955</v>
      </c>
      <c r="G37" s="204">
        <v>1084</v>
      </c>
      <c r="H37" s="211">
        <f t="shared" si="0"/>
        <v>61.907481439177616</v>
      </c>
      <c r="I37" s="204">
        <v>507</v>
      </c>
      <c r="J37" s="223">
        <f t="shared" si="8"/>
        <v>28.954882924043403</v>
      </c>
      <c r="K37" s="204">
        <v>231</v>
      </c>
      <c r="L37" s="211">
        <f t="shared" si="3"/>
        <v>13.192461450599657</v>
      </c>
      <c r="M37" s="204">
        <v>80</v>
      </c>
      <c r="N37" s="211">
        <f t="shared" si="4"/>
        <v>4.5688178183894914</v>
      </c>
    </row>
    <row r="38" spans="1:14" ht="13.8" thickBot="1">
      <c r="A38" s="229" t="s">
        <v>12</v>
      </c>
      <c r="B38" s="218">
        <v>1240</v>
      </c>
      <c r="C38" s="215">
        <v>702</v>
      </c>
      <c r="D38" s="222">
        <f t="shared" si="1"/>
        <v>56.612903225806456</v>
      </c>
      <c r="E38" s="218">
        <v>263</v>
      </c>
      <c r="F38" s="224">
        <f t="shared" si="2"/>
        <v>21.20967741935484</v>
      </c>
      <c r="G38" s="218">
        <v>489</v>
      </c>
      <c r="H38" s="219">
        <f t="shared" si="0"/>
        <v>39.435483870967744</v>
      </c>
      <c r="I38" s="218">
        <v>348</v>
      </c>
      <c r="J38" s="224">
        <f t="shared" si="8"/>
        <v>28.064516129032256</v>
      </c>
      <c r="K38" s="218">
        <v>193</v>
      </c>
      <c r="L38" s="219">
        <f t="shared" si="3"/>
        <v>15.564516129032258</v>
      </c>
      <c r="M38" s="218">
        <v>96</v>
      </c>
      <c r="N38" s="219">
        <f t="shared" si="4"/>
        <v>7.741935483870968</v>
      </c>
    </row>
    <row r="39" spans="1:14" ht="13.8" thickBot="1">
      <c r="A39" s="261" t="s">
        <v>33</v>
      </c>
      <c r="B39" s="274">
        <v>6338</v>
      </c>
      <c r="C39" s="283">
        <v>3205</v>
      </c>
      <c r="D39" s="278">
        <f t="shared" si="1"/>
        <v>50.568002524455672</v>
      </c>
      <c r="E39" s="274">
        <v>1025</v>
      </c>
      <c r="F39" s="285">
        <f t="shared" si="2"/>
        <v>16.172294099084887</v>
      </c>
      <c r="G39" s="274">
        <v>2630</v>
      </c>
      <c r="H39" s="278">
        <f t="shared" si="0"/>
        <v>41.495739981066585</v>
      </c>
      <c r="I39" s="274">
        <v>1966</v>
      </c>
      <c r="J39" s="280">
        <f>I39/B39*100</f>
        <v>31.01924897443989</v>
      </c>
      <c r="K39" s="274">
        <v>598</v>
      </c>
      <c r="L39" s="278">
        <f t="shared" si="3"/>
        <v>9.435153045124645</v>
      </c>
      <c r="M39" s="274">
        <v>590</v>
      </c>
      <c r="N39" s="278">
        <f t="shared" si="4"/>
        <v>9.3089302619122751</v>
      </c>
    </row>
    <row r="40" spans="1:14" ht="13.8" thickBot="1">
      <c r="A40" s="20" t="s">
        <v>11</v>
      </c>
      <c r="B40" s="205">
        <v>6338</v>
      </c>
      <c r="C40" s="195">
        <v>3205</v>
      </c>
      <c r="D40" s="212">
        <f t="shared" si="1"/>
        <v>50.568002524455672</v>
      </c>
      <c r="E40" s="205">
        <v>1025</v>
      </c>
      <c r="F40" s="216">
        <f t="shared" si="2"/>
        <v>16.172294099084887</v>
      </c>
      <c r="G40" s="205">
        <v>2630</v>
      </c>
      <c r="H40" s="222">
        <f t="shared" si="0"/>
        <v>41.495739981066585</v>
      </c>
      <c r="I40" s="205">
        <v>1966</v>
      </c>
      <c r="J40" s="216">
        <f>I40/B40*100</f>
        <v>31.01924897443989</v>
      </c>
      <c r="K40" s="201">
        <v>598</v>
      </c>
      <c r="L40" s="221">
        <f t="shared" si="3"/>
        <v>9.435153045124645</v>
      </c>
      <c r="M40" s="205">
        <v>590</v>
      </c>
      <c r="N40" s="222">
        <f t="shared" si="4"/>
        <v>9.3089302619122751</v>
      </c>
    </row>
    <row r="41" spans="1:14" ht="13.8" thickBot="1">
      <c r="A41" s="286" t="s">
        <v>30</v>
      </c>
      <c r="B41" s="283">
        <v>52281</v>
      </c>
      <c r="C41" s="283">
        <v>27397</v>
      </c>
      <c r="D41" s="282">
        <f t="shared" si="1"/>
        <v>52.403358772785523</v>
      </c>
      <c r="E41" s="283">
        <v>10821</v>
      </c>
      <c r="F41" s="280">
        <f t="shared" si="2"/>
        <v>20.697767831525795</v>
      </c>
      <c r="G41" s="274">
        <v>24853</v>
      </c>
      <c r="H41" s="278">
        <f t="shared" si="0"/>
        <v>47.537346263460911</v>
      </c>
      <c r="I41" s="274">
        <v>15143</v>
      </c>
      <c r="J41" s="280">
        <f>I41/B41*100</f>
        <v>28.964633423232151</v>
      </c>
      <c r="K41" s="287">
        <v>8138</v>
      </c>
      <c r="L41" s="288">
        <f t="shared" si="3"/>
        <v>15.565884355693274</v>
      </c>
      <c r="M41" s="274">
        <v>4965</v>
      </c>
      <c r="N41" s="278">
        <f t="shared" si="4"/>
        <v>9.4967579044012158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J57"/>
  <sheetViews>
    <sheetView showGridLines="0" topLeftCell="A36" zoomScale="120" zoomScaleNormal="120" workbookViewId="0">
      <selection activeCell="I39" sqref="I39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10">
      <c r="A1" s="353" t="s">
        <v>180</v>
      </c>
      <c r="B1" s="353"/>
      <c r="C1" s="353"/>
      <c r="D1" s="353"/>
      <c r="E1" s="353"/>
      <c r="F1" s="353"/>
      <c r="G1" s="353"/>
      <c r="H1" s="353"/>
    </row>
    <row r="2" spans="1:10" ht="14.4" customHeight="1">
      <c r="A2" s="370" t="s">
        <v>214</v>
      </c>
      <c r="B2" s="370"/>
      <c r="C2" s="370"/>
      <c r="D2" s="370"/>
      <c r="E2" s="370"/>
      <c r="F2" s="370"/>
      <c r="G2" s="370"/>
      <c r="H2" s="370"/>
    </row>
    <row r="3" spans="1:10" s="12" customFormat="1" ht="18" customHeight="1">
      <c r="A3" s="370"/>
      <c r="B3" s="370"/>
      <c r="C3" s="370"/>
      <c r="D3" s="370"/>
      <c r="E3" s="370"/>
      <c r="F3" s="370"/>
      <c r="G3" s="370"/>
      <c r="H3" s="370"/>
    </row>
    <row r="4" spans="1:10" ht="9.75" customHeight="1" thickBot="1">
      <c r="A4" s="371"/>
      <c r="B4" s="371"/>
      <c r="C4" s="371"/>
      <c r="D4" s="371"/>
      <c r="E4" s="371"/>
      <c r="F4" s="371"/>
      <c r="G4" s="371"/>
      <c r="H4" s="371"/>
    </row>
    <row r="5" spans="1:10" ht="57" customHeight="1" thickBot="1">
      <c r="A5" s="369" t="s">
        <v>42</v>
      </c>
      <c r="B5" s="326"/>
      <c r="C5" s="326"/>
      <c r="D5" s="327"/>
      <c r="E5" s="56" t="s">
        <v>195</v>
      </c>
      <c r="F5" s="56" t="s">
        <v>212</v>
      </c>
      <c r="G5" s="56" t="s">
        <v>213</v>
      </c>
      <c r="H5" s="56" t="s">
        <v>196</v>
      </c>
    </row>
    <row r="6" spans="1:10" ht="13.8" thickBot="1">
      <c r="A6" s="357" t="s">
        <v>43</v>
      </c>
      <c r="B6" s="358"/>
      <c r="C6" s="358"/>
      <c r="D6" s="359"/>
      <c r="E6" s="289">
        <v>7573</v>
      </c>
      <c r="F6" s="289">
        <v>7095</v>
      </c>
      <c r="G6" s="289">
        <v>80927</v>
      </c>
      <c r="H6" s="289">
        <f>F6-E6</f>
        <v>-478</v>
      </c>
      <c r="I6" s="315"/>
      <c r="J6" s="315"/>
    </row>
    <row r="7" spans="1:10" ht="12.75" customHeight="1">
      <c r="A7" s="364" t="s">
        <v>44</v>
      </c>
      <c r="B7" s="47" t="s">
        <v>45</v>
      </c>
      <c r="C7" s="48"/>
      <c r="D7" s="48"/>
      <c r="E7" s="57">
        <v>3749</v>
      </c>
      <c r="F7" s="57">
        <v>3496</v>
      </c>
      <c r="G7" s="57">
        <v>41613</v>
      </c>
      <c r="H7" s="57">
        <f>F7-E7</f>
        <v>-253</v>
      </c>
    </row>
    <row r="8" spans="1:10" ht="12.75" customHeight="1">
      <c r="A8" s="365"/>
      <c r="B8" s="49" t="s">
        <v>46</v>
      </c>
      <c r="C8" s="50"/>
      <c r="D8" s="50"/>
      <c r="E8" s="58">
        <v>1289</v>
      </c>
      <c r="F8" s="58">
        <v>1597</v>
      </c>
      <c r="G8" s="57">
        <v>18870</v>
      </c>
      <c r="H8" s="57">
        <f>F8-E8</f>
        <v>308</v>
      </c>
    </row>
    <row r="9" spans="1:10" ht="12.75" customHeight="1">
      <c r="A9" s="365"/>
      <c r="B9" s="49" t="s">
        <v>47</v>
      </c>
      <c r="C9" s="50"/>
      <c r="D9" s="50"/>
      <c r="E9" s="58">
        <v>6284</v>
      </c>
      <c r="F9" s="58">
        <v>5498</v>
      </c>
      <c r="G9" s="57">
        <v>62057</v>
      </c>
      <c r="H9" s="57">
        <f t="shared" ref="H9:H18" si="0">F9-E9</f>
        <v>-786</v>
      </c>
    </row>
    <row r="10" spans="1:10" ht="12.75" customHeight="1">
      <c r="A10" s="365"/>
      <c r="B10" s="49" t="s">
        <v>48</v>
      </c>
      <c r="C10" s="50"/>
      <c r="D10" s="50"/>
      <c r="E10" s="58">
        <v>513</v>
      </c>
      <c r="F10" s="58">
        <v>504</v>
      </c>
      <c r="G10" s="57">
        <v>5740</v>
      </c>
      <c r="H10" s="57">
        <f t="shared" si="0"/>
        <v>-9</v>
      </c>
    </row>
    <row r="11" spans="1:10" ht="12.75" customHeight="1">
      <c r="A11" s="365"/>
      <c r="B11" s="49" t="s">
        <v>49</v>
      </c>
      <c r="C11" s="50"/>
      <c r="D11" s="50"/>
      <c r="E11" s="58">
        <v>6741</v>
      </c>
      <c r="F11" s="58">
        <v>6454</v>
      </c>
      <c r="G11" s="57">
        <v>72745</v>
      </c>
      <c r="H11" s="57">
        <f t="shared" si="0"/>
        <v>-287</v>
      </c>
    </row>
    <row r="12" spans="1:10" ht="12.75" customHeight="1">
      <c r="A12" s="365"/>
      <c r="B12" s="49" t="s">
        <v>50</v>
      </c>
      <c r="C12" s="50"/>
      <c r="D12" s="50"/>
      <c r="E12" s="58">
        <v>255</v>
      </c>
      <c r="F12" s="58">
        <v>218</v>
      </c>
      <c r="G12" s="57">
        <v>2923</v>
      </c>
      <c r="H12" s="57">
        <f t="shared" si="0"/>
        <v>-37</v>
      </c>
    </row>
    <row r="13" spans="1:10" ht="12.75" customHeight="1">
      <c r="A13" s="365"/>
      <c r="B13" s="49" t="s">
        <v>51</v>
      </c>
      <c r="C13" s="50"/>
      <c r="D13" s="50"/>
      <c r="E13" s="58">
        <v>6</v>
      </c>
      <c r="F13" s="58">
        <v>10</v>
      </c>
      <c r="G13" s="57">
        <v>62</v>
      </c>
      <c r="H13" s="57">
        <f t="shared" si="0"/>
        <v>4</v>
      </c>
    </row>
    <row r="14" spans="1:10" ht="12.75" customHeight="1">
      <c r="A14" s="365"/>
      <c r="B14" s="49" t="s">
        <v>52</v>
      </c>
      <c r="C14" s="50"/>
      <c r="D14" s="50"/>
      <c r="E14" s="58">
        <v>79</v>
      </c>
      <c r="F14" s="58">
        <v>55</v>
      </c>
      <c r="G14" s="57">
        <v>276</v>
      </c>
      <c r="H14" s="57">
        <f t="shared" si="0"/>
        <v>-24</v>
      </c>
    </row>
    <row r="15" spans="1:10" ht="12.75" customHeight="1">
      <c r="A15" s="365"/>
      <c r="B15" s="49" t="s">
        <v>53</v>
      </c>
      <c r="C15" s="50"/>
      <c r="D15" s="50"/>
      <c r="E15" s="58">
        <v>1191</v>
      </c>
      <c r="F15" s="58">
        <v>244</v>
      </c>
      <c r="G15" s="57">
        <v>3143</v>
      </c>
      <c r="H15" s="57">
        <f t="shared" si="0"/>
        <v>-947</v>
      </c>
    </row>
    <row r="16" spans="1:10" ht="12.75" customHeight="1">
      <c r="A16" s="365"/>
      <c r="B16" s="49" t="s">
        <v>54</v>
      </c>
      <c r="C16" s="50"/>
      <c r="D16" s="50"/>
      <c r="E16" s="58">
        <v>0</v>
      </c>
      <c r="F16" s="58">
        <v>0</v>
      </c>
      <c r="G16" s="57">
        <v>0</v>
      </c>
      <c r="H16" s="57">
        <f t="shared" si="0"/>
        <v>0</v>
      </c>
    </row>
    <row r="17" spans="1:8" ht="12.75" customHeight="1">
      <c r="A17" s="365"/>
      <c r="B17" s="49" t="s">
        <v>55</v>
      </c>
      <c r="C17" s="50"/>
      <c r="D17" s="50"/>
      <c r="E17" s="58">
        <v>156</v>
      </c>
      <c r="F17" s="58">
        <v>181</v>
      </c>
      <c r="G17" s="57">
        <v>1428</v>
      </c>
      <c r="H17" s="57">
        <f t="shared" si="0"/>
        <v>25</v>
      </c>
    </row>
    <row r="18" spans="1:8" ht="12.75" customHeight="1" thickBot="1">
      <c r="A18" s="366"/>
      <c r="B18" s="51" t="s">
        <v>56</v>
      </c>
      <c r="C18" s="52"/>
      <c r="D18" s="52"/>
      <c r="E18" s="59">
        <v>423</v>
      </c>
      <c r="F18" s="59">
        <v>101</v>
      </c>
      <c r="G18" s="247">
        <v>450</v>
      </c>
      <c r="H18" s="57">
        <f t="shared" si="0"/>
        <v>-322</v>
      </c>
    </row>
    <row r="19" spans="1:8" ht="15.75" customHeight="1" thickBot="1">
      <c r="A19" s="357" t="s">
        <v>57</v>
      </c>
      <c r="B19" s="358"/>
      <c r="C19" s="358"/>
      <c r="D19" s="359"/>
      <c r="E19" s="289">
        <v>7058</v>
      </c>
      <c r="F19" s="289">
        <v>6770</v>
      </c>
      <c r="G19" s="289">
        <v>82598</v>
      </c>
      <c r="H19" s="289">
        <f>F19-E19</f>
        <v>-288</v>
      </c>
    </row>
    <row r="20" spans="1:8" ht="16.5" customHeight="1">
      <c r="A20" s="390" t="s">
        <v>123</v>
      </c>
      <c r="B20" s="367" t="s">
        <v>124</v>
      </c>
      <c r="C20" s="368"/>
      <c r="D20" s="368"/>
      <c r="E20" s="57">
        <v>4111</v>
      </c>
      <c r="F20" s="57">
        <v>3811</v>
      </c>
      <c r="G20" s="57">
        <v>44331</v>
      </c>
      <c r="H20" s="57">
        <f>F20-E20</f>
        <v>-300</v>
      </c>
    </row>
    <row r="21" spans="1:8" ht="13.5" customHeight="1">
      <c r="A21" s="391"/>
      <c r="B21" s="374" t="s">
        <v>58</v>
      </c>
      <c r="C21" s="355" t="s">
        <v>59</v>
      </c>
      <c r="D21" s="355"/>
      <c r="E21" s="58">
        <v>3328</v>
      </c>
      <c r="F21" s="58">
        <v>3253</v>
      </c>
      <c r="G21" s="57">
        <v>37632</v>
      </c>
      <c r="H21" s="57">
        <f>F21-E21</f>
        <v>-75</v>
      </c>
    </row>
    <row r="22" spans="1:8" ht="12.75" customHeight="1">
      <c r="A22" s="391"/>
      <c r="B22" s="375"/>
      <c r="C22" s="372" t="s">
        <v>58</v>
      </c>
      <c r="D22" s="53" t="s">
        <v>136</v>
      </c>
      <c r="E22" s="58">
        <v>92</v>
      </c>
      <c r="F22" s="58">
        <v>123</v>
      </c>
      <c r="G22" s="57">
        <v>1560</v>
      </c>
      <c r="H22" s="57">
        <f t="shared" ref="H22:H52" si="1">F22-E22</f>
        <v>31</v>
      </c>
    </row>
    <row r="23" spans="1:8">
      <c r="A23" s="391"/>
      <c r="B23" s="375"/>
      <c r="C23" s="373"/>
      <c r="D23" s="53" t="s">
        <v>137</v>
      </c>
      <c r="E23" s="58">
        <v>353</v>
      </c>
      <c r="F23" s="58">
        <v>399</v>
      </c>
      <c r="G23" s="57">
        <v>4318</v>
      </c>
      <c r="H23" s="57">
        <f t="shared" si="1"/>
        <v>46</v>
      </c>
    </row>
    <row r="24" spans="1:8">
      <c r="A24" s="391"/>
      <c r="B24" s="375"/>
      <c r="C24" s="356" t="s">
        <v>60</v>
      </c>
      <c r="D24" s="356"/>
      <c r="E24" s="76">
        <v>783</v>
      </c>
      <c r="F24" s="76">
        <v>558</v>
      </c>
      <c r="G24" s="248">
        <v>6699</v>
      </c>
      <c r="H24" s="57">
        <f t="shared" si="1"/>
        <v>-225</v>
      </c>
    </row>
    <row r="25" spans="1:8" ht="12.75" customHeight="1">
      <c r="A25" s="391"/>
      <c r="B25" s="375"/>
      <c r="C25" s="360" t="s">
        <v>58</v>
      </c>
      <c r="D25" s="53" t="s">
        <v>61</v>
      </c>
      <c r="E25" s="58">
        <v>91</v>
      </c>
      <c r="F25" s="58">
        <v>114</v>
      </c>
      <c r="G25" s="57">
        <v>1590</v>
      </c>
      <c r="H25" s="57">
        <f t="shared" si="1"/>
        <v>23</v>
      </c>
    </row>
    <row r="26" spans="1:8" ht="12.75" customHeight="1">
      <c r="A26" s="391"/>
      <c r="B26" s="375"/>
      <c r="C26" s="361"/>
      <c r="D26" s="53" t="s">
        <v>62</v>
      </c>
      <c r="E26" s="58">
        <v>23</v>
      </c>
      <c r="F26" s="58">
        <v>46</v>
      </c>
      <c r="G26" s="57">
        <v>1037</v>
      </c>
      <c r="H26" s="57">
        <f t="shared" si="1"/>
        <v>23</v>
      </c>
    </row>
    <row r="27" spans="1:8" ht="15" customHeight="1">
      <c r="A27" s="391"/>
      <c r="B27" s="375"/>
      <c r="C27" s="361"/>
      <c r="D27" s="54" t="s">
        <v>138</v>
      </c>
      <c r="E27" s="58">
        <v>355</v>
      </c>
      <c r="F27" s="58">
        <v>203</v>
      </c>
      <c r="G27" s="57">
        <v>2103</v>
      </c>
      <c r="H27" s="57">
        <f t="shared" si="1"/>
        <v>-152</v>
      </c>
    </row>
    <row r="28" spans="1:8" ht="15" customHeight="1">
      <c r="A28" s="391"/>
      <c r="B28" s="375"/>
      <c r="C28" s="361"/>
      <c r="D28" s="54" t="s">
        <v>139</v>
      </c>
      <c r="E28" s="58">
        <v>2</v>
      </c>
      <c r="F28" s="58">
        <v>2</v>
      </c>
      <c r="G28" s="57">
        <v>5</v>
      </c>
      <c r="H28" s="57">
        <f t="shared" si="1"/>
        <v>0</v>
      </c>
    </row>
    <row r="29" spans="1:8" ht="24.75" customHeight="1">
      <c r="A29" s="391"/>
      <c r="B29" s="375"/>
      <c r="C29" s="361"/>
      <c r="D29" s="54" t="s">
        <v>63</v>
      </c>
      <c r="E29" s="58">
        <v>250</v>
      </c>
      <c r="F29" s="58">
        <v>123</v>
      </c>
      <c r="G29" s="57">
        <v>1238</v>
      </c>
      <c r="H29" s="57">
        <f t="shared" si="1"/>
        <v>-127</v>
      </c>
    </row>
    <row r="30" spans="1:8" ht="24.75" customHeight="1">
      <c r="A30" s="391"/>
      <c r="B30" s="375"/>
      <c r="C30" s="361"/>
      <c r="D30" s="54" t="s">
        <v>140</v>
      </c>
      <c r="E30" s="58">
        <v>42</v>
      </c>
      <c r="F30" s="58">
        <v>57</v>
      </c>
      <c r="G30" s="57">
        <v>502</v>
      </c>
      <c r="H30" s="57">
        <f t="shared" si="1"/>
        <v>15</v>
      </c>
    </row>
    <row r="31" spans="1:8" ht="12.75" customHeight="1">
      <c r="A31" s="391"/>
      <c r="B31" s="375"/>
      <c r="C31" s="362"/>
      <c r="D31" s="54" t="s">
        <v>141</v>
      </c>
      <c r="E31" s="58">
        <v>5</v>
      </c>
      <c r="F31" s="58">
        <v>2</v>
      </c>
      <c r="G31" s="57">
        <v>28</v>
      </c>
      <c r="H31" s="57">
        <f t="shared" si="1"/>
        <v>-3</v>
      </c>
    </row>
    <row r="32" spans="1:8" ht="21" customHeight="1">
      <c r="A32" s="391"/>
      <c r="B32" s="375"/>
      <c r="C32" s="362"/>
      <c r="D32" s="54" t="s">
        <v>142</v>
      </c>
      <c r="E32" s="58">
        <v>0</v>
      </c>
      <c r="F32" s="58">
        <v>0</v>
      </c>
      <c r="G32" s="57">
        <v>0</v>
      </c>
      <c r="H32" s="57">
        <f t="shared" si="1"/>
        <v>0</v>
      </c>
    </row>
    <row r="33" spans="1:8" ht="12.75" customHeight="1">
      <c r="A33" s="391"/>
      <c r="B33" s="375"/>
      <c r="C33" s="362"/>
      <c r="D33" s="54" t="s">
        <v>143</v>
      </c>
      <c r="E33" s="58">
        <v>0</v>
      </c>
      <c r="F33" s="58">
        <v>0</v>
      </c>
      <c r="G33" s="57">
        <v>0</v>
      </c>
      <c r="H33" s="57">
        <f t="shared" si="1"/>
        <v>0</v>
      </c>
    </row>
    <row r="34" spans="1:8" ht="27.75" customHeight="1">
      <c r="A34" s="391"/>
      <c r="B34" s="375"/>
      <c r="C34" s="362"/>
      <c r="D34" s="54" t="s">
        <v>144</v>
      </c>
      <c r="E34" s="58">
        <v>0</v>
      </c>
      <c r="F34" s="58">
        <v>0</v>
      </c>
      <c r="G34" s="57">
        <v>0</v>
      </c>
      <c r="H34" s="57">
        <f t="shared" si="1"/>
        <v>0</v>
      </c>
    </row>
    <row r="35" spans="1:8" ht="49.2" customHeight="1">
      <c r="A35" s="391"/>
      <c r="B35" s="375"/>
      <c r="C35" s="362"/>
      <c r="D35" s="54" t="s">
        <v>145</v>
      </c>
      <c r="E35" s="58">
        <v>2</v>
      </c>
      <c r="F35" s="58">
        <v>7</v>
      </c>
      <c r="G35" s="57">
        <v>87</v>
      </c>
      <c r="H35" s="57">
        <f t="shared" si="1"/>
        <v>5</v>
      </c>
    </row>
    <row r="36" spans="1:8" ht="12.75" customHeight="1">
      <c r="A36" s="391"/>
      <c r="B36" s="376"/>
      <c r="C36" s="363"/>
      <c r="D36" s="54" t="s">
        <v>72</v>
      </c>
      <c r="E36" s="58">
        <v>15</v>
      </c>
      <c r="F36" s="58">
        <v>6</v>
      </c>
      <c r="G36" s="57">
        <v>114</v>
      </c>
      <c r="H36" s="57">
        <f t="shared" si="1"/>
        <v>-9</v>
      </c>
    </row>
    <row r="37" spans="1:8" ht="12.75" customHeight="1">
      <c r="A37" s="391"/>
      <c r="B37" s="354" t="s">
        <v>64</v>
      </c>
      <c r="C37" s="355"/>
      <c r="D37" s="355"/>
      <c r="E37" s="58">
        <v>77</v>
      </c>
      <c r="F37" s="58">
        <v>156</v>
      </c>
      <c r="G37" s="57">
        <v>1502</v>
      </c>
      <c r="H37" s="57">
        <f t="shared" si="1"/>
        <v>79</v>
      </c>
    </row>
    <row r="38" spans="1:8" ht="12.75" customHeight="1">
      <c r="A38" s="391"/>
      <c r="B38" s="354" t="s">
        <v>146</v>
      </c>
      <c r="C38" s="355"/>
      <c r="D38" s="355"/>
      <c r="E38" s="58">
        <v>0</v>
      </c>
      <c r="F38" s="58">
        <v>11</v>
      </c>
      <c r="G38" s="57">
        <v>100</v>
      </c>
      <c r="H38" s="57">
        <f t="shared" si="1"/>
        <v>11</v>
      </c>
    </row>
    <row r="39" spans="1:8" ht="12.75" customHeight="1">
      <c r="A39" s="391"/>
      <c r="B39" s="354" t="s">
        <v>65</v>
      </c>
      <c r="C39" s="355"/>
      <c r="D39" s="355"/>
      <c r="E39" s="58">
        <v>206</v>
      </c>
      <c r="F39" s="58">
        <v>354</v>
      </c>
      <c r="G39" s="57">
        <v>4353</v>
      </c>
      <c r="H39" s="57">
        <f t="shared" si="1"/>
        <v>148</v>
      </c>
    </row>
    <row r="40" spans="1:8" ht="13.5" customHeight="1">
      <c r="A40" s="391"/>
      <c r="B40" s="354" t="s">
        <v>147</v>
      </c>
      <c r="C40" s="355"/>
      <c r="D40" s="355"/>
      <c r="E40" s="58">
        <v>0</v>
      </c>
      <c r="F40" s="58">
        <v>0</v>
      </c>
      <c r="G40" s="57">
        <v>2</v>
      </c>
      <c r="H40" s="57">
        <f t="shared" si="1"/>
        <v>0</v>
      </c>
    </row>
    <row r="41" spans="1:8" ht="13.5" customHeight="1">
      <c r="A41" s="391"/>
      <c r="B41" s="354" t="s">
        <v>66</v>
      </c>
      <c r="C41" s="355"/>
      <c r="D41" s="355"/>
      <c r="E41" s="58">
        <v>0</v>
      </c>
      <c r="F41" s="58">
        <v>0</v>
      </c>
      <c r="G41" s="57">
        <v>1</v>
      </c>
      <c r="H41" s="57">
        <f t="shared" si="1"/>
        <v>0</v>
      </c>
    </row>
    <row r="42" spans="1:8" ht="15.75" customHeight="1">
      <c r="A42" s="391"/>
      <c r="B42" s="354" t="s">
        <v>67</v>
      </c>
      <c r="C42" s="355"/>
      <c r="D42" s="355"/>
      <c r="E42" s="58">
        <v>0</v>
      </c>
      <c r="F42" s="58">
        <v>24</v>
      </c>
      <c r="G42" s="57">
        <v>1028</v>
      </c>
      <c r="H42" s="57">
        <f t="shared" si="1"/>
        <v>24</v>
      </c>
    </row>
    <row r="43" spans="1:8" ht="13.5" customHeight="1">
      <c r="A43" s="391"/>
      <c r="B43" s="351" t="s">
        <v>148</v>
      </c>
      <c r="C43" s="352"/>
      <c r="D43" s="352"/>
      <c r="E43" s="58">
        <v>0</v>
      </c>
      <c r="F43" s="58">
        <v>0</v>
      </c>
      <c r="G43" s="57">
        <v>0</v>
      </c>
      <c r="H43" s="57">
        <f t="shared" si="1"/>
        <v>0</v>
      </c>
    </row>
    <row r="44" spans="1:8" ht="24.75" customHeight="1">
      <c r="A44" s="391"/>
      <c r="B44" s="383" t="s">
        <v>149</v>
      </c>
      <c r="C44" s="384"/>
      <c r="D44" s="384"/>
      <c r="E44" s="58">
        <v>0</v>
      </c>
      <c r="F44" s="58">
        <v>0</v>
      </c>
      <c r="G44" s="57">
        <v>0</v>
      </c>
      <c r="H44" s="57">
        <f t="shared" si="1"/>
        <v>0</v>
      </c>
    </row>
    <row r="45" spans="1:8" ht="36" customHeight="1">
      <c r="A45" s="391"/>
      <c r="B45" s="383" t="s">
        <v>157</v>
      </c>
      <c r="C45" s="384"/>
      <c r="D45" s="384"/>
      <c r="E45" s="58">
        <v>82</v>
      </c>
      <c r="F45" s="58">
        <v>73</v>
      </c>
      <c r="G45" s="57">
        <v>904</v>
      </c>
      <c r="H45" s="57">
        <f t="shared" si="1"/>
        <v>-9</v>
      </c>
    </row>
    <row r="46" spans="1:8">
      <c r="A46" s="391"/>
      <c r="B46" s="354" t="s">
        <v>150</v>
      </c>
      <c r="C46" s="355"/>
      <c r="D46" s="355"/>
      <c r="E46" s="58">
        <v>1465</v>
      </c>
      <c r="F46" s="58">
        <v>1263</v>
      </c>
      <c r="G46" s="57">
        <v>16429</v>
      </c>
      <c r="H46" s="57">
        <f t="shared" si="1"/>
        <v>-202</v>
      </c>
    </row>
    <row r="47" spans="1:8">
      <c r="A47" s="391"/>
      <c r="B47" s="354" t="s">
        <v>68</v>
      </c>
      <c r="C47" s="355"/>
      <c r="D47" s="355"/>
      <c r="E47" s="58">
        <v>354</v>
      </c>
      <c r="F47" s="58">
        <v>431</v>
      </c>
      <c r="G47" s="57">
        <v>5527</v>
      </c>
      <c r="H47" s="57">
        <f t="shared" si="1"/>
        <v>77</v>
      </c>
    </row>
    <row r="48" spans="1:8">
      <c r="A48" s="391"/>
      <c r="B48" s="354" t="s">
        <v>69</v>
      </c>
      <c r="C48" s="355"/>
      <c r="D48" s="355"/>
      <c r="E48" s="58">
        <v>2</v>
      </c>
      <c r="F48" s="58">
        <v>7</v>
      </c>
      <c r="G48" s="57">
        <v>98</v>
      </c>
      <c r="H48" s="57">
        <f t="shared" si="1"/>
        <v>5</v>
      </c>
    </row>
    <row r="49" spans="1:8">
      <c r="A49" s="391"/>
      <c r="B49" s="354" t="s">
        <v>151</v>
      </c>
      <c r="C49" s="355"/>
      <c r="D49" s="355"/>
      <c r="E49" s="58">
        <v>135</v>
      </c>
      <c r="F49" s="58">
        <v>138</v>
      </c>
      <c r="G49" s="57">
        <v>1636</v>
      </c>
      <c r="H49" s="57">
        <f t="shared" si="1"/>
        <v>3</v>
      </c>
    </row>
    <row r="50" spans="1:8">
      <c r="A50" s="391"/>
      <c r="B50" s="354" t="s">
        <v>70</v>
      </c>
      <c r="C50" s="355"/>
      <c r="D50" s="355"/>
      <c r="E50" s="58">
        <v>27</v>
      </c>
      <c r="F50" s="58">
        <v>29</v>
      </c>
      <c r="G50" s="57">
        <v>308</v>
      </c>
      <c r="H50" s="57">
        <f t="shared" si="1"/>
        <v>2</v>
      </c>
    </row>
    <row r="51" spans="1:8">
      <c r="A51" s="391"/>
      <c r="B51" s="354" t="s">
        <v>71</v>
      </c>
      <c r="C51" s="355"/>
      <c r="D51" s="355"/>
      <c r="E51" s="58">
        <v>37</v>
      </c>
      <c r="F51" s="58">
        <v>40</v>
      </c>
      <c r="G51" s="57">
        <v>511</v>
      </c>
      <c r="H51" s="57">
        <f t="shared" si="1"/>
        <v>3</v>
      </c>
    </row>
    <row r="52" spans="1:8" ht="13.8" thickBot="1">
      <c r="A52" s="392"/>
      <c r="B52" s="385" t="s">
        <v>72</v>
      </c>
      <c r="C52" s="386"/>
      <c r="D52" s="386"/>
      <c r="E52" s="59">
        <v>562</v>
      </c>
      <c r="F52" s="59">
        <v>444</v>
      </c>
      <c r="G52" s="247">
        <v>5970</v>
      </c>
      <c r="H52" s="57">
        <f t="shared" si="1"/>
        <v>-118</v>
      </c>
    </row>
    <row r="53" spans="1:8" ht="13.8" thickBot="1">
      <c r="A53" s="380" t="s">
        <v>73</v>
      </c>
      <c r="B53" s="381"/>
      <c r="C53" s="381"/>
      <c r="D53" s="382"/>
      <c r="E53" s="290">
        <v>53952</v>
      </c>
      <c r="F53" s="290">
        <v>52281</v>
      </c>
      <c r="G53" s="290">
        <v>52281</v>
      </c>
      <c r="H53" s="290">
        <f>F53-E53</f>
        <v>-1671</v>
      </c>
    </row>
    <row r="54" spans="1:8" ht="25.95" customHeight="1">
      <c r="A54" s="387" t="s">
        <v>74</v>
      </c>
      <c r="B54" s="388"/>
      <c r="C54" s="388"/>
      <c r="D54" s="389"/>
      <c r="E54" s="57">
        <v>7404</v>
      </c>
      <c r="F54" s="57">
        <v>4963</v>
      </c>
      <c r="G54" s="57">
        <v>84806</v>
      </c>
      <c r="H54" s="57">
        <f>F54-E54</f>
        <v>-2441</v>
      </c>
    </row>
    <row r="55" spans="1:8" ht="13.8" thickBot="1">
      <c r="A55" s="377" t="s">
        <v>152</v>
      </c>
      <c r="B55" s="378"/>
      <c r="C55" s="378"/>
      <c r="D55" s="379"/>
      <c r="E55" s="60">
        <v>392</v>
      </c>
      <c r="F55" s="60">
        <v>644</v>
      </c>
      <c r="G55" s="60">
        <v>10697</v>
      </c>
      <c r="H55" s="60">
        <f>F55-E55</f>
        <v>252</v>
      </c>
    </row>
    <row r="56" spans="1:8">
      <c r="A56" s="21" t="s">
        <v>223</v>
      </c>
      <c r="B56" s="55"/>
      <c r="C56" s="55"/>
      <c r="D56" s="55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opLeftCell="A9" zoomScaleNormal="100" workbookViewId="0">
      <selection activeCell="N16" sqref="N16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6" t="s">
        <v>161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36.75" customHeight="1" thickBot="1">
      <c r="A2" s="371" t="s">
        <v>216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3.5" customHeight="1">
      <c r="A3" s="407" t="s">
        <v>42</v>
      </c>
      <c r="B3" s="408"/>
      <c r="C3" s="408" t="s">
        <v>153</v>
      </c>
      <c r="D3" s="408"/>
      <c r="E3" s="408"/>
      <c r="F3" s="408"/>
      <c r="G3" s="408"/>
      <c r="H3" s="408"/>
      <c r="I3" s="408"/>
      <c r="J3" s="408"/>
      <c r="K3" s="408"/>
      <c r="L3" s="412"/>
    </row>
    <row r="4" spans="1:12">
      <c r="A4" s="409"/>
      <c r="B4" s="399"/>
      <c r="C4" s="399" t="s">
        <v>75</v>
      </c>
      <c r="D4" s="399" t="s">
        <v>112</v>
      </c>
      <c r="E4" s="413" t="s">
        <v>215</v>
      </c>
      <c r="F4" s="413"/>
      <c r="G4" s="413"/>
      <c r="H4" s="413"/>
      <c r="I4" s="413"/>
      <c r="J4" s="413"/>
      <c r="K4" s="413"/>
      <c r="L4" s="414"/>
    </row>
    <row r="5" spans="1:12" ht="44.4" customHeight="1">
      <c r="A5" s="409"/>
      <c r="B5" s="399"/>
      <c r="C5" s="399"/>
      <c r="D5" s="399"/>
      <c r="E5" s="399" t="s">
        <v>109</v>
      </c>
      <c r="F5" s="399"/>
      <c r="G5" s="399" t="s">
        <v>158</v>
      </c>
      <c r="H5" s="399"/>
      <c r="I5" s="399" t="s">
        <v>76</v>
      </c>
      <c r="J5" s="399"/>
      <c r="K5" s="399" t="s">
        <v>77</v>
      </c>
      <c r="L5" s="400"/>
    </row>
    <row r="6" spans="1:12" ht="22.95" customHeight="1" thickBot="1">
      <c r="A6" s="410"/>
      <c r="B6" s="411"/>
      <c r="C6" s="411"/>
      <c r="D6" s="411"/>
      <c r="E6" s="61" t="s">
        <v>75</v>
      </c>
      <c r="F6" s="61" t="s">
        <v>112</v>
      </c>
      <c r="G6" s="61" t="s">
        <v>75</v>
      </c>
      <c r="H6" s="61" t="s">
        <v>112</v>
      </c>
      <c r="I6" s="61" t="s">
        <v>75</v>
      </c>
      <c r="J6" s="61" t="s">
        <v>112</v>
      </c>
      <c r="K6" s="61" t="s">
        <v>75</v>
      </c>
      <c r="L6" s="174" t="s">
        <v>112</v>
      </c>
    </row>
    <row r="7" spans="1:12" ht="13.8" thickBot="1">
      <c r="A7" s="401" t="s">
        <v>113</v>
      </c>
      <c r="B7" s="402"/>
      <c r="C7" s="291">
        <v>558</v>
      </c>
      <c r="D7" s="291">
        <v>306</v>
      </c>
      <c r="E7" s="291">
        <v>190</v>
      </c>
      <c r="F7" s="291">
        <v>96</v>
      </c>
      <c r="G7" s="291">
        <v>227</v>
      </c>
      <c r="H7" s="291">
        <v>124</v>
      </c>
      <c r="I7" s="291">
        <v>74</v>
      </c>
      <c r="J7" s="291">
        <v>29</v>
      </c>
      <c r="K7" s="291">
        <v>68</v>
      </c>
      <c r="L7" s="292">
        <v>33</v>
      </c>
    </row>
    <row r="8" spans="1:12">
      <c r="A8" s="403" t="s">
        <v>58</v>
      </c>
      <c r="B8" s="230" t="s">
        <v>114</v>
      </c>
      <c r="C8" s="231">
        <v>114</v>
      </c>
      <c r="D8" s="231">
        <v>66</v>
      </c>
      <c r="E8" s="231">
        <v>43</v>
      </c>
      <c r="F8" s="231">
        <v>26</v>
      </c>
      <c r="G8" s="231">
        <v>35</v>
      </c>
      <c r="H8" s="231">
        <v>19</v>
      </c>
      <c r="I8" s="231">
        <v>20</v>
      </c>
      <c r="J8" s="231">
        <v>9</v>
      </c>
      <c r="K8" s="231">
        <v>17</v>
      </c>
      <c r="L8" s="232">
        <v>9</v>
      </c>
    </row>
    <row r="9" spans="1:12">
      <c r="A9" s="404"/>
      <c r="B9" s="175" t="s">
        <v>115</v>
      </c>
      <c r="C9" s="176">
        <v>46</v>
      </c>
      <c r="D9" s="176">
        <v>31</v>
      </c>
      <c r="E9" s="176">
        <v>15</v>
      </c>
      <c r="F9" s="176">
        <v>9</v>
      </c>
      <c r="G9" s="176">
        <v>3</v>
      </c>
      <c r="H9" s="176">
        <v>1</v>
      </c>
      <c r="I9" s="176">
        <v>14</v>
      </c>
      <c r="J9" s="176">
        <v>6</v>
      </c>
      <c r="K9" s="176">
        <v>6</v>
      </c>
      <c r="L9" s="77">
        <v>3</v>
      </c>
    </row>
    <row r="10" spans="1:12">
      <c r="A10" s="404"/>
      <c r="B10" s="175" t="s">
        <v>136</v>
      </c>
      <c r="C10" s="176">
        <v>203</v>
      </c>
      <c r="D10" s="176">
        <v>103</v>
      </c>
      <c r="E10" s="176">
        <v>64</v>
      </c>
      <c r="F10" s="176">
        <v>30</v>
      </c>
      <c r="G10" s="176">
        <v>79</v>
      </c>
      <c r="H10" s="176">
        <v>40</v>
      </c>
      <c r="I10" s="176">
        <v>11</v>
      </c>
      <c r="J10" s="176">
        <v>3</v>
      </c>
      <c r="K10" s="176">
        <v>16</v>
      </c>
      <c r="L10" s="77">
        <v>8</v>
      </c>
    </row>
    <row r="11" spans="1:12">
      <c r="A11" s="404"/>
      <c r="B11" s="175" t="s">
        <v>139</v>
      </c>
      <c r="C11" s="176">
        <v>2</v>
      </c>
      <c r="D11" s="176">
        <v>1</v>
      </c>
      <c r="E11" s="176">
        <v>1</v>
      </c>
      <c r="F11" s="176">
        <v>1</v>
      </c>
      <c r="G11" s="176">
        <v>2</v>
      </c>
      <c r="H11" s="176">
        <v>1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4"/>
      <c r="B12" s="177" t="s">
        <v>154</v>
      </c>
      <c r="C12" s="176">
        <v>123</v>
      </c>
      <c r="D12" s="176">
        <v>66</v>
      </c>
      <c r="E12" s="176">
        <v>45</v>
      </c>
      <c r="F12" s="176">
        <v>16</v>
      </c>
      <c r="G12" s="176">
        <v>50</v>
      </c>
      <c r="H12" s="176">
        <v>26</v>
      </c>
      <c r="I12" s="176">
        <v>19</v>
      </c>
      <c r="J12" s="176">
        <v>9</v>
      </c>
      <c r="K12" s="176">
        <v>19</v>
      </c>
      <c r="L12" s="77">
        <v>10</v>
      </c>
    </row>
    <row r="13" spans="1:12" ht="22.8">
      <c r="A13" s="404"/>
      <c r="B13" s="178" t="s">
        <v>140</v>
      </c>
      <c r="C13" s="176">
        <v>57</v>
      </c>
      <c r="D13" s="176">
        <v>37</v>
      </c>
      <c r="E13" s="176">
        <v>23</v>
      </c>
      <c r="F13" s="176">
        <v>15</v>
      </c>
      <c r="G13" s="176">
        <v>57</v>
      </c>
      <c r="H13" s="176">
        <v>37</v>
      </c>
      <c r="I13" s="176">
        <v>0</v>
      </c>
      <c r="J13" s="176">
        <v>0</v>
      </c>
      <c r="K13" s="176">
        <v>2</v>
      </c>
      <c r="L13" s="77">
        <v>1</v>
      </c>
    </row>
    <row r="14" spans="1:12">
      <c r="A14" s="404"/>
      <c r="B14" s="178" t="s">
        <v>141</v>
      </c>
      <c r="C14" s="176">
        <v>2</v>
      </c>
      <c r="D14" s="176">
        <v>1</v>
      </c>
      <c r="E14" s="176">
        <v>0</v>
      </c>
      <c r="F14" s="176">
        <v>0</v>
      </c>
      <c r="G14" s="176">
        <v>2</v>
      </c>
      <c r="H14" s="176">
        <v>1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4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4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5" ht="22.8">
      <c r="A17" s="404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5" ht="36" customHeight="1">
      <c r="A18" s="404"/>
      <c r="B18" s="178" t="s">
        <v>145</v>
      </c>
      <c r="C18" s="176">
        <v>7</v>
      </c>
      <c r="D18" s="176">
        <v>1</v>
      </c>
      <c r="E18" s="176">
        <v>0</v>
      </c>
      <c r="F18" s="176">
        <v>0</v>
      </c>
      <c r="G18" s="176">
        <v>0</v>
      </c>
      <c r="H18" s="176">
        <v>0</v>
      </c>
      <c r="I18" s="176">
        <v>7</v>
      </c>
      <c r="J18" s="176">
        <v>1</v>
      </c>
      <c r="K18" s="176">
        <v>2</v>
      </c>
      <c r="L18" s="77">
        <v>1</v>
      </c>
    </row>
    <row r="19" spans="1:15" ht="13.8" thickBot="1">
      <c r="A19" s="405"/>
      <c r="B19" s="233" t="s">
        <v>116</v>
      </c>
      <c r="C19" s="234">
        <v>6</v>
      </c>
      <c r="D19" s="234">
        <v>1</v>
      </c>
      <c r="E19" s="234">
        <v>0</v>
      </c>
      <c r="F19" s="234">
        <v>0</v>
      </c>
      <c r="G19" s="234">
        <v>1</v>
      </c>
      <c r="H19" s="234">
        <v>0</v>
      </c>
      <c r="I19" s="234">
        <v>3</v>
      </c>
      <c r="J19" s="234">
        <v>1</v>
      </c>
      <c r="K19" s="234">
        <v>6</v>
      </c>
      <c r="L19" s="235">
        <v>1</v>
      </c>
    </row>
    <row r="20" spans="1:15" ht="13.8" thickBot="1">
      <c r="A20" s="393" t="s">
        <v>117</v>
      </c>
      <c r="B20" s="394"/>
      <c r="C20" s="291">
        <v>156</v>
      </c>
      <c r="D20" s="291">
        <v>72</v>
      </c>
      <c r="E20" s="291">
        <v>62</v>
      </c>
      <c r="F20" s="291">
        <v>26</v>
      </c>
      <c r="G20" s="291">
        <v>80</v>
      </c>
      <c r="H20" s="291">
        <v>48</v>
      </c>
      <c r="I20" s="291">
        <v>13</v>
      </c>
      <c r="J20" s="291">
        <v>6</v>
      </c>
      <c r="K20" s="291">
        <v>40</v>
      </c>
      <c r="L20" s="292">
        <v>23</v>
      </c>
    </row>
    <row r="21" spans="1:15" ht="13.8" thickBot="1">
      <c r="A21" s="397" t="s">
        <v>146</v>
      </c>
      <c r="B21" s="398"/>
      <c r="C21" s="236">
        <v>11</v>
      </c>
      <c r="D21" s="236">
        <v>6</v>
      </c>
      <c r="E21" s="236">
        <v>2</v>
      </c>
      <c r="F21" s="236">
        <v>1</v>
      </c>
      <c r="G21" s="236">
        <v>11</v>
      </c>
      <c r="H21" s="236">
        <v>6</v>
      </c>
      <c r="I21" s="236">
        <v>0</v>
      </c>
      <c r="J21" s="236">
        <v>0</v>
      </c>
      <c r="K21" s="236">
        <v>2</v>
      </c>
      <c r="L21" s="79">
        <v>1</v>
      </c>
    </row>
    <row r="22" spans="1:15" ht="13.8" thickBot="1">
      <c r="A22" s="393" t="s">
        <v>118</v>
      </c>
      <c r="B22" s="394"/>
      <c r="C22" s="291">
        <v>354</v>
      </c>
      <c r="D22" s="291">
        <v>273</v>
      </c>
      <c r="E22" s="291">
        <v>134</v>
      </c>
      <c r="F22" s="291">
        <v>100</v>
      </c>
      <c r="G22" s="291">
        <v>199</v>
      </c>
      <c r="H22" s="291">
        <v>141</v>
      </c>
      <c r="I22" s="291">
        <v>18</v>
      </c>
      <c r="J22" s="291">
        <v>16</v>
      </c>
      <c r="K22" s="291">
        <v>58</v>
      </c>
      <c r="L22" s="292">
        <v>45</v>
      </c>
    </row>
    <row r="23" spans="1:15" ht="13.8" thickBot="1">
      <c r="A23" s="397" t="s">
        <v>155</v>
      </c>
      <c r="B23" s="398"/>
      <c r="C23" s="236">
        <v>0</v>
      </c>
      <c r="D23" s="236">
        <v>0</v>
      </c>
      <c r="E23" s="236">
        <v>0</v>
      </c>
      <c r="F23" s="236">
        <v>0</v>
      </c>
      <c r="G23" s="236">
        <v>0</v>
      </c>
      <c r="H23" s="236">
        <v>0</v>
      </c>
      <c r="I23" s="236">
        <v>0</v>
      </c>
      <c r="J23" s="236">
        <v>0</v>
      </c>
      <c r="K23" s="236">
        <v>0</v>
      </c>
      <c r="L23" s="79">
        <v>0</v>
      </c>
    </row>
    <row r="24" spans="1:15" ht="25.5" customHeight="1" thickBot="1">
      <c r="A24" s="393" t="s">
        <v>119</v>
      </c>
      <c r="B24" s="394"/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5" ht="25.95" customHeight="1" thickBot="1">
      <c r="A25" s="393" t="s">
        <v>120</v>
      </c>
      <c r="B25" s="394"/>
      <c r="C25" s="291">
        <v>24</v>
      </c>
      <c r="D25" s="291">
        <v>10</v>
      </c>
      <c r="E25" s="291">
        <v>14</v>
      </c>
      <c r="F25" s="291">
        <v>6</v>
      </c>
      <c r="G25" s="291">
        <v>0</v>
      </c>
      <c r="H25" s="291">
        <v>0</v>
      </c>
      <c r="I25" s="291">
        <v>16</v>
      </c>
      <c r="J25" s="291">
        <v>4</v>
      </c>
      <c r="K25" s="291">
        <v>17</v>
      </c>
      <c r="L25" s="292">
        <v>8</v>
      </c>
    </row>
    <row r="26" spans="1:15" ht="13.8" thickBot="1">
      <c r="A26" s="397" t="s">
        <v>148</v>
      </c>
      <c r="B26" s="398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</row>
    <row r="27" spans="1:15" ht="26.25" customHeight="1" thickBot="1">
      <c r="A27" s="393" t="s">
        <v>156</v>
      </c>
      <c r="B27" s="394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5" ht="13.8" thickBot="1">
      <c r="A28" s="357" t="s">
        <v>121</v>
      </c>
      <c r="B28" s="358"/>
      <c r="C28" s="293">
        <v>1092</v>
      </c>
      <c r="D28" s="293">
        <v>661</v>
      </c>
      <c r="E28" s="293">
        <v>400</v>
      </c>
      <c r="F28" s="293">
        <v>228</v>
      </c>
      <c r="G28" s="293">
        <v>506</v>
      </c>
      <c r="H28" s="293">
        <v>313</v>
      </c>
      <c r="I28" s="293">
        <v>121</v>
      </c>
      <c r="J28" s="291">
        <v>55</v>
      </c>
      <c r="K28" s="293">
        <v>183</v>
      </c>
      <c r="L28" s="294">
        <v>109</v>
      </c>
      <c r="N28" s="316"/>
    </row>
    <row r="29" spans="1:15" ht="13.8" thickBot="1">
      <c r="A29" s="395" t="s">
        <v>122</v>
      </c>
      <c r="B29" s="396"/>
      <c r="C29" s="295">
        <v>100</v>
      </c>
      <c r="D29" s="295">
        <v>60.531135531135526</v>
      </c>
      <c r="E29" s="295">
        <v>36.630036630036628</v>
      </c>
      <c r="F29" s="295">
        <v>34.493192133131615</v>
      </c>
      <c r="G29" s="295">
        <v>46.336996336996336</v>
      </c>
      <c r="H29" s="295">
        <v>28.663003663003661</v>
      </c>
      <c r="I29" s="295">
        <v>11.08058608058608</v>
      </c>
      <c r="J29" s="296">
        <v>8.3207261724659602</v>
      </c>
      <c r="K29" s="295">
        <v>16.758241758241756</v>
      </c>
      <c r="L29" s="297">
        <v>16.490166414523451</v>
      </c>
      <c r="O29" s="316"/>
    </row>
    <row r="30" spans="1:15">
      <c r="A30" s="21" t="s">
        <v>223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5">
      <c r="C31" s="9"/>
      <c r="J31" s="11"/>
    </row>
    <row r="32" spans="1:15">
      <c r="C32" s="9"/>
      <c r="D32" s="316"/>
      <c r="J32" s="11"/>
      <c r="L32" s="316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A9" zoomScaleNormal="100" workbookViewId="0">
      <selection activeCell="N18" sqref="N18"/>
    </sheetView>
  </sheetViews>
  <sheetFormatPr defaultRowHeight="13.2"/>
  <cols>
    <col min="1" max="1" width="5.109375" customWidth="1"/>
    <col min="2" max="2" width="46" customWidth="1"/>
    <col min="3" max="3" width="11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406" t="s">
        <v>192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2" ht="36.75" customHeight="1" thickBot="1">
      <c r="A2" s="371" t="s">
        <v>217</v>
      </c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</row>
    <row r="3" spans="1:12" ht="13.5" customHeight="1">
      <c r="A3" s="407" t="s">
        <v>42</v>
      </c>
      <c r="B3" s="408"/>
      <c r="C3" s="408" t="s">
        <v>153</v>
      </c>
      <c r="D3" s="408"/>
      <c r="E3" s="408"/>
      <c r="F3" s="408"/>
      <c r="G3" s="408"/>
      <c r="H3" s="408"/>
      <c r="I3" s="408"/>
      <c r="J3" s="408"/>
      <c r="K3" s="408"/>
      <c r="L3" s="412"/>
    </row>
    <row r="4" spans="1:12">
      <c r="A4" s="409"/>
      <c r="B4" s="399"/>
      <c r="C4" s="399" t="s">
        <v>75</v>
      </c>
      <c r="D4" s="399" t="s">
        <v>112</v>
      </c>
      <c r="E4" s="413" t="s">
        <v>218</v>
      </c>
      <c r="F4" s="413"/>
      <c r="G4" s="413"/>
      <c r="H4" s="413"/>
      <c r="I4" s="413"/>
      <c r="J4" s="413"/>
      <c r="K4" s="413"/>
      <c r="L4" s="414"/>
    </row>
    <row r="5" spans="1:12" ht="44.4" customHeight="1">
      <c r="A5" s="409"/>
      <c r="B5" s="399"/>
      <c r="C5" s="399"/>
      <c r="D5" s="399"/>
      <c r="E5" s="399" t="s">
        <v>109</v>
      </c>
      <c r="F5" s="399"/>
      <c r="G5" s="399" t="s">
        <v>158</v>
      </c>
      <c r="H5" s="399"/>
      <c r="I5" s="399" t="s">
        <v>77</v>
      </c>
      <c r="J5" s="399"/>
      <c r="K5" s="399" t="s">
        <v>76</v>
      </c>
      <c r="L5" s="400"/>
    </row>
    <row r="6" spans="1:12" ht="22.95" customHeight="1" thickBot="1">
      <c r="A6" s="415"/>
      <c r="B6" s="416"/>
      <c r="C6" s="416"/>
      <c r="D6" s="416"/>
      <c r="E6" s="249" t="s">
        <v>75</v>
      </c>
      <c r="F6" s="249" t="s">
        <v>112</v>
      </c>
      <c r="G6" s="249" t="s">
        <v>75</v>
      </c>
      <c r="H6" s="249" t="s">
        <v>112</v>
      </c>
      <c r="I6" s="249" t="s">
        <v>75</v>
      </c>
      <c r="J6" s="249" t="s">
        <v>112</v>
      </c>
      <c r="K6" s="249" t="s">
        <v>75</v>
      </c>
      <c r="L6" s="250" t="s">
        <v>112</v>
      </c>
    </row>
    <row r="7" spans="1:12" ht="13.8" thickBot="1">
      <c r="A7" s="401" t="s">
        <v>113</v>
      </c>
      <c r="B7" s="402"/>
      <c r="C7" s="291">
        <v>6699</v>
      </c>
      <c r="D7" s="291">
        <v>3521</v>
      </c>
      <c r="E7" s="291">
        <v>2452</v>
      </c>
      <c r="F7" s="291">
        <v>1253</v>
      </c>
      <c r="G7" s="291">
        <v>2472</v>
      </c>
      <c r="H7" s="291">
        <v>1297</v>
      </c>
      <c r="I7" s="291">
        <v>883</v>
      </c>
      <c r="J7" s="291">
        <v>439</v>
      </c>
      <c r="K7" s="291">
        <v>985</v>
      </c>
      <c r="L7" s="292">
        <v>411</v>
      </c>
    </row>
    <row r="8" spans="1:12">
      <c r="A8" s="403" t="s">
        <v>58</v>
      </c>
      <c r="B8" s="230" t="s">
        <v>114</v>
      </c>
      <c r="C8" s="231">
        <v>1590</v>
      </c>
      <c r="D8" s="231">
        <v>974</v>
      </c>
      <c r="E8" s="231">
        <v>671</v>
      </c>
      <c r="F8" s="231">
        <v>396</v>
      </c>
      <c r="G8" s="231">
        <v>483</v>
      </c>
      <c r="H8" s="231">
        <v>300</v>
      </c>
      <c r="I8" s="231">
        <v>204</v>
      </c>
      <c r="J8" s="231">
        <v>121</v>
      </c>
      <c r="K8" s="231">
        <v>222</v>
      </c>
      <c r="L8" s="232">
        <v>111</v>
      </c>
    </row>
    <row r="9" spans="1:12">
      <c r="A9" s="404"/>
      <c r="B9" s="175" t="s">
        <v>115</v>
      </c>
      <c r="C9" s="176">
        <v>1037</v>
      </c>
      <c r="D9" s="176">
        <v>597</v>
      </c>
      <c r="E9" s="176">
        <v>387</v>
      </c>
      <c r="F9" s="176">
        <v>221</v>
      </c>
      <c r="G9" s="176">
        <v>156</v>
      </c>
      <c r="H9" s="176">
        <v>95</v>
      </c>
      <c r="I9" s="176">
        <v>231</v>
      </c>
      <c r="J9" s="176">
        <v>126</v>
      </c>
      <c r="K9" s="176">
        <v>344</v>
      </c>
      <c r="L9" s="77">
        <v>141</v>
      </c>
    </row>
    <row r="10" spans="1:12">
      <c r="A10" s="404"/>
      <c r="B10" s="175" t="s">
        <v>136</v>
      </c>
      <c r="C10" s="176">
        <v>2103</v>
      </c>
      <c r="D10" s="176">
        <v>1025</v>
      </c>
      <c r="E10" s="176">
        <v>737</v>
      </c>
      <c r="F10" s="176">
        <v>351</v>
      </c>
      <c r="G10" s="176">
        <v>848</v>
      </c>
      <c r="H10" s="176">
        <v>422</v>
      </c>
      <c r="I10" s="176">
        <v>206</v>
      </c>
      <c r="J10" s="176">
        <v>99</v>
      </c>
      <c r="K10" s="176">
        <v>113</v>
      </c>
      <c r="L10" s="77">
        <v>45</v>
      </c>
    </row>
    <row r="11" spans="1:12">
      <c r="A11" s="404"/>
      <c r="B11" s="175" t="s">
        <v>139</v>
      </c>
      <c r="C11" s="176">
        <v>5</v>
      </c>
      <c r="D11" s="176">
        <v>1</v>
      </c>
      <c r="E11" s="176">
        <v>4</v>
      </c>
      <c r="F11" s="176">
        <v>1</v>
      </c>
      <c r="G11" s="176">
        <v>5</v>
      </c>
      <c r="H11" s="176">
        <v>1</v>
      </c>
      <c r="I11" s="176">
        <v>0</v>
      </c>
      <c r="J11" s="176">
        <v>0</v>
      </c>
      <c r="K11" s="176">
        <v>0</v>
      </c>
      <c r="L11" s="77">
        <v>0</v>
      </c>
    </row>
    <row r="12" spans="1:12" ht="22.8">
      <c r="A12" s="404"/>
      <c r="B12" s="177" t="s">
        <v>154</v>
      </c>
      <c r="C12" s="176">
        <v>1238</v>
      </c>
      <c r="D12" s="176">
        <v>533</v>
      </c>
      <c r="E12" s="176">
        <v>419</v>
      </c>
      <c r="F12" s="176">
        <v>161</v>
      </c>
      <c r="G12" s="176">
        <v>434</v>
      </c>
      <c r="H12" s="176">
        <v>167</v>
      </c>
      <c r="I12" s="176">
        <v>174</v>
      </c>
      <c r="J12" s="176">
        <v>69</v>
      </c>
      <c r="K12" s="176">
        <v>179</v>
      </c>
      <c r="L12" s="77">
        <v>67</v>
      </c>
    </row>
    <row r="13" spans="1:12" ht="22.8">
      <c r="A13" s="404"/>
      <c r="B13" s="178" t="s">
        <v>140</v>
      </c>
      <c r="C13" s="176">
        <v>502</v>
      </c>
      <c r="D13" s="176">
        <v>285</v>
      </c>
      <c r="E13" s="176">
        <v>171</v>
      </c>
      <c r="F13" s="176">
        <v>86</v>
      </c>
      <c r="G13" s="176">
        <v>501</v>
      </c>
      <c r="H13" s="176">
        <v>284</v>
      </c>
      <c r="I13" s="176">
        <v>8</v>
      </c>
      <c r="J13" s="176">
        <v>6</v>
      </c>
      <c r="K13" s="176">
        <v>0</v>
      </c>
      <c r="L13" s="77">
        <v>0</v>
      </c>
    </row>
    <row r="14" spans="1:12">
      <c r="A14" s="404"/>
      <c r="B14" s="178" t="s">
        <v>141</v>
      </c>
      <c r="C14" s="176">
        <v>28</v>
      </c>
      <c r="D14" s="176">
        <v>15</v>
      </c>
      <c r="E14" s="176">
        <v>5</v>
      </c>
      <c r="F14" s="176">
        <v>2</v>
      </c>
      <c r="G14" s="176">
        <v>28</v>
      </c>
      <c r="H14" s="176">
        <v>15</v>
      </c>
      <c r="I14" s="176">
        <v>0</v>
      </c>
      <c r="J14" s="176">
        <v>0</v>
      </c>
      <c r="K14" s="176">
        <v>0</v>
      </c>
      <c r="L14" s="77">
        <v>0</v>
      </c>
    </row>
    <row r="15" spans="1:12">
      <c r="A15" s="404"/>
      <c r="B15" s="178" t="s">
        <v>142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77">
        <v>0</v>
      </c>
    </row>
    <row r="16" spans="1:12">
      <c r="A16" s="404"/>
      <c r="B16" s="178" t="s">
        <v>143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77">
        <v>0</v>
      </c>
    </row>
    <row r="17" spans="1:14" ht="22.8">
      <c r="A17" s="404"/>
      <c r="B17" s="178" t="s">
        <v>144</v>
      </c>
      <c r="C17" s="176">
        <v>0</v>
      </c>
      <c r="D17" s="176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77">
        <v>0</v>
      </c>
    </row>
    <row r="18" spans="1:14" ht="36" customHeight="1">
      <c r="A18" s="404"/>
      <c r="B18" s="178" t="s">
        <v>145</v>
      </c>
      <c r="C18" s="176">
        <v>87</v>
      </c>
      <c r="D18" s="176">
        <v>33</v>
      </c>
      <c r="E18" s="176">
        <v>22</v>
      </c>
      <c r="F18" s="176">
        <v>10</v>
      </c>
      <c r="G18" s="176">
        <v>0</v>
      </c>
      <c r="H18" s="176">
        <v>0</v>
      </c>
      <c r="I18" s="176">
        <v>21</v>
      </c>
      <c r="J18" s="176">
        <v>5</v>
      </c>
      <c r="K18" s="176">
        <v>87</v>
      </c>
      <c r="L18" s="77">
        <v>33</v>
      </c>
    </row>
    <row r="19" spans="1:14" ht="13.8" thickBot="1">
      <c r="A19" s="405"/>
      <c r="B19" s="233" t="s">
        <v>116</v>
      </c>
      <c r="C19" s="234">
        <v>114</v>
      </c>
      <c r="D19" s="234">
        <v>59</v>
      </c>
      <c r="E19" s="234">
        <v>40</v>
      </c>
      <c r="F19" s="234">
        <v>26</v>
      </c>
      <c r="G19" s="234">
        <v>22</v>
      </c>
      <c r="H19" s="234">
        <v>14</v>
      </c>
      <c r="I19" s="234">
        <v>39</v>
      </c>
      <c r="J19" s="234">
        <v>13</v>
      </c>
      <c r="K19" s="234">
        <v>40</v>
      </c>
      <c r="L19" s="235">
        <v>14</v>
      </c>
    </row>
    <row r="20" spans="1:14" ht="13.8" thickBot="1">
      <c r="A20" s="393" t="s">
        <v>117</v>
      </c>
      <c r="B20" s="394"/>
      <c r="C20" s="291">
        <v>1502</v>
      </c>
      <c r="D20" s="291">
        <v>513</v>
      </c>
      <c r="E20" s="291">
        <v>588</v>
      </c>
      <c r="F20" s="291">
        <v>199</v>
      </c>
      <c r="G20" s="291">
        <v>607</v>
      </c>
      <c r="H20" s="291">
        <v>223</v>
      </c>
      <c r="I20" s="291">
        <v>270</v>
      </c>
      <c r="J20" s="291">
        <v>117</v>
      </c>
      <c r="K20" s="291">
        <v>166</v>
      </c>
      <c r="L20" s="292">
        <v>39</v>
      </c>
    </row>
    <row r="21" spans="1:14" ht="13.8" thickBot="1">
      <c r="A21" s="397" t="s">
        <v>146</v>
      </c>
      <c r="B21" s="398"/>
      <c r="C21" s="236">
        <v>100</v>
      </c>
      <c r="D21" s="236">
        <v>35</v>
      </c>
      <c r="E21" s="236">
        <v>41</v>
      </c>
      <c r="F21" s="236">
        <v>11</v>
      </c>
      <c r="G21" s="236">
        <v>100</v>
      </c>
      <c r="H21" s="236">
        <v>35</v>
      </c>
      <c r="I21" s="236">
        <v>12</v>
      </c>
      <c r="J21" s="236">
        <v>7</v>
      </c>
      <c r="K21" s="236">
        <v>0</v>
      </c>
      <c r="L21" s="79">
        <v>0</v>
      </c>
    </row>
    <row r="22" spans="1:14" ht="13.8" thickBot="1">
      <c r="A22" s="393" t="s">
        <v>118</v>
      </c>
      <c r="B22" s="394"/>
      <c r="C22" s="291">
        <v>4353</v>
      </c>
      <c r="D22" s="291">
        <v>3228</v>
      </c>
      <c r="E22" s="291">
        <v>1619</v>
      </c>
      <c r="F22" s="291">
        <v>1207</v>
      </c>
      <c r="G22" s="291">
        <v>2156</v>
      </c>
      <c r="H22" s="291">
        <v>1567</v>
      </c>
      <c r="I22" s="291">
        <v>895</v>
      </c>
      <c r="J22" s="291">
        <v>685</v>
      </c>
      <c r="K22" s="291">
        <v>366</v>
      </c>
      <c r="L22" s="292">
        <v>234</v>
      </c>
    </row>
    <row r="23" spans="1:14" ht="13.8" thickBot="1">
      <c r="A23" s="397" t="s">
        <v>155</v>
      </c>
      <c r="B23" s="398"/>
      <c r="C23" s="236">
        <v>2</v>
      </c>
      <c r="D23" s="236">
        <v>1</v>
      </c>
      <c r="E23" s="236">
        <v>2</v>
      </c>
      <c r="F23" s="236">
        <v>1</v>
      </c>
      <c r="G23" s="236">
        <v>2</v>
      </c>
      <c r="H23" s="236">
        <v>1</v>
      </c>
      <c r="I23" s="236">
        <v>0</v>
      </c>
      <c r="J23" s="236">
        <v>0</v>
      </c>
      <c r="K23" s="236">
        <v>0</v>
      </c>
      <c r="L23" s="79">
        <v>0</v>
      </c>
    </row>
    <row r="24" spans="1:14" ht="25.5" customHeight="1" thickBot="1">
      <c r="A24" s="393" t="s">
        <v>119</v>
      </c>
      <c r="B24" s="394"/>
      <c r="C24" s="291">
        <v>1</v>
      </c>
      <c r="D24" s="291">
        <v>0</v>
      </c>
      <c r="E24" s="291">
        <v>0</v>
      </c>
      <c r="F24" s="291">
        <v>0</v>
      </c>
      <c r="G24" s="291">
        <v>1</v>
      </c>
      <c r="H24" s="291">
        <v>0</v>
      </c>
      <c r="I24" s="291">
        <v>0</v>
      </c>
      <c r="J24" s="291">
        <v>0</v>
      </c>
      <c r="K24" s="291">
        <v>0</v>
      </c>
      <c r="L24" s="292">
        <v>0</v>
      </c>
    </row>
    <row r="25" spans="1:14" ht="25.95" customHeight="1" thickBot="1">
      <c r="A25" s="393" t="s">
        <v>120</v>
      </c>
      <c r="B25" s="394"/>
      <c r="C25" s="291">
        <v>1028</v>
      </c>
      <c r="D25" s="291">
        <v>432</v>
      </c>
      <c r="E25" s="291">
        <v>423</v>
      </c>
      <c r="F25" s="291">
        <v>196</v>
      </c>
      <c r="G25" s="291">
        <v>40</v>
      </c>
      <c r="H25" s="291">
        <v>31</v>
      </c>
      <c r="I25" s="291">
        <v>808</v>
      </c>
      <c r="J25" s="291">
        <v>346</v>
      </c>
      <c r="K25" s="291">
        <v>572</v>
      </c>
      <c r="L25" s="292">
        <v>143</v>
      </c>
    </row>
    <row r="26" spans="1:14" ht="13.8" thickBot="1">
      <c r="A26" s="397" t="s">
        <v>148</v>
      </c>
      <c r="B26" s="398"/>
      <c r="C26" s="236">
        <v>0</v>
      </c>
      <c r="D26" s="236">
        <v>0</v>
      </c>
      <c r="E26" s="236">
        <v>0</v>
      </c>
      <c r="F26" s="236">
        <v>0</v>
      </c>
      <c r="G26" s="236">
        <v>0</v>
      </c>
      <c r="H26" s="236">
        <v>0</v>
      </c>
      <c r="I26" s="236">
        <v>0</v>
      </c>
      <c r="J26" s="236">
        <v>0</v>
      </c>
      <c r="K26" s="236">
        <v>0</v>
      </c>
      <c r="L26" s="79">
        <v>0</v>
      </c>
      <c r="N26" s="9"/>
    </row>
    <row r="27" spans="1:14" ht="26.25" customHeight="1" thickBot="1">
      <c r="A27" s="393" t="s">
        <v>156</v>
      </c>
      <c r="B27" s="394"/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2">
        <v>0</v>
      </c>
    </row>
    <row r="28" spans="1:14" ht="13.8" thickBot="1">
      <c r="A28" s="357" t="s">
        <v>121</v>
      </c>
      <c r="B28" s="358"/>
      <c r="C28" s="293">
        <v>13583</v>
      </c>
      <c r="D28" s="293">
        <v>7694</v>
      </c>
      <c r="E28" s="293">
        <v>5082</v>
      </c>
      <c r="F28" s="293">
        <v>2855</v>
      </c>
      <c r="G28" s="293">
        <v>5276</v>
      </c>
      <c r="H28" s="293">
        <v>3118</v>
      </c>
      <c r="I28" s="293">
        <v>2856</v>
      </c>
      <c r="J28" s="291">
        <v>1587</v>
      </c>
      <c r="K28" s="293">
        <v>2089</v>
      </c>
      <c r="L28" s="294">
        <v>827</v>
      </c>
    </row>
    <row r="29" spans="1:14" ht="13.8" thickBot="1">
      <c r="A29" s="395" t="s">
        <v>122</v>
      </c>
      <c r="B29" s="396"/>
      <c r="C29" s="295">
        <v>100</v>
      </c>
      <c r="D29" s="295">
        <v>56.64433483030259</v>
      </c>
      <c r="E29" s="295">
        <v>37.414415077670618</v>
      </c>
      <c r="F29" s="295">
        <v>37.106836495970882</v>
      </c>
      <c r="G29" s="295">
        <v>38.842670985791059</v>
      </c>
      <c r="H29" s="295">
        <v>22.955164543915188</v>
      </c>
      <c r="I29" s="295">
        <v>21.026282853566958</v>
      </c>
      <c r="J29" s="296">
        <v>20.626462178320772</v>
      </c>
      <c r="K29" s="295">
        <v>15.379518515791798</v>
      </c>
      <c r="L29" s="297">
        <v>10.748635300233948</v>
      </c>
    </row>
    <row r="30" spans="1:14">
      <c r="A30" s="21" t="s">
        <v>223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4">
      <c r="C31" s="9"/>
      <c r="J31" s="11"/>
    </row>
    <row r="32" spans="1:14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G18" sqref="G18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17" t="s">
        <v>181</v>
      </c>
      <c r="B1" s="317"/>
      <c r="C1" s="317"/>
      <c r="D1" s="317"/>
      <c r="E1" s="317"/>
    </row>
    <row r="2" spans="1:9" s="4" customFormat="1" ht="31.2" customHeight="1">
      <c r="A2" s="332" t="s">
        <v>219</v>
      </c>
      <c r="B2" s="332"/>
      <c r="C2" s="332"/>
      <c r="D2" s="332"/>
      <c r="E2" s="332"/>
    </row>
    <row r="3" spans="1:9" s="4" customFormat="1" ht="11.25" customHeight="1" thickBot="1">
      <c r="A3" s="333"/>
      <c r="B3" s="333"/>
      <c r="C3" s="333"/>
      <c r="D3" s="333"/>
      <c r="E3" s="333"/>
    </row>
    <row r="4" spans="1:9" ht="17.25" customHeight="1">
      <c r="A4" s="417" t="s">
        <v>78</v>
      </c>
      <c r="B4" s="408" t="s">
        <v>111</v>
      </c>
      <c r="C4" s="408"/>
      <c r="D4" s="408"/>
      <c r="E4" s="412"/>
    </row>
    <row r="5" spans="1:9" ht="15.75" customHeight="1">
      <c r="A5" s="418"/>
      <c r="B5" s="420" t="s">
        <v>198</v>
      </c>
      <c r="C5" s="421"/>
      <c r="D5" s="420" t="s">
        <v>215</v>
      </c>
      <c r="E5" s="421"/>
    </row>
    <row r="6" spans="1:9" ht="16.5" customHeight="1">
      <c r="A6" s="418"/>
      <c r="B6" s="420" t="s">
        <v>80</v>
      </c>
      <c r="C6" s="421" t="s">
        <v>79</v>
      </c>
      <c r="D6" s="420" t="s">
        <v>80</v>
      </c>
      <c r="E6" s="421" t="s">
        <v>79</v>
      </c>
      <c r="G6" s="5"/>
    </row>
    <row r="7" spans="1:9">
      <c r="A7" s="418"/>
      <c r="B7" s="422"/>
      <c r="C7" s="424"/>
      <c r="D7" s="422"/>
      <c r="E7" s="424"/>
    </row>
    <row r="8" spans="1:9" ht="8.25" customHeight="1" thickBot="1">
      <c r="A8" s="419"/>
      <c r="B8" s="423"/>
      <c r="C8" s="425"/>
      <c r="D8" s="423"/>
      <c r="E8" s="425"/>
    </row>
    <row r="9" spans="1:9" ht="16.5" customHeight="1" thickBot="1">
      <c r="A9" s="298" t="s">
        <v>81</v>
      </c>
      <c r="B9" s="299">
        <v>4.3</v>
      </c>
      <c r="C9" s="300">
        <f>B9/$D$25*100</f>
        <v>86</v>
      </c>
      <c r="D9" s="299">
        <v>4.4000000000000004</v>
      </c>
      <c r="E9" s="300">
        <f>D9/$D$25*100</f>
        <v>88.000000000000014</v>
      </c>
      <c r="I9" t="s">
        <v>37</v>
      </c>
    </row>
    <row r="10" spans="1:9" ht="16.5" customHeight="1">
      <c r="A10" s="179" t="s">
        <v>82</v>
      </c>
      <c r="B10" s="183">
        <v>6.8</v>
      </c>
      <c r="C10" s="184">
        <f t="shared" ref="C10:C25" si="0">B10/$D$25*100</f>
        <v>136</v>
      </c>
      <c r="D10" s="183">
        <v>6.9</v>
      </c>
      <c r="E10" s="184">
        <f t="shared" ref="E10:E25" si="1">D10/$D$25*100</f>
        <v>138</v>
      </c>
    </row>
    <row r="11" spans="1:9">
      <c r="A11" s="180" t="s">
        <v>83</v>
      </c>
      <c r="B11" s="185">
        <v>7.3</v>
      </c>
      <c r="C11" s="186">
        <f t="shared" si="0"/>
        <v>146</v>
      </c>
      <c r="D11" s="185">
        <v>7.3</v>
      </c>
      <c r="E11" s="186">
        <f t="shared" si="1"/>
        <v>146</v>
      </c>
    </row>
    <row r="12" spans="1:9">
      <c r="A12" s="180" t="s">
        <v>84</v>
      </c>
      <c r="B12" s="185">
        <v>4.3</v>
      </c>
      <c r="C12" s="186">
        <f t="shared" si="0"/>
        <v>86</v>
      </c>
      <c r="D12" s="185">
        <v>4.3</v>
      </c>
      <c r="E12" s="186">
        <f t="shared" si="1"/>
        <v>86</v>
      </c>
    </row>
    <row r="13" spans="1:9">
      <c r="A13" s="180" t="s">
        <v>85</v>
      </c>
      <c r="B13" s="185">
        <v>5.3</v>
      </c>
      <c r="C13" s="186">
        <f t="shared" si="0"/>
        <v>106</v>
      </c>
      <c r="D13" s="185">
        <v>5.3</v>
      </c>
      <c r="E13" s="186">
        <f t="shared" si="1"/>
        <v>106</v>
      </c>
    </row>
    <row r="14" spans="1:9">
      <c r="A14" s="181" t="s">
        <v>86</v>
      </c>
      <c r="B14" s="185">
        <v>4.0999999999999996</v>
      </c>
      <c r="C14" s="186">
        <f t="shared" si="0"/>
        <v>82</v>
      </c>
      <c r="D14" s="185">
        <v>4.0999999999999996</v>
      </c>
      <c r="E14" s="186">
        <f t="shared" si="1"/>
        <v>82</v>
      </c>
    </row>
    <row r="15" spans="1:9">
      <c r="A15" s="181" t="s">
        <v>87</v>
      </c>
      <c r="B15" s="185">
        <v>4.0999999999999996</v>
      </c>
      <c r="C15" s="186">
        <f t="shared" si="0"/>
        <v>82</v>
      </c>
      <c r="D15" s="185">
        <v>4.0999999999999996</v>
      </c>
      <c r="E15" s="186">
        <f t="shared" si="1"/>
        <v>82</v>
      </c>
    </row>
    <row r="16" spans="1:9">
      <c r="A16" s="180" t="s">
        <v>88</v>
      </c>
      <c r="B16" s="185">
        <v>5.6</v>
      </c>
      <c r="C16" s="186">
        <f t="shared" si="0"/>
        <v>111.99999999999999</v>
      </c>
      <c r="D16" s="185">
        <v>5.6</v>
      </c>
      <c r="E16" s="186">
        <f t="shared" si="1"/>
        <v>111.99999999999999</v>
      </c>
    </row>
    <row r="17" spans="1:7">
      <c r="A17" s="180" t="s">
        <v>89</v>
      </c>
      <c r="B17" s="185">
        <v>8.3000000000000007</v>
      </c>
      <c r="C17" s="186">
        <f t="shared" si="0"/>
        <v>166</v>
      </c>
      <c r="D17" s="185">
        <v>8.4</v>
      </c>
      <c r="E17" s="186">
        <f t="shared" si="1"/>
        <v>168.00000000000003</v>
      </c>
    </row>
    <row r="18" spans="1:7">
      <c r="A18" s="181" t="s">
        <v>90</v>
      </c>
      <c r="B18" s="185">
        <v>6.8</v>
      </c>
      <c r="C18" s="186">
        <f t="shared" si="0"/>
        <v>136</v>
      </c>
      <c r="D18" s="185">
        <v>6.8</v>
      </c>
      <c r="E18" s="186">
        <f t="shared" si="1"/>
        <v>136</v>
      </c>
      <c r="G18" t="s">
        <v>159</v>
      </c>
    </row>
    <row r="19" spans="1:7">
      <c r="A19" s="181" t="s">
        <v>91</v>
      </c>
      <c r="B19" s="185">
        <v>4.5999999999999996</v>
      </c>
      <c r="C19" s="186">
        <f t="shared" si="0"/>
        <v>92</v>
      </c>
      <c r="D19" s="185">
        <v>4.5999999999999996</v>
      </c>
      <c r="E19" s="186">
        <f t="shared" si="1"/>
        <v>92</v>
      </c>
    </row>
    <row r="20" spans="1:7">
      <c r="A20" s="180" t="s">
        <v>92</v>
      </c>
      <c r="B20" s="185">
        <v>3.6</v>
      </c>
      <c r="C20" s="186">
        <f t="shared" si="0"/>
        <v>72</v>
      </c>
      <c r="D20" s="185">
        <v>3.5</v>
      </c>
      <c r="E20" s="186">
        <f t="shared" si="1"/>
        <v>70</v>
      </c>
    </row>
    <row r="21" spans="1:7">
      <c r="A21" s="180" t="s">
        <v>93</v>
      </c>
      <c r="B21" s="185">
        <v>7.5</v>
      </c>
      <c r="C21" s="186">
        <f t="shared" si="0"/>
        <v>150</v>
      </c>
      <c r="D21" s="185">
        <v>7.5</v>
      </c>
      <c r="E21" s="186">
        <f t="shared" si="1"/>
        <v>150</v>
      </c>
    </row>
    <row r="22" spans="1:7">
      <c r="A22" s="180" t="s">
        <v>94</v>
      </c>
      <c r="B22" s="185">
        <v>7.9</v>
      </c>
      <c r="C22" s="186">
        <f t="shared" si="0"/>
        <v>158</v>
      </c>
      <c r="D22" s="185">
        <v>8</v>
      </c>
      <c r="E22" s="186">
        <f t="shared" si="1"/>
        <v>160</v>
      </c>
    </row>
    <row r="23" spans="1:7">
      <c r="A23" s="180" t="s">
        <v>95</v>
      </c>
      <c r="B23" s="185">
        <v>3</v>
      </c>
      <c r="C23" s="186">
        <f t="shared" si="0"/>
        <v>60</v>
      </c>
      <c r="D23" s="185">
        <v>2.9</v>
      </c>
      <c r="E23" s="186">
        <f t="shared" si="1"/>
        <v>57.999999999999993</v>
      </c>
    </row>
    <row r="24" spans="1:7" ht="13.8" thickBot="1">
      <c r="A24" s="182" t="s">
        <v>96</v>
      </c>
      <c r="B24" s="187">
        <v>6.5</v>
      </c>
      <c r="C24" s="188">
        <f t="shared" si="0"/>
        <v>130</v>
      </c>
      <c r="D24" s="187">
        <v>6.6</v>
      </c>
      <c r="E24" s="188">
        <f t="shared" si="1"/>
        <v>131.99999999999997</v>
      </c>
    </row>
    <row r="25" spans="1:7" ht="13.8" thickBot="1">
      <c r="A25" s="301" t="s">
        <v>97</v>
      </c>
      <c r="B25" s="302">
        <v>5</v>
      </c>
      <c r="C25" s="303">
        <f t="shared" si="0"/>
        <v>100</v>
      </c>
      <c r="D25" s="302">
        <v>5</v>
      </c>
      <c r="E25" s="303">
        <f t="shared" si="1"/>
        <v>100</v>
      </c>
    </row>
    <row r="26" spans="1:7" ht="9" customHeight="1">
      <c r="A26" s="64"/>
      <c r="B26" s="65"/>
      <c r="C26" s="66"/>
      <c r="D26" s="66"/>
      <c r="E26" s="66"/>
    </row>
    <row r="27" spans="1:7" ht="13.5" customHeight="1">
      <c r="A27" s="21" t="s">
        <v>98</v>
      </c>
      <c r="B27" s="39"/>
      <c r="C27" s="62"/>
      <c r="D27" s="67"/>
      <c r="E27" s="67"/>
    </row>
    <row r="28" spans="1:7">
      <c r="A28" s="68"/>
      <c r="B28" s="40"/>
      <c r="C28" s="69"/>
      <c r="D28" s="21"/>
      <c r="E28" s="21"/>
    </row>
    <row r="29" spans="1:7">
      <c r="A29" s="3"/>
      <c r="B29" s="8"/>
      <c r="C29" s="10"/>
      <c r="D29" s="3"/>
      <c r="E29" s="3"/>
    </row>
    <row r="30" spans="1:7" s="6" customFormat="1">
      <c r="A30"/>
      <c r="B30" s="5"/>
      <c r="C30" s="9"/>
      <c r="D30"/>
      <c r="E30"/>
    </row>
    <row r="31" spans="1:7">
      <c r="A31" s="3"/>
      <c r="B31" s="5"/>
      <c r="C31" s="9"/>
    </row>
    <row r="32" spans="1:7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opLeftCell="A11" zoomScale="120" zoomScaleNormal="120" zoomScaleSheetLayoutView="100" workbookViewId="0">
      <selection activeCell="C5" sqref="C5:D39"/>
    </sheetView>
  </sheetViews>
  <sheetFormatPr defaultRowHeight="11.4"/>
  <cols>
    <col min="1" max="1" width="8.88671875" style="237"/>
    <col min="2" max="2" width="35.5546875" style="237" customWidth="1"/>
    <col min="3" max="4" width="16" style="237" customWidth="1"/>
    <col min="5" max="232" width="8.88671875" style="237"/>
    <col min="233" max="233" width="23.44140625" style="237" customWidth="1"/>
    <col min="234" max="234" width="13.5546875" style="237" customWidth="1"/>
    <col min="235" max="235" width="14.44140625" style="237" customWidth="1"/>
    <col min="236" max="236" width="8.88671875" style="237"/>
    <col min="237" max="237" width="26.6640625" style="237" customWidth="1"/>
    <col min="238" max="240" width="8.88671875" style="237"/>
    <col min="241" max="241" width="22.88671875" style="237" customWidth="1"/>
    <col min="242" max="242" width="8.88671875" style="237"/>
    <col min="243" max="243" width="13.6640625" style="237" customWidth="1"/>
    <col min="244" max="244" width="9.109375" style="237" customWidth="1"/>
    <col min="245" max="488" width="8.88671875" style="237"/>
    <col min="489" max="489" width="23.44140625" style="237" customWidth="1"/>
    <col min="490" max="490" width="13.5546875" style="237" customWidth="1"/>
    <col min="491" max="491" width="14.44140625" style="237" customWidth="1"/>
    <col min="492" max="492" width="8.88671875" style="237"/>
    <col min="493" max="493" width="26.6640625" style="237" customWidth="1"/>
    <col min="494" max="496" width="8.88671875" style="237"/>
    <col min="497" max="497" width="22.88671875" style="237" customWidth="1"/>
    <col min="498" max="498" width="8.88671875" style="237"/>
    <col min="499" max="499" width="13.6640625" style="237" customWidth="1"/>
    <col min="500" max="500" width="9.109375" style="237" customWidth="1"/>
    <col min="501" max="744" width="8.88671875" style="237"/>
    <col min="745" max="745" width="23.44140625" style="237" customWidth="1"/>
    <col min="746" max="746" width="13.5546875" style="237" customWidth="1"/>
    <col min="747" max="747" width="14.44140625" style="237" customWidth="1"/>
    <col min="748" max="748" width="8.88671875" style="237"/>
    <col min="749" max="749" width="26.6640625" style="237" customWidth="1"/>
    <col min="750" max="752" width="8.88671875" style="237"/>
    <col min="753" max="753" width="22.88671875" style="237" customWidth="1"/>
    <col min="754" max="754" width="8.88671875" style="237"/>
    <col min="755" max="755" width="13.6640625" style="237" customWidth="1"/>
    <col min="756" max="756" width="9.109375" style="237" customWidth="1"/>
    <col min="757" max="1000" width="8.88671875" style="237"/>
    <col min="1001" max="1001" width="23.44140625" style="237" customWidth="1"/>
    <col min="1002" max="1002" width="13.5546875" style="237" customWidth="1"/>
    <col min="1003" max="1003" width="14.44140625" style="237" customWidth="1"/>
    <col min="1004" max="1004" width="8.88671875" style="237"/>
    <col min="1005" max="1005" width="26.6640625" style="237" customWidth="1"/>
    <col min="1006" max="1008" width="8.88671875" style="237"/>
    <col min="1009" max="1009" width="22.88671875" style="237" customWidth="1"/>
    <col min="1010" max="1010" width="8.88671875" style="237"/>
    <col min="1011" max="1011" width="13.6640625" style="237" customWidth="1"/>
    <col min="1012" max="1012" width="9.109375" style="237" customWidth="1"/>
    <col min="1013" max="1256" width="8.88671875" style="237"/>
    <col min="1257" max="1257" width="23.44140625" style="237" customWidth="1"/>
    <col min="1258" max="1258" width="13.5546875" style="237" customWidth="1"/>
    <col min="1259" max="1259" width="14.44140625" style="237" customWidth="1"/>
    <col min="1260" max="1260" width="8.88671875" style="237"/>
    <col min="1261" max="1261" width="26.6640625" style="237" customWidth="1"/>
    <col min="1262" max="1264" width="8.88671875" style="237"/>
    <col min="1265" max="1265" width="22.88671875" style="237" customWidth="1"/>
    <col min="1266" max="1266" width="8.88671875" style="237"/>
    <col min="1267" max="1267" width="13.6640625" style="237" customWidth="1"/>
    <col min="1268" max="1268" width="9.109375" style="237" customWidth="1"/>
    <col min="1269" max="1512" width="8.88671875" style="237"/>
    <col min="1513" max="1513" width="23.44140625" style="237" customWidth="1"/>
    <col min="1514" max="1514" width="13.5546875" style="237" customWidth="1"/>
    <col min="1515" max="1515" width="14.44140625" style="237" customWidth="1"/>
    <col min="1516" max="1516" width="8.88671875" style="237"/>
    <col min="1517" max="1517" width="26.6640625" style="237" customWidth="1"/>
    <col min="1518" max="1520" width="8.88671875" style="237"/>
    <col min="1521" max="1521" width="22.88671875" style="237" customWidth="1"/>
    <col min="1522" max="1522" width="8.88671875" style="237"/>
    <col min="1523" max="1523" width="13.6640625" style="237" customWidth="1"/>
    <col min="1524" max="1524" width="9.109375" style="237" customWidth="1"/>
    <col min="1525" max="1768" width="8.88671875" style="237"/>
    <col min="1769" max="1769" width="23.44140625" style="237" customWidth="1"/>
    <col min="1770" max="1770" width="13.5546875" style="237" customWidth="1"/>
    <col min="1771" max="1771" width="14.44140625" style="237" customWidth="1"/>
    <col min="1772" max="1772" width="8.88671875" style="237"/>
    <col min="1773" max="1773" width="26.6640625" style="237" customWidth="1"/>
    <col min="1774" max="1776" width="8.88671875" style="237"/>
    <col min="1777" max="1777" width="22.88671875" style="237" customWidth="1"/>
    <col min="1778" max="1778" width="8.88671875" style="237"/>
    <col min="1779" max="1779" width="13.6640625" style="237" customWidth="1"/>
    <col min="1780" max="1780" width="9.109375" style="237" customWidth="1"/>
    <col min="1781" max="2024" width="8.88671875" style="237"/>
    <col min="2025" max="2025" width="23.44140625" style="237" customWidth="1"/>
    <col min="2026" max="2026" width="13.5546875" style="237" customWidth="1"/>
    <col min="2027" max="2027" width="14.44140625" style="237" customWidth="1"/>
    <col min="2028" max="2028" width="8.88671875" style="237"/>
    <col min="2029" max="2029" width="26.6640625" style="237" customWidth="1"/>
    <col min="2030" max="2032" width="8.88671875" style="237"/>
    <col min="2033" max="2033" width="22.88671875" style="237" customWidth="1"/>
    <col min="2034" max="2034" width="8.88671875" style="237"/>
    <col min="2035" max="2035" width="13.6640625" style="237" customWidth="1"/>
    <col min="2036" max="2036" width="9.109375" style="237" customWidth="1"/>
    <col min="2037" max="2280" width="8.88671875" style="237"/>
    <col min="2281" max="2281" width="23.44140625" style="237" customWidth="1"/>
    <col min="2282" max="2282" width="13.5546875" style="237" customWidth="1"/>
    <col min="2283" max="2283" width="14.44140625" style="237" customWidth="1"/>
    <col min="2284" max="2284" width="8.88671875" style="237"/>
    <col min="2285" max="2285" width="26.6640625" style="237" customWidth="1"/>
    <col min="2286" max="2288" width="8.88671875" style="237"/>
    <col min="2289" max="2289" width="22.88671875" style="237" customWidth="1"/>
    <col min="2290" max="2290" width="8.88671875" style="237"/>
    <col min="2291" max="2291" width="13.6640625" style="237" customWidth="1"/>
    <col min="2292" max="2292" width="9.109375" style="237" customWidth="1"/>
    <col min="2293" max="2536" width="8.88671875" style="237"/>
    <col min="2537" max="2537" width="23.44140625" style="237" customWidth="1"/>
    <col min="2538" max="2538" width="13.5546875" style="237" customWidth="1"/>
    <col min="2539" max="2539" width="14.44140625" style="237" customWidth="1"/>
    <col min="2540" max="2540" width="8.88671875" style="237"/>
    <col min="2541" max="2541" width="26.6640625" style="237" customWidth="1"/>
    <col min="2542" max="2544" width="8.88671875" style="237"/>
    <col min="2545" max="2545" width="22.88671875" style="237" customWidth="1"/>
    <col min="2546" max="2546" width="8.88671875" style="237"/>
    <col min="2547" max="2547" width="13.6640625" style="237" customWidth="1"/>
    <col min="2548" max="2548" width="9.109375" style="237" customWidth="1"/>
    <col min="2549" max="2792" width="8.88671875" style="237"/>
    <col min="2793" max="2793" width="23.44140625" style="237" customWidth="1"/>
    <col min="2794" max="2794" width="13.5546875" style="237" customWidth="1"/>
    <col min="2795" max="2795" width="14.44140625" style="237" customWidth="1"/>
    <col min="2796" max="2796" width="8.88671875" style="237"/>
    <col min="2797" max="2797" width="26.6640625" style="237" customWidth="1"/>
    <col min="2798" max="2800" width="8.88671875" style="237"/>
    <col min="2801" max="2801" width="22.88671875" style="237" customWidth="1"/>
    <col min="2802" max="2802" width="8.88671875" style="237"/>
    <col min="2803" max="2803" width="13.6640625" style="237" customWidth="1"/>
    <col min="2804" max="2804" width="9.109375" style="237" customWidth="1"/>
    <col min="2805" max="3048" width="8.88671875" style="237"/>
    <col min="3049" max="3049" width="23.44140625" style="237" customWidth="1"/>
    <col min="3050" max="3050" width="13.5546875" style="237" customWidth="1"/>
    <col min="3051" max="3051" width="14.44140625" style="237" customWidth="1"/>
    <col min="3052" max="3052" width="8.88671875" style="237"/>
    <col min="3053" max="3053" width="26.6640625" style="237" customWidth="1"/>
    <col min="3054" max="3056" width="8.88671875" style="237"/>
    <col min="3057" max="3057" width="22.88671875" style="237" customWidth="1"/>
    <col min="3058" max="3058" width="8.88671875" style="237"/>
    <col min="3059" max="3059" width="13.6640625" style="237" customWidth="1"/>
    <col min="3060" max="3060" width="9.109375" style="237" customWidth="1"/>
    <col min="3061" max="3304" width="8.88671875" style="237"/>
    <col min="3305" max="3305" width="23.44140625" style="237" customWidth="1"/>
    <col min="3306" max="3306" width="13.5546875" style="237" customWidth="1"/>
    <col min="3307" max="3307" width="14.44140625" style="237" customWidth="1"/>
    <col min="3308" max="3308" width="8.88671875" style="237"/>
    <col min="3309" max="3309" width="26.6640625" style="237" customWidth="1"/>
    <col min="3310" max="3312" width="8.88671875" style="237"/>
    <col min="3313" max="3313" width="22.88671875" style="237" customWidth="1"/>
    <col min="3314" max="3314" width="8.88671875" style="237"/>
    <col min="3315" max="3315" width="13.6640625" style="237" customWidth="1"/>
    <col min="3316" max="3316" width="9.109375" style="237" customWidth="1"/>
    <col min="3317" max="3560" width="8.88671875" style="237"/>
    <col min="3561" max="3561" width="23.44140625" style="237" customWidth="1"/>
    <col min="3562" max="3562" width="13.5546875" style="237" customWidth="1"/>
    <col min="3563" max="3563" width="14.44140625" style="237" customWidth="1"/>
    <col min="3564" max="3564" width="8.88671875" style="237"/>
    <col min="3565" max="3565" width="26.6640625" style="237" customWidth="1"/>
    <col min="3566" max="3568" width="8.88671875" style="237"/>
    <col min="3569" max="3569" width="22.88671875" style="237" customWidth="1"/>
    <col min="3570" max="3570" width="8.88671875" style="237"/>
    <col min="3571" max="3571" width="13.6640625" style="237" customWidth="1"/>
    <col min="3572" max="3572" width="9.109375" style="237" customWidth="1"/>
    <col min="3573" max="3816" width="8.88671875" style="237"/>
    <col min="3817" max="3817" width="23.44140625" style="237" customWidth="1"/>
    <col min="3818" max="3818" width="13.5546875" style="237" customWidth="1"/>
    <col min="3819" max="3819" width="14.44140625" style="237" customWidth="1"/>
    <col min="3820" max="3820" width="8.88671875" style="237"/>
    <col min="3821" max="3821" width="26.6640625" style="237" customWidth="1"/>
    <col min="3822" max="3824" width="8.88671875" style="237"/>
    <col min="3825" max="3825" width="22.88671875" style="237" customWidth="1"/>
    <col min="3826" max="3826" width="8.88671875" style="237"/>
    <col min="3827" max="3827" width="13.6640625" style="237" customWidth="1"/>
    <col min="3828" max="3828" width="9.109375" style="237" customWidth="1"/>
    <col min="3829" max="4072" width="8.88671875" style="237"/>
    <col min="4073" max="4073" width="23.44140625" style="237" customWidth="1"/>
    <col min="4074" max="4074" width="13.5546875" style="237" customWidth="1"/>
    <col min="4075" max="4075" width="14.44140625" style="237" customWidth="1"/>
    <col min="4076" max="4076" width="8.88671875" style="237"/>
    <col min="4077" max="4077" width="26.6640625" style="237" customWidth="1"/>
    <col min="4078" max="4080" width="8.88671875" style="237"/>
    <col min="4081" max="4081" width="22.88671875" style="237" customWidth="1"/>
    <col min="4082" max="4082" width="8.88671875" style="237"/>
    <col min="4083" max="4083" width="13.6640625" style="237" customWidth="1"/>
    <col min="4084" max="4084" width="9.109375" style="237" customWidth="1"/>
    <col min="4085" max="4328" width="8.88671875" style="237"/>
    <col min="4329" max="4329" width="23.44140625" style="237" customWidth="1"/>
    <col min="4330" max="4330" width="13.5546875" style="237" customWidth="1"/>
    <col min="4331" max="4331" width="14.44140625" style="237" customWidth="1"/>
    <col min="4332" max="4332" width="8.88671875" style="237"/>
    <col min="4333" max="4333" width="26.6640625" style="237" customWidth="1"/>
    <col min="4334" max="4336" width="8.88671875" style="237"/>
    <col min="4337" max="4337" width="22.88671875" style="237" customWidth="1"/>
    <col min="4338" max="4338" width="8.88671875" style="237"/>
    <col min="4339" max="4339" width="13.6640625" style="237" customWidth="1"/>
    <col min="4340" max="4340" width="9.109375" style="237" customWidth="1"/>
    <col min="4341" max="4584" width="8.88671875" style="237"/>
    <col min="4585" max="4585" width="23.44140625" style="237" customWidth="1"/>
    <col min="4586" max="4586" width="13.5546875" style="237" customWidth="1"/>
    <col min="4587" max="4587" width="14.44140625" style="237" customWidth="1"/>
    <col min="4588" max="4588" width="8.88671875" style="237"/>
    <col min="4589" max="4589" width="26.6640625" style="237" customWidth="1"/>
    <col min="4590" max="4592" width="8.88671875" style="237"/>
    <col min="4593" max="4593" width="22.88671875" style="237" customWidth="1"/>
    <col min="4594" max="4594" width="8.88671875" style="237"/>
    <col min="4595" max="4595" width="13.6640625" style="237" customWidth="1"/>
    <col min="4596" max="4596" width="9.109375" style="237" customWidth="1"/>
    <col min="4597" max="4840" width="8.88671875" style="237"/>
    <col min="4841" max="4841" width="23.44140625" style="237" customWidth="1"/>
    <col min="4842" max="4842" width="13.5546875" style="237" customWidth="1"/>
    <col min="4843" max="4843" width="14.44140625" style="237" customWidth="1"/>
    <col min="4844" max="4844" width="8.88671875" style="237"/>
    <col min="4845" max="4845" width="26.6640625" style="237" customWidth="1"/>
    <col min="4846" max="4848" width="8.88671875" style="237"/>
    <col min="4849" max="4849" width="22.88671875" style="237" customWidth="1"/>
    <col min="4850" max="4850" width="8.88671875" style="237"/>
    <col min="4851" max="4851" width="13.6640625" style="237" customWidth="1"/>
    <col min="4852" max="4852" width="9.109375" style="237" customWidth="1"/>
    <col min="4853" max="5096" width="8.88671875" style="237"/>
    <col min="5097" max="5097" width="23.44140625" style="237" customWidth="1"/>
    <col min="5098" max="5098" width="13.5546875" style="237" customWidth="1"/>
    <col min="5099" max="5099" width="14.44140625" style="237" customWidth="1"/>
    <col min="5100" max="5100" width="8.88671875" style="237"/>
    <col min="5101" max="5101" width="26.6640625" style="237" customWidth="1"/>
    <col min="5102" max="5104" width="8.88671875" style="237"/>
    <col min="5105" max="5105" width="22.88671875" style="237" customWidth="1"/>
    <col min="5106" max="5106" width="8.88671875" style="237"/>
    <col min="5107" max="5107" width="13.6640625" style="237" customWidth="1"/>
    <col min="5108" max="5108" width="9.109375" style="237" customWidth="1"/>
    <col min="5109" max="5352" width="8.88671875" style="237"/>
    <col min="5353" max="5353" width="23.44140625" style="237" customWidth="1"/>
    <col min="5354" max="5354" width="13.5546875" style="237" customWidth="1"/>
    <col min="5355" max="5355" width="14.44140625" style="237" customWidth="1"/>
    <col min="5356" max="5356" width="8.88671875" style="237"/>
    <col min="5357" max="5357" width="26.6640625" style="237" customWidth="1"/>
    <col min="5358" max="5360" width="8.88671875" style="237"/>
    <col min="5361" max="5361" width="22.88671875" style="237" customWidth="1"/>
    <col min="5362" max="5362" width="8.88671875" style="237"/>
    <col min="5363" max="5363" width="13.6640625" style="237" customWidth="1"/>
    <col min="5364" max="5364" width="9.109375" style="237" customWidth="1"/>
    <col min="5365" max="5608" width="8.88671875" style="237"/>
    <col min="5609" max="5609" width="23.44140625" style="237" customWidth="1"/>
    <col min="5610" max="5610" width="13.5546875" style="237" customWidth="1"/>
    <col min="5611" max="5611" width="14.44140625" style="237" customWidth="1"/>
    <col min="5612" max="5612" width="8.88671875" style="237"/>
    <col min="5613" max="5613" width="26.6640625" style="237" customWidth="1"/>
    <col min="5614" max="5616" width="8.88671875" style="237"/>
    <col min="5617" max="5617" width="22.88671875" style="237" customWidth="1"/>
    <col min="5618" max="5618" width="8.88671875" style="237"/>
    <col min="5619" max="5619" width="13.6640625" style="237" customWidth="1"/>
    <col min="5620" max="5620" width="9.109375" style="237" customWidth="1"/>
    <col min="5621" max="5864" width="8.88671875" style="237"/>
    <col min="5865" max="5865" width="23.44140625" style="237" customWidth="1"/>
    <col min="5866" max="5866" width="13.5546875" style="237" customWidth="1"/>
    <col min="5867" max="5867" width="14.44140625" style="237" customWidth="1"/>
    <col min="5868" max="5868" width="8.88671875" style="237"/>
    <col min="5869" max="5869" width="26.6640625" style="237" customWidth="1"/>
    <col min="5870" max="5872" width="8.88671875" style="237"/>
    <col min="5873" max="5873" width="22.88671875" style="237" customWidth="1"/>
    <col min="5874" max="5874" width="8.88671875" style="237"/>
    <col min="5875" max="5875" width="13.6640625" style="237" customWidth="1"/>
    <col min="5876" max="5876" width="9.109375" style="237" customWidth="1"/>
    <col min="5877" max="6120" width="8.88671875" style="237"/>
    <col min="6121" max="6121" width="23.44140625" style="237" customWidth="1"/>
    <col min="6122" max="6122" width="13.5546875" style="237" customWidth="1"/>
    <col min="6123" max="6123" width="14.44140625" style="237" customWidth="1"/>
    <col min="6124" max="6124" width="8.88671875" style="237"/>
    <col min="6125" max="6125" width="26.6640625" style="237" customWidth="1"/>
    <col min="6126" max="6128" width="8.88671875" style="237"/>
    <col min="6129" max="6129" width="22.88671875" style="237" customWidth="1"/>
    <col min="6130" max="6130" width="8.88671875" style="237"/>
    <col min="6131" max="6131" width="13.6640625" style="237" customWidth="1"/>
    <col min="6132" max="6132" width="9.109375" style="237" customWidth="1"/>
    <col min="6133" max="6376" width="8.88671875" style="237"/>
    <col min="6377" max="6377" width="23.44140625" style="237" customWidth="1"/>
    <col min="6378" max="6378" width="13.5546875" style="237" customWidth="1"/>
    <col min="6379" max="6379" width="14.44140625" style="237" customWidth="1"/>
    <col min="6380" max="6380" width="8.88671875" style="237"/>
    <col min="6381" max="6381" width="26.6640625" style="237" customWidth="1"/>
    <col min="6382" max="6384" width="8.88671875" style="237"/>
    <col min="6385" max="6385" width="22.88671875" style="237" customWidth="1"/>
    <col min="6386" max="6386" width="8.88671875" style="237"/>
    <col min="6387" max="6387" width="13.6640625" style="237" customWidth="1"/>
    <col min="6388" max="6388" width="9.109375" style="237" customWidth="1"/>
    <col min="6389" max="6632" width="8.88671875" style="237"/>
    <col min="6633" max="6633" width="23.44140625" style="237" customWidth="1"/>
    <col min="6634" max="6634" width="13.5546875" style="237" customWidth="1"/>
    <col min="6635" max="6635" width="14.44140625" style="237" customWidth="1"/>
    <col min="6636" max="6636" width="8.88671875" style="237"/>
    <col min="6637" max="6637" width="26.6640625" style="237" customWidth="1"/>
    <col min="6638" max="6640" width="8.88671875" style="237"/>
    <col min="6641" max="6641" width="22.88671875" style="237" customWidth="1"/>
    <col min="6642" max="6642" width="8.88671875" style="237"/>
    <col min="6643" max="6643" width="13.6640625" style="237" customWidth="1"/>
    <col min="6644" max="6644" width="9.109375" style="237" customWidth="1"/>
    <col min="6645" max="6888" width="8.88671875" style="237"/>
    <col min="6889" max="6889" width="23.44140625" style="237" customWidth="1"/>
    <col min="6890" max="6890" width="13.5546875" style="237" customWidth="1"/>
    <col min="6891" max="6891" width="14.44140625" style="237" customWidth="1"/>
    <col min="6892" max="6892" width="8.88671875" style="237"/>
    <col min="6893" max="6893" width="26.6640625" style="237" customWidth="1"/>
    <col min="6894" max="6896" width="8.88671875" style="237"/>
    <col min="6897" max="6897" width="22.88671875" style="237" customWidth="1"/>
    <col min="6898" max="6898" width="8.88671875" style="237"/>
    <col min="6899" max="6899" width="13.6640625" style="237" customWidth="1"/>
    <col min="6900" max="6900" width="9.109375" style="237" customWidth="1"/>
    <col min="6901" max="7144" width="8.88671875" style="237"/>
    <col min="7145" max="7145" width="23.44140625" style="237" customWidth="1"/>
    <col min="7146" max="7146" width="13.5546875" style="237" customWidth="1"/>
    <col min="7147" max="7147" width="14.44140625" style="237" customWidth="1"/>
    <col min="7148" max="7148" width="8.88671875" style="237"/>
    <col min="7149" max="7149" width="26.6640625" style="237" customWidth="1"/>
    <col min="7150" max="7152" width="8.88671875" style="237"/>
    <col min="7153" max="7153" width="22.88671875" style="237" customWidth="1"/>
    <col min="7154" max="7154" width="8.88671875" style="237"/>
    <col min="7155" max="7155" width="13.6640625" style="237" customWidth="1"/>
    <col min="7156" max="7156" width="9.109375" style="237" customWidth="1"/>
    <col min="7157" max="7400" width="8.88671875" style="237"/>
    <col min="7401" max="7401" width="23.44140625" style="237" customWidth="1"/>
    <col min="7402" max="7402" width="13.5546875" style="237" customWidth="1"/>
    <col min="7403" max="7403" width="14.44140625" style="237" customWidth="1"/>
    <col min="7404" max="7404" width="8.88671875" style="237"/>
    <col min="7405" max="7405" width="26.6640625" style="237" customWidth="1"/>
    <col min="7406" max="7408" width="8.88671875" style="237"/>
    <col min="7409" max="7409" width="22.88671875" style="237" customWidth="1"/>
    <col min="7410" max="7410" width="8.88671875" style="237"/>
    <col min="7411" max="7411" width="13.6640625" style="237" customWidth="1"/>
    <col min="7412" max="7412" width="9.109375" style="237" customWidth="1"/>
    <col min="7413" max="7656" width="8.88671875" style="237"/>
    <col min="7657" max="7657" width="23.44140625" style="237" customWidth="1"/>
    <col min="7658" max="7658" width="13.5546875" style="237" customWidth="1"/>
    <col min="7659" max="7659" width="14.44140625" style="237" customWidth="1"/>
    <col min="7660" max="7660" width="8.88671875" style="237"/>
    <col min="7661" max="7661" width="26.6640625" style="237" customWidth="1"/>
    <col min="7662" max="7664" width="8.88671875" style="237"/>
    <col min="7665" max="7665" width="22.88671875" style="237" customWidth="1"/>
    <col min="7666" max="7666" width="8.88671875" style="237"/>
    <col min="7667" max="7667" width="13.6640625" style="237" customWidth="1"/>
    <col min="7668" max="7668" width="9.109375" style="237" customWidth="1"/>
    <col min="7669" max="7912" width="8.88671875" style="237"/>
    <col min="7913" max="7913" width="23.44140625" style="237" customWidth="1"/>
    <col min="7914" max="7914" width="13.5546875" style="237" customWidth="1"/>
    <col min="7915" max="7915" width="14.44140625" style="237" customWidth="1"/>
    <col min="7916" max="7916" width="8.88671875" style="237"/>
    <col min="7917" max="7917" width="26.6640625" style="237" customWidth="1"/>
    <col min="7918" max="7920" width="8.88671875" style="237"/>
    <col min="7921" max="7921" width="22.88671875" style="237" customWidth="1"/>
    <col min="7922" max="7922" width="8.88671875" style="237"/>
    <col min="7923" max="7923" width="13.6640625" style="237" customWidth="1"/>
    <col min="7924" max="7924" width="9.109375" style="237" customWidth="1"/>
    <col min="7925" max="8168" width="8.88671875" style="237"/>
    <col min="8169" max="8169" width="23.44140625" style="237" customWidth="1"/>
    <col min="8170" max="8170" width="13.5546875" style="237" customWidth="1"/>
    <col min="8171" max="8171" width="14.44140625" style="237" customWidth="1"/>
    <col min="8172" max="8172" width="8.88671875" style="237"/>
    <col min="8173" max="8173" width="26.6640625" style="237" customWidth="1"/>
    <col min="8174" max="8176" width="8.88671875" style="237"/>
    <col min="8177" max="8177" width="22.88671875" style="237" customWidth="1"/>
    <col min="8178" max="8178" width="8.88671875" style="237"/>
    <col min="8179" max="8179" width="13.6640625" style="237" customWidth="1"/>
    <col min="8180" max="8180" width="9.109375" style="237" customWidth="1"/>
    <col min="8181" max="8424" width="8.88671875" style="237"/>
    <col min="8425" max="8425" width="23.44140625" style="237" customWidth="1"/>
    <col min="8426" max="8426" width="13.5546875" style="237" customWidth="1"/>
    <col min="8427" max="8427" width="14.44140625" style="237" customWidth="1"/>
    <col min="8428" max="8428" width="8.88671875" style="237"/>
    <col min="8429" max="8429" width="26.6640625" style="237" customWidth="1"/>
    <col min="8430" max="8432" width="8.88671875" style="237"/>
    <col min="8433" max="8433" width="22.88671875" style="237" customWidth="1"/>
    <col min="8434" max="8434" width="8.88671875" style="237"/>
    <col min="8435" max="8435" width="13.6640625" style="237" customWidth="1"/>
    <col min="8436" max="8436" width="9.109375" style="237" customWidth="1"/>
    <col min="8437" max="8680" width="8.88671875" style="237"/>
    <col min="8681" max="8681" width="23.44140625" style="237" customWidth="1"/>
    <col min="8682" max="8682" width="13.5546875" style="237" customWidth="1"/>
    <col min="8683" max="8683" width="14.44140625" style="237" customWidth="1"/>
    <col min="8684" max="8684" width="8.88671875" style="237"/>
    <col min="8685" max="8685" width="26.6640625" style="237" customWidth="1"/>
    <col min="8686" max="8688" width="8.88671875" style="237"/>
    <col min="8689" max="8689" width="22.88671875" style="237" customWidth="1"/>
    <col min="8690" max="8690" width="8.88671875" style="237"/>
    <col min="8691" max="8691" width="13.6640625" style="237" customWidth="1"/>
    <col min="8692" max="8692" width="9.109375" style="237" customWidth="1"/>
    <col min="8693" max="8936" width="8.88671875" style="237"/>
    <col min="8937" max="8937" width="23.44140625" style="237" customWidth="1"/>
    <col min="8938" max="8938" width="13.5546875" style="237" customWidth="1"/>
    <col min="8939" max="8939" width="14.44140625" style="237" customWidth="1"/>
    <col min="8940" max="8940" width="8.88671875" style="237"/>
    <col min="8941" max="8941" width="26.6640625" style="237" customWidth="1"/>
    <col min="8942" max="8944" width="8.88671875" style="237"/>
    <col min="8945" max="8945" width="22.88671875" style="237" customWidth="1"/>
    <col min="8946" max="8946" width="8.88671875" style="237"/>
    <col min="8947" max="8947" width="13.6640625" style="237" customWidth="1"/>
    <col min="8948" max="8948" width="9.109375" style="237" customWidth="1"/>
    <col min="8949" max="9192" width="8.88671875" style="237"/>
    <col min="9193" max="9193" width="23.44140625" style="237" customWidth="1"/>
    <col min="9194" max="9194" width="13.5546875" style="237" customWidth="1"/>
    <col min="9195" max="9195" width="14.44140625" style="237" customWidth="1"/>
    <col min="9196" max="9196" width="8.88671875" style="237"/>
    <col min="9197" max="9197" width="26.6640625" style="237" customWidth="1"/>
    <col min="9198" max="9200" width="8.88671875" style="237"/>
    <col min="9201" max="9201" width="22.88671875" style="237" customWidth="1"/>
    <col min="9202" max="9202" width="8.88671875" style="237"/>
    <col min="9203" max="9203" width="13.6640625" style="237" customWidth="1"/>
    <col min="9204" max="9204" width="9.109375" style="237" customWidth="1"/>
    <col min="9205" max="9448" width="8.88671875" style="237"/>
    <col min="9449" max="9449" width="23.44140625" style="237" customWidth="1"/>
    <col min="9450" max="9450" width="13.5546875" style="237" customWidth="1"/>
    <col min="9451" max="9451" width="14.44140625" style="237" customWidth="1"/>
    <col min="9452" max="9452" width="8.88671875" style="237"/>
    <col min="9453" max="9453" width="26.6640625" style="237" customWidth="1"/>
    <col min="9454" max="9456" width="8.88671875" style="237"/>
    <col min="9457" max="9457" width="22.88671875" style="237" customWidth="1"/>
    <col min="9458" max="9458" width="8.88671875" style="237"/>
    <col min="9459" max="9459" width="13.6640625" style="237" customWidth="1"/>
    <col min="9460" max="9460" width="9.109375" style="237" customWidth="1"/>
    <col min="9461" max="9704" width="8.88671875" style="237"/>
    <col min="9705" max="9705" width="23.44140625" style="237" customWidth="1"/>
    <col min="9706" max="9706" width="13.5546875" style="237" customWidth="1"/>
    <col min="9707" max="9707" width="14.44140625" style="237" customWidth="1"/>
    <col min="9708" max="9708" width="8.88671875" style="237"/>
    <col min="9709" max="9709" width="26.6640625" style="237" customWidth="1"/>
    <col min="9710" max="9712" width="8.88671875" style="237"/>
    <col min="9713" max="9713" width="22.88671875" style="237" customWidth="1"/>
    <col min="9714" max="9714" width="8.88671875" style="237"/>
    <col min="9715" max="9715" width="13.6640625" style="237" customWidth="1"/>
    <col min="9716" max="9716" width="9.109375" style="237" customWidth="1"/>
    <col min="9717" max="9960" width="8.88671875" style="237"/>
    <col min="9961" max="9961" width="23.44140625" style="237" customWidth="1"/>
    <col min="9962" max="9962" width="13.5546875" style="237" customWidth="1"/>
    <col min="9963" max="9963" width="14.44140625" style="237" customWidth="1"/>
    <col min="9964" max="9964" width="8.88671875" style="237"/>
    <col min="9965" max="9965" width="26.6640625" style="237" customWidth="1"/>
    <col min="9966" max="9968" width="8.88671875" style="237"/>
    <col min="9969" max="9969" width="22.88671875" style="237" customWidth="1"/>
    <col min="9970" max="9970" width="8.88671875" style="237"/>
    <col min="9971" max="9971" width="13.6640625" style="237" customWidth="1"/>
    <col min="9972" max="9972" width="9.109375" style="237" customWidth="1"/>
    <col min="9973" max="10216" width="8.88671875" style="237"/>
    <col min="10217" max="10217" width="23.44140625" style="237" customWidth="1"/>
    <col min="10218" max="10218" width="13.5546875" style="237" customWidth="1"/>
    <col min="10219" max="10219" width="14.44140625" style="237" customWidth="1"/>
    <col min="10220" max="10220" width="8.88671875" style="237"/>
    <col min="10221" max="10221" width="26.6640625" style="237" customWidth="1"/>
    <col min="10222" max="10224" width="8.88671875" style="237"/>
    <col min="10225" max="10225" width="22.88671875" style="237" customWidth="1"/>
    <col min="10226" max="10226" width="8.88671875" style="237"/>
    <col min="10227" max="10227" width="13.6640625" style="237" customWidth="1"/>
    <col min="10228" max="10228" width="9.109375" style="237" customWidth="1"/>
    <col min="10229" max="10472" width="8.88671875" style="237"/>
    <col min="10473" max="10473" width="23.44140625" style="237" customWidth="1"/>
    <col min="10474" max="10474" width="13.5546875" style="237" customWidth="1"/>
    <col min="10475" max="10475" width="14.44140625" style="237" customWidth="1"/>
    <col min="10476" max="10476" width="8.88671875" style="237"/>
    <col min="10477" max="10477" width="26.6640625" style="237" customWidth="1"/>
    <col min="10478" max="10480" width="8.88671875" style="237"/>
    <col min="10481" max="10481" width="22.88671875" style="237" customWidth="1"/>
    <col min="10482" max="10482" width="8.88671875" style="237"/>
    <col min="10483" max="10483" width="13.6640625" style="237" customWidth="1"/>
    <col min="10484" max="10484" width="9.109375" style="237" customWidth="1"/>
    <col min="10485" max="10728" width="8.88671875" style="237"/>
    <col min="10729" max="10729" width="23.44140625" style="237" customWidth="1"/>
    <col min="10730" max="10730" width="13.5546875" style="237" customWidth="1"/>
    <col min="10731" max="10731" width="14.44140625" style="237" customWidth="1"/>
    <col min="10732" max="10732" width="8.88671875" style="237"/>
    <col min="10733" max="10733" width="26.6640625" style="237" customWidth="1"/>
    <col min="10734" max="10736" width="8.88671875" style="237"/>
    <col min="10737" max="10737" width="22.88671875" style="237" customWidth="1"/>
    <col min="10738" max="10738" width="8.88671875" style="237"/>
    <col min="10739" max="10739" width="13.6640625" style="237" customWidth="1"/>
    <col min="10740" max="10740" width="9.109375" style="237" customWidth="1"/>
    <col min="10741" max="10984" width="8.88671875" style="237"/>
    <col min="10985" max="10985" width="23.44140625" style="237" customWidth="1"/>
    <col min="10986" max="10986" width="13.5546875" style="237" customWidth="1"/>
    <col min="10987" max="10987" width="14.44140625" style="237" customWidth="1"/>
    <col min="10988" max="10988" width="8.88671875" style="237"/>
    <col min="10989" max="10989" width="26.6640625" style="237" customWidth="1"/>
    <col min="10990" max="10992" width="8.88671875" style="237"/>
    <col min="10993" max="10993" width="22.88671875" style="237" customWidth="1"/>
    <col min="10994" max="10994" width="8.88671875" style="237"/>
    <col min="10995" max="10995" width="13.6640625" style="237" customWidth="1"/>
    <col min="10996" max="10996" width="9.109375" style="237" customWidth="1"/>
    <col min="10997" max="11240" width="8.88671875" style="237"/>
    <col min="11241" max="11241" width="23.44140625" style="237" customWidth="1"/>
    <col min="11242" max="11242" width="13.5546875" style="237" customWidth="1"/>
    <col min="11243" max="11243" width="14.44140625" style="237" customWidth="1"/>
    <col min="11244" max="11244" width="8.88671875" style="237"/>
    <col min="11245" max="11245" width="26.6640625" style="237" customWidth="1"/>
    <col min="11246" max="11248" width="8.88671875" style="237"/>
    <col min="11249" max="11249" width="22.88671875" style="237" customWidth="1"/>
    <col min="11250" max="11250" width="8.88671875" style="237"/>
    <col min="11251" max="11251" width="13.6640625" style="237" customWidth="1"/>
    <col min="11252" max="11252" width="9.109375" style="237" customWidth="1"/>
    <col min="11253" max="11496" width="8.88671875" style="237"/>
    <col min="11497" max="11497" width="23.44140625" style="237" customWidth="1"/>
    <col min="11498" max="11498" width="13.5546875" style="237" customWidth="1"/>
    <col min="11499" max="11499" width="14.44140625" style="237" customWidth="1"/>
    <col min="11500" max="11500" width="8.88671875" style="237"/>
    <col min="11501" max="11501" width="26.6640625" style="237" customWidth="1"/>
    <col min="11502" max="11504" width="8.88671875" style="237"/>
    <col min="11505" max="11505" width="22.88671875" style="237" customWidth="1"/>
    <col min="11506" max="11506" width="8.88671875" style="237"/>
    <col min="11507" max="11507" width="13.6640625" style="237" customWidth="1"/>
    <col min="11508" max="11508" width="9.109375" style="237" customWidth="1"/>
    <col min="11509" max="11752" width="8.88671875" style="237"/>
    <col min="11753" max="11753" width="23.44140625" style="237" customWidth="1"/>
    <col min="11754" max="11754" width="13.5546875" style="237" customWidth="1"/>
    <col min="11755" max="11755" width="14.44140625" style="237" customWidth="1"/>
    <col min="11756" max="11756" width="8.88671875" style="237"/>
    <col min="11757" max="11757" width="26.6640625" style="237" customWidth="1"/>
    <col min="11758" max="11760" width="8.88671875" style="237"/>
    <col min="11761" max="11761" width="22.88671875" style="237" customWidth="1"/>
    <col min="11762" max="11762" width="8.88671875" style="237"/>
    <col min="11763" max="11763" width="13.6640625" style="237" customWidth="1"/>
    <col min="11764" max="11764" width="9.109375" style="237" customWidth="1"/>
    <col min="11765" max="12008" width="8.88671875" style="237"/>
    <col min="12009" max="12009" width="23.44140625" style="237" customWidth="1"/>
    <col min="12010" max="12010" width="13.5546875" style="237" customWidth="1"/>
    <col min="12011" max="12011" width="14.44140625" style="237" customWidth="1"/>
    <col min="12012" max="12012" width="8.88671875" style="237"/>
    <col min="12013" max="12013" width="26.6640625" style="237" customWidth="1"/>
    <col min="12014" max="12016" width="8.88671875" style="237"/>
    <col min="12017" max="12017" width="22.88671875" style="237" customWidth="1"/>
    <col min="12018" max="12018" width="8.88671875" style="237"/>
    <col min="12019" max="12019" width="13.6640625" style="237" customWidth="1"/>
    <col min="12020" max="12020" width="9.109375" style="237" customWidth="1"/>
    <col min="12021" max="12264" width="8.88671875" style="237"/>
    <col min="12265" max="12265" width="23.44140625" style="237" customWidth="1"/>
    <col min="12266" max="12266" width="13.5546875" style="237" customWidth="1"/>
    <col min="12267" max="12267" width="14.44140625" style="237" customWidth="1"/>
    <col min="12268" max="12268" width="8.88671875" style="237"/>
    <col min="12269" max="12269" width="26.6640625" style="237" customWidth="1"/>
    <col min="12270" max="12272" width="8.88671875" style="237"/>
    <col min="12273" max="12273" width="22.88671875" style="237" customWidth="1"/>
    <col min="12274" max="12274" width="8.88671875" style="237"/>
    <col min="12275" max="12275" width="13.6640625" style="237" customWidth="1"/>
    <col min="12276" max="12276" width="9.109375" style="237" customWidth="1"/>
    <col min="12277" max="12520" width="8.88671875" style="237"/>
    <col min="12521" max="12521" width="23.44140625" style="237" customWidth="1"/>
    <col min="12522" max="12522" width="13.5546875" style="237" customWidth="1"/>
    <col min="12523" max="12523" width="14.44140625" style="237" customWidth="1"/>
    <col min="12524" max="12524" width="8.88671875" style="237"/>
    <col min="12525" max="12525" width="26.6640625" style="237" customWidth="1"/>
    <col min="12526" max="12528" width="8.88671875" style="237"/>
    <col min="12529" max="12529" width="22.88671875" style="237" customWidth="1"/>
    <col min="12530" max="12530" width="8.88671875" style="237"/>
    <col min="12531" max="12531" width="13.6640625" style="237" customWidth="1"/>
    <col min="12532" max="12532" width="9.109375" style="237" customWidth="1"/>
    <col min="12533" max="12776" width="8.88671875" style="237"/>
    <col min="12777" max="12777" width="23.44140625" style="237" customWidth="1"/>
    <col min="12778" max="12778" width="13.5546875" style="237" customWidth="1"/>
    <col min="12779" max="12779" width="14.44140625" style="237" customWidth="1"/>
    <col min="12780" max="12780" width="8.88671875" style="237"/>
    <col min="12781" max="12781" width="26.6640625" style="237" customWidth="1"/>
    <col min="12782" max="12784" width="8.88671875" style="237"/>
    <col min="12785" max="12785" width="22.88671875" style="237" customWidth="1"/>
    <col min="12786" max="12786" width="8.88671875" style="237"/>
    <col min="12787" max="12787" width="13.6640625" style="237" customWidth="1"/>
    <col min="12788" max="12788" width="9.109375" style="237" customWidth="1"/>
    <col min="12789" max="13032" width="8.88671875" style="237"/>
    <col min="13033" max="13033" width="23.44140625" style="237" customWidth="1"/>
    <col min="13034" max="13034" width="13.5546875" style="237" customWidth="1"/>
    <col min="13035" max="13035" width="14.44140625" style="237" customWidth="1"/>
    <col min="13036" max="13036" width="8.88671875" style="237"/>
    <col min="13037" max="13037" width="26.6640625" style="237" customWidth="1"/>
    <col min="13038" max="13040" width="8.88671875" style="237"/>
    <col min="13041" max="13041" width="22.88671875" style="237" customWidth="1"/>
    <col min="13042" max="13042" width="8.88671875" style="237"/>
    <col min="13043" max="13043" width="13.6640625" style="237" customWidth="1"/>
    <col min="13044" max="13044" width="9.109375" style="237" customWidth="1"/>
    <col min="13045" max="13288" width="8.88671875" style="237"/>
    <col min="13289" max="13289" width="23.44140625" style="237" customWidth="1"/>
    <col min="13290" max="13290" width="13.5546875" style="237" customWidth="1"/>
    <col min="13291" max="13291" width="14.44140625" style="237" customWidth="1"/>
    <col min="13292" max="13292" width="8.88671875" style="237"/>
    <col min="13293" max="13293" width="26.6640625" style="237" customWidth="1"/>
    <col min="13294" max="13296" width="8.88671875" style="237"/>
    <col min="13297" max="13297" width="22.88671875" style="237" customWidth="1"/>
    <col min="13298" max="13298" width="8.88671875" style="237"/>
    <col min="13299" max="13299" width="13.6640625" style="237" customWidth="1"/>
    <col min="13300" max="13300" width="9.109375" style="237" customWidth="1"/>
    <col min="13301" max="13544" width="8.88671875" style="237"/>
    <col min="13545" max="13545" width="23.44140625" style="237" customWidth="1"/>
    <col min="13546" max="13546" width="13.5546875" style="237" customWidth="1"/>
    <col min="13547" max="13547" width="14.44140625" style="237" customWidth="1"/>
    <col min="13548" max="13548" width="8.88671875" style="237"/>
    <col min="13549" max="13549" width="26.6640625" style="237" customWidth="1"/>
    <col min="13550" max="13552" width="8.88671875" style="237"/>
    <col min="13553" max="13553" width="22.88671875" style="237" customWidth="1"/>
    <col min="13554" max="13554" width="8.88671875" style="237"/>
    <col min="13555" max="13555" width="13.6640625" style="237" customWidth="1"/>
    <col min="13556" max="13556" width="9.109375" style="237" customWidth="1"/>
    <col min="13557" max="13800" width="8.88671875" style="237"/>
    <col min="13801" max="13801" width="23.44140625" style="237" customWidth="1"/>
    <col min="13802" max="13802" width="13.5546875" style="237" customWidth="1"/>
    <col min="13803" max="13803" width="14.44140625" style="237" customWidth="1"/>
    <col min="13804" max="13804" width="8.88671875" style="237"/>
    <col min="13805" max="13805" width="26.6640625" style="237" customWidth="1"/>
    <col min="13806" max="13808" width="8.88671875" style="237"/>
    <col min="13809" max="13809" width="22.88671875" style="237" customWidth="1"/>
    <col min="13810" max="13810" width="8.88671875" style="237"/>
    <col min="13811" max="13811" width="13.6640625" style="237" customWidth="1"/>
    <col min="13812" max="13812" width="9.109375" style="237" customWidth="1"/>
    <col min="13813" max="14056" width="8.88671875" style="237"/>
    <col min="14057" max="14057" width="23.44140625" style="237" customWidth="1"/>
    <col min="14058" max="14058" width="13.5546875" style="237" customWidth="1"/>
    <col min="14059" max="14059" width="14.44140625" style="237" customWidth="1"/>
    <col min="14060" max="14060" width="8.88671875" style="237"/>
    <col min="14061" max="14061" width="26.6640625" style="237" customWidth="1"/>
    <col min="14062" max="14064" width="8.88671875" style="237"/>
    <col min="14065" max="14065" width="22.88671875" style="237" customWidth="1"/>
    <col min="14066" max="14066" width="8.88671875" style="237"/>
    <col min="14067" max="14067" width="13.6640625" style="237" customWidth="1"/>
    <col min="14068" max="14068" width="9.109375" style="237" customWidth="1"/>
    <col min="14069" max="14312" width="8.88671875" style="237"/>
    <col min="14313" max="14313" width="23.44140625" style="237" customWidth="1"/>
    <col min="14314" max="14314" width="13.5546875" style="237" customWidth="1"/>
    <col min="14315" max="14315" width="14.44140625" style="237" customWidth="1"/>
    <col min="14316" max="14316" width="8.88671875" style="237"/>
    <col min="14317" max="14317" width="26.6640625" style="237" customWidth="1"/>
    <col min="14318" max="14320" width="8.88671875" style="237"/>
    <col min="14321" max="14321" width="22.88671875" style="237" customWidth="1"/>
    <col min="14322" max="14322" width="8.88671875" style="237"/>
    <col min="14323" max="14323" width="13.6640625" style="237" customWidth="1"/>
    <col min="14324" max="14324" width="9.109375" style="237" customWidth="1"/>
    <col min="14325" max="14568" width="8.88671875" style="237"/>
    <col min="14569" max="14569" width="23.44140625" style="237" customWidth="1"/>
    <col min="14570" max="14570" width="13.5546875" style="237" customWidth="1"/>
    <col min="14571" max="14571" width="14.44140625" style="237" customWidth="1"/>
    <col min="14572" max="14572" width="8.88671875" style="237"/>
    <col min="14573" max="14573" width="26.6640625" style="237" customWidth="1"/>
    <col min="14574" max="14576" width="8.88671875" style="237"/>
    <col min="14577" max="14577" width="22.88671875" style="237" customWidth="1"/>
    <col min="14578" max="14578" width="8.88671875" style="237"/>
    <col min="14579" max="14579" width="13.6640625" style="237" customWidth="1"/>
    <col min="14580" max="14580" width="9.109375" style="237" customWidth="1"/>
    <col min="14581" max="14824" width="8.88671875" style="237"/>
    <col min="14825" max="14825" width="23.44140625" style="237" customWidth="1"/>
    <col min="14826" max="14826" width="13.5546875" style="237" customWidth="1"/>
    <col min="14827" max="14827" width="14.44140625" style="237" customWidth="1"/>
    <col min="14828" max="14828" width="8.88671875" style="237"/>
    <col min="14829" max="14829" width="26.6640625" style="237" customWidth="1"/>
    <col min="14830" max="14832" width="8.88671875" style="237"/>
    <col min="14833" max="14833" width="22.88671875" style="237" customWidth="1"/>
    <col min="14834" max="14834" width="8.88671875" style="237"/>
    <col min="14835" max="14835" width="13.6640625" style="237" customWidth="1"/>
    <col min="14836" max="14836" width="9.109375" style="237" customWidth="1"/>
    <col min="14837" max="15080" width="8.88671875" style="237"/>
    <col min="15081" max="15081" width="23.44140625" style="237" customWidth="1"/>
    <col min="15082" max="15082" width="13.5546875" style="237" customWidth="1"/>
    <col min="15083" max="15083" width="14.44140625" style="237" customWidth="1"/>
    <col min="15084" max="15084" width="8.88671875" style="237"/>
    <col min="15085" max="15085" width="26.6640625" style="237" customWidth="1"/>
    <col min="15086" max="15088" width="8.88671875" style="237"/>
    <col min="15089" max="15089" width="22.88671875" style="237" customWidth="1"/>
    <col min="15090" max="15090" width="8.88671875" style="237"/>
    <col min="15091" max="15091" width="13.6640625" style="237" customWidth="1"/>
    <col min="15092" max="15092" width="9.109375" style="237" customWidth="1"/>
    <col min="15093" max="15336" width="8.88671875" style="237"/>
    <col min="15337" max="15337" width="23.44140625" style="237" customWidth="1"/>
    <col min="15338" max="15338" width="13.5546875" style="237" customWidth="1"/>
    <col min="15339" max="15339" width="14.44140625" style="237" customWidth="1"/>
    <col min="15340" max="15340" width="8.88671875" style="237"/>
    <col min="15341" max="15341" width="26.6640625" style="237" customWidth="1"/>
    <col min="15342" max="15344" width="8.88671875" style="237"/>
    <col min="15345" max="15345" width="22.88671875" style="237" customWidth="1"/>
    <col min="15346" max="15346" width="8.88671875" style="237"/>
    <col min="15347" max="15347" width="13.6640625" style="237" customWidth="1"/>
    <col min="15348" max="15348" width="9.109375" style="237" customWidth="1"/>
    <col min="15349" max="15592" width="8.88671875" style="237"/>
    <col min="15593" max="15593" width="23.44140625" style="237" customWidth="1"/>
    <col min="15594" max="15594" width="13.5546875" style="237" customWidth="1"/>
    <col min="15595" max="15595" width="14.44140625" style="237" customWidth="1"/>
    <col min="15596" max="15596" width="8.88671875" style="237"/>
    <col min="15597" max="15597" width="26.6640625" style="237" customWidth="1"/>
    <col min="15598" max="15600" width="8.88671875" style="237"/>
    <col min="15601" max="15601" width="22.88671875" style="237" customWidth="1"/>
    <col min="15602" max="15602" width="8.88671875" style="237"/>
    <col min="15603" max="15603" width="13.6640625" style="237" customWidth="1"/>
    <col min="15604" max="15604" width="9.109375" style="237" customWidth="1"/>
    <col min="15605" max="15848" width="8.88671875" style="237"/>
    <col min="15849" max="15849" width="23.44140625" style="237" customWidth="1"/>
    <col min="15850" max="15850" width="13.5546875" style="237" customWidth="1"/>
    <col min="15851" max="15851" width="14.44140625" style="237" customWidth="1"/>
    <col min="15852" max="15852" width="8.88671875" style="237"/>
    <col min="15853" max="15853" width="26.6640625" style="237" customWidth="1"/>
    <col min="15854" max="15856" width="8.88671875" style="237"/>
    <col min="15857" max="15857" width="22.88671875" style="237" customWidth="1"/>
    <col min="15858" max="15858" width="8.88671875" style="237"/>
    <col min="15859" max="15859" width="13.6640625" style="237" customWidth="1"/>
    <col min="15860" max="15860" width="9.109375" style="237" customWidth="1"/>
    <col min="15861" max="16104" width="8.88671875" style="237"/>
    <col min="16105" max="16105" width="23.44140625" style="237" customWidth="1"/>
    <col min="16106" max="16106" width="13.5546875" style="237" customWidth="1"/>
    <col min="16107" max="16107" width="14.44140625" style="237" customWidth="1"/>
    <col min="16108" max="16108" width="8.88671875" style="237"/>
    <col min="16109" max="16109" width="26.6640625" style="237" customWidth="1"/>
    <col min="16110" max="16112" width="8.88671875" style="237"/>
    <col min="16113" max="16113" width="22.88671875" style="237" customWidth="1"/>
    <col min="16114" max="16114" width="8.88671875" style="237"/>
    <col min="16115" max="16115" width="13.6640625" style="237" customWidth="1"/>
    <col min="16116" max="16116" width="9.109375" style="237" customWidth="1"/>
    <col min="16117" max="16384" width="8.88671875" style="237"/>
  </cols>
  <sheetData>
    <row r="1" spans="2:5" ht="16.95" customHeight="1">
      <c r="B1" s="426" t="s">
        <v>189</v>
      </c>
      <c r="C1" s="426"/>
      <c r="D1" s="426"/>
      <c r="E1" s="426"/>
    </row>
    <row r="2" spans="2:5" ht="29.4" customHeight="1" thickBot="1">
      <c r="B2" s="427" t="s">
        <v>220</v>
      </c>
      <c r="C2" s="427"/>
      <c r="D2" s="427"/>
      <c r="E2" s="427"/>
    </row>
    <row r="3" spans="2:5">
      <c r="B3" s="428" t="s">
        <v>183</v>
      </c>
      <c r="C3" s="428" t="s">
        <v>111</v>
      </c>
      <c r="D3" s="430"/>
    </row>
    <row r="4" spans="2:5" ht="11.4" customHeight="1" thickBot="1">
      <c r="B4" s="429"/>
      <c r="C4" s="239" t="s">
        <v>198</v>
      </c>
      <c r="D4" s="238" t="s">
        <v>215</v>
      </c>
    </row>
    <row r="5" spans="2:5">
      <c r="B5" s="304" t="s">
        <v>34</v>
      </c>
      <c r="C5" s="305">
        <v>6.1</v>
      </c>
      <c r="D5" s="306">
        <v>6.2</v>
      </c>
    </row>
    <row r="6" spans="2:5">
      <c r="B6" s="240" t="s">
        <v>14</v>
      </c>
      <c r="C6" s="243">
        <v>2.9</v>
      </c>
      <c r="D6" s="244">
        <v>2.8</v>
      </c>
    </row>
    <row r="7" spans="2:5">
      <c r="B7" s="240" t="s">
        <v>17</v>
      </c>
      <c r="C7" s="243">
        <v>9.6</v>
      </c>
      <c r="D7" s="244">
        <v>9.6999999999999993</v>
      </c>
    </row>
    <row r="8" spans="2:5">
      <c r="B8" s="240" t="s">
        <v>184</v>
      </c>
      <c r="C8" s="243">
        <v>3.6</v>
      </c>
      <c r="D8" s="244">
        <v>3.5</v>
      </c>
    </row>
    <row r="9" spans="2:5">
      <c r="B9" s="240" t="s">
        <v>191</v>
      </c>
      <c r="C9" s="243">
        <v>8.1</v>
      </c>
      <c r="D9" s="244">
        <v>8.4</v>
      </c>
    </row>
    <row r="10" spans="2:5">
      <c r="B10" s="240" t="s">
        <v>18</v>
      </c>
      <c r="C10" s="243">
        <v>5.8</v>
      </c>
      <c r="D10" s="244">
        <v>6.1</v>
      </c>
    </row>
    <row r="11" spans="2:5">
      <c r="B11" s="240" t="s">
        <v>21</v>
      </c>
      <c r="C11" s="243">
        <v>6.8</v>
      </c>
      <c r="D11" s="244">
        <v>7.3</v>
      </c>
    </row>
    <row r="12" spans="2:5">
      <c r="B12" s="240" t="s">
        <v>22</v>
      </c>
      <c r="C12" s="243">
        <v>8.5</v>
      </c>
      <c r="D12" s="244">
        <v>8.6</v>
      </c>
    </row>
    <row r="13" spans="2:5">
      <c r="B13" s="240" t="s">
        <v>13</v>
      </c>
      <c r="C13" s="243">
        <v>5.0999999999999996</v>
      </c>
      <c r="D13" s="244">
        <v>5</v>
      </c>
    </row>
    <row r="14" spans="2:5">
      <c r="B14" s="240" t="s">
        <v>27</v>
      </c>
      <c r="C14" s="243">
        <v>13</v>
      </c>
      <c r="D14" s="244">
        <v>13.1</v>
      </c>
    </row>
    <row r="15" spans="2:5">
      <c r="B15" s="307" t="s">
        <v>35</v>
      </c>
      <c r="C15" s="308">
        <v>5.4</v>
      </c>
      <c r="D15" s="309">
        <v>5.4</v>
      </c>
    </row>
    <row r="16" spans="2:5">
      <c r="B16" s="240" t="s">
        <v>1</v>
      </c>
      <c r="C16" s="243">
        <v>6.5</v>
      </c>
      <c r="D16" s="244">
        <v>6.4</v>
      </c>
    </row>
    <row r="17" spans="2:4">
      <c r="B17" s="240" t="s">
        <v>16</v>
      </c>
      <c r="C17" s="243">
        <v>14</v>
      </c>
      <c r="D17" s="244">
        <v>14</v>
      </c>
    </row>
    <row r="18" spans="2:4">
      <c r="B18" s="240" t="s">
        <v>185</v>
      </c>
      <c r="C18" s="243">
        <v>4.4000000000000004</v>
      </c>
      <c r="D18" s="244">
        <v>4.5</v>
      </c>
    </row>
    <row r="19" spans="2:4">
      <c r="B19" s="240" t="s">
        <v>186</v>
      </c>
      <c r="C19" s="243">
        <v>7.4</v>
      </c>
      <c r="D19" s="244">
        <v>7.3</v>
      </c>
    </row>
    <row r="20" spans="2:4">
      <c r="B20" s="240" t="s">
        <v>4</v>
      </c>
      <c r="C20" s="243">
        <v>3.7</v>
      </c>
      <c r="D20" s="244">
        <v>3.6</v>
      </c>
    </row>
    <row r="21" spans="2:4">
      <c r="B21" s="240" t="s">
        <v>7</v>
      </c>
      <c r="C21" s="243">
        <v>4.0999999999999996</v>
      </c>
      <c r="D21" s="244">
        <v>4.0999999999999996</v>
      </c>
    </row>
    <row r="22" spans="2:4">
      <c r="B22" s="310" t="s">
        <v>36</v>
      </c>
      <c r="C22" s="308">
        <v>7.3</v>
      </c>
      <c r="D22" s="309">
        <v>7.4</v>
      </c>
    </row>
    <row r="23" spans="2:4">
      <c r="B23" s="240" t="s">
        <v>15</v>
      </c>
      <c r="C23" s="243">
        <v>5.4</v>
      </c>
      <c r="D23" s="244">
        <v>5.4</v>
      </c>
    </row>
    <row r="24" spans="2:4">
      <c r="B24" s="240" t="s">
        <v>19</v>
      </c>
      <c r="C24" s="243">
        <v>11.6</v>
      </c>
      <c r="D24" s="244">
        <v>11.6</v>
      </c>
    </row>
    <row r="25" spans="2:4">
      <c r="B25" s="240" t="s">
        <v>25</v>
      </c>
      <c r="C25" s="243">
        <v>5.6</v>
      </c>
      <c r="D25" s="244">
        <v>5.6</v>
      </c>
    </row>
    <row r="26" spans="2:4">
      <c r="B26" s="240" t="s">
        <v>102</v>
      </c>
      <c r="C26" s="243">
        <v>11.1</v>
      </c>
      <c r="D26" s="244">
        <v>11.2</v>
      </c>
    </row>
    <row r="27" spans="2:4">
      <c r="B27" s="240" t="s">
        <v>103</v>
      </c>
      <c r="C27" s="243">
        <v>4.0999999999999996</v>
      </c>
      <c r="D27" s="244">
        <v>4.3</v>
      </c>
    </row>
    <row r="28" spans="2:4">
      <c r="B28" s="240" t="s">
        <v>26</v>
      </c>
      <c r="C28" s="243">
        <v>9.3000000000000007</v>
      </c>
      <c r="D28" s="244">
        <v>9.5</v>
      </c>
    </row>
    <row r="29" spans="2:4">
      <c r="B29" s="307" t="s">
        <v>32</v>
      </c>
      <c r="C29" s="308">
        <v>4.4000000000000004</v>
      </c>
      <c r="D29" s="309">
        <v>4.3</v>
      </c>
    </row>
    <row r="30" spans="2:4">
      <c r="B30" s="240" t="s">
        <v>5</v>
      </c>
      <c r="C30" s="243">
        <v>6.1</v>
      </c>
      <c r="D30" s="244">
        <v>6.2</v>
      </c>
    </row>
    <row r="31" spans="2:4">
      <c r="B31" s="240" t="s">
        <v>23</v>
      </c>
      <c r="C31" s="243">
        <v>6</v>
      </c>
      <c r="D31" s="244">
        <v>5.8</v>
      </c>
    </row>
    <row r="32" spans="2:4">
      <c r="B32" s="240" t="s">
        <v>6</v>
      </c>
      <c r="C32" s="243">
        <v>4</v>
      </c>
      <c r="D32" s="244">
        <v>4</v>
      </c>
    </row>
    <row r="33" spans="2:4">
      <c r="B33" s="240" t="s">
        <v>24</v>
      </c>
      <c r="C33" s="243">
        <v>10.1</v>
      </c>
      <c r="D33" s="244">
        <v>9.9</v>
      </c>
    </row>
    <row r="34" spans="2:4">
      <c r="B34" s="240" t="s">
        <v>8</v>
      </c>
      <c r="C34" s="243">
        <v>4.5</v>
      </c>
      <c r="D34" s="244">
        <v>4.4000000000000004</v>
      </c>
    </row>
    <row r="35" spans="2:4">
      <c r="B35" s="240" t="s">
        <v>9</v>
      </c>
      <c r="C35" s="243">
        <v>4.9000000000000004</v>
      </c>
      <c r="D35" s="244">
        <v>4.9000000000000004</v>
      </c>
    </row>
    <row r="36" spans="2:4">
      <c r="B36" s="240" t="s">
        <v>10</v>
      </c>
      <c r="C36" s="243">
        <v>11</v>
      </c>
      <c r="D36" s="244">
        <v>10.9</v>
      </c>
    </row>
    <row r="37" spans="2:4">
      <c r="B37" s="240" t="s">
        <v>187</v>
      </c>
      <c r="C37" s="243">
        <v>1.3</v>
      </c>
      <c r="D37" s="244">
        <v>1.4</v>
      </c>
    </row>
    <row r="38" spans="2:4">
      <c r="B38" s="307" t="s">
        <v>33</v>
      </c>
      <c r="C38" s="308">
        <v>1.6</v>
      </c>
      <c r="D38" s="309">
        <v>1.6</v>
      </c>
    </row>
    <row r="39" spans="2:4" ht="12" thickBot="1">
      <c r="B39" s="241" t="s">
        <v>188</v>
      </c>
      <c r="C39" s="245">
        <v>1.6</v>
      </c>
      <c r="D39" s="246">
        <v>1.6</v>
      </c>
    </row>
    <row r="41" spans="2:4">
      <c r="B41" s="21" t="s">
        <v>197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2023-10-26T12:40:59Z</cp:lastPrinted>
  <dcterms:created xsi:type="dcterms:W3CDTF">1999-08-03T15:46:10Z</dcterms:created>
  <dcterms:modified xsi:type="dcterms:W3CDTF">2023-12-29T08:58:20Z</dcterms:modified>
</cp:coreProperties>
</file>