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4\01-2024\Tabele inf_01_2024\"/>
    </mc:Choice>
  </mc:AlternateContent>
  <bookViews>
    <workbookView xWindow="52428" yWindow="108" windowWidth="9720" windowHeight="6756" firstSheet="1" activeTab="1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6" sheetId="45" r:id="rId7"/>
    <sheet name="Tabela 7" sheetId="96" r:id="rId8"/>
    <sheet name="Tabela 8" sheetId="50" r:id="rId9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3'!$A$1:$N$41</definedName>
    <definedName name="_xlnm.Print_Area" localSheetId="4">'Tabela 4'!$A$1:$G$56</definedName>
    <definedName name="_xlnm.Print_Area" localSheetId="5">'Tabela 5'!$A$1:$L$30</definedName>
    <definedName name="_xlnm.Print_Area" localSheetId="6">'Tabela 6'!$A$1:$E$27</definedName>
    <definedName name="_xlnm.Print_Area" localSheetId="8">'Tabela 8'!$A$1:$D$45</definedName>
  </definedNames>
  <calcPr calcId="162913"/>
</workbook>
</file>

<file path=xl/calcChain.xml><?xml version="1.0" encoding="utf-8"?>
<calcChain xmlns="http://schemas.openxmlformats.org/spreadsheetml/2006/main">
  <c r="K11" i="41" l="1"/>
  <c r="J11" i="41"/>
  <c r="E10" i="76" l="1"/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G22" i="43" l="1"/>
  <c r="G23" i="43"/>
  <c r="G24" i="43"/>
  <c r="G25" i="43"/>
  <c r="G26" i="43"/>
  <c r="G27" i="43"/>
  <c r="G28" i="43"/>
  <c r="G29" i="43"/>
  <c r="G30" i="43"/>
  <c r="G31" i="43"/>
  <c r="G32" i="43"/>
  <c r="G33" i="43"/>
  <c r="G34" i="43"/>
  <c r="G35" i="43"/>
  <c r="G36" i="43"/>
  <c r="G37" i="43"/>
  <c r="G38" i="43"/>
  <c r="G39" i="43"/>
  <c r="G40" i="43"/>
  <c r="G41" i="43"/>
  <c r="G42" i="43"/>
  <c r="G43" i="43"/>
  <c r="G44" i="43"/>
  <c r="G45" i="43"/>
  <c r="G46" i="43"/>
  <c r="G47" i="43"/>
  <c r="G48" i="43"/>
  <c r="G49" i="43"/>
  <c r="G50" i="43"/>
  <c r="G51" i="43"/>
  <c r="G52" i="43"/>
  <c r="G21" i="43"/>
  <c r="G20" i="43"/>
  <c r="G19" i="43"/>
  <c r="G9" i="43"/>
  <c r="G10" i="43"/>
  <c r="G11" i="43"/>
  <c r="G12" i="43"/>
  <c r="G13" i="43"/>
  <c r="G14" i="43"/>
  <c r="G15" i="43"/>
  <c r="G16" i="43"/>
  <c r="G17" i="43"/>
  <c r="G18" i="43"/>
  <c r="G8" i="43"/>
  <c r="G7" i="43"/>
  <c r="G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G55" i="43" l="1"/>
  <c r="G54" i="43"/>
  <c r="G53" i="43"/>
  <c r="D10" i="41" l="1"/>
  <c r="D11" i="4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H32" i="41"/>
  <c r="H31" i="41"/>
  <c r="H30" i="41"/>
  <c r="H27" i="41" l="1"/>
  <c r="H28" i="41"/>
  <c r="H29" i="41"/>
  <c r="H26" i="41"/>
  <c r="H12" i="41"/>
  <c r="H13" i="41"/>
  <c r="H14" i="41"/>
  <c r="H15" i="41"/>
  <c r="H16" i="41"/>
  <c r="H17" i="41"/>
  <c r="H18" i="41"/>
  <c r="H19" i="41"/>
  <c r="H20" i="41"/>
  <c r="H21" i="41"/>
  <c r="H22" i="41"/>
  <c r="H23" i="41"/>
  <c r="H24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D44" i="50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H33" i="41"/>
  <c r="I25" i="41"/>
  <c r="H25" i="41"/>
  <c r="I19" i="41"/>
  <c r="I18" i="41"/>
  <c r="I17" i="41"/>
  <c r="I16" i="41"/>
  <c r="I15" i="41"/>
  <c r="I14" i="41"/>
  <c r="I13" i="41"/>
  <c r="I12" i="41"/>
  <c r="I11" i="41"/>
  <c r="H11" i="41"/>
  <c r="I10" i="41"/>
  <c r="H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E11" i="41"/>
  <c r="E10" i="41"/>
</calcChain>
</file>

<file path=xl/sharedStrings.xml><?xml version="1.0" encoding="utf-8"?>
<sst xmlns="http://schemas.openxmlformats.org/spreadsheetml/2006/main" count="384" uniqueCount="221">
  <si>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</si>
  <si>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</si>
  <si>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</si>
  <si>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</si>
  <si>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</si>
  <si>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</si>
  <si>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</si>
  <si>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</si>
  <si>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</si>
  <si>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</si>
  <si>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</si>
  <si>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</si>
  <si>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</si>
  <si>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</si>
  <si>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</si>
  <si>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</si>
  <si>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</si>
  <si>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</si>
  <si>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</si>
  <si>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</si>
  <si>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</si>
  <si>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</si>
  <si>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</si>
  <si>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</si>
  <si>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</si>
  <si>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</si>
  <si>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</si>
  <si>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</si>
  <si>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</si>
  <si>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</si>
  <si>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</si>
  <si>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</si>
  <si>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</si>
  <si>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</si>
  <si>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</si>
  <si>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</si>
  <si>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</si>
  <si>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</si>
  <si>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</si>
  <si>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</si>
  <si>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</si>
  <si>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</si>
  <si>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</si>
  <si>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</si>
  <si>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</si>
  <si>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</si>
  <si>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</si>
  <si>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</si>
  <si>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</si>
  <si>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</si>
  <si>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</si>
  <si>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</si>
  <si>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</si>
  <si>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</si>
  <si>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</si>
  <si>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</si>
  <si>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</si>
  <si>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</si>
  <si>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</si>
  <si>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</si>
  <si>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</si>
  <si>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</si>
  <si>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</si>
  <si>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</si>
  <si>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</si>
  <si>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</si>
  <si>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</si>
  <si>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</si>
  <si>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</si>
  <si>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</si>
  <si>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</si>
  <si>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</si>
  <si>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</si>
  <si>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</si>
  <si>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</si>
  <si>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</si>
  <si>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</si>
  <si>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</si>
  <si>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</si>
  <si>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</si>
  <si>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</si>
  <si>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</si>
  <si>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</si>
  <si>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</si>
  <si>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</si>
  <si>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</si>
  <si>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</si>
  <si>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</si>
  <si>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</si>
  <si>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</si>
  <si>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</si>
  <si>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</si>
  <si>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</si>
  <si>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</si>
  <si>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</si>
  <si>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</si>
  <si>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</si>
  <si>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</si>
  <si>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</si>
  <si>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</si>
  <si>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</si>
  <si>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</si>
  <si>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</si>
  <si>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</si>
  <si>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</si>
  <si>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</si>
  <si>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</si>
  <si>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</si>
  <si>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</si>
  <si>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</si>
  <si>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</si>
  <si>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</si>
  <si>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</si>
  <si>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</si>
  <si>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</si>
  <si>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</si>
  <si>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</si>
  <si>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</si>
  <si>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</si>
  <si>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</si>
  <si>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</si>
  <si>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</si>
  <si>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</si>
  <si>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</si>
  <si>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</si>
  <si>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</si>
  <si>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</si>
  <si>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</si>
  <si>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</si>
  <si>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</si>
  <si>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</si>
  <si>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</si>
  <si>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</si>
  <si>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</si>
  <si>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</si>
  <si>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</si>
  <si>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</si>
  <si>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</si>
  <si>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</si>
  <si>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</si>
  <si>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</si>
  <si>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</si>
  <si>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</si>
  <si>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</si>
  <si>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</si>
  <si>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</si>
  <si>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</si>
  <si>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</si>
  <si>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</si>
  <si>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</si>
  <si>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</si>
  <si>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</si>
  <si>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</si>
  <si>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</si>
  <si>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</si>
  <si>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</si>
  <si>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</si>
  <si>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</si>
  <si>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</si>
  <si>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</si>
  <si>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</si>
  <si>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</si>
  <si>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</si>
  <si>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</si>
  <si>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</si>
  <si>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</si>
  <si>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</si>
  <si>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</si>
  <si>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</si>
  <si>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 styczniu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</si>
  <si>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</si>
  <si>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</si>
  <si>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</si>
  <si>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</si>
  <si>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</si>
  <si>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</si>
  <si>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</si>
  <si>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</si>
  <si>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</si>
  <si>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</si>
  <si>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</si>
  <si>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</si>
  <si>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</si>
  <si>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</si>
  <si>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</si>
  <si>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</si>
  <si>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</si>
  <si>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</si>
  <si>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</si>
  <si>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</si>
  <si>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</si>
  <si>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</si>
  <si>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w styczniu
2022</t>
  </si>
  <si>
    <t>w styczniu
2023</t>
  </si>
  <si>
    <t>2023 roku</t>
  </si>
  <si>
    <t>/stan na
31.12.2022 = 100/</t>
  </si>
  <si>
    <t>Zestawienie liczby bezrobotnych objętych subsydiowanymi programami rynku pracy w województwie dolnośląskim w styczniu 2023 roku
z uwzględnieniem wybranych grup znajdujących się w szczególnej sytuacji na rynku pracy.</t>
  </si>
  <si>
    <t>Karkonoski</t>
  </si>
  <si>
    <t>Liczba zarejestrowanych bezrobotnych w województwie dolnośląskim 
w styczniu 2023 i 2024 r. w porównaniu z miesiącem poprzednim wg powiatów</t>
  </si>
  <si>
    <t>w styczniu
2024</t>
  </si>
  <si>
    <t>2024 roku</t>
  </si>
  <si>
    <t>/stan na
31.12.2023 = 100/</t>
  </si>
  <si>
    <t>/stan na 
31.12.2022 = 100/</t>
  </si>
  <si>
    <t>/stan na
31.12. 2023= 100/</t>
  </si>
  <si>
    <t>31.01.
2023</t>
  </si>
  <si>
    <t>31.12. 
2023</t>
  </si>
  <si>
    <t>31.01. 
2024</t>
  </si>
  <si>
    <t xml:space="preserve">Zestawienie porównawcze zmian poziomu bezrobocia w województwie dolnośląskim
w styczniu 2023 i 2024 w porównaniu z miesiącem poprzednim w podziale na wybrabrane grupy </t>
  </si>
  <si>
    <t>Udział % wybranych grup bezrobotnych w ogólnej liczbie bezrobotnych w województwie dolnośląskim w styczniu 2024 r.</t>
  </si>
  <si>
    <t>Zestawienie porównawcze napływu i odpływu bezrobotnych w województwie dolnośląskim 
w grudniu 2023 i styczniu 2024</t>
  </si>
  <si>
    <t>grudzień
2023</t>
  </si>
  <si>
    <t>styczeń 
2024</t>
  </si>
  <si>
    <t>wzrost/spadek
[+/-]  w porównaniu do grudnia  2023</t>
  </si>
  <si>
    <t>styczeń 2024</t>
  </si>
  <si>
    <t xml:space="preserve"> Źródło:   Sprawozdanie o rynku pracy MRPiPS-01</t>
  </si>
  <si>
    <t xml:space="preserve"> Źródło:  Sprawozdanie o rynku pracy MRPiPS-01</t>
  </si>
  <si>
    <t>grudzień  2023</t>
  </si>
  <si>
    <t>Zestawienie porównawcze stopy bezrobocia w województwie dolnośląskim
 w grudniu 2023 r. i styczniu 2024 r.</t>
  </si>
  <si>
    <t xml:space="preserve">Zestawienie porównawcze stopy bezrobocia według województw
 w grudniu 2023 oraz styczniu 2024 roku </t>
  </si>
  <si>
    <t>grudzień 2023</t>
  </si>
  <si>
    <t>Napływ bezrobotnych w woj. dolnośląskim według podregionów i powiatów
przypadający na 1 zgłoszone wolne miejsce pracy w styczniu 2024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</si>
</sst>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18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7" xfId="0" applyNumberFormat="1" applyFont="1" applyBorder="1" applyAlignment="1">
      <alignment horizontal="center" vertical="center" wrapText="1"/>
    </xf>
    <xf numFmtId="14" fontId="27" fillId="0" borderId="58" xfId="0" applyNumberFormat="1" applyFont="1" applyBorder="1" applyAlignment="1">
      <alignment horizontal="center" vertical="center" wrapText="1"/>
    </xf>
    <xf numFmtId="0" fontId="27" fillId="0" borderId="39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9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50" xfId="0" applyFont="1" applyBorder="1" applyAlignment="1">
      <alignment horizontal="left" vertical="center" wrapText="1"/>
    </xf>
    <xf numFmtId="0" fontId="27" fillId="0" borderId="39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165" fontId="27" fillId="0" borderId="48" xfId="0" applyNumberFormat="1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14" fontId="27" fillId="0" borderId="45" xfId="0" applyNumberFormat="1" applyFont="1" applyBorder="1" applyAlignment="1">
      <alignment horizontal="center" vertical="center" wrapText="1"/>
    </xf>
    <xf numFmtId="14" fontId="27" fillId="0" borderId="5" xfId="0" applyNumberFormat="1" applyFont="1" applyBorder="1" applyAlignment="1">
      <alignment horizontal="center" vertical="center" wrapText="1"/>
    </xf>
    <xf numFmtId="0" fontId="31" fillId="0" borderId="0" xfId="0" applyFont="1"/>
    <xf numFmtId="0" fontId="31" fillId="0" borderId="42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51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8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62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4" xfId="0" applyNumberFormat="1" applyFont="1" applyFill="1" applyBorder="1" applyAlignment="1">
      <alignment horizontal="center" vertical="center"/>
    </xf>
    <xf numFmtId="0" fontId="31" fillId="0" borderId="64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0" borderId="62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18" xfId="0" applyFont="1" applyFill="1" applyBorder="1" applyAlignment="1">
      <alignment horizontal="center"/>
    </xf>
    <xf numFmtId="0" fontId="31" fillId="0" borderId="69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4" borderId="25" xfId="0" applyFont="1" applyFill="1" applyBorder="1" applyAlignment="1">
      <alignment horizontal="center" vertical="center"/>
    </xf>
    <xf numFmtId="165" fontId="31" fillId="0" borderId="24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4" borderId="60" xfId="0" applyFont="1" applyFill="1" applyBorder="1" applyAlignment="1">
      <alignment horizontal="center" vertical="center"/>
    </xf>
    <xf numFmtId="165" fontId="31" fillId="0" borderId="41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/>
    </xf>
    <xf numFmtId="0" fontId="31" fillId="4" borderId="46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31" fillId="0" borderId="0" xfId="0" applyNumberFormat="1" applyFont="1" applyBorder="1" applyAlignment="1">
      <alignment horizontal="center" vertical="center"/>
    </xf>
    <xf numFmtId="0" fontId="31" fillId="0" borderId="43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3" xfId="0" applyNumberFormat="1" applyFont="1" applyBorder="1" applyAlignment="1">
      <alignment horizontal="center" vertical="center"/>
    </xf>
    <xf numFmtId="165" fontId="31" fillId="0" borderId="18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165" fontId="31" fillId="0" borderId="51" xfId="0" applyNumberFormat="1" applyFont="1" applyBorder="1" applyAlignment="1">
      <alignment horizontal="center" vertical="center"/>
    </xf>
    <xf numFmtId="0" fontId="31" fillId="4" borderId="27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4" borderId="2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0" fontId="31" fillId="4" borderId="29" xfId="0" applyFont="1" applyFill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0" fontId="31" fillId="0" borderId="25" xfId="0" applyFont="1" applyFill="1" applyBorder="1" applyAlignment="1">
      <alignment horizontal="center" vertical="center"/>
    </xf>
    <xf numFmtId="165" fontId="31" fillId="0" borderId="24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165" fontId="31" fillId="0" borderId="49" xfId="0" applyNumberFormat="1" applyFont="1" applyFill="1" applyBorder="1" applyAlignment="1">
      <alignment horizontal="center" vertical="center"/>
    </xf>
    <xf numFmtId="165" fontId="31" fillId="0" borderId="71" xfId="0" applyNumberFormat="1" applyFont="1" applyFill="1" applyBorder="1" applyAlignment="1">
      <alignment horizontal="center" vertical="center"/>
    </xf>
    <xf numFmtId="165" fontId="31" fillId="0" borderId="75" xfId="0" applyNumberFormat="1" applyFont="1" applyBorder="1" applyAlignment="1">
      <alignment horizontal="center" vertical="center"/>
    </xf>
    <xf numFmtId="165" fontId="31" fillId="0" borderId="67" xfId="0" applyNumberFormat="1" applyFont="1" applyBorder="1" applyAlignment="1">
      <alignment horizontal="center" vertical="center"/>
    </xf>
    <xf numFmtId="165" fontId="31" fillId="0" borderId="41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165" fontId="31" fillId="0" borderId="18" xfId="0" applyNumberFormat="1" applyFont="1" applyFill="1" applyBorder="1" applyAlignment="1">
      <alignment horizontal="center" vertical="center"/>
    </xf>
    <xf numFmtId="0" fontId="31" fillId="0" borderId="69" xfId="0" applyFont="1" applyFill="1" applyBorder="1" applyAlignment="1">
      <alignment horizontal="center" vertical="center"/>
    </xf>
    <xf numFmtId="0" fontId="31" fillId="0" borderId="72" xfId="0" applyFont="1" applyFill="1" applyBorder="1" applyAlignment="1">
      <alignment horizontal="center" vertical="center"/>
    </xf>
    <xf numFmtId="165" fontId="31" fillId="0" borderId="37" xfId="0" applyNumberFormat="1" applyFont="1" applyFill="1" applyBorder="1" applyAlignment="1">
      <alignment horizontal="center" vertical="center"/>
    </xf>
    <xf numFmtId="0" fontId="31" fillId="0" borderId="47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72" xfId="0" applyNumberFormat="1" applyFont="1" applyFill="1" applyBorder="1" applyAlignment="1">
      <alignment horizontal="center" vertical="center"/>
    </xf>
    <xf numFmtId="165" fontId="31" fillId="0" borderId="56" xfId="0" applyNumberFormat="1" applyFont="1" applyBorder="1" applyAlignment="1">
      <alignment horizontal="center" vertical="center"/>
    </xf>
    <xf numFmtId="165" fontId="31" fillId="0" borderId="7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9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9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51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36" xfId="0" applyFont="1" applyFill="1" applyBorder="1" applyAlignment="1">
      <alignment horizontal="center" vertical="center"/>
    </xf>
    <xf numFmtId="0" fontId="31" fillId="0" borderId="7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9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6" xfId="0" applyFont="1" applyBorder="1"/>
    <xf numFmtId="0" fontId="27" fillId="0" borderId="46" xfId="0" applyFont="1" applyBorder="1"/>
    <xf numFmtId="0" fontId="27" fillId="0" borderId="46" xfId="0" applyFont="1" applyFill="1" applyBorder="1"/>
    <xf numFmtId="0" fontId="27" fillId="0" borderId="47" xfId="0" applyFont="1" applyBorder="1"/>
    <xf numFmtId="165" fontId="31" fillId="0" borderId="75" xfId="0" applyNumberFormat="1" applyFont="1" applyFill="1" applyBorder="1" applyAlignment="1">
      <alignment horizontal="center"/>
    </xf>
    <xf numFmtId="165" fontId="31" fillId="0" borderId="67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62" xfId="0" applyNumberFormat="1" applyFont="1" applyFill="1" applyBorder="1" applyAlignment="1">
      <alignment horizontal="center"/>
    </xf>
    <xf numFmtId="165" fontId="31" fillId="0" borderId="68" xfId="0" applyNumberFormat="1" applyFont="1" applyFill="1" applyBorder="1" applyAlignment="1">
      <alignment horizontal="center"/>
    </xf>
    <xf numFmtId="165" fontId="31" fillId="0" borderId="69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7" xfId="0" applyNumberFormat="1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55" xfId="0" applyFont="1" applyBorder="1" applyAlignment="1">
      <alignment horizontal="center" vertical="center"/>
    </xf>
    <xf numFmtId="0" fontId="31" fillId="5" borderId="46" xfId="0" applyFont="1" applyFill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49" fontId="27" fillId="0" borderId="52" xfId="0" applyNumberFormat="1" applyFont="1" applyBorder="1" applyAlignment="1">
      <alignment horizontal="center" vertical="center" wrapText="1"/>
    </xf>
    <xf numFmtId="0" fontId="27" fillId="5" borderId="46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4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62" xfId="0" applyNumberFormat="1" applyFont="1" applyFill="1" applyBorder="1" applyAlignment="1">
      <alignment horizontal="center" vertical="center"/>
    </xf>
    <xf numFmtId="165" fontId="31" fillId="0" borderId="64" xfId="0" applyNumberFormat="1" applyFont="1" applyBorder="1" applyAlignment="1">
      <alignment horizontal="center" vertical="center"/>
    </xf>
    <xf numFmtId="165" fontId="31" fillId="0" borderId="42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5" xfId="0" applyNumberFormat="1" applyFont="1" applyBorder="1" applyAlignment="1">
      <alignment horizontal="center" vertical="center"/>
    </xf>
    <xf numFmtId="165" fontId="27" fillId="0" borderId="76" xfId="0" applyNumberFormat="1" applyFont="1" applyBorder="1" applyAlignment="1">
      <alignment horizontal="center" vertical="center" wrapText="1"/>
    </xf>
    <xf numFmtId="0" fontId="31" fillId="5" borderId="55" xfId="0" applyFont="1" applyFill="1" applyBorder="1" applyAlignment="1">
      <alignment horizontal="center" vertical="center"/>
    </xf>
    <xf numFmtId="165" fontId="31" fillId="5" borderId="63" xfId="0" applyNumberFormat="1" applyFont="1" applyFill="1" applyBorder="1" applyAlignment="1">
      <alignment horizontal="center" vertical="center"/>
    </xf>
    <xf numFmtId="0" fontId="31" fillId="5" borderId="60" xfId="0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64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2" xfId="0" applyNumberFormat="1" applyFont="1" applyFill="1" applyBorder="1" applyAlignment="1">
      <alignment horizontal="center" vertical="center"/>
    </xf>
    <xf numFmtId="49" fontId="27" fillId="0" borderId="52" xfId="0" applyNumberFormat="1" applyFont="1" applyFill="1" applyBorder="1" applyAlignment="1">
      <alignment horizontal="center" vertical="center" wrapText="1"/>
    </xf>
    <xf numFmtId="165" fontId="27" fillId="0" borderId="74" xfId="0" applyNumberFormat="1" applyFont="1" applyFill="1" applyBorder="1" applyAlignment="1">
      <alignment horizontal="center" vertical="center" wrapText="1"/>
    </xf>
    <xf numFmtId="0" fontId="27" fillId="5" borderId="39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61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3" xfId="0" applyNumberFormat="1" applyFont="1" applyFill="1" applyBorder="1" applyAlignment="1">
      <alignment horizontal="center" vertical="center"/>
    </xf>
    <xf numFmtId="168" fontId="31" fillId="5" borderId="54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9" xfId="25" applyNumberFormat="1" applyFont="1" applyFill="1" applyBorder="1" applyAlignment="1">
      <alignment horizontal="center" vertical="center" wrapText="1"/>
    </xf>
    <xf numFmtId="49" fontId="27" fillId="5" borderId="47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8" xfId="0" applyNumberFormat="1" applyFont="1" applyBorder="1" applyAlignment="1">
      <alignment horizontal="center" vertical="center" wrapText="1"/>
    </xf>
    <xf numFmtId="170" fontId="31" fillId="5" borderId="46" xfId="25" applyNumberFormat="1" applyFont="1" applyFill="1" applyBorder="1" applyAlignment="1">
      <alignment horizontal="center"/>
    </xf>
    <xf numFmtId="170" fontId="31" fillId="5" borderId="62" xfId="25" applyNumberFormat="1" applyFont="1" applyFill="1" applyBorder="1" applyAlignment="1">
      <alignment horizontal="center"/>
    </xf>
    <xf numFmtId="170" fontId="31" fillId="5" borderId="47" xfId="25" applyNumberFormat="1" applyFont="1" applyFill="1" applyBorder="1" applyAlignment="1">
      <alignment horizontal="center"/>
    </xf>
    <xf numFmtId="170" fontId="31" fillId="5" borderId="69" xfId="25" applyNumberFormat="1" applyFont="1" applyFill="1" applyBorder="1" applyAlignment="1">
      <alignment horizontal="center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60" xfId="25" applyNumberFormat="1" applyFont="1" applyFill="1" applyBorder="1" applyAlignment="1">
      <alignment horizontal="center" vertical="center"/>
    </xf>
    <xf numFmtId="170" fontId="27" fillId="6" borderId="61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46" xfId="25" applyNumberFormat="1" applyFont="1" applyFill="1" applyBorder="1" applyAlignment="1">
      <alignment horizontal="center"/>
    </xf>
    <xf numFmtId="170" fontId="27" fillId="6" borderId="62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 wrapText="1"/>
    </xf>
    <xf numFmtId="0" fontId="27" fillId="6" borderId="58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/>
    <xf numFmtId="0" fontId="27" fillId="6" borderId="58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center"/>
    </xf>
    <xf numFmtId="0" fontId="27" fillId="6" borderId="13" xfId="0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3" xfId="0" applyFont="1" applyFill="1" applyBorder="1" applyAlignment="1">
      <alignment horizontal="center"/>
    </xf>
    <xf numFmtId="0" fontId="27" fillId="6" borderId="44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4" xfId="0" applyNumberFormat="1" applyFont="1" applyFill="1" applyBorder="1" applyAlignment="1">
      <alignment horizontal="center" vertical="center"/>
    </xf>
    <xf numFmtId="165" fontId="27" fillId="6" borderId="58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165" fontId="27" fillId="6" borderId="59" xfId="0" applyNumberFormat="1" applyFont="1" applyFill="1" applyBorder="1" applyAlignment="1">
      <alignment horizontal="center" vertical="center"/>
    </xf>
    <xf numFmtId="0" fontId="27" fillId="6" borderId="59" xfId="0" applyFont="1" applyFill="1" applyBorder="1" applyAlignment="1">
      <alignment horizontal="center" vertical="center"/>
    </xf>
    <xf numFmtId="165" fontId="27" fillId="6" borderId="57" xfId="0" applyNumberFormat="1" applyFont="1" applyFill="1" applyBorder="1" applyAlignment="1">
      <alignment horizontal="center" vertical="center"/>
    </xf>
    <xf numFmtId="14" fontId="27" fillId="0" borderId="46" xfId="0" applyNumberFormat="1" applyFont="1" applyBorder="1" applyAlignment="1">
      <alignment horizontal="center" vertical="center" wrapText="1"/>
    </xf>
    <xf numFmtId="14" fontId="27" fillId="0" borderId="62" xfId="0" applyNumberFormat="1" applyFont="1" applyBorder="1" applyAlignment="1">
      <alignment horizontal="center" vertical="center" wrapText="1"/>
    </xf>
    <xf numFmtId="0" fontId="27" fillId="6" borderId="46" xfId="0" applyFont="1" applyFill="1" applyBorder="1" applyAlignment="1">
      <alignment horizontal="center" vertical="center"/>
    </xf>
    <xf numFmtId="0" fontId="27" fillId="6" borderId="62" xfId="0" applyFont="1" applyFill="1" applyBorder="1" applyAlignment="1">
      <alignment horizontal="center" vertical="center"/>
    </xf>
    <xf numFmtId="0" fontId="27" fillId="6" borderId="57" xfId="0" applyFont="1" applyFill="1" applyBorder="1" applyAlignment="1">
      <alignment horizontal="center" vertical="center"/>
    </xf>
    <xf numFmtId="0" fontId="27" fillId="6" borderId="45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168" fontId="27" fillId="6" borderId="57" xfId="0" applyNumberFormat="1" applyFont="1" applyFill="1" applyBorder="1" applyAlignment="1">
      <alignment horizontal="center" vertical="center"/>
    </xf>
    <xf numFmtId="168" fontId="27" fillId="6" borderId="58" xfId="0" applyNumberFormat="1" applyFont="1" applyFill="1" applyBorder="1" applyAlignment="1">
      <alignment horizontal="center" vertical="center"/>
    </xf>
    <xf numFmtId="164" fontId="27" fillId="6" borderId="57" xfId="0" applyNumberFormat="1" applyFont="1" applyFill="1" applyBorder="1" applyAlignment="1">
      <alignment horizontal="center" vertical="center"/>
    </xf>
    <xf numFmtId="164" fontId="27" fillId="6" borderId="58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169" fontId="27" fillId="6" borderId="56" xfId="0" applyNumberFormat="1" applyFont="1" applyFill="1" applyBorder="1" applyAlignment="1">
      <alignment horizontal="center" vertical="center"/>
    </xf>
    <xf numFmtId="165" fontId="27" fillId="6" borderId="73" xfId="0" applyNumberFormat="1" applyFont="1" applyFill="1" applyBorder="1" applyAlignment="1">
      <alignment horizontal="center" vertical="center"/>
    </xf>
    <xf numFmtId="0" fontId="27" fillId="6" borderId="52" xfId="0" applyFont="1" applyFill="1" applyBorder="1"/>
    <xf numFmtId="165" fontId="27" fillId="6" borderId="77" xfId="0" applyNumberFormat="1" applyFont="1" applyFill="1" applyBorder="1" applyAlignment="1">
      <alignment horizontal="center"/>
    </xf>
    <xf numFmtId="165" fontId="27" fillId="6" borderId="74" xfId="0" applyNumberFormat="1" applyFont="1" applyFill="1" applyBorder="1" applyAlignment="1">
      <alignment horizontal="center"/>
    </xf>
    <xf numFmtId="0" fontId="27" fillId="6" borderId="53" xfId="0" applyFont="1" applyFill="1" applyBorder="1"/>
    <xf numFmtId="165" fontId="27" fillId="6" borderId="56" xfId="0" applyNumberFormat="1" applyFont="1" applyFill="1" applyBorder="1" applyAlignment="1">
      <alignment horizontal="center"/>
    </xf>
    <xf numFmtId="165" fontId="27" fillId="6" borderId="73" xfId="0" applyNumberFormat="1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5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66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8" xfId="0" applyFont="1" applyBorder="1" applyAlignment="1">
      <alignment horizontal="center" vertical="center"/>
    </xf>
    <xf numFmtId="0" fontId="27" fillId="0" borderId="77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5" xfId="0" applyFont="1" applyFill="1" applyBorder="1" applyAlignment="1">
      <alignment horizontal="center"/>
    </xf>
    <xf numFmtId="0" fontId="27" fillId="6" borderId="57" xfId="0" applyFont="1" applyFill="1" applyBorder="1" applyAlignment="1">
      <alignment horizontal="center"/>
    </xf>
    <xf numFmtId="0" fontId="27" fillId="6" borderId="59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60" xfId="0" applyFont="1" applyBorder="1" applyAlignment="1">
      <alignment horizontal="center" vertical="center" textRotation="90"/>
    </xf>
    <xf numFmtId="0" fontId="32" fillId="0" borderId="46" xfId="0" applyFont="1" applyBorder="1" applyAlignment="1">
      <alignment horizontal="center" vertical="center" textRotation="90"/>
    </xf>
    <xf numFmtId="0" fontId="32" fillId="0" borderId="55" xfId="0" applyFont="1" applyBorder="1" applyAlignment="1">
      <alignment horizontal="center" vertical="center" textRotation="90"/>
    </xf>
    <xf numFmtId="0" fontId="31" fillId="0" borderId="42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4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7" xfId="0" applyFont="1" applyBorder="1" applyAlignment="1">
      <alignment horizontal="left" wrapText="1"/>
    </xf>
    <xf numFmtId="0" fontId="31" fillId="0" borderId="68" xfId="0" applyFont="1" applyBorder="1" applyAlignment="1">
      <alignment horizontal="left" wrapText="1"/>
    </xf>
    <xf numFmtId="0" fontId="31" fillId="0" borderId="70" xfId="0" applyFont="1" applyBorder="1" applyAlignment="1">
      <alignment horizontal="left" wrapText="1"/>
    </xf>
    <xf numFmtId="0" fontId="27" fillId="6" borderId="45" xfId="0" applyFont="1" applyFill="1" applyBorder="1" applyAlignment="1">
      <alignment horizontal="left" vertical="center" wrapText="1"/>
    </xf>
    <xf numFmtId="0" fontId="27" fillId="6" borderId="57" xfId="0" applyFont="1" applyFill="1" applyBorder="1" applyAlignment="1">
      <alignment horizontal="left" vertical="center" wrapText="1"/>
    </xf>
    <xf numFmtId="0" fontId="27" fillId="6" borderId="59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51" xfId="0" applyFont="1" applyBorder="1" applyAlignment="1">
      <alignment horizontal="left"/>
    </xf>
    <xf numFmtId="0" fontId="31" fillId="0" borderId="60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2" xfId="0" applyFont="1" applyBorder="1" applyAlignment="1">
      <alignment horizontal="left" wrapText="1"/>
    </xf>
    <xf numFmtId="0" fontId="32" fillId="0" borderId="60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vertical="top" wrapText="1"/>
    </xf>
    <xf numFmtId="0" fontId="27" fillId="6" borderId="57" xfId="0" applyFont="1" applyFill="1" applyBorder="1" applyAlignment="1">
      <alignment horizontal="left" vertical="top" wrapText="1"/>
    </xf>
    <xf numFmtId="0" fontId="27" fillId="6" borderId="53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1" fillId="5" borderId="43" xfId="0" applyFont="1" applyFill="1" applyBorder="1" applyAlignment="1">
      <alignment horizontal="left" vertical="top" wrapText="1"/>
    </xf>
    <xf numFmtId="0" fontId="31" fillId="5" borderId="54" xfId="0" applyFont="1" applyFill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7" fillId="6" borderId="45" xfId="0" applyFont="1" applyFill="1" applyBorder="1" applyAlignment="1">
      <alignment horizontal="left" wrapText="1"/>
    </xf>
    <xf numFmtId="0" fontId="27" fillId="6" borderId="57" xfId="0" applyFont="1" applyFill="1" applyBorder="1" applyAlignment="1">
      <alignment horizontal="left" wrapText="1"/>
    </xf>
    <xf numFmtId="0" fontId="31" fillId="5" borderId="60" xfId="0" applyFont="1" applyFill="1" applyBorder="1" applyAlignment="1">
      <alignment horizontal="center" vertical="center" textRotation="90"/>
    </xf>
    <xf numFmtId="0" fontId="31" fillId="5" borderId="46" xfId="0" applyFont="1" applyFill="1" applyBorder="1" applyAlignment="1">
      <alignment horizontal="center" vertical="center" textRotation="90"/>
    </xf>
    <xf numFmtId="0" fontId="31" fillId="5" borderId="55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75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62" xfId="0" applyNumberFormat="1" applyFont="1" applyBorder="1" applyAlignment="1">
      <alignment horizontal="center"/>
    </xf>
    <xf numFmtId="49" fontId="27" fillId="0" borderId="52" xfId="0" applyNumberFormat="1" applyFont="1" applyBorder="1" applyAlignment="1">
      <alignment horizontal="center" vertical="center"/>
    </xf>
    <xf numFmtId="49" fontId="27" fillId="0" borderId="43" xfId="0" applyNumberFormat="1" applyFont="1" applyBorder="1" applyAlignment="1">
      <alignment horizontal="center" vertical="center"/>
    </xf>
    <xf numFmtId="49" fontId="27" fillId="0" borderId="53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62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50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9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abSelected="1" topLeftCell="A25" zoomScale="110" zoomScaleNormal="110" workbookViewId="0">
      <selection activeCell="H52" sqref="H52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05" t="s">
        <v>164</v>
      </c>
      <c r="B1" s="305"/>
      <c r="C1" s="305"/>
      <c r="D1" s="305"/>
      <c r="E1" s="305"/>
      <c r="F1" s="305"/>
      <c r="G1" s="305"/>
      <c r="H1" s="305"/>
      <c r="I1" s="305"/>
    </row>
    <row r="2" spans="1:14" ht="18" customHeight="1">
      <c r="A2" s="306" t="s">
        <v>198</v>
      </c>
      <c r="B2" s="307"/>
      <c r="C2" s="307"/>
      <c r="D2" s="307"/>
      <c r="E2" s="307"/>
      <c r="F2" s="307"/>
      <c r="G2" s="307"/>
      <c r="H2" s="307"/>
      <c r="I2" s="307"/>
    </row>
    <row r="3" spans="1:14" ht="16.5" customHeight="1">
      <c r="A3" s="307"/>
      <c r="B3" s="307"/>
      <c r="C3" s="307"/>
      <c r="D3" s="307"/>
      <c r="E3" s="307"/>
      <c r="F3" s="307"/>
      <c r="G3" s="307"/>
      <c r="H3" s="307"/>
      <c r="I3" s="307"/>
    </row>
    <row r="4" spans="1:14" ht="13.8" thickBot="1">
      <c r="A4" s="308"/>
      <c r="B4" s="308"/>
      <c r="C4" s="308"/>
      <c r="D4" s="308"/>
      <c r="E4" s="308"/>
      <c r="F4" s="308"/>
      <c r="G4" s="308"/>
      <c r="H4" s="308"/>
      <c r="I4" s="308"/>
      <c r="N4" t="s">
        <v>37</v>
      </c>
    </row>
    <row r="5" spans="1:14" ht="13.8" thickBot="1">
      <c r="A5" s="309" t="s">
        <v>31</v>
      </c>
      <c r="B5" s="312">
        <v>2023</v>
      </c>
      <c r="C5" s="312"/>
      <c r="D5" s="312"/>
      <c r="E5" s="313"/>
      <c r="F5" s="312">
        <v>2024</v>
      </c>
      <c r="G5" s="312"/>
      <c r="H5" s="312"/>
      <c r="I5" s="313"/>
    </row>
    <row r="6" spans="1:14" ht="15.6" customHeight="1">
      <c r="A6" s="310"/>
      <c r="B6" s="314" t="s">
        <v>29</v>
      </c>
      <c r="C6" s="315"/>
      <c r="D6" s="245" t="s">
        <v>171</v>
      </c>
      <c r="E6" s="247" t="s">
        <v>28</v>
      </c>
      <c r="F6" s="314" t="s">
        <v>29</v>
      </c>
      <c r="G6" s="315"/>
      <c r="H6" s="22" t="s">
        <v>171</v>
      </c>
      <c r="I6" s="23" t="s">
        <v>28</v>
      </c>
    </row>
    <row r="7" spans="1:14">
      <c r="A7" s="310"/>
      <c r="B7" s="316"/>
      <c r="C7" s="317"/>
      <c r="D7" s="246" t="s">
        <v>172</v>
      </c>
      <c r="E7" s="247" t="s">
        <v>169</v>
      </c>
      <c r="F7" s="316"/>
      <c r="G7" s="317"/>
      <c r="H7" s="24" t="s">
        <v>172</v>
      </c>
      <c r="I7" s="23" t="s">
        <v>169</v>
      </c>
    </row>
    <row r="8" spans="1:14" ht="9" customHeight="1" thickBot="1">
      <c r="A8" s="310"/>
      <c r="B8" s="318"/>
      <c r="C8" s="319"/>
      <c r="D8" s="246" t="s">
        <v>0</v>
      </c>
      <c r="E8" s="247" t="s">
        <v>194</v>
      </c>
      <c r="F8" s="318"/>
      <c r="G8" s="319"/>
      <c r="H8" s="24" t="s">
        <v>0</v>
      </c>
      <c r="I8" s="23" t="s">
        <v>200</v>
      </c>
    </row>
    <row r="9" spans="1:14" ht="34.799999999999997" thickBot="1">
      <c r="A9" s="311"/>
      <c r="B9" s="25">
        <v>44926</v>
      </c>
      <c r="C9" s="26">
        <v>44957</v>
      </c>
      <c r="D9" s="246" t="s">
        <v>193</v>
      </c>
      <c r="E9" s="247" t="s">
        <v>195</v>
      </c>
      <c r="F9" s="25">
        <v>45291</v>
      </c>
      <c r="G9" s="26">
        <v>45322</v>
      </c>
      <c r="H9" s="24" t="s">
        <v>199</v>
      </c>
      <c r="I9" s="23" t="s">
        <v>201</v>
      </c>
    </row>
    <row r="10" spans="1:14" ht="13.8" thickBot="1">
      <c r="A10" s="250" t="s">
        <v>34</v>
      </c>
      <c r="B10" s="251">
        <v>11244</v>
      </c>
      <c r="C10" s="251">
        <v>11652</v>
      </c>
      <c r="D10" s="252">
        <f>C10-B10</f>
        <v>408</v>
      </c>
      <c r="E10" s="253">
        <f>C10/B10*100</f>
        <v>103.62860192102454</v>
      </c>
      <c r="F10" s="254">
        <v>10955</v>
      </c>
      <c r="G10" s="251">
        <v>11609</v>
      </c>
      <c r="H10" s="255">
        <f>G10-F10</f>
        <v>654</v>
      </c>
      <c r="I10" s="256">
        <f t="shared" ref="I10:I32" si="0">G10/F10*100</f>
        <v>105.96987676859881</v>
      </c>
    </row>
    <row r="11" spans="1:14">
      <c r="A11" s="14" t="s">
        <v>14</v>
      </c>
      <c r="B11" s="80">
        <v>973</v>
      </c>
      <c r="C11" s="80">
        <v>1090</v>
      </c>
      <c r="D11" s="81">
        <f>C11-B11</f>
        <v>117</v>
      </c>
      <c r="E11" s="82">
        <f t="shared" ref="E11:E45" si="1">C11/B11*100</f>
        <v>112.02466598150052</v>
      </c>
      <c r="F11" s="83">
        <v>886</v>
      </c>
      <c r="G11" s="80">
        <v>971</v>
      </c>
      <c r="H11" s="71">
        <f>G11-F11</f>
        <v>85</v>
      </c>
      <c r="I11" s="82">
        <f t="shared" si="0"/>
        <v>109.59367945823928</v>
      </c>
    </row>
    <row r="12" spans="1:14">
      <c r="A12" s="15" t="s">
        <v>17</v>
      </c>
      <c r="B12" s="84">
        <v>1605</v>
      </c>
      <c r="C12" s="84">
        <v>1671</v>
      </c>
      <c r="D12" s="72">
        <f>C12-B12</f>
        <v>66</v>
      </c>
      <c r="E12" s="85">
        <f t="shared" si="1"/>
        <v>104.11214953271029</v>
      </c>
      <c r="F12" s="86">
        <v>1550</v>
      </c>
      <c r="G12" s="84">
        <v>1652</v>
      </c>
      <c r="H12" s="72">
        <f>G12-F12</f>
        <v>102</v>
      </c>
      <c r="I12" s="85">
        <f t="shared" si="0"/>
        <v>106.58064516129033</v>
      </c>
    </row>
    <row r="13" spans="1:14">
      <c r="A13" s="16" t="s">
        <v>2</v>
      </c>
      <c r="B13" s="84">
        <v>1167</v>
      </c>
      <c r="C13" s="84">
        <v>1208</v>
      </c>
      <c r="D13" s="72">
        <f t="shared" ref="D13:D19" si="2">C13-B13</f>
        <v>41</v>
      </c>
      <c r="E13" s="85">
        <f t="shared" si="1"/>
        <v>103.5132819194516</v>
      </c>
      <c r="F13" s="86">
        <v>1216</v>
      </c>
      <c r="G13" s="84">
        <v>1302</v>
      </c>
      <c r="H13" s="72">
        <f t="shared" ref="H13:H19" si="3">G13-F13</f>
        <v>86</v>
      </c>
      <c r="I13" s="85">
        <f t="shared" si="0"/>
        <v>107.07236842105263</v>
      </c>
    </row>
    <row r="14" spans="1:14">
      <c r="A14" s="16" t="s">
        <v>197</v>
      </c>
      <c r="B14" s="80">
        <v>1638</v>
      </c>
      <c r="C14" s="80">
        <v>1651</v>
      </c>
      <c r="D14" s="72">
        <f t="shared" si="2"/>
        <v>13</v>
      </c>
      <c r="E14" s="82">
        <f t="shared" si="1"/>
        <v>100.79365079365078</v>
      </c>
      <c r="F14" s="83">
        <v>1613</v>
      </c>
      <c r="G14" s="80">
        <v>1690</v>
      </c>
      <c r="H14" s="71">
        <f t="shared" si="3"/>
        <v>77</v>
      </c>
      <c r="I14" s="82">
        <f t="shared" si="0"/>
        <v>104.77371357718536</v>
      </c>
    </row>
    <row r="15" spans="1:14">
      <c r="A15" s="15" t="s">
        <v>18</v>
      </c>
      <c r="B15" s="84">
        <v>735</v>
      </c>
      <c r="C15" s="84">
        <v>799</v>
      </c>
      <c r="D15" s="72">
        <f t="shared" si="2"/>
        <v>64</v>
      </c>
      <c r="E15" s="85">
        <f t="shared" si="1"/>
        <v>108.70748299319727</v>
      </c>
      <c r="F15" s="86">
        <v>726</v>
      </c>
      <c r="G15" s="84">
        <v>805</v>
      </c>
      <c r="H15" s="72">
        <f t="shared" si="3"/>
        <v>79</v>
      </c>
      <c r="I15" s="85">
        <f t="shared" si="0"/>
        <v>110.88154269972452</v>
      </c>
    </row>
    <row r="16" spans="1:14">
      <c r="A16" s="15" t="s">
        <v>21</v>
      </c>
      <c r="B16" s="84">
        <v>1053</v>
      </c>
      <c r="C16" s="84">
        <v>1019</v>
      </c>
      <c r="D16" s="72">
        <f t="shared" si="2"/>
        <v>-34</v>
      </c>
      <c r="E16" s="85">
        <f t="shared" si="1"/>
        <v>96.771130104463438</v>
      </c>
      <c r="F16" s="86">
        <v>1001</v>
      </c>
      <c r="G16" s="84">
        <v>1051</v>
      </c>
      <c r="H16" s="72">
        <f t="shared" si="3"/>
        <v>50</v>
      </c>
      <c r="I16" s="85">
        <f t="shared" si="0"/>
        <v>104.995004995005</v>
      </c>
    </row>
    <row r="17" spans="1:17">
      <c r="A17" s="15" t="s">
        <v>22</v>
      </c>
      <c r="B17" s="84">
        <v>1037</v>
      </c>
      <c r="C17" s="84">
        <v>1041</v>
      </c>
      <c r="D17" s="72">
        <f t="shared" si="2"/>
        <v>4</v>
      </c>
      <c r="E17" s="85">
        <f t="shared" si="1"/>
        <v>100.38572806171648</v>
      </c>
      <c r="F17" s="86">
        <v>1034</v>
      </c>
      <c r="G17" s="84">
        <v>1038</v>
      </c>
      <c r="H17" s="72">
        <f t="shared" si="3"/>
        <v>4</v>
      </c>
      <c r="I17" s="85">
        <f t="shared" si="0"/>
        <v>100.38684719535784</v>
      </c>
    </row>
    <row r="18" spans="1:17">
      <c r="A18" s="15" t="s">
        <v>13</v>
      </c>
      <c r="B18" s="84">
        <v>1311</v>
      </c>
      <c r="C18" s="84">
        <v>1341</v>
      </c>
      <c r="D18" s="72">
        <f t="shared" si="2"/>
        <v>30</v>
      </c>
      <c r="E18" s="85">
        <f t="shared" si="1"/>
        <v>102.2883295194508</v>
      </c>
      <c r="F18" s="86">
        <v>1276</v>
      </c>
      <c r="G18" s="84">
        <v>1348</v>
      </c>
      <c r="H18" s="72">
        <f t="shared" si="3"/>
        <v>72</v>
      </c>
      <c r="I18" s="85">
        <f t="shared" si="0"/>
        <v>105.64263322884014</v>
      </c>
      <c r="Q18" t="s">
        <v>160</v>
      </c>
    </row>
    <row r="19" spans="1:17" ht="13.8" thickBot="1">
      <c r="A19" s="17" t="s">
        <v>27</v>
      </c>
      <c r="B19" s="80">
        <v>1725</v>
      </c>
      <c r="C19" s="80">
        <v>1832</v>
      </c>
      <c r="D19" s="72">
        <f t="shared" si="2"/>
        <v>107</v>
      </c>
      <c r="E19" s="82">
        <f t="shared" si="1"/>
        <v>106.20289855072464</v>
      </c>
      <c r="F19" s="83">
        <v>1653</v>
      </c>
      <c r="G19" s="80">
        <v>1752</v>
      </c>
      <c r="H19" s="71">
        <f t="shared" si="3"/>
        <v>99</v>
      </c>
      <c r="I19" s="82">
        <f t="shared" si="0"/>
        <v>105.98911070780399</v>
      </c>
    </row>
    <row r="20" spans="1:17" ht="13.8" thickBot="1">
      <c r="A20" s="257" t="s">
        <v>35</v>
      </c>
      <c r="B20" s="258">
        <v>9836</v>
      </c>
      <c r="C20" s="258">
        <v>10395</v>
      </c>
      <c r="D20" s="255">
        <f>C20-B20</f>
        <v>559</v>
      </c>
      <c r="E20" s="259">
        <f t="shared" si="1"/>
        <v>105.68320455469704</v>
      </c>
      <c r="F20" s="260">
        <v>9274</v>
      </c>
      <c r="G20" s="258">
        <v>9944</v>
      </c>
      <c r="H20" s="261">
        <f>G20-F20</f>
        <v>670</v>
      </c>
      <c r="I20" s="262">
        <f t="shared" si="0"/>
        <v>107.22449859823162</v>
      </c>
    </row>
    <row r="21" spans="1:17">
      <c r="A21" s="14" t="s">
        <v>1</v>
      </c>
      <c r="B21" s="80">
        <v>1747</v>
      </c>
      <c r="C21" s="80">
        <v>1861</v>
      </c>
      <c r="D21" s="71">
        <f>C21-B21</f>
        <v>114</v>
      </c>
      <c r="E21" s="82">
        <f t="shared" si="1"/>
        <v>106.5254722381225</v>
      </c>
      <c r="F21" s="83">
        <v>1761</v>
      </c>
      <c r="G21" s="80">
        <v>1863</v>
      </c>
      <c r="H21" s="71">
        <f>G21-F21</f>
        <v>102</v>
      </c>
      <c r="I21" s="82">
        <f t="shared" si="0"/>
        <v>105.79216354344123</v>
      </c>
    </row>
    <row r="22" spans="1:17">
      <c r="A22" s="15" t="s">
        <v>16</v>
      </c>
      <c r="B22" s="84">
        <v>1282</v>
      </c>
      <c r="C22" s="84">
        <v>1395</v>
      </c>
      <c r="D22" s="72">
        <f>C22-B22</f>
        <v>113</v>
      </c>
      <c r="E22" s="85">
        <f t="shared" si="1"/>
        <v>108.81435257410297</v>
      </c>
      <c r="F22" s="86">
        <v>1302</v>
      </c>
      <c r="G22" s="84">
        <v>1357</v>
      </c>
      <c r="H22" s="72">
        <f>G22-F22</f>
        <v>55</v>
      </c>
      <c r="I22" s="85">
        <f t="shared" si="0"/>
        <v>104.22427035330261</v>
      </c>
    </row>
    <row r="23" spans="1:17">
      <c r="A23" s="16" t="s">
        <v>3</v>
      </c>
      <c r="B23" s="84">
        <v>2270</v>
      </c>
      <c r="C23" s="84">
        <v>2394</v>
      </c>
      <c r="D23" s="72">
        <f t="shared" ref="D23:D26" si="4">C23-B23</f>
        <v>124</v>
      </c>
      <c r="E23" s="85">
        <f t="shared" si="1"/>
        <v>105.46255506607929</v>
      </c>
      <c r="F23" s="86">
        <v>1948</v>
      </c>
      <c r="G23" s="84">
        <v>2150</v>
      </c>
      <c r="H23" s="72">
        <f t="shared" ref="H23:H26" si="5">G23-F23</f>
        <v>202</v>
      </c>
      <c r="I23" s="85">
        <f t="shared" si="0"/>
        <v>110.36960985626283</v>
      </c>
    </row>
    <row r="24" spans="1:17">
      <c r="A24" s="18" t="s">
        <v>20</v>
      </c>
      <c r="B24" s="80">
        <v>1681</v>
      </c>
      <c r="C24" s="80">
        <v>1761</v>
      </c>
      <c r="D24" s="72">
        <f t="shared" si="4"/>
        <v>80</v>
      </c>
      <c r="E24" s="82">
        <f t="shared" si="1"/>
        <v>104.7590719809637</v>
      </c>
      <c r="F24" s="83">
        <v>1530</v>
      </c>
      <c r="G24" s="80">
        <v>1654</v>
      </c>
      <c r="H24" s="71">
        <f t="shared" si="5"/>
        <v>124</v>
      </c>
      <c r="I24" s="82">
        <f t="shared" si="0"/>
        <v>108.10457516339869</v>
      </c>
    </row>
    <row r="25" spans="1:17">
      <c r="A25" s="15" t="s">
        <v>4</v>
      </c>
      <c r="B25" s="84">
        <v>1298</v>
      </c>
      <c r="C25" s="84">
        <v>1364</v>
      </c>
      <c r="D25" s="72">
        <f t="shared" si="4"/>
        <v>66</v>
      </c>
      <c r="E25" s="85">
        <f t="shared" si="1"/>
        <v>105.08474576271188</v>
      </c>
      <c r="F25" s="86">
        <v>1243</v>
      </c>
      <c r="G25" s="84">
        <v>1381</v>
      </c>
      <c r="H25" s="72">
        <f t="shared" si="5"/>
        <v>138</v>
      </c>
      <c r="I25" s="85">
        <f t="shared" si="0"/>
        <v>111.10217216411907</v>
      </c>
    </row>
    <row r="26" spans="1:17" ht="13.8" thickBot="1">
      <c r="A26" s="19" t="s">
        <v>7</v>
      </c>
      <c r="B26" s="87">
        <v>1558</v>
      </c>
      <c r="C26" s="87">
        <v>1620</v>
      </c>
      <c r="D26" s="74">
        <f t="shared" si="4"/>
        <v>62</v>
      </c>
      <c r="E26" s="88">
        <f t="shared" si="1"/>
        <v>103.97946084724006</v>
      </c>
      <c r="F26" s="89">
        <v>1490</v>
      </c>
      <c r="G26" s="87">
        <v>1539</v>
      </c>
      <c r="H26" s="74">
        <f t="shared" si="5"/>
        <v>49</v>
      </c>
      <c r="I26" s="88">
        <f t="shared" si="0"/>
        <v>103.28859060402684</v>
      </c>
    </row>
    <row r="27" spans="1:17" ht="13.8" thickBot="1">
      <c r="A27" s="263" t="s">
        <v>36</v>
      </c>
      <c r="B27" s="264">
        <v>14975</v>
      </c>
      <c r="C27" s="264">
        <v>16020</v>
      </c>
      <c r="D27" s="261">
        <f>C27-B27</f>
        <v>1045</v>
      </c>
      <c r="E27" s="259">
        <f t="shared" si="1"/>
        <v>106.97829716193657</v>
      </c>
      <c r="F27" s="260">
        <v>15225</v>
      </c>
      <c r="G27" s="264">
        <v>16320</v>
      </c>
      <c r="H27" s="261">
        <f>G27-F27</f>
        <v>1095</v>
      </c>
      <c r="I27" s="262">
        <f t="shared" si="0"/>
        <v>107.19211822660097</v>
      </c>
    </row>
    <row r="28" spans="1:17">
      <c r="A28" s="15" t="s">
        <v>15</v>
      </c>
      <c r="B28" s="84">
        <v>1510</v>
      </c>
      <c r="C28" s="84">
        <v>1629</v>
      </c>
      <c r="D28" s="72">
        <f>C28-B28</f>
        <v>119</v>
      </c>
      <c r="E28" s="85">
        <f t="shared" si="1"/>
        <v>107.88079470198674</v>
      </c>
      <c r="F28" s="86">
        <v>1593</v>
      </c>
      <c r="G28" s="84">
        <v>1775</v>
      </c>
      <c r="H28" s="72">
        <f>G28-F28</f>
        <v>182</v>
      </c>
      <c r="I28" s="85">
        <f t="shared" si="0"/>
        <v>111.42498430634025</v>
      </c>
    </row>
    <row r="29" spans="1:17">
      <c r="A29" s="15" t="s">
        <v>19</v>
      </c>
      <c r="B29" s="84">
        <v>5399</v>
      </c>
      <c r="C29" s="84">
        <v>5602</v>
      </c>
      <c r="D29" s="72">
        <f>C29-B29</f>
        <v>203</v>
      </c>
      <c r="E29" s="85">
        <f t="shared" si="1"/>
        <v>103.75995554732359</v>
      </c>
      <c r="F29" s="86">
        <v>5298</v>
      </c>
      <c r="G29" s="84">
        <v>5465</v>
      </c>
      <c r="H29" s="72">
        <f>G29-F29</f>
        <v>167</v>
      </c>
      <c r="I29" s="85">
        <f t="shared" si="0"/>
        <v>103.1521328803322</v>
      </c>
    </row>
    <row r="30" spans="1:17">
      <c r="A30" s="14" t="s">
        <v>25</v>
      </c>
      <c r="B30" s="80">
        <v>3174</v>
      </c>
      <c r="C30" s="80">
        <v>3507</v>
      </c>
      <c r="D30" s="71">
        <f t="shared" ref="D30:D36" si="6">C30-B30</f>
        <v>333</v>
      </c>
      <c r="E30" s="82">
        <f t="shared" si="1"/>
        <v>110.49149338374291</v>
      </c>
      <c r="F30" s="83">
        <v>3338</v>
      </c>
      <c r="G30" s="80">
        <v>3667</v>
      </c>
      <c r="H30" s="71">
        <f t="shared" ref="H30:H36" si="7">G30-F30</f>
        <v>329</v>
      </c>
      <c r="I30" s="82">
        <f t="shared" si="0"/>
        <v>109.85620131815459</v>
      </c>
    </row>
    <row r="31" spans="1:17">
      <c r="A31" s="16" t="s">
        <v>103</v>
      </c>
      <c r="B31" s="84">
        <v>1431</v>
      </c>
      <c r="C31" s="84">
        <v>1530</v>
      </c>
      <c r="D31" s="72">
        <f t="shared" si="6"/>
        <v>99</v>
      </c>
      <c r="E31" s="85">
        <f t="shared" si="1"/>
        <v>106.91823899371069</v>
      </c>
      <c r="F31" s="86">
        <v>1405</v>
      </c>
      <c r="G31" s="84">
        <v>1547</v>
      </c>
      <c r="H31" s="72">
        <f t="shared" si="7"/>
        <v>142</v>
      </c>
      <c r="I31" s="85">
        <f t="shared" si="0"/>
        <v>110.10676156583629</v>
      </c>
    </row>
    <row r="32" spans="1:17">
      <c r="A32" s="16" t="s">
        <v>104</v>
      </c>
      <c r="B32" s="84">
        <v>1595</v>
      </c>
      <c r="C32" s="84">
        <v>1779</v>
      </c>
      <c r="D32" s="72">
        <f t="shared" si="6"/>
        <v>184</v>
      </c>
      <c r="E32" s="85">
        <f t="shared" si="1"/>
        <v>111.53605015673982</v>
      </c>
      <c r="F32" s="86">
        <v>1643</v>
      </c>
      <c r="G32" s="84">
        <v>1788</v>
      </c>
      <c r="H32" s="72">
        <f t="shared" si="7"/>
        <v>145</v>
      </c>
      <c r="I32" s="85">
        <f t="shared" si="0"/>
        <v>108.82531953743153</v>
      </c>
    </row>
    <row r="33" spans="1:9" ht="13.8" thickBot="1">
      <c r="A33" s="14" t="s">
        <v>26</v>
      </c>
      <c r="B33" s="80">
        <v>1866</v>
      </c>
      <c r="C33" s="80">
        <v>1973</v>
      </c>
      <c r="D33" s="71">
        <f t="shared" si="6"/>
        <v>107</v>
      </c>
      <c r="E33" s="82">
        <f t="shared" si="1"/>
        <v>105.7341907824223</v>
      </c>
      <c r="F33" s="83">
        <v>1948</v>
      </c>
      <c r="G33" s="80">
        <v>2078</v>
      </c>
      <c r="H33" s="71">
        <f t="shared" si="7"/>
        <v>130</v>
      </c>
      <c r="I33" s="82">
        <f t="shared" ref="I33:I45" si="8">G33/F33*100</f>
        <v>106.67351129363449</v>
      </c>
    </row>
    <row r="34" spans="1:9" ht="13.8" thickBot="1">
      <c r="A34" s="257" t="s">
        <v>32</v>
      </c>
      <c r="B34" s="258">
        <v>11495</v>
      </c>
      <c r="C34" s="258">
        <v>12187</v>
      </c>
      <c r="D34" s="261">
        <f t="shared" si="6"/>
        <v>692</v>
      </c>
      <c r="E34" s="259">
        <f t="shared" si="1"/>
        <v>106.02000869943453</v>
      </c>
      <c r="F34" s="260">
        <v>11239</v>
      </c>
      <c r="G34" s="258">
        <v>11878</v>
      </c>
      <c r="H34" s="261">
        <f t="shared" si="7"/>
        <v>639</v>
      </c>
      <c r="I34" s="262">
        <f t="shared" si="8"/>
        <v>105.68555921345315</v>
      </c>
    </row>
    <row r="35" spans="1:9">
      <c r="A35" s="14" t="s">
        <v>5</v>
      </c>
      <c r="B35" s="80">
        <v>791</v>
      </c>
      <c r="C35" s="80">
        <v>860</v>
      </c>
      <c r="D35" s="71">
        <f t="shared" si="6"/>
        <v>69</v>
      </c>
      <c r="E35" s="82">
        <f t="shared" si="1"/>
        <v>108.72313527180783</v>
      </c>
      <c r="F35" s="83">
        <v>778</v>
      </c>
      <c r="G35" s="80">
        <v>835</v>
      </c>
      <c r="H35" s="71">
        <f t="shared" si="7"/>
        <v>57</v>
      </c>
      <c r="I35" s="82">
        <f t="shared" si="8"/>
        <v>107.32647814910025</v>
      </c>
    </row>
    <row r="36" spans="1:9">
      <c r="A36" s="15" t="s">
        <v>23</v>
      </c>
      <c r="B36" s="84">
        <v>2226</v>
      </c>
      <c r="C36" s="84">
        <v>2355</v>
      </c>
      <c r="D36" s="72">
        <f t="shared" si="6"/>
        <v>129</v>
      </c>
      <c r="E36" s="85">
        <f t="shared" si="1"/>
        <v>105.79514824797845</v>
      </c>
      <c r="F36" s="86">
        <v>2173</v>
      </c>
      <c r="G36" s="84">
        <v>2339</v>
      </c>
      <c r="H36" s="72">
        <f t="shared" si="7"/>
        <v>166</v>
      </c>
      <c r="I36" s="85">
        <f t="shared" si="8"/>
        <v>107.63920846755637</v>
      </c>
    </row>
    <row r="37" spans="1:9">
      <c r="A37" s="14" t="s">
        <v>6</v>
      </c>
      <c r="B37" s="80">
        <v>1531</v>
      </c>
      <c r="C37" s="80">
        <v>1690</v>
      </c>
      <c r="D37" s="71">
        <f>C37-B37</f>
        <v>159</v>
      </c>
      <c r="E37" s="82">
        <f t="shared" si="1"/>
        <v>110.38536903984324</v>
      </c>
      <c r="F37" s="83">
        <v>1443</v>
      </c>
      <c r="G37" s="80">
        <v>1528</v>
      </c>
      <c r="H37" s="71">
        <f>G37-F37</f>
        <v>85</v>
      </c>
      <c r="I37" s="82">
        <f t="shared" si="8"/>
        <v>105.89050589050588</v>
      </c>
    </row>
    <row r="38" spans="1:9">
      <c r="A38" s="15" t="s">
        <v>24</v>
      </c>
      <c r="B38" s="84">
        <v>1395</v>
      </c>
      <c r="C38" s="84">
        <v>1481</v>
      </c>
      <c r="D38" s="72">
        <f>C38-B38</f>
        <v>86</v>
      </c>
      <c r="E38" s="85">
        <f t="shared" si="1"/>
        <v>106.16487455197132</v>
      </c>
      <c r="F38" s="86">
        <v>1370</v>
      </c>
      <c r="G38" s="84">
        <v>1451</v>
      </c>
      <c r="H38" s="72">
        <f>G38-F38</f>
        <v>81</v>
      </c>
      <c r="I38" s="85">
        <f t="shared" si="8"/>
        <v>105.91240875912409</v>
      </c>
    </row>
    <row r="39" spans="1:9">
      <c r="A39" s="15" t="s">
        <v>8</v>
      </c>
      <c r="B39" s="84">
        <v>1048</v>
      </c>
      <c r="C39" s="84">
        <v>1095</v>
      </c>
      <c r="D39" s="72">
        <f>C39-B39</f>
        <v>47</v>
      </c>
      <c r="E39" s="85">
        <f t="shared" si="1"/>
        <v>104.48473282442747</v>
      </c>
      <c r="F39" s="86">
        <v>1025</v>
      </c>
      <c r="G39" s="84">
        <v>1078</v>
      </c>
      <c r="H39" s="72">
        <f>G39-F39</f>
        <v>53</v>
      </c>
      <c r="I39" s="85">
        <f t="shared" si="8"/>
        <v>105.17073170731707</v>
      </c>
    </row>
    <row r="40" spans="1:9">
      <c r="A40" s="15" t="s">
        <v>9</v>
      </c>
      <c r="B40" s="84">
        <v>1401</v>
      </c>
      <c r="C40" s="84">
        <v>1484</v>
      </c>
      <c r="D40" s="72">
        <f t="shared" ref="D40:D44" si="9">C40-B40</f>
        <v>83</v>
      </c>
      <c r="E40" s="85">
        <f t="shared" si="1"/>
        <v>105.9243397573162</v>
      </c>
      <c r="F40" s="86">
        <v>1442</v>
      </c>
      <c r="G40" s="84">
        <v>1539</v>
      </c>
      <c r="H40" s="72">
        <f t="shared" ref="H40:H44" si="10">G40-F40</f>
        <v>97</v>
      </c>
      <c r="I40" s="85">
        <f t="shared" si="8"/>
        <v>106.7267683772538</v>
      </c>
    </row>
    <row r="41" spans="1:9">
      <c r="A41" s="15" t="s">
        <v>10</v>
      </c>
      <c r="B41" s="84">
        <v>1804</v>
      </c>
      <c r="C41" s="84">
        <v>1885</v>
      </c>
      <c r="D41" s="72">
        <f t="shared" si="9"/>
        <v>81</v>
      </c>
      <c r="E41" s="85">
        <f t="shared" si="1"/>
        <v>104.49002217294901</v>
      </c>
      <c r="F41" s="86">
        <v>1771</v>
      </c>
      <c r="G41" s="84">
        <v>1793</v>
      </c>
      <c r="H41" s="72">
        <f t="shared" si="10"/>
        <v>22</v>
      </c>
      <c r="I41" s="85">
        <f t="shared" si="8"/>
        <v>101.24223602484473</v>
      </c>
    </row>
    <row r="42" spans="1:9" ht="13.8" thickBot="1">
      <c r="A42" s="20" t="s">
        <v>12</v>
      </c>
      <c r="B42" s="80">
        <v>1299</v>
      </c>
      <c r="C42" s="80">
        <v>1337</v>
      </c>
      <c r="D42" s="71">
        <f t="shared" si="9"/>
        <v>38</v>
      </c>
      <c r="E42" s="82">
        <f t="shared" si="1"/>
        <v>102.92532717474981</v>
      </c>
      <c r="F42" s="83">
        <v>1237</v>
      </c>
      <c r="G42" s="80">
        <v>1315</v>
      </c>
      <c r="H42" s="71">
        <f t="shared" si="10"/>
        <v>78</v>
      </c>
      <c r="I42" s="82">
        <f t="shared" si="8"/>
        <v>106.30557801131771</v>
      </c>
    </row>
    <row r="43" spans="1:9" ht="13.8" thickBot="1">
      <c r="A43" s="257" t="s">
        <v>33</v>
      </c>
      <c r="B43" s="258">
        <v>6402</v>
      </c>
      <c r="C43" s="258">
        <v>6608</v>
      </c>
      <c r="D43" s="261">
        <f t="shared" si="9"/>
        <v>206</v>
      </c>
      <c r="E43" s="259">
        <f t="shared" si="1"/>
        <v>103.21774445485785</v>
      </c>
      <c r="F43" s="260">
        <v>6277</v>
      </c>
      <c r="G43" s="258">
        <v>6516</v>
      </c>
      <c r="H43" s="261">
        <f t="shared" si="10"/>
        <v>239</v>
      </c>
      <c r="I43" s="262">
        <f t="shared" si="8"/>
        <v>103.80755137804685</v>
      </c>
    </row>
    <row r="44" spans="1:9" ht="14.25" customHeight="1" thickBot="1">
      <c r="A44" s="20" t="s">
        <v>11</v>
      </c>
      <c r="B44" s="80">
        <v>6402</v>
      </c>
      <c r="C44" s="80">
        <v>6608</v>
      </c>
      <c r="D44" s="71">
        <f t="shared" si="9"/>
        <v>206</v>
      </c>
      <c r="E44" s="82">
        <f t="shared" si="1"/>
        <v>103.21774445485785</v>
      </c>
      <c r="F44" s="83">
        <v>6277</v>
      </c>
      <c r="G44" s="80">
        <v>6516</v>
      </c>
      <c r="H44" s="71">
        <f t="shared" si="10"/>
        <v>239</v>
      </c>
      <c r="I44" s="82">
        <f t="shared" si="8"/>
        <v>103.80755137804685</v>
      </c>
    </row>
    <row r="45" spans="1:9" ht="27" customHeight="1" thickBot="1">
      <c r="A45" s="254" t="s">
        <v>30</v>
      </c>
      <c r="B45" s="254">
        <v>53952</v>
      </c>
      <c r="C45" s="251">
        <v>56862</v>
      </c>
      <c r="D45" s="255">
        <f>D43+D34+D27+D20+D10</f>
        <v>2910</v>
      </c>
      <c r="E45" s="256">
        <f t="shared" si="1"/>
        <v>105.39368327402134</v>
      </c>
      <c r="F45" s="254">
        <v>52970</v>
      </c>
      <c r="G45" s="251">
        <v>56267</v>
      </c>
      <c r="H45" s="255">
        <f t="shared" ref="H45" si="11">H43+H34+H27+H20+H10</f>
        <v>3297</v>
      </c>
      <c r="I45" s="256">
        <f t="shared" si="8"/>
        <v>106.22427789314706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214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46"/>
  <sheetViews>
    <sheetView showGridLines="0" zoomScaleNormal="100" workbookViewId="0">
      <selection activeCell="N24" sqref="N24:O24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9.44140625" customWidth="1"/>
  </cols>
  <sheetData>
    <row r="1" spans="1:14">
      <c r="A1" s="305" t="s">
        <v>163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</row>
    <row r="2" spans="1:14" ht="18" customHeight="1">
      <c r="A2" s="320" t="s">
        <v>207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</row>
    <row r="3" spans="1:14" ht="16.5" customHeight="1">
      <c r="A3" s="321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</row>
    <row r="4" spans="1:14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ht="14.25" customHeight="1" thickBot="1">
      <c r="A5" s="309" t="s">
        <v>166</v>
      </c>
      <c r="B5" s="314">
        <v>2023</v>
      </c>
      <c r="C5" s="314"/>
      <c r="D5" s="312"/>
      <c r="E5" s="313"/>
      <c r="F5" s="312">
        <v>2024</v>
      </c>
      <c r="G5" s="312"/>
      <c r="H5" s="312"/>
      <c r="I5" s="313"/>
      <c r="J5" s="323" t="s">
        <v>41</v>
      </c>
      <c r="K5" s="323"/>
      <c r="L5" s="324"/>
    </row>
    <row r="6" spans="1:14" ht="12.75" customHeight="1">
      <c r="A6" s="322"/>
      <c r="B6" s="325" t="s">
        <v>29</v>
      </c>
      <c r="C6" s="326"/>
      <c r="D6" s="248" t="s">
        <v>170</v>
      </c>
      <c r="E6" s="23" t="s">
        <v>28</v>
      </c>
      <c r="F6" s="314" t="s">
        <v>29</v>
      </c>
      <c r="G6" s="315"/>
      <c r="H6" s="22" t="s">
        <v>170</v>
      </c>
      <c r="I6" s="23" t="s">
        <v>28</v>
      </c>
      <c r="J6" s="329" t="s">
        <v>40</v>
      </c>
      <c r="K6" s="330"/>
      <c r="L6" s="331"/>
    </row>
    <row r="7" spans="1:14">
      <c r="A7" s="322"/>
      <c r="B7" s="327"/>
      <c r="C7" s="328"/>
      <c r="D7" s="249" t="s">
        <v>173</v>
      </c>
      <c r="E7" s="23" t="s">
        <v>169</v>
      </c>
      <c r="F7" s="316"/>
      <c r="G7" s="317"/>
      <c r="H7" s="24" t="s">
        <v>173</v>
      </c>
      <c r="I7" s="23" t="s">
        <v>169</v>
      </c>
      <c r="J7" s="332"/>
      <c r="K7" s="333"/>
      <c r="L7" s="334"/>
    </row>
    <row r="8" spans="1:14" ht="18" customHeight="1" thickBot="1">
      <c r="A8" s="322"/>
      <c r="B8" s="327"/>
      <c r="C8" s="328"/>
      <c r="D8" s="249" t="s">
        <v>0</v>
      </c>
      <c r="E8" s="23">
        <v>2023</v>
      </c>
      <c r="F8" s="318"/>
      <c r="G8" s="319"/>
      <c r="H8" s="24" t="s">
        <v>0</v>
      </c>
      <c r="I8" s="23">
        <v>2024</v>
      </c>
      <c r="J8" s="335"/>
      <c r="K8" s="336"/>
      <c r="L8" s="337"/>
    </row>
    <row r="9" spans="1:14" ht="36.6" customHeight="1" thickBot="1">
      <c r="A9" s="311"/>
      <c r="B9" s="276">
        <v>44926</v>
      </c>
      <c r="C9" s="277">
        <v>44957</v>
      </c>
      <c r="D9" s="249" t="s">
        <v>192</v>
      </c>
      <c r="E9" s="23" t="s">
        <v>202</v>
      </c>
      <c r="F9" s="44">
        <v>45291</v>
      </c>
      <c r="G9" s="45">
        <v>45322</v>
      </c>
      <c r="H9" s="24" t="s">
        <v>199</v>
      </c>
      <c r="I9" s="23" t="s">
        <v>203</v>
      </c>
      <c r="J9" s="41" t="s">
        <v>204</v>
      </c>
      <c r="K9" s="42" t="s">
        <v>205</v>
      </c>
      <c r="L9" s="43" t="s">
        <v>206</v>
      </c>
    </row>
    <row r="10" spans="1:14" ht="23.25" customHeight="1" thickBot="1">
      <c r="A10" s="254" t="s">
        <v>39</v>
      </c>
      <c r="B10" s="278">
        <v>53952</v>
      </c>
      <c r="C10" s="279">
        <v>56862</v>
      </c>
      <c r="D10" s="265">
        <f t="shared" ref="D10:D33" si="0">C10-B10</f>
        <v>2910</v>
      </c>
      <c r="E10" s="266">
        <f t="shared" ref="E10:E25" si="1">C10/B10*100</f>
        <v>105.39368327402134</v>
      </c>
      <c r="F10" s="267">
        <v>52970</v>
      </c>
      <c r="G10" s="268">
        <v>56267</v>
      </c>
      <c r="H10" s="267">
        <f t="shared" ref="H10:H25" si="2">G10-F10</f>
        <v>3297</v>
      </c>
      <c r="I10" s="269">
        <f t="shared" ref="I10:I25" si="3">G10/F10*100</f>
        <v>106.22427789314706</v>
      </c>
      <c r="J10" s="270">
        <v>100</v>
      </c>
      <c r="K10" s="266">
        <v>100</v>
      </c>
      <c r="L10" s="271">
        <v>100</v>
      </c>
    </row>
    <row r="11" spans="1:14" ht="16.5" customHeight="1">
      <c r="A11" s="27" t="s">
        <v>45</v>
      </c>
      <c r="B11" s="99">
        <v>28422</v>
      </c>
      <c r="C11" s="98">
        <v>29998</v>
      </c>
      <c r="D11" s="90">
        <f t="shared" si="0"/>
        <v>1576</v>
      </c>
      <c r="E11" s="91">
        <f t="shared" si="1"/>
        <v>105.54500035184013</v>
      </c>
      <c r="F11" s="92">
        <v>27452</v>
      </c>
      <c r="G11" s="156">
        <v>28966</v>
      </c>
      <c r="H11" s="93">
        <f t="shared" si="2"/>
        <v>1514</v>
      </c>
      <c r="I11" s="94">
        <f t="shared" si="3"/>
        <v>105.51508086842489</v>
      </c>
      <c r="J11" s="95">
        <f>C11/$C$10*100</f>
        <v>52.755794731103379</v>
      </c>
      <c r="K11" s="96">
        <f>F11/$F$10*100</f>
        <v>51.825561638663395</v>
      </c>
      <c r="L11" s="97">
        <f>G11/G10*100</f>
        <v>51.479552846250911</v>
      </c>
      <c r="M11" s="2"/>
      <c r="N11" s="2"/>
    </row>
    <row r="12" spans="1:14" ht="16.5" customHeight="1">
      <c r="A12" s="27" t="s">
        <v>106</v>
      </c>
      <c r="B12" s="99">
        <v>25530</v>
      </c>
      <c r="C12" s="98">
        <v>26864</v>
      </c>
      <c r="D12" s="90">
        <f t="shared" si="0"/>
        <v>1334</v>
      </c>
      <c r="E12" s="91">
        <f t="shared" si="1"/>
        <v>105.22522522522522</v>
      </c>
      <c r="F12" s="99">
        <v>25518</v>
      </c>
      <c r="G12" s="157">
        <v>27301</v>
      </c>
      <c r="H12" s="100">
        <f t="shared" si="2"/>
        <v>1783</v>
      </c>
      <c r="I12" s="94">
        <f t="shared" si="3"/>
        <v>106.98722470413043</v>
      </c>
      <c r="J12" s="101">
        <f t="shared" ref="J12:J25" si="4">C12/$C$10*100</f>
        <v>47.244205268896629</v>
      </c>
      <c r="K12" s="102">
        <f t="shared" ref="K12:K25" si="5">F12/$F$10*100</f>
        <v>48.174438361336605</v>
      </c>
      <c r="L12" s="103">
        <f t="shared" ref="L12:L25" si="6">G12/$G$10*100</f>
        <v>48.520447153749089</v>
      </c>
      <c r="M12" s="2"/>
    </row>
    <row r="13" spans="1:14" ht="15.75" customHeight="1">
      <c r="A13" s="27" t="s">
        <v>49</v>
      </c>
      <c r="B13" s="99">
        <v>48912</v>
      </c>
      <c r="C13" s="98">
        <v>51708</v>
      </c>
      <c r="D13" s="90">
        <f t="shared" si="0"/>
        <v>2796</v>
      </c>
      <c r="E13" s="91">
        <f t="shared" si="1"/>
        <v>105.71638861629049</v>
      </c>
      <c r="F13" s="92">
        <v>48371</v>
      </c>
      <c r="G13" s="156">
        <v>51548</v>
      </c>
      <c r="H13" s="100">
        <f t="shared" si="2"/>
        <v>3177</v>
      </c>
      <c r="I13" s="94">
        <f t="shared" si="3"/>
        <v>106.56798494965992</v>
      </c>
      <c r="J13" s="101">
        <f t="shared" si="4"/>
        <v>90.935950195209458</v>
      </c>
      <c r="K13" s="102">
        <f t="shared" si="5"/>
        <v>91.317727015291666</v>
      </c>
      <c r="L13" s="103">
        <f t="shared" si="6"/>
        <v>91.613201343593929</v>
      </c>
      <c r="M13" s="2"/>
    </row>
    <row r="14" spans="1:14" ht="15.75" customHeight="1">
      <c r="A14" s="27" t="s">
        <v>167</v>
      </c>
      <c r="B14" s="99">
        <v>1847</v>
      </c>
      <c r="C14" s="98">
        <v>2036</v>
      </c>
      <c r="D14" s="90">
        <f t="shared" si="0"/>
        <v>189</v>
      </c>
      <c r="E14" s="91">
        <f t="shared" si="1"/>
        <v>110.2328099621007</v>
      </c>
      <c r="F14" s="92">
        <v>1922</v>
      </c>
      <c r="G14" s="156">
        <v>2126</v>
      </c>
      <c r="H14" s="100">
        <f t="shared" si="2"/>
        <v>204</v>
      </c>
      <c r="I14" s="94">
        <f t="shared" si="3"/>
        <v>110.61394380853278</v>
      </c>
      <c r="J14" s="101">
        <f t="shared" si="4"/>
        <v>3.5805986423270375</v>
      </c>
      <c r="K14" s="102">
        <f t="shared" si="5"/>
        <v>3.6284689446856713</v>
      </c>
      <c r="L14" s="103">
        <f t="shared" si="6"/>
        <v>3.7784136349903137</v>
      </c>
      <c r="M14" s="2"/>
    </row>
    <row r="15" spans="1:14" ht="16.5" customHeight="1">
      <c r="A15" s="27" t="s">
        <v>107</v>
      </c>
      <c r="B15" s="99">
        <v>5040</v>
      </c>
      <c r="C15" s="98">
        <v>5154</v>
      </c>
      <c r="D15" s="90">
        <f t="shared" si="0"/>
        <v>114</v>
      </c>
      <c r="E15" s="91">
        <f t="shared" si="1"/>
        <v>102.26190476190476</v>
      </c>
      <c r="F15" s="92">
        <v>4599</v>
      </c>
      <c r="G15" s="156">
        <v>4719</v>
      </c>
      <c r="H15" s="100">
        <f t="shared" si="2"/>
        <v>120</v>
      </c>
      <c r="I15" s="94">
        <f t="shared" si="3"/>
        <v>102.60926288323549</v>
      </c>
      <c r="J15" s="101">
        <f t="shared" si="4"/>
        <v>9.064049804790546</v>
      </c>
      <c r="K15" s="102">
        <f t="shared" si="5"/>
        <v>8.6822729847083249</v>
      </c>
      <c r="L15" s="103">
        <f t="shared" si="6"/>
        <v>8.3867986564060644</v>
      </c>
      <c r="M15" s="2"/>
    </row>
    <row r="16" spans="1:14" ht="16.5" customHeight="1">
      <c r="A16" s="28" t="s">
        <v>108</v>
      </c>
      <c r="B16" s="99">
        <v>8075</v>
      </c>
      <c r="C16" s="98">
        <v>8755</v>
      </c>
      <c r="D16" s="90">
        <f t="shared" si="0"/>
        <v>680</v>
      </c>
      <c r="E16" s="91">
        <f t="shared" si="1"/>
        <v>108.42105263157895</v>
      </c>
      <c r="F16" s="92">
        <v>8155</v>
      </c>
      <c r="G16" s="156">
        <v>8942</v>
      </c>
      <c r="H16" s="100">
        <f t="shared" si="2"/>
        <v>787</v>
      </c>
      <c r="I16" s="94">
        <f t="shared" si="3"/>
        <v>109.65052115266707</v>
      </c>
      <c r="J16" s="101">
        <f t="shared" si="4"/>
        <v>15.396925890753051</v>
      </c>
      <c r="K16" s="102">
        <f t="shared" si="5"/>
        <v>15.395506890692845</v>
      </c>
      <c r="L16" s="103">
        <f t="shared" si="6"/>
        <v>15.892085947358131</v>
      </c>
      <c r="M16" s="2"/>
    </row>
    <row r="17" spans="1:13" ht="16.5" customHeight="1">
      <c r="A17" s="29" t="s">
        <v>109</v>
      </c>
      <c r="B17" s="99">
        <v>45877</v>
      </c>
      <c r="C17" s="98">
        <v>48107</v>
      </c>
      <c r="D17" s="90">
        <f t="shared" si="0"/>
        <v>2230</v>
      </c>
      <c r="E17" s="91">
        <f t="shared" si="1"/>
        <v>104.86082350633214</v>
      </c>
      <c r="F17" s="92">
        <v>44815</v>
      </c>
      <c r="G17" s="156">
        <v>47325</v>
      </c>
      <c r="H17" s="100">
        <f t="shared" si="2"/>
        <v>2510</v>
      </c>
      <c r="I17" s="94">
        <f t="shared" si="3"/>
        <v>105.60080330246568</v>
      </c>
      <c r="J17" s="101">
        <f t="shared" si="4"/>
        <v>84.603074109246947</v>
      </c>
      <c r="K17" s="102">
        <f t="shared" si="5"/>
        <v>84.604493109307157</v>
      </c>
      <c r="L17" s="103">
        <f t="shared" si="6"/>
        <v>84.10791405264186</v>
      </c>
      <c r="M17" s="2"/>
    </row>
    <row r="18" spans="1:13" ht="15.75" customHeight="1">
      <c r="A18" s="27" t="s">
        <v>110</v>
      </c>
      <c r="B18" s="99">
        <v>20844</v>
      </c>
      <c r="C18" s="98">
        <v>21793</v>
      </c>
      <c r="D18" s="90">
        <f t="shared" si="0"/>
        <v>949</v>
      </c>
      <c r="E18" s="91">
        <f t="shared" si="1"/>
        <v>104.55286893110727</v>
      </c>
      <c r="F18" s="92">
        <v>20396</v>
      </c>
      <c r="G18" s="156">
        <v>21415</v>
      </c>
      <c r="H18" s="100">
        <f t="shared" si="2"/>
        <v>1019</v>
      </c>
      <c r="I18" s="94">
        <f t="shared" si="3"/>
        <v>104.99607766228671</v>
      </c>
      <c r="J18" s="101">
        <f t="shared" si="4"/>
        <v>38.326122894024131</v>
      </c>
      <c r="K18" s="102">
        <f t="shared" si="5"/>
        <v>38.504814045686238</v>
      </c>
      <c r="L18" s="103">
        <f t="shared" si="6"/>
        <v>38.059608651607512</v>
      </c>
      <c r="M18" s="2"/>
    </row>
    <row r="19" spans="1:13" ht="16.5" customHeight="1">
      <c r="A19" s="30" t="s">
        <v>111</v>
      </c>
      <c r="B19" s="99">
        <v>33108</v>
      </c>
      <c r="C19" s="98">
        <v>35069</v>
      </c>
      <c r="D19" s="90">
        <f t="shared" si="0"/>
        <v>1961</v>
      </c>
      <c r="E19" s="104">
        <f t="shared" si="1"/>
        <v>105.92303974870123</v>
      </c>
      <c r="F19" s="105">
        <v>32574</v>
      </c>
      <c r="G19" s="158">
        <v>34852</v>
      </c>
      <c r="H19" s="100">
        <f t="shared" si="2"/>
        <v>2278</v>
      </c>
      <c r="I19" s="106">
        <f t="shared" si="3"/>
        <v>106.99330754589549</v>
      </c>
      <c r="J19" s="107">
        <f t="shared" si="4"/>
        <v>61.673877105975869</v>
      </c>
      <c r="K19" s="108">
        <f t="shared" si="5"/>
        <v>61.495185954313754</v>
      </c>
      <c r="L19" s="109">
        <f t="shared" si="6"/>
        <v>61.940391348392488</v>
      </c>
      <c r="M19" s="2"/>
    </row>
    <row r="20" spans="1:13" ht="28.5" customHeight="1">
      <c r="A20" s="31" t="s">
        <v>48</v>
      </c>
      <c r="B20" s="99">
        <v>1778</v>
      </c>
      <c r="C20" s="98">
        <v>1887</v>
      </c>
      <c r="D20" s="90">
        <f t="shared" si="0"/>
        <v>109</v>
      </c>
      <c r="E20" s="110">
        <f t="shared" si="1"/>
        <v>106.13048368953881</v>
      </c>
      <c r="F20" s="99">
        <v>1539</v>
      </c>
      <c r="G20" s="157">
        <v>1671</v>
      </c>
      <c r="H20" s="100">
        <f t="shared" si="2"/>
        <v>132</v>
      </c>
      <c r="I20" s="111">
        <f t="shared" si="3"/>
        <v>108.57699805068226</v>
      </c>
      <c r="J20" s="101">
        <f t="shared" si="4"/>
        <v>3.3185607259681329</v>
      </c>
      <c r="K20" s="102">
        <f t="shared" si="5"/>
        <v>2.9054181612233339</v>
      </c>
      <c r="L20" s="103">
        <f t="shared" si="6"/>
        <v>2.9697691364387651</v>
      </c>
      <c r="M20" s="2"/>
    </row>
    <row r="21" spans="1:13" ht="15" customHeight="1">
      <c r="A21" s="32" t="s">
        <v>127</v>
      </c>
      <c r="B21" s="99">
        <v>1343</v>
      </c>
      <c r="C21" s="98">
        <v>1508</v>
      </c>
      <c r="D21" s="90">
        <f t="shared" si="0"/>
        <v>165</v>
      </c>
      <c r="E21" s="112">
        <f t="shared" si="1"/>
        <v>112.28592702903946</v>
      </c>
      <c r="F21" s="99">
        <v>1014</v>
      </c>
      <c r="G21" s="157">
        <v>1128</v>
      </c>
      <c r="H21" s="100">
        <f t="shared" si="2"/>
        <v>114</v>
      </c>
      <c r="I21" s="111">
        <f>G21/F21*100</f>
        <v>111.24260355029585</v>
      </c>
      <c r="J21" s="101">
        <f>C21/$C$10*100</f>
        <v>2.6520347508001829</v>
      </c>
      <c r="K21" s="102">
        <f>F21/$F$10*100</f>
        <v>1.9142911081744385</v>
      </c>
      <c r="L21" s="103">
        <f>G21/$G$10*100</f>
        <v>2.0047274601453782</v>
      </c>
      <c r="M21" s="2"/>
    </row>
    <row r="22" spans="1:13" ht="15" customHeight="1">
      <c r="A22" s="33" t="s">
        <v>126</v>
      </c>
      <c r="B22" s="99">
        <v>18253</v>
      </c>
      <c r="C22" s="98">
        <v>19278</v>
      </c>
      <c r="D22" s="113">
        <f t="shared" si="0"/>
        <v>1025</v>
      </c>
      <c r="E22" s="112">
        <f>C22/B22*100</f>
        <v>105.61551525776585</v>
      </c>
      <c r="F22" s="114">
        <v>18244</v>
      </c>
      <c r="G22" s="159">
        <v>19277</v>
      </c>
      <c r="H22" s="100">
        <f t="shared" si="2"/>
        <v>1033</v>
      </c>
      <c r="I22" s="111">
        <f>G22/F22*100</f>
        <v>105.66213549660162</v>
      </c>
      <c r="J22" s="101">
        <f>C22/$C$10*100</f>
        <v>33.903133903133906</v>
      </c>
      <c r="K22" s="102">
        <f>F22/$F$10*100</f>
        <v>34.442137058712483</v>
      </c>
      <c r="L22" s="103">
        <f>G22/$G$10*100</f>
        <v>34.259868128743314</v>
      </c>
      <c r="M22" s="2"/>
    </row>
    <row r="23" spans="1:13" ht="14.4" customHeight="1">
      <c r="A23" s="34" t="s">
        <v>128</v>
      </c>
      <c r="B23" s="99">
        <v>8204</v>
      </c>
      <c r="C23" s="98">
        <v>8538</v>
      </c>
      <c r="D23" s="115">
        <f t="shared" si="0"/>
        <v>334</v>
      </c>
      <c r="E23" s="116">
        <f>C23/B23*100</f>
        <v>104.07118478790834</v>
      </c>
      <c r="F23" s="99">
        <v>7727</v>
      </c>
      <c r="G23" s="160">
        <v>8049</v>
      </c>
      <c r="H23" s="100">
        <f t="shared" si="2"/>
        <v>322</v>
      </c>
      <c r="I23" s="111">
        <f>G23/F23*100</f>
        <v>104.16720590138475</v>
      </c>
      <c r="J23" s="101">
        <f>C23/$C$10*100</f>
        <v>15.015300200485385</v>
      </c>
      <c r="K23" s="102">
        <f>F23/$F$10*100</f>
        <v>14.587502359826319</v>
      </c>
      <c r="L23" s="103">
        <f>G23/$G$10*100</f>
        <v>14.305010041409707</v>
      </c>
      <c r="M23" s="2"/>
    </row>
    <row r="24" spans="1:13" ht="28.5" customHeight="1" thickBot="1">
      <c r="A24" s="35" t="s">
        <v>38</v>
      </c>
      <c r="B24" s="99">
        <v>8011</v>
      </c>
      <c r="C24" s="98">
        <v>8154</v>
      </c>
      <c r="D24" s="117">
        <f t="shared" si="0"/>
        <v>143</v>
      </c>
      <c r="E24" s="118">
        <f>C24/B24*100</f>
        <v>101.78504556235177</v>
      </c>
      <c r="F24" s="114">
        <v>7295</v>
      </c>
      <c r="G24" s="161">
        <v>7423</v>
      </c>
      <c r="H24" s="119">
        <f t="shared" si="2"/>
        <v>128</v>
      </c>
      <c r="I24" s="120">
        <f>G24/F24*100</f>
        <v>101.75462645647704</v>
      </c>
      <c r="J24" s="107">
        <f>C24/$C$10*100</f>
        <v>14.339981006647673</v>
      </c>
      <c r="K24" s="108">
        <f>F24/$F$10*100</f>
        <v>13.771946384746084</v>
      </c>
      <c r="L24" s="109">
        <f>G24/$G$10*100</f>
        <v>13.192457390655269</v>
      </c>
      <c r="M24" s="2"/>
    </row>
    <row r="25" spans="1:13" ht="24.75" customHeight="1" thickBot="1">
      <c r="A25" s="272" t="s">
        <v>168</v>
      </c>
      <c r="B25" s="278">
        <v>43810</v>
      </c>
      <c r="C25" s="279">
        <v>45742</v>
      </c>
      <c r="D25" s="265">
        <f t="shared" si="0"/>
        <v>1932</v>
      </c>
      <c r="E25" s="273">
        <f t="shared" si="1"/>
        <v>104.40995206573842</v>
      </c>
      <c r="F25" s="267">
        <v>42428</v>
      </c>
      <c r="G25" s="274">
        <v>44514</v>
      </c>
      <c r="H25" s="267">
        <f t="shared" si="2"/>
        <v>2086</v>
      </c>
      <c r="I25" s="271">
        <f t="shared" si="3"/>
        <v>104.91656453285567</v>
      </c>
      <c r="J25" s="270">
        <f t="shared" si="4"/>
        <v>80.443881678449586</v>
      </c>
      <c r="K25" s="275">
        <f t="shared" si="5"/>
        <v>80.098168774778173</v>
      </c>
      <c r="L25" s="271">
        <f t="shared" si="6"/>
        <v>79.112090568183831</v>
      </c>
      <c r="M25" s="2"/>
    </row>
    <row r="26" spans="1:13">
      <c r="A26" s="36" t="s">
        <v>129</v>
      </c>
      <c r="B26" s="99">
        <v>10940</v>
      </c>
      <c r="C26" s="98">
        <v>11732</v>
      </c>
      <c r="D26" s="121">
        <f t="shared" ref="D26" si="7">C26-B26</f>
        <v>792</v>
      </c>
      <c r="E26" s="122">
        <f>C26/B26*100</f>
        <v>107.23948811700184</v>
      </c>
      <c r="F26" s="123">
        <v>10664</v>
      </c>
      <c r="G26" s="162">
        <v>11555</v>
      </c>
      <c r="H26" s="123">
        <f t="shared" ref="H26:H33" si="8">G26-F26</f>
        <v>891</v>
      </c>
      <c r="I26" s="124">
        <f t="shared" ref="I26:I33" si="9">G26/F26*100</f>
        <v>108.35521380345085</v>
      </c>
      <c r="J26" s="125">
        <f>C26/$C$10*100</f>
        <v>20.632408286729277</v>
      </c>
      <c r="K26" s="126">
        <f t="shared" ref="K26:K33" si="10">F26/$F$10*100</f>
        <v>20.132150273739853</v>
      </c>
      <c r="L26" s="127">
        <f t="shared" ref="L26:L33" si="11">G26/$G$10*100</f>
        <v>20.536015781897028</v>
      </c>
      <c r="M26" s="2"/>
    </row>
    <row r="27" spans="1:13" ht="17.25" customHeight="1">
      <c r="A27" s="37" t="s">
        <v>130</v>
      </c>
      <c r="B27" s="99">
        <v>5410</v>
      </c>
      <c r="C27" s="98">
        <v>5892</v>
      </c>
      <c r="D27" s="121">
        <f t="shared" si="0"/>
        <v>482</v>
      </c>
      <c r="E27" s="122">
        <f>C27/B27*100</f>
        <v>108.90942698706101</v>
      </c>
      <c r="F27" s="92">
        <v>5272</v>
      </c>
      <c r="G27" s="156">
        <v>5839</v>
      </c>
      <c r="H27" s="92">
        <f t="shared" si="8"/>
        <v>567</v>
      </c>
      <c r="I27" s="128">
        <f t="shared" si="9"/>
        <v>110.75493171471926</v>
      </c>
      <c r="J27" s="129">
        <f>C27/$C$10*100</f>
        <v>10.361928880447399</v>
      </c>
      <c r="K27" s="96">
        <f t="shared" si="10"/>
        <v>9.9528034736643392</v>
      </c>
      <c r="L27" s="97">
        <f t="shared" si="11"/>
        <v>10.377308191302184</v>
      </c>
      <c r="M27" s="2"/>
    </row>
    <row r="28" spans="1:13" ht="16.5" customHeight="1">
      <c r="A28" s="34" t="s">
        <v>131</v>
      </c>
      <c r="B28" s="99">
        <v>26877</v>
      </c>
      <c r="C28" s="98">
        <v>27291</v>
      </c>
      <c r="D28" s="130">
        <f>C28-B28</f>
        <v>414</v>
      </c>
      <c r="E28" s="131">
        <f>C28/B28*100</f>
        <v>101.54035048554526</v>
      </c>
      <c r="F28" s="99">
        <v>25413</v>
      </c>
      <c r="G28" s="157">
        <v>25947</v>
      </c>
      <c r="H28" s="92">
        <f t="shared" si="8"/>
        <v>534</v>
      </c>
      <c r="I28" s="128">
        <f t="shared" si="9"/>
        <v>102.10128674300556</v>
      </c>
      <c r="J28" s="129">
        <f>C28/$C$10*100</f>
        <v>47.995146143294292</v>
      </c>
      <c r="K28" s="96">
        <f t="shared" si="10"/>
        <v>47.976212950726826</v>
      </c>
      <c r="L28" s="97">
        <f t="shared" si="11"/>
        <v>46.114063305312172</v>
      </c>
      <c r="M28" s="2"/>
    </row>
    <row r="29" spans="1:13" ht="15.75" customHeight="1">
      <c r="A29" s="34" t="s">
        <v>132</v>
      </c>
      <c r="B29" s="99">
        <v>16029</v>
      </c>
      <c r="C29" s="98">
        <v>16679</v>
      </c>
      <c r="D29" s="130">
        <f t="shared" si="0"/>
        <v>650</v>
      </c>
      <c r="E29" s="131">
        <f>C29/B29*100</f>
        <v>104.0551500405515</v>
      </c>
      <c r="F29" s="99">
        <v>15653</v>
      </c>
      <c r="G29" s="157">
        <v>16312</v>
      </c>
      <c r="H29" s="92">
        <f t="shared" si="8"/>
        <v>659</v>
      </c>
      <c r="I29" s="128">
        <f t="shared" si="9"/>
        <v>104.21005558039992</v>
      </c>
      <c r="J29" s="129">
        <f>C29/$C$10*100</f>
        <v>29.332418838591678</v>
      </c>
      <c r="K29" s="96">
        <f t="shared" si="10"/>
        <v>29.550689069284502</v>
      </c>
      <c r="L29" s="97">
        <f t="shared" si="11"/>
        <v>28.990349583237069</v>
      </c>
      <c r="M29" s="2"/>
    </row>
    <row r="30" spans="1:13" ht="21.75" customHeight="1">
      <c r="A30" s="37" t="s">
        <v>133</v>
      </c>
      <c r="B30" s="99">
        <v>1511</v>
      </c>
      <c r="C30" s="98">
        <v>1521</v>
      </c>
      <c r="D30" s="130">
        <f t="shared" si="0"/>
        <v>10</v>
      </c>
      <c r="E30" s="131">
        <f t="shared" ref="E30:E32" si="12">C30/B30*100</f>
        <v>100.66181336863005</v>
      </c>
      <c r="F30" s="99">
        <v>1577</v>
      </c>
      <c r="G30" s="157">
        <v>1489</v>
      </c>
      <c r="H30" s="99">
        <f t="shared" si="8"/>
        <v>-88</v>
      </c>
      <c r="I30" s="128">
        <f t="shared" si="9"/>
        <v>94.419784400760946</v>
      </c>
      <c r="J30" s="129">
        <f t="shared" ref="J30:J32" si="13">C30/$C$10*100</f>
        <v>2.6748971193415638</v>
      </c>
      <c r="K30" s="96">
        <f t="shared" si="10"/>
        <v>2.9771568812535398</v>
      </c>
      <c r="L30" s="97">
        <f t="shared" si="11"/>
        <v>2.6463113370181457</v>
      </c>
      <c r="M30" s="2"/>
    </row>
    <row r="31" spans="1:13" ht="23.25" customHeight="1">
      <c r="A31" s="37" t="s">
        <v>134</v>
      </c>
      <c r="B31" s="99">
        <v>8954</v>
      </c>
      <c r="C31" s="98">
        <v>9273</v>
      </c>
      <c r="D31" s="130">
        <f t="shared" si="0"/>
        <v>319</v>
      </c>
      <c r="E31" s="131">
        <f t="shared" si="12"/>
        <v>103.56265356265357</v>
      </c>
      <c r="F31" s="99">
        <v>8122</v>
      </c>
      <c r="G31" s="160">
        <v>8420</v>
      </c>
      <c r="H31" s="99">
        <f t="shared" si="8"/>
        <v>298</v>
      </c>
      <c r="I31" s="128">
        <f t="shared" si="9"/>
        <v>103.66904703275056</v>
      </c>
      <c r="J31" s="129">
        <f t="shared" si="13"/>
        <v>16.307903344940382</v>
      </c>
      <c r="K31" s="96">
        <f t="shared" si="10"/>
        <v>15.333207475929772</v>
      </c>
      <c r="L31" s="97">
        <f t="shared" si="11"/>
        <v>14.964366324844047</v>
      </c>
      <c r="M31" s="2"/>
    </row>
    <row r="32" spans="1:13" ht="27.75" customHeight="1">
      <c r="A32" s="34" t="s">
        <v>135</v>
      </c>
      <c r="B32" s="99">
        <v>126</v>
      </c>
      <c r="C32" s="98">
        <v>129</v>
      </c>
      <c r="D32" s="130">
        <f t="shared" si="0"/>
        <v>3</v>
      </c>
      <c r="E32" s="131">
        <f t="shared" si="12"/>
        <v>102.38095238095238</v>
      </c>
      <c r="F32" s="99">
        <v>124</v>
      </c>
      <c r="G32" s="160">
        <v>136</v>
      </c>
      <c r="H32" s="99">
        <f t="shared" si="8"/>
        <v>12</v>
      </c>
      <c r="I32" s="128">
        <f t="shared" si="9"/>
        <v>109.6774193548387</v>
      </c>
      <c r="J32" s="129">
        <f t="shared" si="13"/>
        <v>0.22686504167985649</v>
      </c>
      <c r="K32" s="96">
        <f t="shared" si="10"/>
        <v>0.23409477062488201</v>
      </c>
      <c r="L32" s="97">
        <f t="shared" si="11"/>
        <v>0.24170472923738603</v>
      </c>
      <c r="M32" s="2"/>
    </row>
    <row r="33" spans="1:13" ht="15" customHeight="1" thickBot="1">
      <c r="A33" s="38" t="s">
        <v>136</v>
      </c>
      <c r="B33" s="135">
        <v>4901</v>
      </c>
      <c r="C33" s="132">
        <v>5086</v>
      </c>
      <c r="D33" s="133">
        <f t="shared" si="0"/>
        <v>185</v>
      </c>
      <c r="E33" s="134">
        <f>C33/B33*100</f>
        <v>103.7747398490104</v>
      </c>
      <c r="F33" s="135">
        <v>5147</v>
      </c>
      <c r="G33" s="163">
        <v>5396</v>
      </c>
      <c r="H33" s="135">
        <f t="shared" si="8"/>
        <v>249</v>
      </c>
      <c r="I33" s="136">
        <f t="shared" si="9"/>
        <v>104.83776957450944</v>
      </c>
      <c r="J33" s="137">
        <f>C33/$C$10*100</f>
        <v>8.9444620308817839</v>
      </c>
      <c r="K33" s="138">
        <f t="shared" si="10"/>
        <v>9.7168208419860314</v>
      </c>
      <c r="L33" s="139">
        <f t="shared" si="11"/>
        <v>9.5899905806245211</v>
      </c>
      <c r="M33" s="2"/>
    </row>
    <row r="34" spans="1:13" ht="3.75" customHeight="1">
      <c r="A34" s="13"/>
      <c r="B34" s="39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214</v>
      </c>
      <c r="B35" s="40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9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showGridLines="0" zoomScaleNormal="100" workbookViewId="0">
      <selection activeCell="P6" sqref="P6:S6"/>
    </sheetView>
  </sheetViews>
  <sheetFormatPr defaultRowHeight="13.2"/>
  <cols>
    <col min="1" max="1" width="32.77734375" customWidth="1"/>
    <col min="2" max="2" width="12.44140625" style="187" customWidth="1"/>
    <col min="3" max="3" width="12.44140625" style="188" customWidth="1"/>
    <col min="4" max="4" width="6" style="201" customWidth="1"/>
    <col min="5" max="5" width="12.44140625" style="188" customWidth="1"/>
    <col min="6" max="6" width="5.88671875" style="201" customWidth="1"/>
    <col min="7" max="7" width="12.44140625" style="188" customWidth="1"/>
    <col min="8" max="8" width="6.21875" style="201" customWidth="1"/>
    <col min="9" max="9" width="12.44140625" style="188" customWidth="1"/>
    <col min="10" max="10" width="6.21875" style="201" customWidth="1"/>
    <col min="11" max="11" width="12.44140625" style="188" customWidth="1"/>
    <col min="12" max="12" width="6.33203125" style="201" customWidth="1"/>
    <col min="13" max="13" width="14.44140625" style="188" customWidth="1"/>
    <col min="14" max="14" width="6.44140625" style="201" customWidth="1"/>
  </cols>
  <sheetData>
    <row r="1" spans="1:14">
      <c r="A1" s="305" t="s">
        <v>161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9.95" customHeight="1">
      <c r="A2" s="321" t="s">
        <v>208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</row>
    <row r="3" spans="1:14" ht="9.75" customHeight="1" thickBot="1">
      <c r="A3" s="155"/>
      <c r="B3" s="185"/>
      <c r="C3" s="164"/>
      <c r="D3" s="199"/>
    </row>
    <row r="4" spans="1:14" ht="16.2" customHeight="1" thickBot="1">
      <c r="A4" s="341" t="s">
        <v>165</v>
      </c>
      <c r="B4" s="338" t="s">
        <v>181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40"/>
    </row>
    <row r="5" spans="1:14" ht="52.8" customHeight="1" thickBot="1">
      <c r="A5" s="342"/>
      <c r="B5" s="233" t="s">
        <v>178</v>
      </c>
      <c r="C5" s="191" t="s">
        <v>113</v>
      </c>
      <c r="D5" s="200" t="s">
        <v>177</v>
      </c>
      <c r="E5" s="197" t="s">
        <v>176</v>
      </c>
      <c r="F5" s="208" t="s">
        <v>177</v>
      </c>
      <c r="G5" s="197" t="s">
        <v>179</v>
      </c>
      <c r="H5" s="200" t="s">
        <v>177</v>
      </c>
      <c r="I5" s="197" t="s">
        <v>180</v>
      </c>
      <c r="J5" s="208" t="s">
        <v>177</v>
      </c>
      <c r="K5" s="217" t="s">
        <v>174</v>
      </c>
      <c r="L5" s="200" t="s">
        <v>177</v>
      </c>
      <c r="M5" s="217" t="s">
        <v>175</v>
      </c>
      <c r="N5" s="218" t="s">
        <v>177</v>
      </c>
    </row>
    <row r="6" spans="1:14" ht="13.8" thickBot="1">
      <c r="A6" s="250" t="s">
        <v>34</v>
      </c>
      <c r="B6" s="267">
        <v>11609</v>
      </c>
      <c r="C6" s="280">
        <v>5760</v>
      </c>
      <c r="D6" s="271">
        <f>C6/B6*100</f>
        <v>49.61667671634077</v>
      </c>
      <c r="E6" s="267">
        <v>2371</v>
      </c>
      <c r="F6" s="273">
        <f>E6/B6*100</f>
        <v>20.423809113618745</v>
      </c>
      <c r="G6" s="267">
        <v>5507</v>
      </c>
      <c r="H6" s="271">
        <f>G6/B6*100</f>
        <v>47.437333103626493</v>
      </c>
      <c r="I6" s="267">
        <v>3425</v>
      </c>
      <c r="J6" s="273">
        <f>I6/B6*100</f>
        <v>29.502971832199155</v>
      </c>
      <c r="K6" s="267">
        <v>1940</v>
      </c>
      <c r="L6" s="271">
        <f>K6/B6*100</f>
        <v>16.711172366267551</v>
      </c>
      <c r="M6" s="267">
        <v>1080</v>
      </c>
      <c r="N6" s="271">
        <f>M6/B6*100</f>
        <v>9.3031268843138939</v>
      </c>
    </row>
    <row r="7" spans="1:14">
      <c r="A7" s="151" t="s">
        <v>14</v>
      </c>
      <c r="B7" s="192">
        <v>971</v>
      </c>
      <c r="C7" s="180">
        <v>506</v>
      </c>
      <c r="D7" s="97">
        <f t="shared" ref="D7:D41" si="0">C7/B7*100</f>
        <v>52.111225540679705</v>
      </c>
      <c r="E7" s="192">
        <v>228</v>
      </c>
      <c r="F7" s="204">
        <f t="shared" ref="F7:F41" si="1">E7/B7*100</f>
        <v>23.480947476828014</v>
      </c>
      <c r="G7" s="211">
        <v>241</v>
      </c>
      <c r="H7" s="212">
        <f t="shared" ref="H7:H41" si="2">G7/B7*100</f>
        <v>24.81977342945417</v>
      </c>
      <c r="I7" s="211">
        <v>291</v>
      </c>
      <c r="J7" s="216">
        <f>I7/B7*100</f>
        <v>29.969104016477861</v>
      </c>
      <c r="K7" s="211">
        <v>196</v>
      </c>
      <c r="L7" s="212">
        <f t="shared" ref="L7:L41" si="3">K7/B7*100</f>
        <v>20.185375901132851</v>
      </c>
      <c r="M7" s="211">
        <v>103</v>
      </c>
      <c r="N7" s="212">
        <f t="shared" ref="N7:N41" si="4">M7/B7*100</f>
        <v>10.607621009268794</v>
      </c>
    </row>
    <row r="8" spans="1:14">
      <c r="A8" s="15" t="s">
        <v>17</v>
      </c>
      <c r="B8" s="193">
        <v>1652</v>
      </c>
      <c r="C8" s="152">
        <v>860</v>
      </c>
      <c r="D8" s="97">
        <f t="shared" si="0"/>
        <v>52.058111380145277</v>
      </c>
      <c r="E8" s="193">
        <v>367</v>
      </c>
      <c r="F8" s="204">
        <f t="shared" si="1"/>
        <v>22.215496368038739</v>
      </c>
      <c r="G8" s="195">
        <v>872</v>
      </c>
      <c r="H8" s="202">
        <f t="shared" si="2"/>
        <v>52.784503631961257</v>
      </c>
      <c r="I8" s="195">
        <v>446</v>
      </c>
      <c r="J8" s="214">
        <f t="shared" ref="J8:J15" si="5">I8/B8*100</f>
        <v>26.997578692493946</v>
      </c>
      <c r="K8" s="195">
        <v>263</v>
      </c>
      <c r="L8" s="202">
        <f t="shared" si="3"/>
        <v>15.920096852300242</v>
      </c>
      <c r="M8" s="195">
        <v>126</v>
      </c>
      <c r="N8" s="202">
        <f t="shared" si="4"/>
        <v>7.6271186440677967</v>
      </c>
    </row>
    <row r="9" spans="1:14">
      <c r="A9" s="16" t="s">
        <v>2</v>
      </c>
      <c r="B9" s="193">
        <v>1302</v>
      </c>
      <c r="C9" s="152">
        <v>638</v>
      </c>
      <c r="D9" s="97">
        <f t="shared" si="0"/>
        <v>49.001536098310297</v>
      </c>
      <c r="E9" s="193">
        <v>215</v>
      </c>
      <c r="F9" s="204">
        <f t="shared" si="1"/>
        <v>16.513056835637478</v>
      </c>
      <c r="G9" s="195">
        <v>544</v>
      </c>
      <c r="H9" s="202">
        <f t="shared" si="2"/>
        <v>41.781874039938558</v>
      </c>
      <c r="I9" s="195">
        <v>415</v>
      </c>
      <c r="J9" s="214">
        <f t="shared" si="5"/>
        <v>31.87403993855607</v>
      </c>
      <c r="K9" s="195">
        <v>223</v>
      </c>
      <c r="L9" s="202">
        <f t="shared" si="3"/>
        <v>17.127496159754223</v>
      </c>
      <c r="M9" s="195">
        <v>150</v>
      </c>
      <c r="N9" s="202">
        <f t="shared" si="4"/>
        <v>11.52073732718894</v>
      </c>
    </row>
    <row r="10" spans="1:14">
      <c r="A10" s="16" t="s">
        <v>197</v>
      </c>
      <c r="B10" s="193">
        <v>1690</v>
      </c>
      <c r="C10" s="152">
        <v>812</v>
      </c>
      <c r="D10" s="97">
        <f t="shared" si="0"/>
        <v>48.047337278106511</v>
      </c>
      <c r="E10" s="193">
        <v>257</v>
      </c>
      <c r="F10" s="204">
        <f t="shared" si="1"/>
        <v>15.207100591715978</v>
      </c>
      <c r="G10" s="195">
        <v>998</v>
      </c>
      <c r="H10" s="202">
        <f t="shared" si="2"/>
        <v>59.053254437869818</v>
      </c>
      <c r="I10" s="195">
        <v>538</v>
      </c>
      <c r="J10" s="214">
        <f t="shared" si="5"/>
        <v>31.834319526627219</v>
      </c>
      <c r="K10" s="195">
        <v>237</v>
      </c>
      <c r="L10" s="202">
        <f t="shared" si="3"/>
        <v>14.023668639053255</v>
      </c>
      <c r="M10" s="195">
        <v>117</v>
      </c>
      <c r="N10" s="202">
        <f t="shared" si="4"/>
        <v>6.9230769230769234</v>
      </c>
    </row>
    <row r="11" spans="1:14">
      <c r="A11" s="15" t="s">
        <v>18</v>
      </c>
      <c r="B11" s="99">
        <v>805</v>
      </c>
      <c r="C11" s="181">
        <v>366</v>
      </c>
      <c r="D11" s="97">
        <f t="shared" si="0"/>
        <v>45.465838509316768</v>
      </c>
      <c r="E11" s="99">
        <v>184</v>
      </c>
      <c r="F11" s="204">
        <f t="shared" si="1"/>
        <v>22.857142857142858</v>
      </c>
      <c r="G11" s="195">
        <v>293</v>
      </c>
      <c r="H11" s="202">
        <f t="shared" si="2"/>
        <v>36.397515527950311</v>
      </c>
      <c r="I11" s="195">
        <v>234</v>
      </c>
      <c r="J11" s="214">
        <f t="shared" si="5"/>
        <v>29.068322981366464</v>
      </c>
      <c r="K11" s="195">
        <v>126</v>
      </c>
      <c r="L11" s="202">
        <f t="shared" si="3"/>
        <v>15.65217391304348</v>
      </c>
      <c r="M11" s="195">
        <v>95</v>
      </c>
      <c r="N11" s="202">
        <f t="shared" si="4"/>
        <v>11.801242236024844</v>
      </c>
    </row>
    <row r="12" spans="1:14">
      <c r="A12" s="15" t="s">
        <v>21</v>
      </c>
      <c r="B12" s="99">
        <v>1051</v>
      </c>
      <c r="C12" s="181">
        <v>493</v>
      </c>
      <c r="D12" s="97">
        <f t="shared" si="0"/>
        <v>46.907706945765938</v>
      </c>
      <c r="E12" s="99">
        <v>238</v>
      </c>
      <c r="F12" s="204">
        <f t="shared" si="1"/>
        <v>22.645099904852522</v>
      </c>
      <c r="G12" s="195">
        <v>439</v>
      </c>
      <c r="H12" s="202">
        <f t="shared" si="2"/>
        <v>41.769743101807805</v>
      </c>
      <c r="I12" s="195">
        <v>301</v>
      </c>
      <c r="J12" s="214">
        <f t="shared" si="5"/>
        <v>28.639391056137015</v>
      </c>
      <c r="K12" s="195">
        <v>214</v>
      </c>
      <c r="L12" s="202">
        <f t="shared" si="3"/>
        <v>20.361560418648907</v>
      </c>
      <c r="M12" s="195">
        <v>118</v>
      </c>
      <c r="N12" s="202">
        <f t="shared" si="4"/>
        <v>11.227402473834443</v>
      </c>
    </row>
    <row r="13" spans="1:14">
      <c r="A13" s="15" t="s">
        <v>22</v>
      </c>
      <c r="B13" s="193">
        <v>1038</v>
      </c>
      <c r="C13" s="152">
        <v>509</v>
      </c>
      <c r="D13" s="97">
        <f t="shared" si="0"/>
        <v>49.03660886319846</v>
      </c>
      <c r="E13" s="193">
        <v>230</v>
      </c>
      <c r="F13" s="204">
        <f t="shared" si="1"/>
        <v>22.157996146435451</v>
      </c>
      <c r="G13" s="195">
        <v>493</v>
      </c>
      <c r="H13" s="202">
        <f t="shared" si="2"/>
        <v>47.495183044315993</v>
      </c>
      <c r="I13" s="195">
        <v>310</v>
      </c>
      <c r="J13" s="214">
        <f t="shared" si="5"/>
        <v>29.865125240847785</v>
      </c>
      <c r="K13" s="195">
        <v>110</v>
      </c>
      <c r="L13" s="202">
        <f t="shared" si="3"/>
        <v>10.597302504816955</v>
      </c>
      <c r="M13" s="195">
        <v>70</v>
      </c>
      <c r="N13" s="202">
        <f t="shared" si="4"/>
        <v>6.7437379576107901</v>
      </c>
    </row>
    <row r="14" spans="1:14">
      <c r="A14" s="15" t="s">
        <v>13</v>
      </c>
      <c r="B14" s="193">
        <v>1348</v>
      </c>
      <c r="C14" s="152">
        <v>682</v>
      </c>
      <c r="D14" s="97">
        <f t="shared" si="0"/>
        <v>50.593471810089021</v>
      </c>
      <c r="E14" s="193">
        <v>272</v>
      </c>
      <c r="F14" s="204">
        <f t="shared" si="1"/>
        <v>20.178041543026705</v>
      </c>
      <c r="G14" s="195">
        <v>709</v>
      </c>
      <c r="H14" s="202">
        <f t="shared" si="2"/>
        <v>52.596439169139465</v>
      </c>
      <c r="I14" s="195">
        <v>439</v>
      </c>
      <c r="J14" s="214">
        <f t="shared" si="5"/>
        <v>32.566765578635014</v>
      </c>
      <c r="K14" s="195">
        <v>244</v>
      </c>
      <c r="L14" s="202">
        <f t="shared" si="3"/>
        <v>18.100890207715135</v>
      </c>
      <c r="M14" s="195">
        <v>153</v>
      </c>
      <c r="N14" s="202">
        <f t="shared" si="4"/>
        <v>11.350148367952523</v>
      </c>
    </row>
    <row r="15" spans="1:14" ht="13.8" thickBot="1">
      <c r="A15" s="17" t="s">
        <v>27</v>
      </c>
      <c r="B15" s="114">
        <v>1752</v>
      </c>
      <c r="C15" s="182">
        <v>894</v>
      </c>
      <c r="D15" s="203">
        <f t="shared" si="0"/>
        <v>51.027397260273979</v>
      </c>
      <c r="E15" s="114">
        <v>380</v>
      </c>
      <c r="F15" s="207">
        <f t="shared" si="1"/>
        <v>21.689497716894977</v>
      </c>
      <c r="G15" s="209">
        <v>918</v>
      </c>
      <c r="H15" s="210">
        <f t="shared" si="2"/>
        <v>52.397260273972599</v>
      </c>
      <c r="I15" s="209">
        <v>451</v>
      </c>
      <c r="J15" s="215">
        <f t="shared" si="5"/>
        <v>25.74200913242009</v>
      </c>
      <c r="K15" s="209">
        <v>327</v>
      </c>
      <c r="L15" s="210">
        <f t="shared" si="3"/>
        <v>18.664383561643834</v>
      </c>
      <c r="M15" s="209">
        <v>148</v>
      </c>
      <c r="N15" s="210">
        <f t="shared" si="4"/>
        <v>8.4474885844748862</v>
      </c>
    </row>
    <row r="16" spans="1:14" ht="13.8" thickBot="1">
      <c r="A16" s="281" t="s">
        <v>35</v>
      </c>
      <c r="B16" s="280">
        <v>9944</v>
      </c>
      <c r="C16" s="280">
        <v>5649</v>
      </c>
      <c r="D16" s="275">
        <f t="shared" si="0"/>
        <v>56.808125502815763</v>
      </c>
      <c r="E16" s="280">
        <v>2335</v>
      </c>
      <c r="F16" s="273">
        <f t="shared" si="1"/>
        <v>23.481496379726469</v>
      </c>
      <c r="G16" s="267">
        <v>4785</v>
      </c>
      <c r="H16" s="271">
        <f t="shared" si="2"/>
        <v>48.119469026548671</v>
      </c>
      <c r="I16" s="267">
        <v>2587</v>
      </c>
      <c r="J16" s="273">
        <f>I16/B16*100</f>
        <v>26.015687851971038</v>
      </c>
      <c r="K16" s="267">
        <v>1857</v>
      </c>
      <c r="L16" s="271">
        <f t="shared" si="3"/>
        <v>18.674577634754627</v>
      </c>
      <c r="M16" s="267">
        <v>1064</v>
      </c>
      <c r="N16" s="271">
        <f t="shared" si="4"/>
        <v>10.699919549477071</v>
      </c>
    </row>
    <row r="17" spans="1:14">
      <c r="A17" s="151" t="s">
        <v>1</v>
      </c>
      <c r="B17" s="192">
        <v>1863</v>
      </c>
      <c r="C17" s="180">
        <v>1148</v>
      </c>
      <c r="D17" s="97">
        <f t="shared" si="0"/>
        <v>61.621041331186255</v>
      </c>
      <c r="E17" s="192">
        <v>479</v>
      </c>
      <c r="F17" s="204">
        <f t="shared" si="1"/>
        <v>25.71121846484165</v>
      </c>
      <c r="G17" s="211">
        <v>898</v>
      </c>
      <c r="H17" s="212">
        <f t="shared" si="2"/>
        <v>48.201825013419217</v>
      </c>
      <c r="I17" s="211">
        <v>412</v>
      </c>
      <c r="J17" s="216">
        <f>I17/B17*100</f>
        <v>22.114868491680088</v>
      </c>
      <c r="K17" s="211">
        <v>363</v>
      </c>
      <c r="L17" s="212">
        <f t="shared" si="3"/>
        <v>19.484702093397747</v>
      </c>
      <c r="M17" s="211">
        <v>182</v>
      </c>
      <c r="N17" s="212">
        <f t="shared" si="4"/>
        <v>9.7691894793344076</v>
      </c>
    </row>
    <row r="18" spans="1:14">
      <c r="A18" s="15" t="s">
        <v>16</v>
      </c>
      <c r="B18" s="193">
        <v>1357</v>
      </c>
      <c r="C18" s="152">
        <v>758</v>
      </c>
      <c r="D18" s="97">
        <f t="shared" si="0"/>
        <v>55.858511422254978</v>
      </c>
      <c r="E18" s="193">
        <v>394</v>
      </c>
      <c r="F18" s="204">
        <f t="shared" si="1"/>
        <v>29.034635224760503</v>
      </c>
      <c r="G18" s="195">
        <v>701</v>
      </c>
      <c r="H18" s="202">
        <f t="shared" si="2"/>
        <v>51.658069270449523</v>
      </c>
      <c r="I18" s="195">
        <v>320</v>
      </c>
      <c r="J18" s="214">
        <f t="shared" ref="J18:J22" si="6">I18/B18*100</f>
        <v>23.581429624170966</v>
      </c>
      <c r="K18" s="195">
        <v>248</v>
      </c>
      <c r="L18" s="202">
        <f t="shared" si="3"/>
        <v>18.275607958732497</v>
      </c>
      <c r="M18" s="195">
        <v>132</v>
      </c>
      <c r="N18" s="202">
        <f t="shared" si="4"/>
        <v>9.7273397199705229</v>
      </c>
    </row>
    <row r="19" spans="1:14">
      <c r="A19" s="16" t="s">
        <v>3</v>
      </c>
      <c r="B19" s="193">
        <v>2150</v>
      </c>
      <c r="C19" s="152">
        <v>1129</v>
      </c>
      <c r="D19" s="97">
        <f t="shared" si="0"/>
        <v>52.511627906976742</v>
      </c>
      <c r="E19" s="193">
        <v>399</v>
      </c>
      <c r="F19" s="204">
        <f t="shared" si="1"/>
        <v>18.558139534883722</v>
      </c>
      <c r="G19" s="195">
        <v>1039</v>
      </c>
      <c r="H19" s="202">
        <f t="shared" si="2"/>
        <v>48.325581395348834</v>
      </c>
      <c r="I19" s="195">
        <v>609</v>
      </c>
      <c r="J19" s="214">
        <f t="shared" si="6"/>
        <v>28.325581395348838</v>
      </c>
      <c r="K19" s="195">
        <v>351</v>
      </c>
      <c r="L19" s="202">
        <f t="shared" si="3"/>
        <v>16.325581395348838</v>
      </c>
      <c r="M19" s="195">
        <v>294</v>
      </c>
      <c r="N19" s="202">
        <f t="shared" si="4"/>
        <v>13.674418604651162</v>
      </c>
    </row>
    <row r="20" spans="1:14">
      <c r="A20" s="16" t="s">
        <v>20</v>
      </c>
      <c r="B20" s="193">
        <v>1654</v>
      </c>
      <c r="C20" s="152">
        <v>877</v>
      </c>
      <c r="D20" s="97">
        <f t="shared" si="0"/>
        <v>53.022974607013296</v>
      </c>
      <c r="E20" s="193">
        <v>355</v>
      </c>
      <c r="F20" s="204">
        <f t="shared" si="1"/>
        <v>21.463119709794437</v>
      </c>
      <c r="G20" s="195">
        <v>929</v>
      </c>
      <c r="H20" s="202">
        <f t="shared" si="2"/>
        <v>56.166868198307128</v>
      </c>
      <c r="I20" s="195">
        <v>447</v>
      </c>
      <c r="J20" s="214">
        <f t="shared" si="6"/>
        <v>27.025392986698911</v>
      </c>
      <c r="K20" s="195">
        <v>323</v>
      </c>
      <c r="L20" s="202">
        <f t="shared" si="3"/>
        <v>19.528415961305924</v>
      </c>
      <c r="M20" s="195">
        <v>105</v>
      </c>
      <c r="N20" s="202">
        <f t="shared" si="4"/>
        <v>6.3482466747279327</v>
      </c>
    </row>
    <row r="21" spans="1:14">
      <c r="A21" s="15" t="s">
        <v>4</v>
      </c>
      <c r="B21" s="193">
        <v>1381</v>
      </c>
      <c r="C21" s="152">
        <v>805</v>
      </c>
      <c r="D21" s="97">
        <f t="shared" si="0"/>
        <v>58.291093410572046</v>
      </c>
      <c r="E21" s="193">
        <v>328</v>
      </c>
      <c r="F21" s="204">
        <f t="shared" si="1"/>
        <v>23.750905141202029</v>
      </c>
      <c r="G21" s="195">
        <v>483</v>
      </c>
      <c r="H21" s="202">
        <f t="shared" si="2"/>
        <v>34.974656046343227</v>
      </c>
      <c r="I21" s="195">
        <v>362</v>
      </c>
      <c r="J21" s="214">
        <f t="shared" si="6"/>
        <v>26.212889210716874</v>
      </c>
      <c r="K21" s="195">
        <v>271</v>
      </c>
      <c r="L21" s="202">
        <f t="shared" si="3"/>
        <v>19.623461259956553</v>
      </c>
      <c r="M21" s="195">
        <v>198</v>
      </c>
      <c r="N21" s="202">
        <f t="shared" si="4"/>
        <v>14.337436640115858</v>
      </c>
    </row>
    <row r="22" spans="1:14" ht="13.8" thickBot="1">
      <c r="A22" s="17" t="s">
        <v>7</v>
      </c>
      <c r="B22" s="194">
        <v>1539</v>
      </c>
      <c r="C22" s="183">
        <v>932</v>
      </c>
      <c r="D22" s="203">
        <f t="shared" si="0"/>
        <v>60.558804418453541</v>
      </c>
      <c r="E22" s="194">
        <v>380</v>
      </c>
      <c r="F22" s="207">
        <f t="shared" si="1"/>
        <v>24.691358024691358</v>
      </c>
      <c r="G22" s="209">
        <v>735</v>
      </c>
      <c r="H22" s="210">
        <f t="shared" si="2"/>
        <v>47.758284600389864</v>
      </c>
      <c r="I22" s="209">
        <v>437</v>
      </c>
      <c r="J22" s="215">
        <f t="shared" si="6"/>
        <v>28.39506172839506</v>
      </c>
      <c r="K22" s="209">
        <v>301</v>
      </c>
      <c r="L22" s="210">
        <f t="shared" si="3"/>
        <v>19.558154645873945</v>
      </c>
      <c r="M22" s="209">
        <v>153</v>
      </c>
      <c r="N22" s="210">
        <f t="shared" si="4"/>
        <v>9.9415204678362574</v>
      </c>
    </row>
    <row r="23" spans="1:14" ht="13.8" thickBot="1">
      <c r="A23" s="281" t="s">
        <v>36</v>
      </c>
      <c r="B23" s="280">
        <v>16320</v>
      </c>
      <c r="C23" s="280">
        <v>8180</v>
      </c>
      <c r="D23" s="275">
        <f t="shared" si="0"/>
        <v>50.122549019607845</v>
      </c>
      <c r="E23" s="280">
        <v>3228</v>
      </c>
      <c r="F23" s="273">
        <f t="shared" si="1"/>
        <v>19.77941176470588</v>
      </c>
      <c r="G23" s="267">
        <v>7286</v>
      </c>
      <c r="H23" s="271">
        <f t="shared" si="2"/>
        <v>44.644607843137258</v>
      </c>
      <c r="I23" s="267">
        <v>4770</v>
      </c>
      <c r="J23" s="273">
        <f>I23/B23*100</f>
        <v>29.227941176470591</v>
      </c>
      <c r="K23" s="267">
        <v>2517</v>
      </c>
      <c r="L23" s="271">
        <f t="shared" si="3"/>
        <v>15.42279411764706</v>
      </c>
      <c r="M23" s="267">
        <v>1566</v>
      </c>
      <c r="N23" s="271">
        <f t="shared" si="4"/>
        <v>9.5955882352941178</v>
      </c>
    </row>
    <row r="24" spans="1:14">
      <c r="A24" s="151" t="s">
        <v>15</v>
      </c>
      <c r="B24" s="192">
        <v>1775</v>
      </c>
      <c r="C24" s="180">
        <v>894</v>
      </c>
      <c r="D24" s="97">
        <f t="shared" si="0"/>
        <v>50.366197183098592</v>
      </c>
      <c r="E24" s="192">
        <v>360</v>
      </c>
      <c r="F24" s="204">
        <f t="shared" si="1"/>
        <v>20.281690140845072</v>
      </c>
      <c r="G24" s="211">
        <v>562</v>
      </c>
      <c r="H24" s="212">
        <f t="shared" si="2"/>
        <v>31.661971830985912</v>
      </c>
      <c r="I24" s="211">
        <v>596</v>
      </c>
      <c r="J24" s="216">
        <f>I24/B24*100</f>
        <v>33.577464788732392</v>
      </c>
      <c r="K24" s="211">
        <v>207</v>
      </c>
      <c r="L24" s="212">
        <f t="shared" si="3"/>
        <v>11.661971830985914</v>
      </c>
      <c r="M24" s="211">
        <v>256</v>
      </c>
      <c r="N24" s="212">
        <f t="shared" si="4"/>
        <v>14.422535211267606</v>
      </c>
    </row>
    <row r="25" spans="1:14">
      <c r="A25" s="15" t="s">
        <v>19</v>
      </c>
      <c r="B25" s="193">
        <v>5465</v>
      </c>
      <c r="C25" s="152">
        <v>2672</v>
      </c>
      <c r="D25" s="97">
        <f t="shared" si="0"/>
        <v>48.892955169258926</v>
      </c>
      <c r="E25" s="193">
        <v>1079</v>
      </c>
      <c r="F25" s="116">
        <f t="shared" si="1"/>
        <v>19.743824336688014</v>
      </c>
      <c r="G25" s="195">
        <v>3009</v>
      </c>
      <c r="H25" s="202">
        <f t="shared" si="2"/>
        <v>55.059469350411717</v>
      </c>
      <c r="I25" s="195">
        <v>1543</v>
      </c>
      <c r="J25" s="214">
        <f t="shared" ref="J25:J29" si="7">I25/B25*100</f>
        <v>28.234217749313817</v>
      </c>
      <c r="K25" s="195">
        <v>777</v>
      </c>
      <c r="L25" s="202">
        <f t="shared" si="3"/>
        <v>14.217749313815187</v>
      </c>
      <c r="M25" s="195">
        <v>443</v>
      </c>
      <c r="N25" s="202">
        <f t="shared" si="4"/>
        <v>8.1061299176578228</v>
      </c>
    </row>
    <row r="26" spans="1:14">
      <c r="A26" s="15" t="s">
        <v>25</v>
      </c>
      <c r="B26" s="193">
        <v>3667</v>
      </c>
      <c r="C26" s="152">
        <v>1801</v>
      </c>
      <c r="D26" s="97">
        <f t="shared" si="0"/>
        <v>49.113716934824112</v>
      </c>
      <c r="E26" s="193">
        <v>735</v>
      </c>
      <c r="F26" s="116">
        <f t="shared" si="1"/>
        <v>20.043632397054814</v>
      </c>
      <c r="G26" s="195">
        <v>1511</v>
      </c>
      <c r="H26" s="202">
        <f t="shared" si="2"/>
        <v>41.20534496863921</v>
      </c>
      <c r="I26" s="195">
        <v>1100</v>
      </c>
      <c r="J26" s="214">
        <f t="shared" si="7"/>
        <v>29.997272975184075</v>
      </c>
      <c r="K26" s="195">
        <v>603</v>
      </c>
      <c r="L26" s="202">
        <f t="shared" si="3"/>
        <v>16.443959640032723</v>
      </c>
      <c r="M26" s="195">
        <v>335</v>
      </c>
      <c r="N26" s="202">
        <f t="shared" si="4"/>
        <v>9.1355331333515135</v>
      </c>
    </row>
    <row r="27" spans="1:14">
      <c r="A27" s="16" t="s">
        <v>103</v>
      </c>
      <c r="B27" s="193">
        <v>1547</v>
      </c>
      <c r="C27" s="152">
        <v>821</v>
      </c>
      <c r="D27" s="97">
        <f t="shared" si="0"/>
        <v>53.070458952811897</v>
      </c>
      <c r="E27" s="193">
        <v>295</v>
      </c>
      <c r="F27" s="116">
        <f t="shared" si="1"/>
        <v>19.069166127989657</v>
      </c>
      <c r="G27" s="195">
        <v>712</v>
      </c>
      <c r="H27" s="202">
        <f t="shared" si="2"/>
        <v>46.024563671622495</v>
      </c>
      <c r="I27" s="195">
        <v>448</v>
      </c>
      <c r="J27" s="214">
        <f t="shared" si="7"/>
        <v>28.959276018099551</v>
      </c>
      <c r="K27" s="195">
        <v>309</v>
      </c>
      <c r="L27" s="202">
        <f t="shared" si="3"/>
        <v>19.974143503555268</v>
      </c>
      <c r="M27" s="195">
        <v>122</v>
      </c>
      <c r="N27" s="202">
        <f t="shared" si="4"/>
        <v>7.8862314156431799</v>
      </c>
    </row>
    <row r="28" spans="1:14">
      <c r="A28" s="16" t="s">
        <v>104</v>
      </c>
      <c r="B28" s="99">
        <v>1788</v>
      </c>
      <c r="C28" s="181">
        <v>957</v>
      </c>
      <c r="D28" s="97">
        <f t="shared" si="0"/>
        <v>53.523489932885902</v>
      </c>
      <c r="E28" s="99">
        <v>299</v>
      </c>
      <c r="F28" s="116">
        <f t="shared" si="1"/>
        <v>16.722595078299776</v>
      </c>
      <c r="G28" s="195">
        <v>584</v>
      </c>
      <c r="H28" s="202">
        <f t="shared" si="2"/>
        <v>32.662192393736014</v>
      </c>
      <c r="I28" s="195">
        <v>511</v>
      </c>
      <c r="J28" s="214">
        <f t="shared" si="7"/>
        <v>28.579418344519013</v>
      </c>
      <c r="K28" s="195">
        <v>352</v>
      </c>
      <c r="L28" s="202">
        <f t="shared" si="3"/>
        <v>19.686800894854585</v>
      </c>
      <c r="M28" s="195">
        <v>239</v>
      </c>
      <c r="N28" s="202">
        <f t="shared" si="4"/>
        <v>13.366890380313198</v>
      </c>
    </row>
    <row r="29" spans="1:14" ht="13.8" thickBot="1">
      <c r="A29" s="17" t="s">
        <v>26</v>
      </c>
      <c r="B29" s="114">
        <v>2078</v>
      </c>
      <c r="C29" s="182">
        <v>1035</v>
      </c>
      <c r="D29" s="203">
        <f t="shared" si="0"/>
        <v>49.807507218479309</v>
      </c>
      <c r="E29" s="114">
        <v>460</v>
      </c>
      <c r="F29" s="118">
        <f t="shared" si="1"/>
        <v>22.13666987487969</v>
      </c>
      <c r="G29" s="209">
        <v>908</v>
      </c>
      <c r="H29" s="210">
        <f t="shared" si="2"/>
        <v>43.695861405197306</v>
      </c>
      <c r="I29" s="209">
        <v>572</v>
      </c>
      <c r="J29" s="215">
        <f t="shared" si="7"/>
        <v>27.526467757459095</v>
      </c>
      <c r="K29" s="209">
        <v>269</v>
      </c>
      <c r="L29" s="210">
        <f t="shared" si="3"/>
        <v>12.945139557266602</v>
      </c>
      <c r="M29" s="209">
        <v>171</v>
      </c>
      <c r="N29" s="210">
        <f t="shared" si="4"/>
        <v>8.2290664100096258</v>
      </c>
    </row>
    <row r="30" spans="1:14" ht="13.8" thickBot="1">
      <c r="A30" s="281" t="s">
        <v>32</v>
      </c>
      <c r="B30" s="280">
        <v>11878</v>
      </c>
      <c r="C30" s="280">
        <v>6159</v>
      </c>
      <c r="D30" s="275">
        <f t="shared" si="0"/>
        <v>51.852163663916485</v>
      </c>
      <c r="E30" s="280">
        <v>2611</v>
      </c>
      <c r="F30" s="275">
        <f t="shared" si="1"/>
        <v>21.981815120390639</v>
      </c>
      <c r="G30" s="280">
        <v>5707</v>
      </c>
      <c r="H30" s="275">
        <f t="shared" si="2"/>
        <v>48.046809227142617</v>
      </c>
      <c r="I30" s="280">
        <v>3452</v>
      </c>
      <c r="J30" s="275">
        <f>I30/B30*100</f>
        <v>29.062131671998653</v>
      </c>
      <c r="K30" s="280">
        <v>1532</v>
      </c>
      <c r="L30" s="275">
        <f t="shared" si="3"/>
        <v>12.897794241454791</v>
      </c>
      <c r="M30" s="280">
        <v>1060</v>
      </c>
      <c r="N30" s="271">
        <f t="shared" si="4"/>
        <v>8.9240612897794236</v>
      </c>
    </row>
    <row r="31" spans="1:14">
      <c r="A31" s="219" t="s">
        <v>5</v>
      </c>
      <c r="B31" s="211">
        <v>835</v>
      </c>
      <c r="C31" s="205">
        <v>478</v>
      </c>
      <c r="D31" s="212">
        <f t="shared" si="0"/>
        <v>57.245508982035929</v>
      </c>
      <c r="E31" s="211">
        <v>221</v>
      </c>
      <c r="F31" s="216">
        <f t="shared" si="1"/>
        <v>26.467065868263472</v>
      </c>
      <c r="G31" s="211">
        <v>380</v>
      </c>
      <c r="H31" s="212">
        <f t="shared" si="2"/>
        <v>45.508982035928142</v>
      </c>
      <c r="I31" s="211">
        <v>218</v>
      </c>
      <c r="J31" s="216">
        <f>I31/B31*100</f>
        <v>26.107784431137727</v>
      </c>
      <c r="K31" s="211">
        <v>102</v>
      </c>
      <c r="L31" s="212">
        <f t="shared" si="3"/>
        <v>12.215568862275449</v>
      </c>
      <c r="M31" s="211">
        <v>90</v>
      </c>
      <c r="N31" s="212">
        <f t="shared" si="4"/>
        <v>10.778443113772456</v>
      </c>
    </row>
    <row r="32" spans="1:14">
      <c r="A32" s="190" t="s">
        <v>23</v>
      </c>
      <c r="B32" s="195">
        <v>2339</v>
      </c>
      <c r="C32" s="184">
        <v>1203</v>
      </c>
      <c r="D32" s="212">
        <f t="shared" si="0"/>
        <v>51.432235998289869</v>
      </c>
      <c r="E32" s="195">
        <v>532</v>
      </c>
      <c r="F32" s="214">
        <f t="shared" si="1"/>
        <v>22.744762719110732</v>
      </c>
      <c r="G32" s="195">
        <v>1044</v>
      </c>
      <c r="H32" s="202">
        <f t="shared" si="2"/>
        <v>44.634459170585721</v>
      </c>
      <c r="I32" s="195">
        <v>678</v>
      </c>
      <c r="J32" s="214">
        <f t="shared" ref="J32:J38" si="8">I32/B32*100</f>
        <v>28.986746472851642</v>
      </c>
      <c r="K32" s="195">
        <v>235</v>
      </c>
      <c r="L32" s="202">
        <f t="shared" si="3"/>
        <v>10.047028644719965</v>
      </c>
      <c r="M32" s="195">
        <v>270</v>
      </c>
      <c r="N32" s="202">
        <f t="shared" si="4"/>
        <v>11.543394613082514</v>
      </c>
    </row>
    <row r="33" spans="1:14">
      <c r="A33" s="190" t="s">
        <v>6</v>
      </c>
      <c r="B33" s="195">
        <v>1528</v>
      </c>
      <c r="C33" s="184">
        <v>775</v>
      </c>
      <c r="D33" s="212">
        <f t="shared" si="0"/>
        <v>50.719895287958117</v>
      </c>
      <c r="E33" s="195">
        <v>336</v>
      </c>
      <c r="F33" s="214">
        <f t="shared" si="1"/>
        <v>21.98952879581152</v>
      </c>
      <c r="G33" s="195">
        <v>679</v>
      </c>
      <c r="H33" s="202">
        <f t="shared" si="2"/>
        <v>44.437172774869111</v>
      </c>
      <c r="I33" s="195">
        <v>450</v>
      </c>
      <c r="J33" s="214">
        <f t="shared" si="8"/>
        <v>29.450261780104714</v>
      </c>
      <c r="K33" s="195">
        <v>168</v>
      </c>
      <c r="L33" s="202">
        <f t="shared" si="3"/>
        <v>10.99476439790576</v>
      </c>
      <c r="M33" s="195">
        <v>157</v>
      </c>
      <c r="N33" s="202">
        <f t="shared" si="4"/>
        <v>10.274869109947645</v>
      </c>
    </row>
    <row r="34" spans="1:14">
      <c r="A34" s="190" t="s">
        <v>24</v>
      </c>
      <c r="B34" s="195">
        <v>1451</v>
      </c>
      <c r="C34" s="184">
        <v>726</v>
      </c>
      <c r="D34" s="212">
        <f t="shared" si="0"/>
        <v>50.034458993797379</v>
      </c>
      <c r="E34" s="195">
        <v>326</v>
      </c>
      <c r="F34" s="214">
        <f t="shared" si="1"/>
        <v>22.467263955892488</v>
      </c>
      <c r="G34" s="195">
        <v>798</v>
      </c>
      <c r="H34" s="202">
        <f t="shared" si="2"/>
        <v>54.996554100620266</v>
      </c>
      <c r="I34" s="195">
        <v>428</v>
      </c>
      <c r="J34" s="214">
        <f t="shared" si="8"/>
        <v>29.496898690558236</v>
      </c>
      <c r="K34" s="195">
        <v>236</v>
      </c>
      <c r="L34" s="202">
        <f t="shared" si="3"/>
        <v>16.264645072363887</v>
      </c>
      <c r="M34" s="195">
        <v>93</v>
      </c>
      <c r="N34" s="202">
        <f t="shared" si="4"/>
        <v>6.4093728463128867</v>
      </c>
    </row>
    <row r="35" spans="1:14">
      <c r="A35" s="190" t="s">
        <v>8</v>
      </c>
      <c r="B35" s="195">
        <v>1078</v>
      </c>
      <c r="C35" s="184">
        <v>493</v>
      </c>
      <c r="D35" s="212">
        <f t="shared" si="0"/>
        <v>45.732838589981448</v>
      </c>
      <c r="E35" s="195">
        <v>197</v>
      </c>
      <c r="F35" s="214">
        <f t="shared" si="1"/>
        <v>18.274582560296846</v>
      </c>
      <c r="G35" s="195">
        <v>486</v>
      </c>
      <c r="H35" s="202">
        <f t="shared" si="2"/>
        <v>45.083487940630796</v>
      </c>
      <c r="I35" s="195">
        <v>339</v>
      </c>
      <c r="J35" s="214">
        <f t="shared" si="8"/>
        <v>31.44712430426716</v>
      </c>
      <c r="K35" s="195">
        <v>178</v>
      </c>
      <c r="L35" s="202">
        <f t="shared" si="3"/>
        <v>16.512059369202227</v>
      </c>
      <c r="M35" s="195">
        <v>113</v>
      </c>
      <c r="N35" s="202">
        <f t="shared" si="4"/>
        <v>10.482374768089054</v>
      </c>
    </row>
    <row r="36" spans="1:14">
      <c r="A36" s="190" t="s">
        <v>9</v>
      </c>
      <c r="B36" s="195">
        <v>1539</v>
      </c>
      <c r="C36" s="189">
        <v>829</v>
      </c>
      <c r="D36" s="212">
        <f t="shared" si="0"/>
        <v>53.866146848602995</v>
      </c>
      <c r="E36" s="198">
        <v>368</v>
      </c>
      <c r="F36" s="214">
        <f t="shared" si="1"/>
        <v>23.911630929174787</v>
      </c>
      <c r="G36" s="195">
        <v>712</v>
      </c>
      <c r="H36" s="202">
        <f t="shared" si="2"/>
        <v>46.263807667316435</v>
      </c>
      <c r="I36" s="195">
        <v>439</v>
      </c>
      <c r="J36" s="214">
        <f t="shared" si="8"/>
        <v>28.525016244314489</v>
      </c>
      <c r="K36" s="195">
        <v>195</v>
      </c>
      <c r="L36" s="202">
        <f t="shared" si="3"/>
        <v>12.670565302144249</v>
      </c>
      <c r="M36" s="195">
        <v>148</v>
      </c>
      <c r="N36" s="202">
        <f t="shared" si="4"/>
        <v>9.6166341780376854</v>
      </c>
    </row>
    <row r="37" spans="1:14" ht="13.8" customHeight="1">
      <c r="A37" s="190" t="s">
        <v>10</v>
      </c>
      <c r="B37" s="195">
        <v>1793</v>
      </c>
      <c r="C37" s="189">
        <v>903</v>
      </c>
      <c r="D37" s="212">
        <f t="shared" si="0"/>
        <v>50.362520914668153</v>
      </c>
      <c r="E37" s="195">
        <v>367</v>
      </c>
      <c r="F37" s="214">
        <f t="shared" si="1"/>
        <v>20.468488566648077</v>
      </c>
      <c r="G37" s="195">
        <v>1091</v>
      </c>
      <c r="H37" s="202">
        <f t="shared" si="2"/>
        <v>60.847741215839378</v>
      </c>
      <c r="I37" s="195">
        <v>519</v>
      </c>
      <c r="J37" s="214">
        <f t="shared" si="8"/>
        <v>28.945900725041827</v>
      </c>
      <c r="K37" s="195">
        <v>216</v>
      </c>
      <c r="L37" s="202">
        <f t="shared" si="3"/>
        <v>12.046848856664807</v>
      </c>
      <c r="M37" s="195">
        <v>85</v>
      </c>
      <c r="N37" s="202">
        <f t="shared" si="4"/>
        <v>4.740658114891243</v>
      </c>
    </row>
    <row r="38" spans="1:14" ht="13.8" thickBot="1">
      <c r="A38" s="220" t="s">
        <v>12</v>
      </c>
      <c r="B38" s="209">
        <v>1315</v>
      </c>
      <c r="C38" s="206">
        <v>752</v>
      </c>
      <c r="D38" s="213">
        <f t="shared" si="0"/>
        <v>57.186311787072242</v>
      </c>
      <c r="E38" s="209">
        <v>264</v>
      </c>
      <c r="F38" s="215">
        <f t="shared" si="1"/>
        <v>20.076045627376427</v>
      </c>
      <c r="G38" s="209">
        <v>517</v>
      </c>
      <c r="H38" s="210">
        <f t="shared" si="2"/>
        <v>39.315589353612168</v>
      </c>
      <c r="I38" s="209">
        <v>381</v>
      </c>
      <c r="J38" s="215">
        <f t="shared" si="8"/>
        <v>28.973384030418252</v>
      </c>
      <c r="K38" s="209">
        <v>202</v>
      </c>
      <c r="L38" s="210">
        <f t="shared" si="3"/>
        <v>15.361216730038022</v>
      </c>
      <c r="M38" s="209">
        <v>104</v>
      </c>
      <c r="N38" s="210">
        <f t="shared" si="4"/>
        <v>7.9087452471482882</v>
      </c>
    </row>
    <row r="39" spans="1:14" ht="13.8" thickBot="1">
      <c r="A39" s="257" t="s">
        <v>33</v>
      </c>
      <c r="B39" s="267">
        <v>6516</v>
      </c>
      <c r="C39" s="280">
        <v>3218</v>
      </c>
      <c r="D39" s="271">
        <f t="shared" si="0"/>
        <v>49.386126457949665</v>
      </c>
      <c r="E39" s="267">
        <v>1010</v>
      </c>
      <c r="F39" s="282">
        <f t="shared" si="1"/>
        <v>15.500306936771025</v>
      </c>
      <c r="G39" s="267">
        <v>2662</v>
      </c>
      <c r="H39" s="271">
        <f t="shared" si="2"/>
        <v>40.853284223449968</v>
      </c>
      <c r="I39" s="267">
        <v>2078</v>
      </c>
      <c r="J39" s="273">
        <f>I39/B39*100</f>
        <v>31.890730509515041</v>
      </c>
      <c r="K39" s="267">
        <v>574</v>
      </c>
      <c r="L39" s="271">
        <f t="shared" si="3"/>
        <v>8.8090853284223449</v>
      </c>
      <c r="M39" s="267">
        <v>626</v>
      </c>
      <c r="N39" s="271">
        <f t="shared" si="4"/>
        <v>9.6071209330877849</v>
      </c>
    </row>
    <row r="40" spans="1:14" ht="13.8" thickBot="1">
      <c r="A40" s="20" t="s">
        <v>11</v>
      </c>
      <c r="B40" s="196">
        <v>6516</v>
      </c>
      <c r="C40" s="186">
        <v>3218</v>
      </c>
      <c r="D40" s="203">
        <f t="shared" si="0"/>
        <v>49.386126457949665</v>
      </c>
      <c r="E40" s="196">
        <v>1010</v>
      </c>
      <c r="F40" s="207">
        <f t="shared" si="1"/>
        <v>15.500306936771025</v>
      </c>
      <c r="G40" s="196">
        <v>2662</v>
      </c>
      <c r="H40" s="213">
        <f t="shared" si="2"/>
        <v>40.853284223449968</v>
      </c>
      <c r="I40" s="196">
        <v>2078</v>
      </c>
      <c r="J40" s="207">
        <f>I40/B40*100</f>
        <v>31.890730509515041</v>
      </c>
      <c r="K40" s="192">
        <v>574</v>
      </c>
      <c r="L40" s="212">
        <f t="shared" si="3"/>
        <v>8.8090853284223449</v>
      </c>
      <c r="M40" s="196">
        <v>626</v>
      </c>
      <c r="N40" s="213">
        <f t="shared" si="4"/>
        <v>9.6071209330877849</v>
      </c>
    </row>
    <row r="41" spans="1:14" ht="13.8" thickBot="1">
      <c r="A41" s="283" t="s">
        <v>30</v>
      </c>
      <c r="B41" s="280">
        <v>56267</v>
      </c>
      <c r="C41" s="280">
        <v>28966</v>
      </c>
      <c r="D41" s="275">
        <f t="shared" si="0"/>
        <v>51.479552846250911</v>
      </c>
      <c r="E41" s="280">
        <v>11555</v>
      </c>
      <c r="F41" s="273">
        <f t="shared" si="1"/>
        <v>20.536015781897028</v>
      </c>
      <c r="G41" s="267">
        <v>25947</v>
      </c>
      <c r="H41" s="271">
        <f t="shared" si="2"/>
        <v>46.114063305312172</v>
      </c>
      <c r="I41" s="267">
        <v>16312</v>
      </c>
      <c r="J41" s="273">
        <f>I41/B41*100</f>
        <v>28.990349583237069</v>
      </c>
      <c r="K41" s="284">
        <v>8420</v>
      </c>
      <c r="L41" s="285">
        <f t="shared" si="3"/>
        <v>14.964366324844047</v>
      </c>
      <c r="M41" s="267">
        <v>5396</v>
      </c>
      <c r="N41" s="271">
        <f t="shared" si="4"/>
        <v>9.5899905806245211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G57"/>
  <sheetViews>
    <sheetView showGridLines="0" topLeftCell="A40" zoomScaleNormal="100" workbookViewId="0">
      <selection activeCell="A57" sqref="A57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6" width="10.33203125" customWidth="1"/>
    <col min="7" max="7" width="13.5546875" customWidth="1"/>
  </cols>
  <sheetData>
    <row r="1" spans="1:7">
      <c r="A1" s="345" t="s">
        <v>182</v>
      </c>
      <c r="B1" s="345"/>
      <c r="C1" s="345"/>
      <c r="D1" s="345"/>
      <c r="E1" s="345"/>
      <c r="F1" s="345"/>
      <c r="G1" s="345"/>
    </row>
    <row r="2" spans="1:7" ht="14.4" customHeight="1">
      <c r="A2" s="362" t="s">
        <v>209</v>
      </c>
      <c r="B2" s="362"/>
      <c r="C2" s="362"/>
      <c r="D2" s="362"/>
      <c r="E2" s="362"/>
      <c r="F2" s="362"/>
      <c r="G2" s="362"/>
    </row>
    <row r="3" spans="1:7" s="12" customFormat="1" ht="18" customHeight="1">
      <c r="A3" s="362"/>
      <c r="B3" s="362"/>
      <c r="C3" s="362"/>
      <c r="D3" s="362"/>
      <c r="E3" s="362"/>
      <c r="F3" s="362"/>
      <c r="G3" s="362"/>
    </row>
    <row r="4" spans="1:7" ht="9.75" customHeight="1" thickBot="1">
      <c r="A4" s="363"/>
      <c r="B4" s="363"/>
      <c r="C4" s="363"/>
      <c r="D4" s="363"/>
      <c r="E4" s="363"/>
      <c r="F4" s="363"/>
      <c r="G4" s="363"/>
    </row>
    <row r="5" spans="1:7" ht="57" customHeight="1" thickBot="1">
      <c r="A5" s="361" t="s">
        <v>42</v>
      </c>
      <c r="B5" s="314"/>
      <c r="C5" s="314"/>
      <c r="D5" s="315"/>
      <c r="E5" s="56" t="s">
        <v>210</v>
      </c>
      <c r="F5" s="56" t="s">
        <v>211</v>
      </c>
      <c r="G5" s="56" t="s">
        <v>212</v>
      </c>
    </row>
    <row r="6" spans="1:7" ht="13.8" thickBot="1">
      <c r="A6" s="349" t="s">
        <v>43</v>
      </c>
      <c r="B6" s="350"/>
      <c r="C6" s="350"/>
      <c r="D6" s="351"/>
      <c r="E6" s="286">
        <v>6405</v>
      </c>
      <c r="F6" s="286">
        <v>9257</v>
      </c>
      <c r="G6" s="286">
        <f>F6-E6</f>
        <v>2852</v>
      </c>
    </row>
    <row r="7" spans="1:7" ht="12.75" customHeight="1">
      <c r="A7" s="356" t="s">
        <v>44</v>
      </c>
      <c r="B7" s="47" t="s">
        <v>45</v>
      </c>
      <c r="C7" s="48"/>
      <c r="D7" s="48"/>
      <c r="E7" s="57">
        <v>3025</v>
      </c>
      <c r="F7" s="57">
        <v>4526</v>
      </c>
      <c r="G7" s="57">
        <f>F7-E7</f>
        <v>1501</v>
      </c>
    </row>
    <row r="8" spans="1:7" ht="12.75" customHeight="1">
      <c r="A8" s="357"/>
      <c r="B8" s="49" t="s">
        <v>46</v>
      </c>
      <c r="C8" s="50"/>
      <c r="D8" s="50"/>
      <c r="E8" s="58">
        <v>1185</v>
      </c>
      <c r="F8" s="58">
        <v>2025</v>
      </c>
      <c r="G8" s="57">
        <f>F8-E8</f>
        <v>840</v>
      </c>
    </row>
    <row r="9" spans="1:7" ht="12.75" customHeight="1">
      <c r="A9" s="357"/>
      <c r="B9" s="49" t="s">
        <v>47</v>
      </c>
      <c r="C9" s="50"/>
      <c r="D9" s="50"/>
      <c r="E9" s="58">
        <v>5220</v>
      </c>
      <c r="F9" s="58">
        <v>7232</v>
      </c>
      <c r="G9" s="57">
        <f t="shared" ref="G9:G18" si="0">F9-E9</f>
        <v>2012</v>
      </c>
    </row>
    <row r="10" spans="1:7" ht="12.75" customHeight="1">
      <c r="A10" s="357"/>
      <c r="B10" s="49" t="s">
        <v>48</v>
      </c>
      <c r="C10" s="50"/>
      <c r="D10" s="50"/>
      <c r="E10" s="58">
        <v>364</v>
      </c>
      <c r="F10" s="58">
        <v>523</v>
      </c>
      <c r="G10" s="57">
        <f t="shared" si="0"/>
        <v>159</v>
      </c>
    </row>
    <row r="11" spans="1:7" ht="12.75" customHeight="1">
      <c r="A11" s="357"/>
      <c r="B11" s="49" t="s">
        <v>49</v>
      </c>
      <c r="C11" s="50"/>
      <c r="D11" s="50"/>
      <c r="E11" s="58">
        <v>5892</v>
      </c>
      <c r="F11" s="58">
        <v>8559</v>
      </c>
      <c r="G11" s="57">
        <f t="shared" si="0"/>
        <v>2667</v>
      </c>
    </row>
    <row r="12" spans="1:7" ht="12.75" customHeight="1">
      <c r="A12" s="357"/>
      <c r="B12" s="49" t="s">
        <v>50</v>
      </c>
      <c r="C12" s="50"/>
      <c r="D12" s="50"/>
      <c r="E12" s="58">
        <v>269</v>
      </c>
      <c r="F12" s="58">
        <v>471</v>
      </c>
      <c r="G12" s="57">
        <f t="shared" si="0"/>
        <v>202</v>
      </c>
    </row>
    <row r="13" spans="1:7" ht="12.75" customHeight="1">
      <c r="A13" s="357"/>
      <c r="B13" s="49" t="s">
        <v>51</v>
      </c>
      <c r="C13" s="50"/>
      <c r="D13" s="50"/>
      <c r="E13" s="58">
        <v>4</v>
      </c>
      <c r="F13" s="58">
        <v>5</v>
      </c>
      <c r="G13" s="57">
        <f t="shared" si="0"/>
        <v>1</v>
      </c>
    </row>
    <row r="14" spans="1:7" ht="12.75" customHeight="1">
      <c r="A14" s="357"/>
      <c r="B14" s="49" t="s">
        <v>52</v>
      </c>
      <c r="C14" s="50"/>
      <c r="D14" s="50"/>
      <c r="E14" s="58">
        <v>26</v>
      </c>
      <c r="F14" s="58">
        <v>18</v>
      </c>
      <c r="G14" s="57">
        <f t="shared" si="0"/>
        <v>-8</v>
      </c>
    </row>
    <row r="15" spans="1:7" ht="12.75" customHeight="1">
      <c r="A15" s="357"/>
      <c r="B15" s="49" t="s">
        <v>53</v>
      </c>
      <c r="C15" s="50"/>
      <c r="D15" s="50"/>
      <c r="E15" s="58">
        <v>392</v>
      </c>
      <c r="F15" s="58">
        <v>205</v>
      </c>
      <c r="G15" s="57">
        <f t="shared" si="0"/>
        <v>-187</v>
      </c>
    </row>
    <row r="16" spans="1:7" ht="12.75" customHeight="1">
      <c r="A16" s="357"/>
      <c r="B16" s="49" t="s">
        <v>54</v>
      </c>
      <c r="C16" s="50"/>
      <c r="D16" s="50"/>
      <c r="E16" s="58">
        <v>1</v>
      </c>
      <c r="F16" s="58">
        <v>0</v>
      </c>
      <c r="G16" s="57">
        <f t="shared" si="0"/>
        <v>-1</v>
      </c>
    </row>
    <row r="17" spans="1:7" ht="12.75" customHeight="1">
      <c r="A17" s="357"/>
      <c r="B17" s="49" t="s">
        <v>55</v>
      </c>
      <c r="C17" s="50"/>
      <c r="D17" s="50"/>
      <c r="E17" s="58">
        <v>119</v>
      </c>
      <c r="F17" s="58">
        <v>25</v>
      </c>
      <c r="G17" s="57">
        <f t="shared" si="0"/>
        <v>-94</v>
      </c>
    </row>
    <row r="18" spans="1:7" ht="12.75" customHeight="1" thickBot="1">
      <c r="A18" s="358"/>
      <c r="B18" s="51" t="s">
        <v>56</v>
      </c>
      <c r="C18" s="52"/>
      <c r="D18" s="52"/>
      <c r="E18" s="59">
        <v>368</v>
      </c>
      <c r="F18" s="59">
        <v>70</v>
      </c>
      <c r="G18" s="57">
        <f t="shared" si="0"/>
        <v>-298</v>
      </c>
    </row>
    <row r="19" spans="1:7" ht="15.75" customHeight="1" thickBot="1">
      <c r="A19" s="349" t="s">
        <v>57</v>
      </c>
      <c r="B19" s="350"/>
      <c r="C19" s="350"/>
      <c r="D19" s="351"/>
      <c r="E19" s="286">
        <v>5716</v>
      </c>
      <c r="F19" s="286">
        <v>5960</v>
      </c>
      <c r="G19" s="286">
        <f>F19-E19</f>
        <v>244</v>
      </c>
    </row>
    <row r="20" spans="1:7" ht="16.5" customHeight="1">
      <c r="A20" s="382" t="s">
        <v>124</v>
      </c>
      <c r="B20" s="359" t="s">
        <v>125</v>
      </c>
      <c r="C20" s="360"/>
      <c r="D20" s="360"/>
      <c r="E20" s="57">
        <v>3360</v>
      </c>
      <c r="F20" s="57">
        <v>3333</v>
      </c>
      <c r="G20" s="57">
        <f>F20-E20</f>
        <v>-27</v>
      </c>
    </row>
    <row r="21" spans="1:7" ht="13.5" customHeight="1">
      <c r="A21" s="383"/>
      <c r="B21" s="366" t="s">
        <v>58</v>
      </c>
      <c r="C21" s="347" t="s">
        <v>59</v>
      </c>
      <c r="D21" s="347"/>
      <c r="E21" s="58">
        <v>2701</v>
      </c>
      <c r="F21" s="58">
        <v>3120</v>
      </c>
      <c r="G21" s="57">
        <f>F21-E21</f>
        <v>419</v>
      </c>
    </row>
    <row r="22" spans="1:7" ht="12.75" customHeight="1">
      <c r="A22" s="383"/>
      <c r="B22" s="367"/>
      <c r="C22" s="364" t="s">
        <v>58</v>
      </c>
      <c r="D22" s="53" t="s">
        <v>137</v>
      </c>
      <c r="E22" s="58">
        <v>97</v>
      </c>
      <c r="F22" s="58">
        <v>133</v>
      </c>
      <c r="G22" s="57">
        <f t="shared" ref="G22:G52" si="1">F22-E22</f>
        <v>36</v>
      </c>
    </row>
    <row r="23" spans="1:7">
      <c r="A23" s="383"/>
      <c r="B23" s="367"/>
      <c r="C23" s="365"/>
      <c r="D23" s="53" t="s">
        <v>138</v>
      </c>
      <c r="E23" s="58">
        <v>297</v>
      </c>
      <c r="F23" s="58">
        <v>407</v>
      </c>
      <c r="G23" s="57">
        <f t="shared" si="1"/>
        <v>110</v>
      </c>
    </row>
    <row r="24" spans="1:7">
      <c r="A24" s="383"/>
      <c r="B24" s="367"/>
      <c r="C24" s="348" t="s">
        <v>60</v>
      </c>
      <c r="D24" s="348"/>
      <c r="E24" s="76">
        <v>659</v>
      </c>
      <c r="F24" s="76">
        <v>213</v>
      </c>
      <c r="G24" s="57">
        <f t="shared" si="1"/>
        <v>-446</v>
      </c>
    </row>
    <row r="25" spans="1:7" ht="12.75" customHeight="1">
      <c r="A25" s="383"/>
      <c r="B25" s="367"/>
      <c r="C25" s="352" t="s">
        <v>58</v>
      </c>
      <c r="D25" s="53" t="s">
        <v>61</v>
      </c>
      <c r="E25" s="58">
        <v>85</v>
      </c>
      <c r="F25" s="58">
        <v>38</v>
      </c>
      <c r="G25" s="57">
        <f t="shared" si="1"/>
        <v>-47</v>
      </c>
    </row>
    <row r="26" spans="1:7" ht="12.75" customHeight="1">
      <c r="A26" s="383"/>
      <c r="B26" s="367"/>
      <c r="C26" s="353"/>
      <c r="D26" s="53" t="s">
        <v>62</v>
      </c>
      <c r="E26" s="58">
        <v>29</v>
      </c>
      <c r="F26" s="58">
        <v>45</v>
      </c>
      <c r="G26" s="57">
        <f t="shared" si="1"/>
        <v>16</v>
      </c>
    </row>
    <row r="27" spans="1:7" ht="15" customHeight="1">
      <c r="A27" s="383"/>
      <c r="B27" s="367"/>
      <c r="C27" s="353"/>
      <c r="D27" s="54" t="s">
        <v>139</v>
      </c>
      <c r="E27" s="58">
        <v>309</v>
      </c>
      <c r="F27" s="58">
        <v>19</v>
      </c>
      <c r="G27" s="57">
        <f t="shared" si="1"/>
        <v>-290</v>
      </c>
    </row>
    <row r="28" spans="1:7" ht="15" customHeight="1">
      <c r="A28" s="383"/>
      <c r="B28" s="367"/>
      <c r="C28" s="353"/>
      <c r="D28" s="54" t="s">
        <v>140</v>
      </c>
      <c r="E28" s="58">
        <v>3</v>
      </c>
      <c r="F28" s="58">
        <v>0</v>
      </c>
      <c r="G28" s="57">
        <f t="shared" si="1"/>
        <v>-3</v>
      </c>
    </row>
    <row r="29" spans="1:7" ht="24.75" customHeight="1">
      <c r="A29" s="383"/>
      <c r="B29" s="367"/>
      <c r="C29" s="353"/>
      <c r="D29" s="54" t="s">
        <v>63</v>
      </c>
      <c r="E29" s="58">
        <v>201</v>
      </c>
      <c r="F29" s="58">
        <v>59</v>
      </c>
      <c r="G29" s="57">
        <f t="shared" si="1"/>
        <v>-142</v>
      </c>
    </row>
    <row r="30" spans="1:7" ht="24.75" customHeight="1">
      <c r="A30" s="383"/>
      <c r="B30" s="367"/>
      <c r="C30" s="353"/>
      <c r="D30" s="54" t="s">
        <v>141</v>
      </c>
      <c r="E30" s="58">
        <v>23</v>
      </c>
      <c r="F30" s="58">
        <v>39</v>
      </c>
      <c r="G30" s="57">
        <f t="shared" si="1"/>
        <v>16</v>
      </c>
    </row>
    <row r="31" spans="1:7" ht="12.75" customHeight="1">
      <c r="A31" s="383"/>
      <c r="B31" s="367"/>
      <c r="C31" s="354"/>
      <c r="D31" s="54" t="s">
        <v>142</v>
      </c>
      <c r="E31" s="58">
        <v>1</v>
      </c>
      <c r="F31" s="58">
        <v>2</v>
      </c>
      <c r="G31" s="57">
        <f t="shared" si="1"/>
        <v>1</v>
      </c>
    </row>
    <row r="32" spans="1:7" ht="21" customHeight="1">
      <c r="A32" s="383"/>
      <c r="B32" s="367"/>
      <c r="C32" s="354"/>
      <c r="D32" s="54" t="s">
        <v>143</v>
      </c>
      <c r="E32" s="58">
        <v>0</v>
      </c>
      <c r="F32" s="58">
        <v>0</v>
      </c>
      <c r="G32" s="57">
        <f t="shared" si="1"/>
        <v>0</v>
      </c>
    </row>
    <row r="33" spans="1:7" ht="12.75" customHeight="1">
      <c r="A33" s="383"/>
      <c r="B33" s="367"/>
      <c r="C33" s="354"/>
      <c r="D33" s="54" t="s">
        <v>144</v>
      </c>
      <c r="E33" s="58">
        <v>0</v>
      </c>
      <c r="F33" s="58">
        <v>0</v>
      </c>
      <c r="G33" s="57">
        <f t="shared" si="1"/>
        <v>0</v>
      </c>
    </row>
    <row r="34" spans="1:7" ht="27.75" customHeight="1">
      <c r="A34" s="383"/>
      <c r="B34" s="367"/>
      <c r="C34" s="354"/>
      <c r="D34" s="54" t="s">
        <v>145</v>
      </c>
      <c r="E34" s="58">
        <v>0</v>
      </c>
      <c r="F34" s="58">
        <v>0</v>
      </c>
      <c r="G34" s="57">
        <f t="shared" si="1"/>
        <v>0</v>
      </c>
    </row>
    <row r="35" spans="1:7" ht="49.2" customHeight="1">
      <c r="A35" s="383"/>
      <c r="B35" s="367"/>
      <c r="C35" s="354"/>
      <c r="D35" s="54" t="s">
        <v>146</v>
      </c>
      <c r="E35" s="58">
        <v>1</v>
      </c>
      <c r="F35" s="58">
        <v>4</v>
      </c>
      <c r="G35" s="57">
        <f t="shared" si="1"/>
        <v>3</v>
      </c>
    </row>
    <row r="36" spans="1:7" ht="12.75" customHeight="1">
      <c r="A36" s="383"/>
      <c r="B36" s="368"/>
      <c r="C36" s="355"/>
      <c r="D36" s="54" t="s">
        <v>72</v>
      </c>
      <c r="E36" s="58">
        <v>10</v>
      </c>
      <c r="F36" s="58">
        <v>7</v>
      </c>
      <c r="G36" s="57">
        <f t="shared" si="1"/>
        <v>-3</v>
      </c>
    </row>
    <row r="37" spans="1:7" ht="12.75" customHeight="1">
      <c r="A37" s="383"/>
      <c r="B37" s="346" t="s">
        <v>64</v>
      </c>
      <c r="C37" s="347"/>
      <c r="D37" s="347"/>
      <c r="E37" s="58">
        <v>44</v>
      </c>
      <c r="F37" s="58">
        <v>22</v>
      </c>
      <c r="G37" s="57">
        <f t="shared" si="1"/>
        <v>-22</v>
      </c>
    </row>
    <row r="38" spans="1:7" ht="12.75" customHeight="1">
      <c r="A38" s="383"/>
      <c r="B38" s="346" t="s">
        <v>147</v>
      </c>
      <c r="C38" s="347"/>
      <c r="D38" s="347"/>
      <c r="E38" s="58">
        <v>2</v>
      </c>
      <c r="F38" s="58">
        <v>2</v>
      </c>
      <c r="G38" s="57">
        <f t="shared" si="1"/>
        <v>0</v>
      </c>
    </row>
    <row r="39" spans="1:7" ht="12.75" customHeight="1">
      <c r="A39" s="383"/>
      <c r="B39" s="346" t="s">
        <v>65</v>
      </c>
      <c r="C39" s="347"/>
      <c r="D39" s="347"/>
      <c r="E39" s="58">
        <v>251</v>
      </c>
      <c r="F39" s="58">
        <v>149</v>
      </c>
      <c r="G39" s="57">
        <f t="shared" si="1"/>
        <v>-102</v>
      </c>
    </row>
    <row r="40" spans="1:7" ht="13.5" customHeight="1">
      <c r="A40" s="383"/>
      <c r="B40" s="346" t="s">
        <v>148</v>
      </c>
      <c r="C40" s="347"/>
      <c r="D40" s="347"/>
      <c r="E40" s="58">
        <v>0</v>
      </c>
      <c r="F40" s="58">
        <v>0</v>
      </c>
      <c r="G40" s="57">
        <f t="shared" si="1"/>
        <v>0</v>
      </c>
    </row>
    <row r="41" spans="1:7" ht="13.5" customHeight="1">
      <c r="A41" s="383"/>
      <c r="B41" s="346" t="s">
        <v>66</v>
      </c>
      <c r="C41" s="347"/>
      <c r="D41" s="347"/>
      <c r="E41" s="58">
        <v>1</v>
      </c>
      <c r="F41" s="58">
        <v>0</v>
      </c>
      <c r="G41" s="57">
        <f t="shared" si="1"/>
        <v>-1</v>
      </c>
    </row>
    <row r="42" spans="1:7" ht="15.75" customHeight="1">
      <c r="A42" s="383"/>
      <c r="B42" s="346" t="s">
        <v>67</v>
      </c>
      <c r="C42" s="347"/>
      <c r="D42" s="347"/>
      <c r="E42" s="58">
        <v>0</v>
      </c>
      <c r="F42" s="58">
        <v>1</v>
      </c>
      <c r="G42" s="57">
        <f t="shared" si="1"/>
        <v>1</v>
      </c>
    </row>
    <row r="43" spans="1:7" ht="13.5" customHeight="1">
      <c r="A43" s="383"/>
      <c r="B43" s="343" t="s">
        <v>149</v>
      </c>
      <c r="C43" s="344"/>
      <c r="D43" s="344"/>
      <c r="E43" s="58">
        <v>0</v>
      </c>
      <c r="F43" s="58">
        <v>0</v>
      </c>
      <c r="G43" s="57">
        <f t="shared" si="1"/>
        <v>0</v>
      </c>
    </row>
    <row r="44" spans="1:7" ht="24.75" customHeight="1">
      <c r="A44" s="383"/>
      <c r="B44" s="375" t="s">
        <v>150</v>
      </c>
      <c r="C44" s="376"/>
      <c r="D44" s="376"/>
      <c r="E44" s="58">
        <v>0</v>
      </c>
      <c r="F44" s="58">
        <v>0</v>
      </c>
      <c r="G44" s="57">
        <f t="shared" si="1"/>
        <v>0</v>
      </c>
    </row>
    <row r="45" spans="1:7" ht="36" customHeight="1">
      <c r="A45" s="383"/>
      <c r="B45" s="375" t="s">
        <v>158</v>
      </c>
      <c r="C45" s="376"/>
      <c r="D45" s="376"/>
      <c r="E45" s="58">
        <v>52</v>
      </c>
      <c r="F45" s="58">
        <v>59</v>
      </c>
      <c r="G45" s="57">
        <f t="shared" si="1"/>
        <v>7</v>
      </c>
    </row>
    <row r="46" spans="1:7">
      <c r="A46" s="383"/>
      <c r="B46" s="346" t="s">
        <v>151</v>
      </c>
      <c r="C46" s="347"/>
      <c r="D46" s="347"/>
      <c r="E46" s="58">
        <v>1079</v>
      </c>
      <c r="F46" s="58">
        <v>1215</v>
      </c>
      <c r="G46" s="57">
        <f t="shared" si="1"/>
        <v>136</v>
      </c>
    </row>
    <row r="47" spans="1:7">
      <c r="A47" s="383"/>
      <c r="B47" s="346" t="s">
        <v>68</v>
      </c>
      <c r="C47" s="347"/>
      <c r="D47" s="347"/>
      <c r="E47" s="58">
        <v>301</v>
      </c>
      <c r="F47" s="58">
        <v>453</v>
      </c>
      <c r="G47" s="57">
        <f t="shared" si="1"/>
        <v>152</v>
      </c>
    </row>
    <row r="48" spans="1:7">
      <c r="A48" s="383"/>
      <c r="B48" s="346" t="s">
        <v>69</v>
      </c>
      <c r="C48" s="347"/>
      <c r="D48" s="347"/>
      <c r="E48" s="58">
        <v>2</v>
      </c>
      <c r="F48" s="58">
        <v>3</v>
      </c>
      <c r="G48" s="57">
        <f t="shared" si="1"/>
        <v>1</v>
      </c>
    </row>
    <row r="49" spans="1:7">
      <c r="A49" s="383"/>
      <c r="B49" s="346" t="s">
        <v>152</v>
      </c>
      <c r="C49" s="347"/>
      <c r="D49" s="347"/>
      <c r="E49" s="58">
        <v>137</v>
      </c>
      <c r="F49" s="58">
        <v>157</v>
      </c>
      <c r="G49" s="57">
        <f t="shared" si="1"/>
        <v>20</v>
      </c>
    </row>
    <row r="50" spans="1:7">
      <c r="A50" s="383"/>
      <c r="B50" s="346" t="s">
        <v>70</v>
      </c>
      <c r="C50" s="347"/>
      <c r="D50" s="347"/>
      <c r="E50" s="58">
        <v>38</v>
      </c>
      <c r="F50" s="58">
        <v>30</v>
      </c>
      <c r="G50" s="57">
        <f t="shared" si="1"/>
        <v>-8</v>
      </c>
    </row>
    <row r="51" spans="1:7">
      <c r="A51" s="383"/>
      <c r="B51" s="346" t="s">
        <v>71</v>
      </c>
      <c r="C51" s="347"/>
      <c r="D51" s="347"/>
      <c r="E51" s="58">
        <v>37</v>
      </c>
      <c r="F51" s="58">
        <v>50</v>
      </c>
      <c r="G51" s="57">
        <f t="shared" si="1"/>
        <v>13</v>
      </c>
    </row>
    <row r="52" spans="1:7" ht="13.8" thickBot="1">
      <c r="A52" s="384"/>
      <c r="B52" s="377" t="s">
        <v>72</v>
      </c>
      <c r="C52" s="378"/>
      <c r="D52" s="378"/>
      <c r="E52" s="59">
        <v>414</v>
      </c>
      <c r="F52" s="59">
        <v>488</v>
      </c>
      <c r="G52" s="57">
        <f t="shared" si="1"/>
        <v>74</v>
      </c>
    </row>
    <row r="53" spans="1:7" ht="13.8" thickBot="1">
      <c r="A53" s="372" t="s">
        <v>73</v>
      </c>
      <c r="B53" s="373"/>
      <c r="C53" s="373"/>
      <c r="D53" s="374"/>
      <c r="E53" s="287">
        <v>52970</v>
      </c>
      <c r="F53" s="287">
        <v>56267</v>
      </c>
      <c r="G53" s="287">
        <f>F53-E53</f>
        <v>3297</v>
      </c>
    </row>
    <row r="54" spans="1:7" ht="25.95" customHeight="1">
      <c r="A54" s="379" t="s">
        <v>74</v>
      </c>
      <c r="B54" s="380"/>
      <c r="C54" s="380"/>
      <c r="D54" s="381"/>
      <c r="E54" s="57">
        <v>7730</v>
      </c>
      <c r="F54" s="57">
        <v>8806</v>
      </c>
      <c r="G54" s="57">
        <f>F54-E54</f>
        <v>1076</v>
      </c>
    </row>
    <row r="55" spans="1:7" ht="13.8" thickBot="1">
      <c r="A55" s="369" t="s">
        <v>153</v>
      </c>
      <c r="B55" s="370"/>
      <c r="C55" s="370"/>
      <c r="D55" s="371"/>
      <c r="E55" s="60">
        <v>387</v>
      </c>
      <c r="F55" s="60">
        <v>646</v>
      </c>
      <c r="G55" s="60">
        <f>F55-E55</f>
        <v>259</v>
      </c>
    </row>
    <row r="56" spans="1:7">
      <c r="A56" s="21" t="s">
        <v>214</v>
      </c>
      <c r="B56" s="55"/>
      <c r="C56" s="55"/>
      <c r="D56" s="55"/>
      <c r="E56" s="13"/>
      <c r="F56" s="13"/>
      <c r="G56" s="13"/>
    </row>
    <row r="57" spans="1:7">
      <c r="A57" s="13"/>
      <c r="B57" s="13"/>
      <c r="C57" s="13"/>
      <c r="D57" s="13"/>
      <c r="E57" s="13"/>
      <c r="F57" s="13"/>
      <c r="G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G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G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L28" sqref="L28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8" customFormat="1">
      <c r="A1" s="397" t="s">
        <v>162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</row>
    <row r="2" spans="1:12" ht="36.75" customHeight="1" thickBot="1">
      <c r="A2" s="363" t="s">
        <v>196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</row>
    <row r="3" spans="1:12" ht="13.5" customHeight="1">
      <c r="A3" s="325" t="s">
        <v>42</v>
      </c>
      <c r="B3" s="398"/>
      <c r="C3" s="398" t="s">
        <v>154</v>
      </c>
      <c r="D3" s="398"/>
      <c r="E3" s="398"/>
      <c r="F3" s="398"/>
      <c r="G3" s="398"/>
      <c r="H3" s="398"/>
      <c r="I3" s="398"/>
      <c r="J3" s="398"/>
      <c r="K3" s="398"/>
      <c r="L3" s="326"/>
    </row>
    <row r="4" spans="1:12">
      <c r="A4" s="327"/>
      <c r="B4" s="391"/>
      <c r="C4" s="391" t="s">
        <v>75</v>
      </c>
      <c r="D4" s="391" t="s">
        <v>113</v>
      </c>
      <c r="E4" s="401" t="s">
        <v>213</v>
      </c>
      <c r="F4" s="401"/>
      <c r="G4" s="401"/>
      <c r="H4" s="401"/>
      <c r="I4" s="401"/>
      <c r="J4" s="401"/>
      <c r="K4" s="401"/>
      <c r="L4" s="402"/>
    </row>
    <row r="5" spans="1:12" ht="44.4" customHeight="1">
      <c r="A5" s="327"/>
      <c r="B5" s="391"/>
      <c r="C5" s="391"/>
      <c r="D5" s="391"/>
      <c r="E5" s="391" t="s">
        <v>110</v>
      </c>
      <c r="F5" s="391"/>
      <c r="G5" s="391" t="s">
        <v>159</v>
      </c>
      <c r="H5" s="391"/>
      <c r="I5" s="391" t="s">
        <v>76</v>
      </c>
      <c r="J5" s="391"/>
      <c r="K5" s="391" t="s">
        <v>77</v>
      </c>
      <c r="L5" s="328"/>
    </row>
    <row r="6" spans="1:12" ht="22.8" customHeight="1" thickBot="1">
      <c r="A6" s="399"/>
      <c r="B6" s="400"/>
      <c r="C6" s="400"/>
      <c r="D6" s="400"/>
      <c r="E6" s="61" t="s">
        <v>75</v>
      </c>
      <c r="F6" s="61" t="s">
        <v>113</v>
      </c>
      <c r="G6" s="61" t="s">
        <v>75</v>
      </c>
      <c r="H6" s="61" t="s">
        <v>113</v>
      </c>
      <c r="I6" s="61" t="s">
        <v>75</v>
      </c>
      <c r="J6" s="61" t="s">
        <v>113</v>
      </c>
      <c r="K6" s="61" t="s">
        <v>75</v>
      </c>
      <c r="L6" s="165" t="s">
        <v>113</v>
      </c>
    </row>
    <row r="7" spans="1:12" ht="13.8" thickBot="1">
      <c r="A7" s="392" t="s">
        <v>114</v>
      </c>
      <c r="B7" s="393"/>
      <c r="C7" s="288">
        <v>213</v>
      </c>
      <c r="D7" s="288">
        <v>115</v>
      </c>
      <c r="E7" s="288">
        <v>88</v>
      </c>
      <c r="F7" s="288">
        <v>41</v>
      </c>
      <c r="G7" s="288">
        <v>81</v>
      </c>
      <c r="H7" s="288">
        <v>34</v>
      </c>
      <c r="I7" s="288">
        <v>38</v>
      </c>
      <c r="J7" s="288">
        <v>22</v>
      </c>
      <c r="K7" s="288">
        <v>32</v>
      </c>
      <c r="L7" s="289">
        <v>23</v>
      </c>
    </row>
    <row r="8" spans="1:12">
      <c r="A8" s="394" t="s">
        <v>58</v>
      </c>
      <c r="B8" s="221" t="s">
        <v>115</v>
      </c>
      <c r="C8" s="222">
        <v>38</v>
      </c>
      <c r="D8" s="222">
        <v>24</v>
      </c>
      <c r="E8" s="222">
        <v>20</v>
      </c>
      <c r="F8" s="222">
        <v>12</v>
      </c>
      <c r="G8" s="222">
        <v>12</v>
      </c>
      <c r="H8" s="222">
        <v>5</v>
      </c>
      <c r="I8" s="222">
        <v>7</v>
      </c>
      <c r="J8" s="222">
        <v>5</v>
      </c>
      <c r="K8" s="222">
        <v>7</v>
      </c>
      <c r="L8" s="223">
        <v>6</v>
      </c>
    </row>
    <row r="9" spans="1:12">
      <c r="A9" s="395"/>
      <c r="B9" s="166" t="s">
        <v>116</v>
      </c>
      <c r="C9" s="167">
        <v>45</v>
      </c>
      <c r="D9" s="167">
        <v>35</v>
      </c>
      <c r="E9" s="167">
        <v>18</v>
      </c>
      <c r="F9" s="167">
        <v>12</v>
      </c>
      <c r="G9" s="167">
        <v>6</v>
      </c>
      <c r="H9" s="167">
        <v>3</v>
      </c>
      <c r="I9" s="167">
        <v>14</v>
      </c>
      <c r="J9" s="167">
        <v>10</v>
      </c>
      <c r="K9" s="167">
        <v>12</v>
      </c>
      <c r="L9" s="77">
        <v>10</v>
      </c>
    </row>
    <row r="10" spans="1:12">
      <c r="A10" s="395"/>
      <c r="B10" s="166" t="s">
        <v>137</v>
      </c>
      <c r="C10" s="167">
        <v>19</v>
      </c>
      <c r="D10" s="167">
        <v>8</v>
      </c>
      <c r="E10" s="167">
        <v>7</v>
      </c>
      <c r="F10" s="167">
        <v>1</v>
      </c>
      <c r="G10" s="167">
        <v>8</v>
      </c>
      <c r="H10" s="167">
        <v>3</v>
      </c>
      <c r="I10" s="167">
        <v>2</v>
      </c>
      <c r="J10" s="167">
        <v>1</v>
      </c>
      <c r="K10" s="167">
        <v>1</v>
      </c>
      <c r="L10" s="77">
        <v>1</v>
      </c>
    </row>
    <row r="11" spans="1:12">
      <c r="A11" s="395"/>
      <c r="B11" s="166" t="s">
        <v>140</v>
      </c>
      <c r="C11" s="167">
        <v>0</v>
      </c>
      <c r="D11" s="167">
        <v>0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77">
        <v>0</v>
      </c>
    </row>
    <row r="12" spans="1:12" ht="22.8">
      <c r="A12" s="395"/>
      <c r="B12" s="168" t="s">
        <v>155</v>
      </c>
      <c r="C12" s="167">
        <v>59</v>
      </c>
      <c r="D12" s="167">
        <v>24</v>
      </c>
      <c r="E12" s="167">
        <v>23</v>
      </c>
      <c r="F12" s="167">
        <v>10</v>
      </c>
      <c r="G12" s="167">
        <v>14</v>
      </c>
      <c r="H12" s="167">
        <v>4</v>
      </c>
      <c r="I12" s="167">
        <v>7</v>
      </c>
      <c r="J12" s="167">
        <v>3</v>
      </c>
      <c r="K12" s="167">
        <v>11</v>
      </c>
      <c r="L12" s="77">
        <v>5</v>
      </c>
    </row>
    <row r="13" spans="1:12" ht="22.8">
      <c r="A13" s="395"/>
      <c r="B13" s="169" t="s">
        <v>141</v>
      </c>
      <c r="C13" s="167">
        <v>39</v>
      </c>
      <c r="D13" s="167">
        <v>18</v>
      </c>
      <c r="E13" s="167">
        <v>16</v>
      </c>
      <c r="F13" s="167">
        <v>4</v>
      </c>
      <c r="G13" s="167">
        <v>39</v>
      </c>
      <c r="H13" s="167">
        <v>18</v>
      </c>
      <c r="I13" s="167">
        <v>0</v>
      </c>
      <c r="J13" s="167">
        <v>0</v>
      </c>
      <c r="K13" s="167">
        <v>0</v>
      </c>
      <c r="L13" s="77">
        <v>0</v>
      </c>
    </row>
    <row r="14" spans="1:12">
      <c r="A14" s="395"/>
      <c r="B14" s="169" t="s">
        <v>142</v>
      </c>
      <c r="C14" s="167">
        <v>2</v>
      </c>
      <c r="D14" s="167">
        <v>1</v>
      </c>
      <c r="E14" s="167">
        <v>1</v>
      </c>
      <c r="F14" s="167">
        <v>0</v>
      </c>
      <c r="G14" s="167">
        <v>2</v>
      </c>
      <c r="H14" s="167">
        <v>1</v>
      </c>
      <c r="I14" s="167">
        <v>0</v>
      </c>
      <c r="J14" s="167">
        <v>0</v>
      </c>
      <c r="K14" s="167">
        <v>0</v>
      </c>
      <c r="L14" s="77">
        <v>0</v>
      </c>
    </row>
    <row r="15" spans="1:12">
      <c r="A15" s="395"/>
      <c r="B15" s="169" t="s">
        <v>143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77">
        <v>0</v>
      </c>
    </row>
    <row r="16" spans="1:12">
      <c r="A16" s="395"/>
      <c r="B16" s="169" t="s">
        <v>144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77">
        <v>0</v>
      </c>
    </row>
    <row r="17" spans="1:12" ht="22.8">
      <c r="A17" s="395"/>
      <c r="B17" s="169" t="s">
        <v>145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77">
        <v>0</v>
      </c>
    </row>
    <row r="18" spans="1:12" ht="36" customHeight="1">
      <c r="A18" s="395"/>
      <c r="B18" s="169" t="s">
        <v>146</v>
      </c>
      <c r="C18" s="167">
        <v>4</v>
      </c>
      <c r="D18" s="167">
        <v>3</v>
      </c>
      <c r="E18" s="167">
        <v>3</v>
      </c>
      <c r="F18" s="167">
        <v>2</v>
      </c>
      <c r="G18" s="167">
        <v>0</v>
      </c>
      <c r="H18" s="167">
        <v>0</v>
      </c>
      <c r="I18" s="167">
        <v>4</v>
      </c>
      <c r="J18" s="167">
        <v>3</v>
      </c>
      <c r="K18" s="167">
        <v>1</v>
      </c>
      <c r="L18" s="77">
        <v>1</v>
      </c>
    </row>
    <row r="19" spans="1:12" ht="13.8" thickBot="1">
      <c r="A19" s="396"/>
      <c r="B19" s="224" t="s">
        <v>117</v>
      </c>
      <c r="C19" s="225">
        <v>7</v>
      </c>
      <c r="D19" s="225">
        <v>2</v>
      </c>
      <c r="E19" s="225">
        <v>0</v>
      </c>
      <c r="F19" s="225">
        <v>0</v>
      </c>
      <c r="G19" s="225">
        <v>0</v>
      </c>
      <c r="H19" s="225">
        <v>0</v>
      </c>
      <c r="I19" s="225">
        <v>4</v>
      </c>
      <c r="J19" s="225">
        <v>0</v>
      </c>
      <c r="K19" s="225">
        <v>0</v>
      </c>
      <c r="L19" s="226">
        <v>0</v>
      </c>
    </row>
    <row r="20" spans="1:12" ht="13.8" thickBot="1">
      <c r="A20" s="385" t="s">
        <v>118</v>
      </c>
      <c r="B20" s="386"/>
      <c r="C20" s="288">
        <v>22</v>
      </c>
      <c r="D20" s="288">
        <v>2</v>
      </c>
      <c r="E20" s="288">
        <v>10</v>
      </c>
      <c r="F20" s="288">
        <v>1</v>
      </c>
      <c r="G20" s="288">
        <v>12</v>
      </c>
      <c r="H20" s="288">
        <v>2</v>
      </c>
      <c r="I20" s="288">
        <v>3</v>
      </c>
      <c r="J20" s="288">
        <v>0</v>
      </c>
      <c r="K20" s="288">
        <v>6</v>
      </c>
      <c r="L20" s="289">
        <v>1</v>
      </c>
    </row>
    <row r="21" spans="1:12" ht="13.8" thickBot="1">
      <c r="A21" s="389" t="s">
        <v>147</v>
      </c>
      <c r="B21" s="390"/>
      <c r="C21" s="227">
        <v>2</v>
      </c>
      <c r="D21" s="227">
        <v>0</v>
      </c>
      <c r="E21" s="227">
        <v>0</v>
      </c>
      <c r="F21" s="227">
        <v>0</v>
      </c>
      <c r="G21" s="227">
        <v>2</v>
      </c>
      <c r="H21" s="227">
        <v>0</v>
      </c>
      <c r="I21" s="227">
        <v>0</v>
      </c>
      <c r="J21" s="227">
        <v>0</v>
      </c>
      <c r="K21" s="227">
        <v>0</v>
      </c>
      <c r="L21" s="79">
        <v>0</v>
      </c>
    </row>
    <row r="22" spans="1:12" ht="13.8" thickBot="1">
      <c r="A22" s="385" t="s">
        <v>119</v>
      </c>
      <c r="B22" s="386"/>
      <c r="C22" s="288">
        <v>149</v>
      </c>
      <c r="D22" s="288">
        <v>111</v>
      </c>
      <c r="E22" s="288">
        <v>48</v>
      </c>
      <c r="F22" s="288">
        <v>40</v>
      </c>
      <c r="G22" s="288">
        <v>78</v>
      </c>
      <c r="H22" s="288">
        <v>55</v>
      </c>
      <c r="I22" s="288">
        <v>10</v>
      </c>
      <c r="J22" s="288">
        <v>8</v>
      </c>
      <c r="K22" s="288">
        <v>28</v>
      </c>
      <c r="L22" s="289">
        <v>21</v>
      </c>
    </row>
    <row r="23" spans="1:12" ht="13.8" thickBot="1">
      <c r="A23" s="389" t="s">
        <v>156</v>
      </c>
      <c r="B23" s="390"/>
      <c r="C23" s="227">
        <v>0</v>
      </c>
      <c r="D23" s="227">
        <v>0</v>
      </c>
      <c r="E23" s="227">
        <v>0</v>
      </c>
      <c r="F23" s="227">
        <v>0</v>
      </c>
      <c r="G23" s="227">
        <v>0</v>
      </c>
      <c r="H23" s="227">
        <v>0</v>
      </c>
      <c r="I23" s="227">
        <v>0</v>
      </c>
      <c r="J23" s="227">
        <v>0</v>
      </c>
      <c r="K23" s="227">
        <v>0</v>
      </c>
      <c r="L23" s="79">
        <v>0</v>
      </c>
    </row>
    <row r="24" spans="1:12" ht="25.5" customHeight="1" thickBot="1">
      <c r="A24" s="385" t="s">
        <v>120</v>
      </c>
      <c r="B24" s="386"/>
      <c r="C24" s="288">
        <v>0</v>
      </c>
      <c r="D24" s="288">
        <v>0</v>
      </c>
      <c r="E24" s="288">
        <v>0</v>
      </c>
      <c r="F24" s="288">
        <v>0</v>
      </c>
      <c r="G24" s="288">
        <v>0</v>
      </c>
      <c r="H24" s="288">
        <v>0</v>
      </c>
      <c r="I24" s="288">
        <v>0</v>
      </c>
      <c r="J24" s="288">
        <v>0</v>
      </c>
      <c r="K24" s="288">
        <v>0</v>
      </c>
      <c r="L24" s="289">
        <v>0</v>
      </c>
    </row>
    <row r="25" spans="1:12" ht="25.95" customHeight="1" thickBot="1">
      <c r="A25" s="385" t="s">
        <v>121</v>
      </c>
      <c r="B25" s="386"/>
      <c r="C25" s="288">
        <v>1</v>
      </c>
      <c r="D25" s="288">
        <v>0</v>
      </c>
      <c r="E25" s="288">
        <v>0</v>
      </c>
      <c r="F25" s="288">
        <v>0</v>
      </c>
      <c r="G25" s="288">
        <v>0</v>
      </c>
      <c r="H25" s="288">
        <v>0</v>
      </c>
      <c r="I25" s="288">
        <v>1</v>
      </c>
      <c r="J25" s="288">
        <v>0</v>
      </c>
      <c r="K25" s="288">
        <v>1</v>
      </c>
      <c r="L25" s="289">
        <v>0</v>
      </c>
    </row>
    <row r="26" spans="1:12" ht="13.8" thickBot="1">
      <c r="A26" s="389" t="s">
        <v>149</v>
      </c>
      <c r="B26" s="390"/>
      <c r="C26" s="227">
        <v>0</v>
      </c>
      <c r="D26" s="227">
        <v>0</v>
      </c>
      <c r="E26" s="227">
        <v>0</v>
      </c>
      <c r="F26" s="227">
        <v>0</v>
      </c>
      <c r="G26" s="227">
        <v>0</v>
      </c>
      <c r="H26" s="227">
        <v>0</v>
      </c>
      <c r="I26" s="227">
        <v>0</v>
      </c>
      <c r="J26" s="227">
        <v>0</v>
      </c>
      <c r="K26" s="227">
        <v>0</v>
      </c>
      <c r="L26" s="79">
        <v>0</v>
      </c>
    </row>
    <row r="27" spans="1:12" ht="26.25" customHeight="1" thickBot="1">
      <c r="A27" s="385" t="s">
        <v>157</v>
      </c>
      <c r="B27" s="386"/>
      <c r="C27" s="288">
        <v>0</v>
      </c>
      <c r="D27" s="288">
        <v>0</v>
      </c>
      <c r="E27" s="288">
        <v>0</v>
      </c>
      <c r="F27" s="288">
        <v>0</v>
      </c>
      <c r="G27" s="288">
        <v>0</v>
      </c>
      <c r="H27" s="288">
        <v>0</v>
      </c>
      <c r="I27" s="288">
        <v>0</v>
      </c>
      <c r="J27" s="288">
        <v>0</v>
      </c>
      <c r="K27" s="288">
        <v>0</v>
      </c>
      <c r="L27" s="289">
        <v>0</v>
      </c>
    </row>
    <row r="28" spans="1:12" ht="13.8" thickBot="1">
      <c r="A28" s="349" t="s">
        <v>122</v>
      </c>
      <c r="B28" s="350"/>
      <c r="C28" s="290">
        <v>385</v>
      </c>
      <c r="D28" s="290">
        <v>228</v>
      </c>
      <c r="E28" s="290">
        <v>146</v>
      </c>
      <c r="F28" s="290">
        <v>82</v>
      </c>
      <c r="G28" s="290">
        <v>171</v>
      </c>
      <c r="H28" s="290">
        <v>91</v>
      </c>
      <c r="I28" s="290">
        <v>52</v>
      </c>
      <c r="J28" s="288">
        <v>30</v>
      </c>
      <c r="K28" s="290">
        <v>67</v>
      </c>
      <c r="L28" s="291">
        <v>45</v>
      </c>
    </row>
    <row r="29" spans="1:12" ht="13.8" thickBot="1">
      <c r="A29" s="387" t="s">
        <v>123</v>
      </c>
      <c r="B29" s="388"/>
      <c r="C29" s="292">
        <v>100</v>
      </c>
      <c r="D29" s="292">
        <v>59.220779220779221</v>
      </c>
      <c r="E29" s="292">
        <v>37.922077922077925</v>
      </c>
      <c r="F29" s="292">
        <v>35.964912280701753</v>
      </c>
      <c r="G29" s="292">
        <v>44.415584415584412</v>
      </c>
      <c r="H29" s="292">
        <v>23.636363636363637</v>
      </c>
      <c r="I29" s="292">
        <v>13.506493506493506</v>
      </c>
      <c r="J29" s="293">
        <v>13.157894736842104</v>
      </c>
      <c r="K29" s="292">
        <v>17.402597402597404</v>
      </c>
      <c r="L29" s="294">
        <v>19.736842105263158</v>
      </c>
    </row>
    <row r="30" spans="1:12">
      <c r="A30" s="21" t="s">
        <v>215</v>
      </c>
      <c r="B30" s="13"/>
      <c r="C30" s="62"/>
      <c r="D30" s="13"/>
      <c r="E30" s="13"/>
      <c r="F30" s="13"/>
      <c r="G30" s="13"/>
      <c r="H30" s="13"/>
      <c r="I30" s="13"/>
      <c r="J30" s="63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topLeftCell="A4" zoomScale="110" zoomScaleNormal="110" workbookViewId="0">
      <selection activeCell="D9" sqref="D9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05" t="s">
        <v>183</v>
      </c>
      <c r="B1" s="305"/>
      <c r="C1" s="305"/>
      <c r="D1" s="305"/>
      <c r="E1" s="305"/>
    </row>
    <row r="2" spans="1:9" s="4" customFormat="1" ht="31.2" customHeight="1">
      <c r="A2" s="320" t="s">
        <v>218</v>
      </c>
      <c r="B2" s="320"/>
      <c r="C2" s="320"/>
      <c r="D2" s="320"/>
      <c r="E2" s="320"/>
    </row>
    <row r="3" spans="1:9" s="4" customFormat="1" ht="11.25" customHeight="1" thickBot="1">
      <c r="A3" s="321"/>
      <c r="B3" s="321"/>
      <c r="C3" s="321"/>
      <c r="D3" s="321"/>
      <c r="E3" s="321"/>
    </row>
    <row r="4" spans="1:9" ht="17.25" customHeight="1">
      <c r="A4" s="403" t="s">
        <v>78</v>
      </c>
      <c r="B4" s="398" t="s">
        <v>112</v>
      </c>
      <c r="C4" s="398"/>
      <c r="D4" s="398"/>
      <c r="E4" s="326"/>
    </row>
    <row r="5" spans="1:9" ht="15.75" customHeight="1">
      <c r="A5" s="404"/>
      <c r="B5" s="406" t="s">
        <v>216</v>
      </c>
      <c r="C5" s="406"/>
      <c r="D5" s="406" t="s">
        <v>213</v>
      </c>
      <c r="E5" s="407"/>
    </row>
    <row r="6" spans="1:9" ht="16.5" customHeight="1">
      <c r="A6" s="404"/>
      <c r="B6" s="406" t="s">
        <v>79</v>
      </c>
      <c r="C6" s="406" t="s">
        <v>80</v>
      </c>
      <c r="D6" s="406" t="s">
        <v>81</v>
      </c>
      <c r="E6" s="407" t="s">
        <v>80</v>
      </c>
      <c r="G6" s="5"/>
    </row>
    <row r="7" spans="1:9">
      <c r="A7" s="404"/>
      <c r="B7" s="408"/>
      <c r="C7" s="408"/>
      <c r="D7" s="408"/>
      <c r="E7" s="410"/>
    </row>
    <row r="8" spans="1:9" ht="8.25" customHeight="1" thickBot="1">
      <c r="A8" s="405"/>
      <c r="B8" s="409"/>
      <c r="C8" s="409"/>
      <c r="D8" s="409"/>
      <c r="E8" s="411"/>
    </row>
    <row r="9" spans="1:9" ht="16.5" customHeight="1" thickBot="1">
      <c r="A9" s="295" t="s">
        <v>82</v>
      </c>
      <c r="B9" s="296">
        <v>4.4000000000000004</v>
      </c>
      <c r="C9" s="296">
        <f t="shared" ref="C9:C25" si="0">B9/$B$25*100</f>
        <v>86.274509803921589</v>
      </c>
      <c r="D9" s="296">
        <v>4.7</v>
      </c>
      <c r="E9" s="297">
        <f>D9/$D$25*100</f>
        <v>87.037037037037038</v>
      </c>
      <c r="I9" t="s">
        <v>37</v>
      </c>
    </row>
    <row r="10" spans="1:9" ht="16.5" customHeight="1">
      <c r="A10" s="170" t="s">
        <v>83</v>
      </c>
      <c r="B10" s="174">
        <v>7.1</v>
      </c>
      <c r="C10" s="174">
        <f t="shared" si="0"/>
        <v>139.21568627450981</v>
      </c>
      <c r="D10" s="174">
        <v>7.5</v>
      </c>
      <c r="E10" s="175">
        <f t="shared" ref="E10:E25" si="1">D10/$D$25*100</f>
        <v>138.88888888888889</v>
      </c>
    </row>
    <row r="11" spans="1:9">
      <c r="A11" s="171" t="s">
        <v>84</v>
      </c>
      <c r="B11" s="176">
        <v>7.5</v>
      </c>
      <c r="C11" s="176">
        <f t="shared" si="0"/>
        <v>147.05882352941177</v>
      </c>
      <c r="D11" s="176">
        <v>7.9</v>
      </c>
      <c r="E11" s="177">
        <f t="shared" si="1"/>
        <v>146.2962962962963</v>
      </c>
    </row>
    <row r="12" spans="1:9">
      <c r="A12" s="171" t="s">
        <v>85</v>
      </c>
      <c r="B12" s="176">
        <v>4.3</v>
      </c>
      <c r="C12" s="176">
        <f t="shared" si="0"/>
        <v>84.313725490196077</v>
      </c>
      <c r="D12" s="176">
        <v>4.7</v>
      </c>
      <c r="E12" s="177">
        <f t="shared" si="1"/>
        <v>87.037037037037038</v>
      </c>
    </row>
    <row r="13" spans="1:9">
      <c r="A13" s="171" t="s">
        <v>86</v>
      </c>
      <c r="B13" s="176">
        <v>5.4</v>
      </c>
      <c r="C13" s="176">
        <f t="shared" si="0"/>
        <v>105.88235294117649</v>
      </c>
      <c r="D13" s="176">
        <v>5.6</v>
      </c>
      <c r="E13" s="177">
        <f t="shared" si="1"/>
        <v>103.7037037037037</v>
      </c>
    </row>
    <row r="14" spans="1:9">
      <c r="A14" s="172" t="s">
        <v>87</v>
      </c>
      <c r="B14" s="176">
        <v>4.2</v>
      </c>
      <c r="C14" s="176">
        <f t="shared" si="0"/>
        <v>82.352941176470594</v>
      </c>
      <c r="D14" s="176">
        <v>4.4000000000000004</v>
      </c>
      <c r="E14" s="177">
        <f t="shared" si="1"/>
        <v>81.481481481481495</v>
      </c>
    </row>
    <row r="15" spans="1:9">
      <c r="A15" s="172" t="s">
        <v>88</v>
      </c>
      <c r="B15" s="176">
        <v>4.0999999999999996</v>
      </c>
      <c r="C15" s="176">
        <f t="shared" si="0"/>
        <v>80.392156862745097</v>
      </c>
      <c r="D15" s="176">
        <v>4.3</v>
      </c>
      <c r="E15" s="177">
        <f t="shared" si="1"/>
        <v>79.629629629629619</v>
      </c>
    </row>
    <row r="16" spans="1:9">
      <c r="A16" s="171" t="s">
        <v>89</v>
      </c>
      <c r="B16" s="176">
        <v>5.9</v>
      </c>
      <c r="C16" s="176">
        <f t="shared" si="0"/>
        <v>115.68627450980394</v>
      </c>
      <c r="D16" s="176">
        <v>6.2</v>
      </c>
      <c r="E16" s="177">
        <f t="shared" si="1"/>
        <v>114.81481481481481</v>
      </c>
    </row>
    <row r="17" spans="1:5">
      <c r="A17" s="171" t="s">
        <v>90</v>
      </c>
      <c r="B17" s="176">
        <v>8.6</v>
      </c>
      <c r="C17" s="176">
        <f t="shared" si="0"/>
        <v>168.62745098039215</v>
      </c>
      <c r="D17" s="176">
        <v>9</v>
      </c>
      <c r="E17" s="177">
        <f t="shared" si="1"/>
        <v>166.66666666666666</v>
      </c>
    </row>
    <row r="18" spans="1:5">
      <c r="A18" s="172" t="s">
        <v>91</v>
      </c>
      <c r="B18" s="176">
        <v>7</v>
      </c>
      <c r="C18" s="176">
        <f t="shared" si="0"/>
        <v>137.25490196078431</v>
      </c>
      <c r="D18" s="176">
        <v>7.4</v>
      </c>
      <c r="E18" s="177">
        <f t="shared" si="1"/>
        <v>137.03703703703701</v>
      </c>
    </row>
    <row r="19" spans="1:5">
      <c r="A19" s="172" t="s">
        <v>92</v>
      </c>
      <c r="B19" s="176">
        <v>4.5999999999999996</v>
      </c>
      <c r="C19" s="176">
        <f t="shared" si="0"/>
        <v>90.196078431372555</v>
      </c>
      <c r="D19" s="176">
        <v>4.9000000000000004</v>
      </c>
      <c r="E19" s="177">
        <f t="shared" si="1"/>
        <v>90.740740740740748</v>
      </c>
    </row>
    <row r="20" spans="1:5">
      <c r="A20" s="171" t="s">
        <v>93</v>
      </c>
      <c r="B20" s="176">
        <v>3.6</v>
      </c>
      <c r="C20" s="176">
        <f t="shared" si="0"/>
        <v>70.588235294117652</v>
      </c>
      <c r="D20" s="176">
        <v>3.8</v>
      </c>
      <c r="E20" s="177">
        <f t="shared" si="1"/>
        <v>70.370370370370367</v>
      </c>
    </row>
    <row r="21" spans="1:5">
      <c r="A21" s="171" t="s">
        <v>94</v>
      </c>
      <c r="B21" s="176">
        <v>7.8</v>
      </c>
      <c r="C21" s="176">
        <f t="shared" si="0"/>
        <v>152.94117647058826</v>
      </c>
      <c r="D21" s="176">
        <v>8.1999999999999993</v>
      </c>
      <c r="E21" s="177">
        <f t="shared" si="1"/>
        <v>151.85185185185185</v>
      </c>
    </row>
    <row r="22" spans="1:5">
      <c r="A22" s="171" t="s">
        <v>95</v>
      </c>
      <c r="B22" s="176">
        <v>8.3000000000000007</v>
      </c>
      <c r="C22" s="176">
        <f t="shared" si="0"/>
        <v>162.74509803921572</v>
      </c>
      <c r="D22" s="176">
        <v>8.8000000000000007</v>
      </c>
      <c r="E22" s="177">
        <f t="shared" si="1"/>
        <v>162.96296296296299</v>
      </c>
    </row>
    <row r="23" spans="1:5">
      <c r="A23" s="171" t="s">
        <v>96</v>
      </c>
      <c r="B23" s="176">
        <v>3</v>
      </c>
      <c r="C23" s="176">
        <f t="shared" si="0"/>
        <v>58.82352941176471</v>
      </c>
      <c r="D23" s="176">
        <v>3.2</v>
      </c>
      <c r="E23" s="177">
        <f t="shared" si="1"/>
        <v>59.259259259259252</v>
      </c>
    </row>
    <row r="24" spans="1:5" ht="13.8" thickBot="1">
      <c r="A24" s="173" t="s">
        <v>97</v>
      </c>
      <c r="B24" s="178">
        <v>6.7</v>
      </c>
      <c r="C24" s="178">
        <f t="shared" si="0"/>
        <v>131.37254901960787</v>
      </c>
      <c r="D24" s="178">
        <v>7.1</v>
      </c>
      <c r="E24" s="179">
        <f t="shared" si="1"/>
        <v>131.48148148148147</v>
      </c>
    </row>
    <row r="25" spans="1:5" ht="13.8" thickBot="1">
      <c r="A25" s="298" t="s">
        <v>98</v>
      </c>
      <c r="B25" s="299">
        <v>5.0999999999999996</v>
      </c>
      <c r="C25" s="299">
        <f t="shared" si="0"/>
        <v>100</v>
      </c>
      <c r="D25" s="299">
        <v>5.4</v>
      </c>
      <c r="E25" s="300">
        <f t="shared" si="1"/>
        <v>100</v>
      </c>
    </row>
    <row r="26" spans="1:5" ht="9" customHeight="1">
      <c r="A26" s="64"/>
      <c r="B26" s="65"/>
      <c r="C26" s="66"/>
      <c r="D26" s="66"/>
      <c r="E26" s="66"/>
    </row>
    <row r="27" spans="1:5" ht="13.5" customHeight="1">
      <c r="A27" s="21" t="s">
        <v>99</v>
      </c>
      <c r="B27" s="39"/>
      <c r="C27" s="62"/>
      <c r="D27" s="67"/>
      <c r="E27" s="67"/>
    </row>
    <row r="28" spans="1:5">
      <c r="A28" s="68"/>
      <c r="B28" s="40"/>
      <c r="C28" s="69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Normal="120" zoomScaleSheetLayoutView="100" workbookViewId="0">
      <selection activeCell="D17" sqref="D17"/>
    </sheetView>
  </sheetViews>
  <sheetFormatPr defaultRowHeight="11.4"/>
  <cols>
    <col min="1" max="1" width="8.88671875" style="228"/>
    <col min="2" max="2" width="35.5546875" style="228" customWidth="1"/>
    <col min="3" max="4" width="16" style="228" customWidth="1"/>
    <col min="5" max="232" width="8.88671875" style="228"/>
    <col min="233" max="233" width="23.44140625" style="228" customWidth="1"/>
    <col min="234" max="234" width="13.5546875" style="228" customWidth="1"/>
    <col min="235" max="235" width="14.44140625" style="228" customWidth="1"/>
    <col min="236" max="236" width="8.88671875" style="228"/>
    <col min="237" max="237" width="26.6640625" style="228" customWidth="1"/>
    <col min="238" max="240" width="8.88671875" style="228"/>
    <col min="241" max="241" width="22.88671875" style="228" customWidth="1"/>
    <col min="242" max="242" width="8.88671875" style="228"/>
    <col min="243" max="243" width="13.6640625" style="228" customWidth="1"/>
    <col min="244" max="244" width="9.109375" style="228" customWidth="1"/>
    <col min="245" max="488" width="8.88671875" style="228"/>
    <col min="489" max="489" width="23.44140625" style="228" customWidth="1"/>
    <col min="490" max="490" width="13.5546875" style="228" customWidth="1"/>
    <col min="491" max="491" width="14.44140625" style="228" customWidth="1"/>
    <col min="492" max="492" width="8.88671875" style="228"/>
    <col min="493" max="493" width="26.6640625" style="228" customWidth="1"/>
    <col min="494" max="496" width="8.88671875" style="228"/>
    <col min="497" max="497" width="22.88671875" style="228" customWidth="1"/>
    <col min="498" max="498" width="8.88671875" style="228"/>
    <col min="499" max="499" width="13.6640625" style="228" customWidth="1"/>
    <col min="500" max="500" width="9.109375" style="228" customWidth="1"/>
    <col min="501" max="744" width="8.88671875" style="228"/>
    <col min="745" max="745" width="23.44140625" style="228" customWidth="1"/>
    <col min="746" max="746" width="13.5546875" style="228" customWidth="1"/>
    <col min="747" max="747" width="14.44140625" style="228" customWidth="1"/>
    <col min="748" max="748" width="8.88671875" style="228"/>
    <col min="749" max="749" width="26.6640625" style="228" customWidth="1"/>
    <col min="750" max="752" width="8.88671875" style="228"/>
    <col min="753" max="753" width="22.88671875" style="228" customWidth="1"/>
    <col min="754" max="754" width="8.88671875" style="228"/>
    <col min="755" max="755" width="13.6640625" style="228" customWidth="1"/>
    <col min="756" max="756" width="9.109375" style="228" customWidth="1"/>
    <col min="757" max="1000" width="8.88671875" style="228"/>
    <col min="1001" max="1001" width="23.44140625" style="228" customWidth="1"/>
    <col min="1002" max="1002" width="13.5546875" style="228" customWidth="1"/>
    <col min="1003" max="1003" width="14.44140625" style="228" customWidth="1"/>
    <col min="1004" max="1004" width="8.88671875" style="228"/>
    <col min="1005" max="1005" width="26.6640625" style="228" customWidth="1"/>
    <col min="1006" max="1008" width="8.88671875" style="228"/>
    <col min="1009" max="1009" width="22.88671875" style="228" customWidth="1"/>
    <col min="1010" max="1010" width="8.88671875" style="228"/>
    <col min="1011" max="1011" width="13.6640625" style="228" customWidth="1"/>
    <col min="1012" max="1012" width="9.109375" style="228" customWidth="1"/>
    <col min="1013" max="1256" width="8.88671875" style="228"/>
    <col min="1257" max="1257" width="23.44140625" style="228" customWidth="1"/>
    <col min="1258" max="1258" width="13.5546875" style="228" customWidth="1"/>
    <col min="1259" max="1259" width="14.44140625" style="228" customWidth="1"/>
    <col min="1260" max="1260" width="8.88671875" style="228"/>
    <col min="1261" max="1261" width="26.6640625" style="228" customWidth="1"/>
    <col min="1262" max="1264" width="8.88671875" style="228"/>
    <col min="1265" max="1265" width="22.88671875" style="228" customWidth="1"/>
    <col min="1266" max="1266" width="8.88671875" style="228"/>
    <col min="1267" max="1267" width="13.6640625" style="228" customWidth="1"/>
    <col min="1268" max="1268" width="9.109375" style="228" customWidth="1"/>
    <col min="1269" max="1512" width="8.88671875" style="228"/>
    <col min="1513" max="1513" width="23.44140625" style="228" customWidth="1"/>
    <col min="1514" max="1514" width="13.5546875" style="228" customWidth="1"/>
    <col min="1515" max="1515" width="14.44140625" style="228" customWidth="1"/>
    <col min="1516" max="1516" width="8.88671875" style="228"/>
    <col min="1517" max="1517" width="26.6640625" style="228" customWidth="1"/>
    <col min="1518" max="1520" width="8.88671875" style="228"/>
    <col min="1521" max="1521" width="22.88671875" style="228" customWidth="1"/>
    <col min="1522" max="1522" width="8.88671875" style="228"/>
    <col min="1523" max="1523" width="13.6640625" style="228" customWidth="1"/>
    <col min="1524" max="1524" width="9.109375" style="228" customWidth="1"/>
    <col min="1525" max="1768" width="8.88671875" style="228"/>
    <col min="1769" max="1769" width="23.44140625" style="228" customWidth="1"/>
    <col min="1770" max="1770" width="13.5546875" style="228" customWidth="1"/>
    <col min="1771" max="1771" width="14.44140625" style="228" customWidth="1"/>
    <col min="1772" max="1772" width="8.88671875" style="228"/>
    <col min="1773" max="1773" width="26.6640625" style="228" customWidth="1"/>
    <col min="1774" max="1776" width="8.88671875" style="228"/>
    <col min="1777" max="1777" width="22.88671875" style="228" customWidth="1"/>
    <col min="1778" max="1778" width="8.88671875" style="228"/>
    <col min="1779" max="1779" width="13.6640625" style="228" customWidth="1"/>
    <col min="1780" max="1780" width="9.109375" style="228" customWidth="1"/>
    <col min="1781" max="2024" width="8.88671875" style="228"/>
    <col min="2025" max="2025" width="23.44140625" style="228" customWidth="1"/>
    <col min="2026" max="2026" width="13.5546875" style="228" customWidth="1"/>
    <col min="2027" max="2027" width="14.44140625" style="228" customWidth="1"/>
    <col min="2028" max="2028" width="8.88671875" style="228"/>
    <col min="2029" max="2029" width="26.6640625" style="228" customWidth="1"/>
    <col min="2030" max="2032" width="8.88671875" style="228"/>
    <col min="2033" max="2033" width="22.88671875" style="228" customWidth="1"/>
    <col min="2034" max="2034" width="8.88671875" style="228"/>
    <col min="2035" max="2035" width="13.6640625" style="228" customWidth="1"/>
    <col min="2036" max="2036" width="9.109375" style="228" customWidth="1"/>
    <col min="2037" max="2280" width="8.88671875" style="228"/>
    <col min="2281" max="2281" width="23.44140625" style="228" customWidth="1"/>
    <col min="2282" max="2282" width="13.5546875" style="228" customWidth="1"/>
    <col min="2283" max="2283" width="14.44140625" style="228" customWidth="1"/>
    <col min="2284" max="2284" width="8.88671875" style="228"/>
    <col min="2285" max="2285" width="26.6640625" style="228" customWidth="1"/>
    <col min="2286" max="2288" width="8.88671875" style="228"/>
    <col min="2289" max="2289" width="22.88671875" style="228" customWidth="1"/>
    <col min="2290" max="2290" width="8.88671875" style="228"/>
    <col min="2291" max="2291" width="13.6640625" style="228" customWidth="1"/>
    <col min="2292" max="2292" width="9.109375" style="228" customWidth="1"/>
    <col min="2293" max="2536" width="8.88671875" style="228"/>
    <col min="2537" max="2537" width="23.44140625" style="228" customWidth="1"/>
    <col min="2538" max="2538" width="13.5546875" style="228" customWidth="1"/>
    <col min="2539" max="2539" width="14.44140625" style="228" customWidth="1"/>
    <col min="2540" max="2540" width="8.88671875" style="228"/>
    <col min="2541" max="2541" width="26.6640625" style="228" customWidth="1"/>
    <col min="2542" max="2544" width="8.88671875" style="228"/>
    <col min="2545" max="2545" width="22.88671875" style="228" customWidth="1"/>
    <col min="2546" max="2546" width="8.88671875" style="228"/>
    <col min="2547" max="2547" width="13.6640625" style="228" customWidth="1"/>
    <col min="2548" max="2548" width="9.109375" style="228" customWidth="1"/>
    <col min="2549" max="2792" width="8.88671875" style="228"/>
    <col min="2793" max="2793" width="23.44140625" style="228" customWidth="1"/>
    <col min="2794" max="2794" width="13.5546875" style="228" customWidth="1"/>
    <col min="2795" max="2795" width="14.44140625" style="228" customWidth="1"/>
    <col min="2796" max="2796" width="8.88671875" style="228"/>
    <col min="2797" max="2797" width="26.6640625" style="228" customWidth="1"/>
    <col min="2798" max="2800" width="8.88671875" style="228"/>
    <col min="2801" max="2801" width="22.88671875" style="228" customWidth="1"/>
    <col min="2802" max="2802" width="8.88671875" style="228"/>
    <col min="2803" max="2803" width="13.6640625" style="228" customWidth="1"/>
    <col min="2804" max="2804" width="9.109375" style="228" customWidth="1"/>
    <col min="2805" max="3048" width="8.88671875" style="228"/>
    <col min="3049" max="3049" width="23.44140625" style="228" customWidth="1"/>
    <col min="3050" max="3050" width="13.5546875" style="228" customWidth="1"/>
    <col min="3051" max="3051" width="14.44140625" style="228" customWidth="1"/>
    <col min="3052" max="3052" width="8.88671875" style="228"/>
    <col min="3053" max="3053" width="26.6640625" style="228" customWidth="1"/>
    <col min="3054" max="3056" width="8.88671875" style="228"/>
    <col min="3057" max="3057" width="22.88671875" style="228" customWidth="1"/>
    <col min="3058" max="3058" width="8.88671875" style="228"/>
    <col min="3059" max="3059" width="13.6640625" style="228" customWidth="1"/>
    <col min="3060" max="3060" width="9.109375" style="228" customWidth="1"/>
    <col min="3061" max="3304" width="8.88671875" style="228"/>
    <col min="3305" max="3305" width="23.44140625" style="228" customWidth="1"/>
    <col min="3306" max="3306" width="13.5546875" style="228" customWidth="1"/>
    <col min="3307" max="3307" width="14.44140625" style="228" customWidth="1"/>
    <col min="3308" max="3308" width="8.88671875" style="228"/>
    <col min="3309" max="3309" width="26.6640625" style="228" customWidth="1"/>
    <col min="3310" max="3312" width="8.88671875" style="228"/>
    <col min="3313" max="3313" width="22.88671875" style="228" customWidth="1"/>
    <col min="3314" max="3314" width="8.88671875" style="228"/>
    <col min="3315" max="3315" width="13.6640625" style="228" customWidth="1"/>
    <col min="3316" max="3316" width="9.109375" style="228" customWidth="1"/>
    <col min="3317" max="3560" width="8.88671875" style="228"/>
    <col min="3561" max="3561" width="23.44140625" style="228" customWidth="1"/>
    <col min="3562" max="3562" width="13.5546875" style="228" customWidth="1"/>
    <col min="3563" max="3563" width="14.44140625" style="228" customWidth="1"/>
    <col min="3564" max="3564" width="8.88671875" style="228"/>
    <col min="3565" max="3565" width="26.6640625" style="228" customWidth="1"/>
    <col min="3566" max="3568" width="8.88671875" style="228"/>
    <col min="3569" max="3569" width="22.88671875" style="228" customWidth="1"/>
    <col min="3570" max="3570" width="8.88671875" style="228"/>
    <col min="3571" max="3571" width="13.6640625" style="228" customWidth="1"/>
    <col min="3572" max="3572" width="9.109375" style="228" customWidth="1"/>
    <col min="3573" max="3816" width="8.88671875" style="228"/>
    <col min="3817" max="3817" width="23.44140625" style="228" customWidth="1"/>
    <col min="3818" max="3818" width="13.5546875" style="228" customWidth="1"/>
    <col min="3819" max="3819" width="14.44140625" style="228" customWidth="1"/>
    <col min="3820" max="3820" width="8.88671875" style="228"/>
    <col min="3821" max="3821" width="26.6640625" style="228" customWidth="1"/>
    <col min="3822" max="3824" width="8.88671875" style="228"/>
    <col min="3825" max="3825" width="22.88671875" style="228" customWidth="1"/>
    <col min="3826" max="3826" width="8.88671875" style="228"/>
    <col min="3827" max="3827" width="13.6640625" style="228" customWidth="1"/>
    <col min="3828" max="3828" width="9.109375" style="228" customWidth="1"/>
    <col min="3829" max="4072" width="8.88671875" style="228"/>
    <col min="4073" max="4073" width="23.44140625" style="228" customWidth="1"/>
    <col min="4074" max="4074" width="13.5546875" style="228" customWidth="1"/>
    <col min="4075" max="4075" width="14.44140625" style="228" customWidth="1"/>
    <col min="4076" max="4076" width="8.88671875" style="228"/>
    <col min="4077" max="4077" width="26.6640625" style="228" customWidth="1"/>
    <col min="4078" max="4080" width="8.88671875" style="228"/>
    <col min="4081" max="4081" width="22.88671875" style="228" customWidth="1"/>
    <col min="4082" max="4082" width="8.88671875" style="228"/>
    <col min="4083" max="4083" width="13.6640625" style="228" customWidth="1"/>
    <col min="4084" max="4084" width="9.109375" style="228" customWidth="1"/>
    <col min="4085" max="4328" width="8.88671875" style="228"/>
    <col min="4329" max="4329" width="23.44140625" style="228" customWidth="1"/>
    <col min="4330" max="4330" width="13.5546875" style="228" customWidth="1"/>
    <col min="4331" max="4331" width="14.44140625" style="228" customWidth="1"/>
    <col min="4332" max="4332" width="8.88671875" style="228"/>
    <col min="4333" max="4333" width="26.6640625" style="228" customWidth="1"/>
    <col min="4334" max="4336" width="8.88671875" style="228"/>
    <col min="4337" max="4337" width="22.88671875" style="228" customWidth="1"/>
    <col min="4338" max="4338" width="8.88671875" style="228"/>
    <col min="4339" max="4339" width="13.6640625" style="228" customWidth="1"/>
    <col min="4340" max="4340" width="9.109375" style="228" customWidth="1"/>
    <col min="4341" max="4584" width="8.88671875" style="228"/>
    <col min="4585" max="4585" width="23.44140625" style="228" customWidth="1"/>
    <col min="4586" max="4586" width="13.5546875" style="228" customWidth="1"/>
    <col min="4587" max="4587" width="14.44140625" style="228" customWidth="1"/>
    <col min="4588" max="4588" width="8.88671875" style="228"/>
    <col min="4589" max="4589" width="26.6640625" style="228" customWidth="1"/>
    <col min="4590" max="4592" width="8.88671875" style="228"/>
    <col min="4593" max="4593" width="22.88671875" style="228" customWidth="1"/>
    <col min="4594" max="4594" width="8.88671875" style="228"/>
    <col min="4595" max="4595" width="13.6640625" style="228" customWidth="1"/>
    <col min="4596" max="4596" width="9.109375" style="228" customWidth="1"/>
    <col min="4597" max="4840" width="8.88671875" style="228"/>
    <col min="4841" max="4841" width="23.44140625" style="228" customWidth="1"/>
    <col min="4842" max="4842" width="13.5546875" style="228" customWidth="1"/>
    <col min="4843" max="4843" width="14.44140625" style="228" customWidth="1"/>
    <col min="4844" max="4844" width="8.88671875" style="228"/>
    <col min="4845" max="4845" width="26.6640625" style="228" customWidth="1"/>
    <col min="4846" max="4848" width="8.88671875" style="228"/>
    <col min="4849" max="4849" width="22.88671875" style="228" customWidth="1"/>
    <col min="4850" max="4850" width="8.88671875" style="228"/>
    <col min="4851" max="4851" width="13.6640625" style="228" customWidth="1"/>
    <col min="4852" max="4852" width="9.109375" style="228" customWidth="1"/>
    <col min="4853" max="5096" width="8.88671875" style="228"/>
    <col min="5097" max="5097" width="23.44140625" style="228" customWidth="1"/>
    <col min="5098" max="5098" width="13.5546875" style="228" customWidth="1"/>
    <col min="5099" max="5099" width="14.44140625" style="228" customWidth="1"/>
    <col min="5100" max="5100" width="8.88671875" style="228"/>
    <col min="5101" max="5101" width="26.6640625" style="228" customWidth="1"/>
    <col min="5102" max="5104" width="8.88671875" style="228"/>
    <col min="5105" max="5105" width="22.88671875" style="228" customWidth="1"/>
    <col min="5106" max="5106" width="8.88671875" style="228"/>
    <col min="5107" max="5107" width="13.6640625" style="228" customWidth="1"/>
    <col min="5108" max="5108" width="9.109375" style="228" customWidth="1"/>
    <col min="5109" max="5352" width="8.88671875" style="228"/>
    <col min="5353" max="5353" width="23.44140625" style="228" customWidth="1"/>
    <col min="5354" max="5354" width="13.5546875" style="228" customWidth="1"/>
    <col min="5355" max="5355" width="14.44140625" style="228" customWidth="1"/>
    <col min="5356" max="5356" width="8.88671875" style="228"/>
    <col min="5357" max="5357" width="26.6640625" style="228" customWidth="1"/>
    <col min="5358" max="5360" width="8.88671875" style="228"/>
    <col min="5361" max="5361" width="22.88671875" style="228" customWidth="1"/>
    <col min="5362" max="5362" width="8.88671875" style="228"/>
    <col min="5363" max="5363" width="13.6640625" style="228" customWidth="1"/>
    <col min="5364" max="5364" width="9.109375" style="228" customWidth="1"/>
    <col min="5365" max="5608" width="8.88671875" style="228"/>
    <col min="5609" max="5609" width="23.44140625" style="228" customWidth="1"/>
    <col min="5610" max="5610" width="13.5546875" style="228" customWidth="1"/>
    <col min="5611" max="5611" width="14.44140625" style="228" customWidth="1"/>
    <col min="5612" max="5612" width="8.88671875" style="228"/>
    <col min="5613" max="5613" width="26.6640625" style="228" customWidth="1"/>
    <col min="5614" max="5616" width="8.88671875" style="228"/>
    <col min="5617" max="5617" width="22.88671875" style="228" customWidth="1"/>
    <col min="5618" max="5618" width="8.88671875" style="228"/>
    <col min="5619" max="5619" width="13.6640625" style="228" customWidth="1"/>
    <col min="5620" max="5620" width="9.109375" style="228" customWidth="1"/>
    <col min="5621" max="5864" width="8.88671875" style="228"/>
    <col min="5865" max="5865" width="23.44140625" style="228" customWidth="1"/>
    <col min="5866" max="5866" width="13.5546875" style="228" customWidth="1"/>
    <col min="5867" max="5867" width="14.44140625" style="228" customWidth="1"/>
    <col min="5868" max="5868" width="8.88671875" style="228"/>
    <col min="5869" max="5869" width="26.6640625" style="228" customWidth="1"/>
    <col min="5870" max="5872" width="8.88671875" style="228"/>
    <col min="5873" max="5873" width="22.88671875" style="228" customWidth="1"/>
    <col min="5874" max="5874" width="8.88671875" style="228"/>
    <col min="5875" max="5875" width="13.6640625" style="228" customWidth="1"/>
    <col min="5876" max="5876" width="9.109375" style="228" customWidth="1"/>
    <col min="5877" max="6120" width="8.88671875" style="228"/>
    <col min="6121" max="6121" width="23.44140625" style="228" customWidth="1"/>
    <col min="6122" max="6122" width="13.5546875" style="228" customWidth="1"/>
    <col min="6123" max="6123" width="14.44140625" style="228" customWidth="1"/>
    <col min="6124" max="6124" width="8.88671875" style="228"/>
    <col min="6125" max="6125" width="26.6640625" style="228" customWidth="1"/>
    <col min="6126" max="6128" width="8.88671875" style="228"/>
    <col min="6129" max="6129" width="22.88671875" style="228" customWidth="1"/>
    <col min="6130" max="6130" width="8.88671875" style="228"/>
    <col min="6131" max="6131" width="13.6640625" style="228" customWidth="1"/>
    <col min="6132" max="6132" width="9.109375" style="228" customWidth="1"/>
    <col min="6133" max="6376" width="8.88671875" style="228"/>
    <col min="6377" max="6377" width="23.44140625" style="228" customWidth="1"/>
    <col min="6378" max="6378" width="13.5546875" style="228" customWidth="1"/>
    <col min="6379" max="6379" width="14.44140625" style="228" customWidth="1"/>
    <col min="6380" max="6380" width="8.88671875" style="228"/>
    <col min="6381" max="6381" width="26.6640625" style="228" customWidth="1"/>
    <col min="6382" max="6384" width="8.88671875" style="228"/>
    <col min="6385" max="6385" width="22.88671875" style="228" customWidth="1"/>
    <col min="6386" max="6386" width="8.88671875" style="228"/>
    <col min="6387" max="6387" width="13.6640625" style="228" customWidth="1"/>
    <col min="6388" max="6388" width="9.109375" style="228" customWidth="1"/>
    <col min="6389" max="6632" width="8.88671875" style="228"/>
    <col min="6633" max="6633" width="23.44140625" style="228" customWidth="1"/>
    <col min="6634" max="6634" width="13.5546875" style="228" customWidth="1"/>
    <col min="6635" max="6635" width="14.44140625" style="228" customWidth="1"/>
    <col min="6636" max="6636" width="8.88671875" style="228"/>
    <col min="6637" max="6637" width="26.6640625" style="228" customWidth="1"/>
    <col min="6638" max="6640" width="8.88671875" style="228"/>
    <col min="6641" max="6641" width="22.88671875" style="228" customWidth="1"/>
    <col min="6642" max="6642" width="8.88671875" style="228"/>
    <col min="6643" max="6643" width="13.6640625" style="228" customWidth="1"/>
    <col min="6644" max="6644" width="9.109375" style="228" customWidth="1"/>
    <col min="6645" max="6888" width="8.88671875" style="228"/>
    <col min="6889" max="6889" width="23.44140625" style="228" customWidth="1"/>
    <col min="6890" max="6890" width="13.5546875" style="228" customWidth="1"/>
    <col min="6891" max="6891" width="14.44140625" style="228" customWidth="1"/>
    <col min="6892" max="6892" width="8.88671875" style="228"/>
    <col min="6893" max="6893" width="26.6640625" style="228" customWidth="1"/>
    <col min="6894" max="6896" width="8.88671875" style="228"/>
    <col min="6897" max="6897" width="22.88671875" style="228" customWidth="1"/>
    <col min="6898" max="6898" width="8.88671875" style="228"/>
    <col min="6899" max="6899" width="13.6640625" style="228" customWidth="1"/>
    <col min="6900" max="6900" width="9.109375" style="228" customWidth="1"/>
    <col min="6901" max="7144" width="8.88671875" style="228"/>
    <col min="7145" max="7145" width="23.44140625" style="228" customWidth="1"/>
    <col min="7146" max="7146" width="13.5546875" style="228" customWidth="1"/>
    <col min="7147" max="7147" width="14.44140625" style="228" customWidth="1"/>
    <col min="7148" max="7148" width="8.88671875" style="228"/>
    <col min="7149" max="7149" width="26.6640625" style="228" customWidth="1"/>
    <col min="7150" max="7152" width="8.88671875" style="228"/>
    <col min="7153" max="7153" width="22.88671875" style="228" customWidth="1"/>
    <col min="7154" max="7154" width="8.88671875" style="228"/>
    <col min="7155" max="7155" width="13.6640625" style="228" customWidth="1"/>
    <col min="7156" max="7156" width="9.109375" style="228" customWidth="1"/>
    <col min="7157" max="7400" width="8.88671875" style="228"/>
    <col min="7401" max="7401" width="23.44140625" style="228" customWidth="1"/>
    <col min="7402" max="7402" width="13.5546875" style="228" customWidth="1"/>
    <col min="7403" max="7403" width="14.44140625" style="228" customWidth="1"/>
    <col min="7404" max="7404" width="8.88671875" style="228"/>
    <col min="7405" max="7405" width="26.6640625" style="228" customWidth="1"/>
    <col min="7406" max="7408" width="8.88671875" style="228"/>
    <col min="7409" max="7409" width="22.88671875" style="228" customWidth="1"/>
    <col min="7410" max="7410" width="8.88671875" style="228"/>
    <col min="7411" max="7411" width="13.6640625" style="228" customWidth="1"/>
    <col min="7412" max="7412" width="9.109375" style="228" customWidth="1"/>
    <col min="7413" max="7656" width="8.88671875" style="228"/>
    <col min="7657" max="7657" width="23.44140625" style="228" customWidth="1"/>
    <col min="7658" max="7658" width="13.5546875" style="228" customWidth="1"/>
    <col min="7659" max="7659" width="14.44140625" style="228" customWidth="1"/>
    <col min="7660" max="7660" width="8.88671875" style="228"/>
    <col min="7661" max="7661" width="26.6640625" style="228" customWidth="1"/>
    <col min="7662" max="7664" width="8.88671875" style="228"/>
    <col min="7665" max="7665" width="22.88671875" style="228" customWidth="1"/>
    <col min="7666" max="7666" width="8.88671875" style="228"/>
    <col min="7667" max="7667" width="13.6640625" style="228" customWidth="1"/>
    <col min="7668" max="7668" width="9.109375" style="228" customWidth="1"/>
    <col min="7669" max="7912" width="8.88671875" style="228"/>
    <col min="7913" max="7913" width="23.44140625" style="228" customWidth="1"/>
    <col min="7914" max="7914" width="13.5546875" style="228" customWidth="1"/>
    <col min="7915" max="7915" width="14.44140625" style="228" customWidth="1"/>
    <col min="7916" max="7916" width="8.88671875" style="228"/>
    <col min="7917" max="7917" width="26.6640625" style="228" customWidth="1"/>
    <col min="7918" max="7920" width="8.88671875" style="228"/>
    <col min="7921" max="7921" width="22.88671875" style="228" customWidth="1"/>
    <col min="7922" max="7922" width="8.88671875" style="228"/>
    <col min="7923" max="7923" width="13.6640625" style="228" customWidth="1"/>
    <col min="7924" max="7924" width="9.109375" style="228" customWidth="1"/>
    <col min="7925" max="8168" width="8.88671875" style="228"/>
    <col min="8169" max="8169" width="23.44140625" style="228" customWidth="1"/>
    <col min="8170" max="8170" width="13.5546875" style="228" customWidth="1"/>
    <col min="8171" max="8171" width="14.44140625" style="228" customWidth="1"/>
    <col min="8172" max="8172" width="8.88671875" style="228"/>
    <col min="8173" max="8173" width="26.6640625" style="228" customWidth="1"/>
    <col min="8174" max="8176" width="8.88671875" style="228"/>
    <col min="8177" max="8177" width="22.88671875" style="228" customWidth="1"/>
    <col min="8178" max="8178" width="8.88671875" style="228"/>
    <col min="8179" max="8179" width="13.6640625" style="228" customWidth="1"/>
    <col min="8180" max="8180" width="9.109375" style="228" customWidth="1"/>
    <col min="8181" max="8424" width="8.88671875" style="228"/>
    <col min="8425" max="8425" width="23.44140625" style="228" customWidth="1"/>
    <col min="8426" max="8426" width="13.5546875" style="228" customWidth="1"/>
    <col min="8427" max="8427" width="14.44140625" style="228" customWidth="1"/>
    <col min="8428" max="8428" width="8.88671875" style="228"/>
    <col min="8429" max="8429" width="26.6640625" style="228" customWidth="1"/>
    <col min="8430" max="8432" width="8.88671875" style="228"/>
    <col min="8433" max="8433" width="22.88671875" style="228" customWidth="1"/>
    <col min="8434" max="8434" width="8.88671875" style="228"/>
    <col min="8435" max="8435" width="13.6640625" style="228" customWidth="1"/>
    <col min="8436" max="8436" width="9.109375" style="228" customWidth="1"/>
    <col min="8437" max="8680" width="8.88671875" style="228"/>
    <col min="8681" max="8681" width="23.44140625" style="228" customWidth="1"/>
    <col min="8682" max="8682" width="13.5546875" style="228" customWidth="1"/>
    <col min="8683" max="8683" width="14.44140625" style="228" customWidth="1"/>
    <col min="8684" max="8684" width="8.88671875" style="228"/>
    <col min="8685" max="8685" width="26.6640625" style="228" customWidth="1"/>
    <col min="8686" max="8688" width="8.88671875" style="228"/>
    <col min="8689" max="8689" width="22.88671875" style="228" customWidth="1"/>
    <col min="8690" max="8690" width="8.88671875" style="228"/>
    <col min="8691" max="8691" width="13.6640625" style="228" customWidth="1"/>
    <col min="8692" max="8692" width="9.109375" style="228" customWidth="1"/>
    <col min="8693" max="8936" width="8.88671875" style="228"/>
    <col min="8937" max="8937" width="23.44140625" style="228" customWidth="1"/>
    <col min="8938" max="8938" width="13.5546875" style="228" customWidth="1"/>
    <col min="8939" max="8939" width="14.44140625" style="228" customWidth="1"/>
    <col min="8940" max="8940" width="8.88671875" style="228"/>
    <col min="8941" max="8941" width="26.6640625" style="228" customWidth="1"/>
    <col min="8942" max="8944" width="8.88671875" style="228"/>
    <col min="8945" max="8945" width="22.88671875" style="228" customWidth="1"/>
    <col min="8946" max="8946" width="8.88671875" style="228"/>
    <col min="8947" max="8947" width="13.6640625" style="228" customWidth="1"/>
    <col min="8948" max="8948" width="9.109375" style="228" customWidth="1"/>
    <col min="8949" max="9192" width="8.88671875" style="228"/>
    <col min="9193" max="9193" width="23.44140625" style="228" customWidth="1"/>
    <col min="9194" max="9194" width="13.5546875" style="228" customWidth="1"/>
    <col min="9195" max="9195" width="14.44140625" style="228" customWidth="1"/>
    <col min="9196" max="9196" width="8.88671875" style="228"/>
    <col min="9197" max="9197" width="26.6640625" style="228" customWidth="1"/>
    <col min="9198" max="9200" width="8.88671875" style="228"/>
    <col min="9201" max="9201" width="22.88671875" style="228" customWidth="1"/>
    <col min="9202" max="9202" width="8.88671875" style="228"/>
    <col min="9203" max="9203" width="13.6640625" style="228" customWidth="1"/>
    <col min="9204" max="9204" width="9.109375" style="228" customWidth="1"/>
    <col min="9205" max="9448" width="8.88671875" style="228"/>
    <col min="9449" max="9449" width="23.44140625" style="228" customWidth="1"/>
    <col min="9450" max="9450" width="13.5546875" style="228" customWidth="1"/>
    <col min="9451" max="9451" width="14.44140625" style="228" customWidth="1"/>
    <col min="9452" max="9452" width="8.88671875" style="228"/>
    <col min="9453" max="9453" width="26.6640625" style="228" customWidth="1"/>
    <col min="9454" max="9456" width="8.88671875" style="228"/>
    <col min="9457" max="9457" width="22.88671875" style="228" customWidth="1"/>
    <col min="9458" max="9458" width="8.88671875" style="228"/>
    <col min="9459" max="9459" width="13.6640625" style="228" customWidth="1"/>
    <col min="9460" max="9460" width="9.109375" style="228" customWidth="1"/>
    <col min="9461" max="9704" width="8.88671875" style="228"/>
    <col min="9705" max="9705" width="23.44140625" style="228" customWidth="1"/>
    <col min="9706" max="9706" width="13.5546875" style="228" customWidth="1"/>
    <col min="9707" max="9707" width="14.44140625" style="228" customWidth="1"/>
    <col min="9708" max="9708" width="8.88671875" style="228"/>
    <col min="9709" max="9709" width="26.6640625" style="228" customWidth="1"/>
    <col min="9710" max="9712" width="8.88671875" style="228"/>
    <col min="9713" max="9713" width="22.88671875" style="228" customWidth="1"/>
    <col min="9714" max="9714" width="8.88671875" style="228"/>
    <col min="9715" max="9715" width="13.6640625" style="228" customWidth="1"/>
    <col min="9716" max="9716" width="9.109375" style="228" customWidth="1"/>
    <col min="9717" max="9960" width="8.88671875" style="228"/>
    <col min="9961" max="9961" width="23.44140625" style="228" customWidth="1"/>
    <col min="9962" max="9962" width="13.5546875" style="228" customWidth="1"/>
    <col min="9963" max="9963" width="14.44140625" style="228" customWidth="1"/>
    <col min="9964" max="9964" width="8.88671875" style="228"/>
    <col min="9965" max="9965" width="26.6640625" style="228" customWidth="1"/>
    <col min="9966" max="9968" width="8.88671875" style="228"/>
    <col min="9969" max="9969" width="22.88671875" style="228" customWidth="1"/>
    <col min="9970" max="9970" width="8.88671875" style="228"/>
    <col min="9971" max="9971" width="13.6640625" style="228" customWidth="1"/>
    <col min="9972" max="9972" width="9.109375" style="228" customWidth="1"/>
    <col min="9973" max="10216" width="8.88671875" style="228"/>
    <col min="10217" max="10217" width="23.44140625" style="228" customWidth="1"/>
    <col min="10218" max="10218" width="13.5546875" style="228" customWidth="1"/>
    <col min="10219" max="10219" width="14.44140625" style="228" customWidth="1"/>
    <col min="10220" max="10220" width="8.88671875" style="228"/>
    <col min="10221" max="10221" width="26.6640625" style="228" customWidth="1"/>
    <col min="10222" max="10224" width="8.88671875" style="228"/>
    <col min="10225" max="10225" width="22.88671875" style="228" customWidth="1"/>
    <col min="10226" max="10226" width="8.88671875" style="228"/>
    <col min="10227" max="10227" width="13.6640625" style="228" customWidth="1"/>
    <col min="10228" max="10228" width="9.109375" style="228" customWidth="1"/>
    <col min="10229" max="10472" width="8.88671875" style="228"/>
    <col min="10473" max="10473" width="23.44140625" style="228" customWidth="1"/>
    <col min="10474" max="10474" width="13.5546875" style="228" customWidth="1"/>
    <col min="10475" max="10475" width="14.44140625" style="228" customWidth="1"/>
    <col min="10476" max="10476" width="8.88671875" style="228"/>
    <col min="10477" max="10477" width="26.6640625" style="228" customWidth="1"/>
    <col min="10478" max="10480" width="8.88671875" style="228"/>
    <col min="10481" max="10481" width="22.88671875" style="228" customWidth="1"/>
    <col min="10482" max="10482" width="8.88671875" style="228"/>
    <col min="10483" max="10483" width="13.6640625" style="228" customWidth="1"/>
    <col min="10484" max="10484" width="9.109375" style="228" customWidth="1"/>
    <col min="10485" max="10728" width="8.88671875" style="228"/>
    <col min="10729" max="10729" width="23.44140625" style="228" customWidth="1"/>
    <col min="10730" max="10730" width="13.5546875" style="228" customWidth="1"/>
    <col min="10731" max="10731" width="14.44140625" style="228" customWidth="1"/>
    <col min="10732" max="10732" width="8.88671875" style="228"/>
    <col min="10733" max="10733" width="26.6640625" style="228" customWidth="1"/>
    <col min="10734" max="10736" width="8.88671875" style="228"/>
    <col min="10737" max="10737" width="22.88671875" style="228" customWidth="1"/>
    <col min="10738" max="10738" width="8.88671875" style="228"/>
    <col min="10739" max="10739" width="13.6640625" style="228" customWidth="1"/>
    <col min="10740" max="10740" width="9.109375" style="228" customWidth="1"/>
    <col min="10741" max="10984" width="8.88671875" style="228"/>
    <col min="10985" max="10985" width="23.44140625" style="228" customWidth="1"/>
    <col min="10986" max="10986" width="13.5546875" style="228" customWidth="1"/>
    <col min="10987" max="10987" width="14.44140625" style="228" customWidth="1"/>
    <col min="10988" max="10988" width="8.88671875" style="228"/>
    <col min="10989" max="10989" width="26.6640625" style="228" customWidth="1"/>
    <col min="10990" max="10992" width="8.88671875" style="228"/>
    <col min="10993" max="10993" width="22.88671875" style="228" customWidth="1"/>
    <col min="10994" max="10994" width="8.88671875" style="228"/>
    <col min="10995" max="10995" width="13.6640625" style="228" customWidth="1"/>
    <col min="10996" max="10996" width="9.109375" style="228" customWidth="1"/>
    <col min="10997" max="11240" width="8.88671875" style="228"/>
    <col min="11241" max="11241" width="23.44140625" style="228" customWidth="1"/>
    <col min="11242" max="11242" width="13.5546875" style="228" customWidth="1"/>
    <col min="11243" max="11243" width="14.44140625" style="228" customWidth="1"/>
    <col min="11244" max="11244" width="8.88671875" style="228"/>
    <col min="11245" max="11245" width="26.6640625" style="228" customWidth="1"/>
    <col min="11246" max="11248" width="8.88671875" style="228"/>
    <col min="11249" max="11249" width="22.88671875" style="228" customWidth="1"/>
    <col min="11250" max="11250" width="8.88671875" style="228"/>
    <col min="11251" max="11251" width="13.6640625" style="228" customWidth="1"/>
    <col min="11252" max="11252" width="9.109375" style="228" customWidth="1"/>
    <col min="11253" max="11496" width="8.88671875" style="228"/>
    <col min="11497" max="11497" width="23.44140625" style="228" customWidth="1"/>
    <col min="11498" max="11498" width="13.5546875" style="228" customWidth="1"/>
    <col min="11499" max="11499" width="14.44140625" style="228" customWidth="1"/>
    <col min="11500" max="11500" width="8.88671875" style="228"/>
    <col min="11501" max="11501" width="26.6640625" style="228" customWidth="1"/>
    <col min="11502" max="11504" width="8.88671875" style="228"/>
    <col min="11505" max="11505" width="22.88671875" style="228" customWidth="1"/>
    <col min="11506" max="11506" width="8.88671875" style="228"/>
    <col min="11507" max="11507" width="13.6640625" style="228" customWidth="1"/>
    <col min="11508" max="11508" width="9.109375" style="228" customWidth="1"/>
    <col min="11509" max="11752" width="8.88671875" style="228"/>
    <col min="11753" max="11753" width="23.44140625" style="228" customWidth="1"/>
    <col min="11754" max="11754" width="13.5546875" style="228" customWidth="1"/>
    <col min="11755" max="11755" width="14.44140625" style="228" customWidth="1"/>
    <col min="11756" max="11756" width="8.88671875" style="228"/>
    <col min="11757" max="11757" width="26.6640625" style="228" customWidth="1"/>
    <col min="11758" max="11760" width="8.88671875" style="228"/>
    <col min="11761" max="11761" width="22.88671875" style="228" customWidth="1"/>
    <col min="11762" max="11762" width="8.88671875" style="228"/>
    <col min="11763" max="11763" width="13.6640625" style="228" customWidth="1"/>
    <col min="11764" max="11764" width="9.109375" style="228" customWidth="1"/>
    <col min="11765" max="12008" width="8.88671875" style="228"/>
    <col min="12009" max="12009" width="23.44140625" style="228" customWidth="1"/>
    <col min="12010" max="12010" width="13.5546875" style="228" customWidth="1"/>
    <col min="12011" max="12011" width="14.44140625" style="228" customWidth="1"/>
    <col min="12012" max="12012" width="8.88671875" style="228"/>
    <col min="12013" max="12013" width="26.6640625" style="228" customWidth="1"/>
    <col min="12014" max="12016" width="8.88671875" style="228"/>
    <col min="12017" max="12017" width="22.88671875" style="228" customWidth="1"/>
    <col min="12018" max="12018" width="8.88671875" style="228"/>
    <col min="12019" max="12019" width="13.6640625" style="228" customWidth="1"/>
    <col min="12020" max="12020" width="9.109375" style="228" customWidth="1"/>
    <col min="12021" max="12264" width="8.88671875" style="228"/>
    <col min="12265" max="12265" width="23.44140625" style="228" customWidth="1"/>
    <col min="12266" max="12266" width="13.5546875" style="228" customWidth="1"/>
    <col min="12267" max="12267" width="14.44140625" style="228" customWidth="1"/>
    <col min="12268" max="12268" width="8.88671875" style="228"/>
    <col min="12269" max="12269" width="26.6640625" style="228" customWidth="1"/>
    <col min="12270" max="12272" width="8.88671875" style="228"/>
    <col min="12273" max="12273" width="22.88671875" style="228" customWidth="1"/>
    <col min="12274" max="12274" width="8.88671875" style="228"/>
    <col min="12275" max="12275" width="13.6640625" style="228" customWidth="1"/>
    <col min="12276" max="12276" width="9.109375" style="228" customWidth="1"/>
    <col min="12277" max="12520" width="8.88671875" style="228"/>
    <col min="12521" max="12521" width="23.44140625" style="228" customWidth="1"/>
    <col min="12522" max="12522" width="13.5546875" style="228" customWidth="1"/>
    <col min="12523" max="12523" width="14.44140625" style="228" customWidth="1"/>
    <col min="12524" max="12524" width="8.88671875" style="228"/>
    <col min="12525" max="12525" width="26.6640625" style="228" customWidth="1"/>
    <col min="12526" max="12528" width="8.88671875" style="228"/>
    <col min="12529" max="12529" width="22.88671875" style="228" customWidth="1"/>
    <col min="12530" max="12530" width="8.88671875" style="228"/>
    <col min="12531" max="12531" width="13.6640625" style="228" customWidth="1"/>
    <col min="12532" max="12532" width="9.109375" style="228" customWidth="1"/>
    <col min="12533" max="12776" width="8.88671875" style="228"/>
    <col min="12777" max="12777" width="23.44140625" style="228" customWidth="1"/>
    <col min="12778" max="12778" width="13.5546875" style="228" customWidth="1"/>
    <col min="12779" max="12779" width="14.44140625" style="228" customWidth="1"/>
    <col min="12780" max="12780" width="8.88671875" style="228"/>
    <col min="12781" max="12781" width="26.6640625" style="228" customWidth="1"/>
    <col min="12782" max="12784" width="8.88671875" style="228"/>
    <col min="12785" max="12785" width="22.88671875" style="228" customWidth="1"/>
    <col min="12786" max="12786" width="8.88671875" style="228"/>
    <col min="12787" max="12787" width="13.6640625" style="228" customWidth="1"/>
    <col min="12788" max="12788" width="9.109375" style="228" customWidth="1"/>
    <col min="12789" max="13032" width="8.88671875" style="228"/>
    <col min="13033" max="13033" width="23.44140625" style="228" customWidth="1"/>
    <col min="13034" max="13034" width="13.5546875" style="228" customWidth="1"/>
    <col min="13035" max="13035" width="14.44140625" style="228" customWidth="1"/>
    <col min="13036" max="13036" width="8.88671875" style="228"/>
    <col min="13037" max="13037" width="26.6640625" style="228" customWidth="1"/>
    <col min="13038" max="13040" width="8.88671875" style="228"/>
    <col min="13041" max="13041" width="22.88671875" style="228" customWidth="1"/>
    <col min="13042" max="13042" width="8.88671875" style="228"/>
    <col min="13043" max="13043" width="13.6640625" style="228" customWidth="1"/>
    <col min="13044" max="13044" width="9.109375" style="228" customWidth="1"/>
    <col min="13045" max="13288" width="8.88671875" style="228"/>
    <col min="13289" max="13289" width="23.44140625" style="228" customWidth="1"/>
    <col min="13290" max="13290" width="13.5546875" style="228" customWidth="1"/>
    <col min="13291" max="13291" width="14.44140625" style="228" customWidth="1"/>
    <col min="13292" max="13292" width="8.88671875" style="228"/>
    <col min="13293" max="13293" width="26.6640625" style="228" customWidth="1"/>
    <col min="13294" max="13296" width="8.88671875" style="228"/>
    <col min="13297" max="13297" width="22.88671875" style="228" customWidth="1"/>
    <col min="13298" max="13298" width="8.88671875" style="228"/>
    <col min="13299" max="13299" width="13.6640625" style="228" customWidth="1"/>
    <col min="13300" max="13300" width="9.109375" style="228" customWidth="1"/>
    <col min="13301" max="13544" width="8.88671875" style="228"/>
    <col min="13545" max="13545" width="23.44140625" style="228" customWidth="1"/>
    <col min="13546" max="13546" width="13.5546875" style="228" customWidth="1"/>
    <col min="13547" max="13547" width="14.44140625" style="228" customWidth="1"/>
    <col min="13548" max="13548" width="8.88671875" style="228"/>
    <col min="13549" max="13549" width="26.6640625" style="228" customWidth="1"/>
    <col min="13550" max="13552" width="8.88671875" style="228"/>
    <col min="13553" max="13553" width="22.88671875" style="228" customWidth="1"/>
    <col min="13554" max="13554" width="8.88671875" style="228"/>
    <col min="13555" max="13555" width="13.6640625" style="228" customWidth="1"/>
    <col min="13556" max="13556" width="9.109375" style="228" customWidth="1"/>
    <col min="13557" max="13800" width="8.88671875" style="228"/>
    <col min="13801" max="13801" width="23.44140625" style="228" customWidth="1"/>
    <col min="13802" max="13802" width="13.5546875" style="228" customWidth="1"/>
    <col min="13803" max="13803" width="14.44140625" style="228" customWidth="1"/>
    <col min="13804" max="13804" width="8.88671875" style="228"/>
    <col min="13805" max="13805" width="26.6640625" style="228" customWidth="1"/>
    <col min="13806" max="13808" width="8.88671875" style="228"/>
    <col min="13809" max="13809" width="22.88671875" style="228" customWidth="1"/>
    <col min="13810" max="13810" width="8.88671875" style="228"/>
    <col min="13811" max="13811" width="13.6640625" style="228" customWidth="1"/>
    <col min="13812" max="13812" width="9.109375" style="228" customWidth="1"/>
    <col min="13813" max="14056" width="8.88671875" style="228"/>
    <col min="14057" max="14057" width="23.44140625" style="228" customWidth="1"/>
    <col min="14058" max="14058" width="13.5546875" style="228" customWidth="1"/>
    <col min="14059" max="14059" width="14.44140625" style="228" customWidth="1"/>
    <col min="14060" max="14060" width="8.88671875" style="228"/>
    <col min="14061" max="14061" width="26.6640625" style="228" customWidth="1"/>
    <col min="14062" max="14064" width="8.88671875" style="228"/>
    <col min="14065" max="14065" width="22.88671875" style="228" customWidth="1"/>
    <col min="14066" max="14066" width="8.88671875" style="228"/>
    <col min="14067" max="14067" width="13.6640625" style="228" customWidth="1"/>
    <col min="14068" max="14068" width="9.109375" style="228" customWidth="1"/>
    <col min="14069" max="14312" width="8.88671875" style="228"/>
    <col min="14313" max="14313" width="23.44140625" style="228" customWidth="1"/>
    <col min="14314" max="14314" width="13.5546875" style="228" customWidth="1"/>
    <col min="14315" max="14315" width="14.44140625" style="228" customWidth="1"/>
    <col min="14316" max="14316" width="8.88671875" style="228"/>
    <col min="14317" max="14317" width="26.6640625" style="228" customWidth="1"/>
    <col min="14318" max="14320" width="8.88671875" style="228"/>
    <col min="14321" max="14321" width="22.88671875" style="228" customWidth="1"/>
    <col min="14322" max="14322" width="8.88671875" style="228"/>
    <col min="14323" max="14323" width="13.6640625" style="228" customWidth="1"/>
    <col min="14324" max="14324" width="9.109375" style="228" customWidth="1"/>
    <col min="14325" max="14568" width="8.88671875" style="228"/>
    <col min="14569" max="14569" width="23.44140625" style="228" customWidth="1"/>
    <col min="14570" max="14570" width="13.5546875" style="228" customWidth="1"/>
    <col min="14571" max="14571" width="14.44140625" style="228" customWidth="1"/>
    <col min="14572" max="14572" width="8.88671875" style="228"/>
    <col min="14573" max="14573" width="26.6640625" style="228" customWidth="1"/>
    <col min="14574" max="14576" width="8.88671875" style="228"/>
    <col min="14577" max="14577" width="22.88671875" style="228" customWidth="1"/>
    <col min="14578" max="14578" width="8.88671875" style="228"/>
    <col min="14579" max="14579" width="13.6640625" style="228" customWidth="1"/>
    <col min="14580" max="14580" width="9.109375" style="228" customWidth="1"/>
    <col min="14581" max="14824" width="8.88671875" style="228"/>
    <col min="14825" max="14825" width="23.44140625" style="228" customWidth="1"/>
    <col min="14826" max="14826" width="13.5546875" style="228" customWidth="1"/>
    <col min="14827" max="14827" width="14.44140625" style="228" customWidth="1"/>
    <col min="14828" max="14828" width="8.88671875" style="228"/>
    <col min="14829" max="14829" width="26.6640625" style="228" customWidth="1"/>
    <col min="14830" max="14832" width="8.88671875" style="228"/>
    <col min="14833" max="14833" width="22.88671875" style="228" customWidth="1"/>
    <col min="14834" max="14834" width="8.88671875" style="228"/>
    <col min="14835" max="14835" width="13.6640625" style="228" customWidth="1"/>
    <col min="14836" max="14836" width="9.109375" style="228" customWidth="1"/>
    <col min="14837" max="15080" width="8.88671875" style="228"/>
    <col min="15081" max="15081" width="23.44140625" style="228" customWidth="1"/>
    <col min="15082" max="15082" width="13.5546875" style="228" customWidth="1"/>
    <col min="15083" max="15083" width="14.44140625" style="228" customWidth="1"/>
    <col min="15084" max="15084" width="8.88671875" style="228"/>
    <col min="15085" max="15085" width="26.6640625" style="228" customWidth="1"/>
    <col min="15086" max="15088" width="8.88671875" style="228"/>
    <col min="15089" max="15089" width="22.88671875" style="228" customWidth="1"/>
    <col min="15090" max="15090" width="8.88671875" style="228"/>
    <col min="15091" max="15091" width="13.6640625" style="228" customWidth="1"/>
    <col min="15092" max="15092" width="9.109375" style="228" customWidth="1"/>
    <col min="15093" max="15336" width="8.88671875" style="228"/>
    <col min="15337" max="15337" width="23.44140625" style="228" customWidth="1"/>
    <col min="15338" max="15338" width="13.5546875" style="228" customWidth="1"/>
    <col min="15339" max="15339" width="14.44140625" style="228" customWidth="1"/>
    <col min="15340" max="15340" width="8.88671875" style="228"/>
    <col min="15341" max="15341" width="26.6640625" style="228" customWidth="1"/>
    <col min="15342" max="15344" width="8.88671875" style="228"/>
    <col min="15345" max="15345" width="22.88671875" style="228" customWidth="1"/>
    <col min="15346" max="15346" width="8.88671875" style="228"/>
    <col min="15347" max="15347" width="13.6640625" style="228" customWidth="1"/>
    <col min="15348" max="15348" width="9.109375" style="228" customWidth="1"/>
    <col min="15349" max="15592" width="8.88671875" style="228"/>
    <col min="15593" max="15593" width="23.44140625" style="228" customWidth="1"/>
    <col min="15594" max="15594" width="13.5546875" style="228" customWidth="1"/>
    <col min="15595" max="15595" width="14.44140625" style="228" customWidth="1"/>
    <col min="15596" max="15596" width="8.88671875" style="228"/>
    <col min="15597" max="15597" width="26.6640625" style="228" customWidth="1"/>
    <col min="15598" max="15600" width="8.88671875" style="228"/>
    <col min="15601" max="15601" width="22.88671875" style="228" customWidth="1"/>
    <col min="15602" max="15602" width="8.88671875" style="228"/>
    <col min="15603" max="15603" width="13.6640625" style="228" customWidth="1"/>
    <col min="15604" max="15604" width="9.109375" style="228" customWidth="1"/>
    <col min="15605" max="15848" width="8.88671875" style="228"/>
    <col min="15849" max="15849" width="23.44140625" style="228" customWidth="1"/>
    <col min="15850" max="15850" width="13.5546875" style="228" customWidth="1"/>
    <col min="15851" max="15851" width="14.44140625" style="228" customWidth="1"/>
    <col min="15852" max="15852" width="8.88671875" style="228"/>
    <col min="15853" max="15853" width="26.6640625" style="228" customWidth="1"/>
    <col min="15854" max="15856" width="8.88671875" style="228"/>
    <col min="15857" max="15857" width="22.88671875" style="228" customWidth="1"/>
    <col min="15858" max="15858" width="8.88671875" style="228"/>
    <col min="15859" max="15859" width="13.6640625" style="228" customWidth="1"/>
    <col min="15860" max="15860" width="9.109375" style="228" customWidth="1"/>
    <col min="15861" max="16104" width="8.88671875" style="228"/>
    <col min="16105" max="16105" width="23.44140625" style="228" customWidth="1"/>
    <col min="16106" max="16106" width="13.5546875" style="228" customWidth="1"/>
    <col min="16107" max="16107" width="14.44140625" style="228" customWidth="1"/>
    <col min="16108" max="16108" width="8.88671875" style="228"/>
    <col min="16109" max="16109" width="26.6640625" style="228" customWidth="1"/>
    <col min="16110" max="16112" width="8.88671875" style="228"/>
    <col min="16113" max="16113" width="22.88671875" style="228" customWidth="1"/>
    <col min="16114" max="16114" width="8.88671875" style="228"/>
    <col min="16115" max="16115" width="13.6640625" style="228" customWidth="1"/>
    <col min="16116" max="16116" width="9.109375" style="228" customWidth="1"/>
    <col min="16117" max="16384" width="8.88671875" style="228"/>
  </cols>
  <sheetData>
    <row r="1" spans="2:5" ht="16.8" customHeight="1">
      <c r="B1" s="412" t="s">
        <v>191</v>
      </c>
      <c r="C1" s="412"/>
      <c r="D1" s="412"/>
      <c r="E1" s="412"/>
    </row>
    <row r="2" spans="2:5" ht="29.4" customHeight="1" thickBot="1">
      <c r="B2" s="413" t="s">
        <v>217</v>
      </c>
      <c r="C2" s="413"/>
      <c r="D2" s="413"/>
      <c r="E2" s="413"/>
    </row>
    <row r="3" spans="2:5">
      <c r="B3" s="414" t="s">
        <v>185</v>
      </c>
      <c r="C3" s="414" t="s">
        <v>112</v>
      </c>
      <c r="D3" s="416"/>
    </row>
    <row r="4" spans="2:5" ht="11.4" customHeight="1" thickBot="1">
      <c r="B4" s="415"/>
      <c r="C4" s="230" t="s">
        <v>219</v>
      </c>
      <c r="D4" s="229" t="s">
        <v>213</v>
      </c>
    </row>
    <row r="5" spans="2:5">
      <c r="B5" s="238" t="s">
        <v>34</v>
      </c>
      <c r="C5" s="239">
        <v>6.3</v>
      </c>
      <c r="D5" s="240">
        <v>6.6</v>
      </c>
    </row>
    <row r="6" spans="2:5">
      <c r="B6" s="231" t="s">
        <v>14</v>
      </c>
      <c r="C6" s="234">
        <v>2.8</v>
      </c>
      <c r="D6" s="235">
        <v>3.1</v>
      </c>
    </row>
    <row r="7" spans="2:5">
      <c r="B7" s="231" t="s">
        <v>17</v>
      </c>
      <c r="C7" s="234">
        <v>9.9</v>
      </c>
      <c r="D7" s="235">
        <v>10.5</v>
      </c>
    </row>
    <row r="8" spans="2:5">
      <c r="B8" s="231" t="s">
        <v>186</v>
      </c>
      <c r="C8" s="234">
        <v>3.8</v>
      </c>
      <c r="D8" s="235">
        <v>4.0999999999999996</v>
      </c>
    </row>
    <row r="9" spans="2:5">
      <c r="B9" s="231" t="s">
        <v>197</v>
      </c>
      <c r="C9" s="234">
        <v>8.5</v>
      </c>
      <c r="D9" s="235">
        <v>8.8000000000000007</v>
      </c>
    </row>
    <row r="10" spans="2:5">
      <c r="B10" s="231" t="s">
        <v>18</v>
      </c>
      <c r="C10" s="234">
        <v>6.1</v>
      </c>
      <c r="D10" s="235">
        <v>6.7</v>
      </c>
    </row>
    <row r="11" spans="2:5">
      <c r="B11" s="231" t="s">
        <v>21</v>
      </c>
      <c r="C11" s="234">
        <v>6.8</v>
      </c>
      <c r="D11" s="235">
        <v>7.1</v>
      </c>
    </row>
    <row r="12" spans="2:5">
      <c r="B12" s="231" t="s">
        <v>22</v>
      </c>
      <c r="C12" s="234">
        <v>8.6999999999999993</v>
      </c>
      <c r="D12" s="235">
        <v>8.6999999999999993</v>
      </c>
    </row>
    <row r="13" spans="2:5">
      <c r="B13" s="231" t="s">
        <v>13</v>
      </c>
      <c r="C13" s="234">
        <v>5</v>
      </c>
      <c r="D13" s="235">
        <v>5.3</v>
      </c>
    </row>
    <row r="14" spans="2:5">
      <c r="B14" s="231" t="s">
        <v>27</v>
      </c>
      <c r="C14" s="234">
        <v>13.2</v>
      </c>
      <c r="D14" s="235">
        <v>13.9</v>
      </c>
    </row>
    <row r="15" spans="2:5">
      <c r="B15" s="241" t="s">
        <v>35</v>
      </c>
      <c r="C15" s="242">
        <v>5.5</v>
      </c>
      <c r="D15" s="243">
        <v>5.9</v>
      </c>
    </row>
    <row r="16" spans="2:5">
      <c r="B16" s="231" t="s">
        <v>1</v>
      </c>
      <c r="C16" s="234">
        <v>6.5</v>
      </c>
      <c r="D16" s="235">
        <v>6.8</v>
      </c>
    </row>
    <row r="17" spans="2:4">
      <c r="B17" s="231" t="s">
        <v>16</v>
      </c>
      <c r="C17" s="234">
        <v>14.1</v>
      </c>
      <c r="D17" s="235">
        <v>14.6</v>
      </c>
    </row>
    <row r="18" spans="2:4">
      <c r="B18" s="231" t="s">
        <v>187</v>
      </c>
      <c r="C18" s="234">
        <v>4.4000000000000004</v>
      </c>
      <c r="D18" s="235">
        <v>4.9000000000000004</v>
      </c>
    </row>
    <row r="19" spans="2:4">
      <c r="B19" s="231" t="s">
        <v>188</v>
      </c>
      <c r="C19" s="234">
        <v>7.4</v>
      </c>
      <c r="D19" s="235">
        <v>8</v>
      </c>
    </row>
    <row r="20" spans="2:4">
      <c r="B20" s="231" t="s">
        <v>4</v>
      </c>
      <c r="C20" s="234">
        <v>3.7</v>
      </c>
      <c r="D20" s="235">
        <v>4.0999999999999996</v>
      </c>
    </row>
    <row r="21" spans="2:4">
      <c r="B21" s="231" t="s">
        <v>7</v>
      </c>
      <c r="C21" s="234">
        <v>4.2</v>
      </c>
      <c r="D21" s="235">
        <v>4.4000000000000004</v>
      </c>
    </row>
    <row r="22" spans="2:4">
      <c r="B22" s="244" t="s">
        <v>36</v>
      </c>
      <c r="C22" s="242">
        <v>7.6</v>
      </c>
      <c r="D22" s="243">
        <v>8.1</v>
      </c>
    </row>
    <row r="23" spans="2:4">
      <c r="B23" s="231" t="s">
        <v>15</v>
      </c>
      <c r="C23" s="234">
        <v>5.5</v>
      </c>
      <c r="D23" s="235">
        <v>6.1</v>
      </c>
    </row>
    <row r="24" spans="2:4">
      <c r="B24" s="231" t="s">
        <v>19</v>
      </c>
      <c r="C24" s="234">
        <v>11.7</v>
      </c>
      <c r="D24" s="235">
        <v>12</v>
      </c>
    </row>
    <row r="25" spans="2:4">
      <c r="B25" s="231" t="s">
        <v>25</v>
      </c>
      <c r="C25" s="234">
        <v>5.9</v>
      </c>
      <c r="D25" s="235">
        <v>6.4</v>
      </c>
    </row>
    <row r="26" spans="2:4">
      <c r="B26" s="231" t="s">
        <v>103</v>
      </c>
      <c r="C26" s="234">
        <v>11.5</v>
      </c>
      <c r="D26" s="235">
        <v>12.6</v>
      </c>
    </row>
    <row r="27" spans="2:4">
      <c r="B27" s="231" t="s">
        <v>104</v>
      </c>
      <c r="C27" s="234">
        <v>4.3</v>
      </c>
      <c r="D27" s="235">
        <v>4.7</v>
      </c>
    </row>
    <row r="28" spans="2:4">
      <c r="B28" s="231" t="s">
        <v>26</v>
      </c>
      <c r="C28" s="234">
        <v>9.9</v>
      </c>
      <c r="D28" s="235">
        <v>10.5</v>
      </c>
    </row>
    <row r="29" spans="2:4">
      <c r="B29" s="241" t="s">
        <v>32</v>
      </c>
      <c r="C29" s="242">
        <v>4.4000000000000004</v>
      </c>
      <c r="D29" s="243">
        <v>4.5999999999999996</v>
      </c>
    </row>
    <row r="30" spans="2:4">
      <c r="B30" s="231" t="s">
        <v>5</v>
      </c>
      <c r="C30" s="234">
        <v>6.2</v>
      </c>
      <c r="D30" s="235">
        <v>6.7</v>
      </c>
    </row>
    <row r="31" spans="2:4">
      <c r="B31" s="231" t="s">
        <v>23</v>
      </c>
      <c r="C31" s="234">
        <v>5.9</v>
      </c>
      <c r="D31" s="235">
        <v>6.3</v>
      </c>
    </row>
    <row r="32" spans="2:4">
      <c r="B32" s="231" t="s">
        <v>6</v>
      </c>
      <c r="C32" s="234">
        <v>4</v>
      </c>
      <c r="D32" s="235">
        <v>4.2</v>
      </c>
    </row>
    <row r="33" spans="2:4">
      <c r="B33" s="231" t="s">
        <v>24</v>
      </c>
      <c r="C33" s="234">
        <v>10.3</v>
      </c>
      <c r="D33" s="235">
        <v>10.8</v>
      </c>
    </row>
    <row r="34" spans="2:4">
      <c r="B34" s="231" t="s">
        <v>8</v>
      </c>
      <c r="C34" s="234">
        <v>4.5999999999999996</v>
      </c>
      <c r="D34" s="235">
        <v>4.9000000000000004</v>
      </c>
    </row>
    <row r="35" spans="2:4">
      <c r="B35" s="231" t="s">
        <v>9</v>
      </c>
      <c r="C35" s="234">
        <v>5</v>
      </c>
      <c r="D35" s="235">
        <v>5.3</v>
      </c>
    </row>
    <row r="36" spans="2:4">
      <c r="B36" s="231" t="s">
        <v>10</v>
      </c>
      <c r="C36" s="234">
        <v>11</v>
      </c>
      <c r="D36" s="235">
        <v>11.2</v>
      </c>
    </row>
    <row r="37" spans="2:4">
      <c r="B37" s="231" t="s">
        <v>189</v>
      </c>
      <c r="C37" s="234">
        <v>1.4</v>
      </c>
      <c r="D37" s="235">
        <v>1.5</v>
      </c>
    </row>
    <row r="38" spans="2:4">
      <c r="B38" s="241" t="s">
        <v>33</v>
      </c>
      <c r="C38" s="242">
        <v>1.6</v>
      </c>
      <c r="D38" s="243">
        <v>1.6</v>
      </c>
    </row>
    <row r="39" spans="2:4" ht="12" thickBot="1">
      <c r="B39" s="232" t="s">
        <v>190</v>
      </c>
      <c r="C39" s="236">
        <v>1.6</v>
      </c>
      <c r="D39" s="237">
        <v>1.6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Normal="100" workbookViewId="0">
      <selection activeCell="D44" sqref="D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40"/>
      <c r="B1" s="140"/>
      <c r="C1" s="140"/>
      <c r="D1" s="141" t="s">
        <v>184</v>
      </c>
    </row>
    <row r="2" spans="1:4" ht="6" customHeight="1">
      <c r="A2" s="306" t="s">
        <v>220</v>
      </c>
      <c r="B2" s="307"/>
      <c r="C2" s="307"/>
      <c r="D2" s="307"/>
    </row>
    <row r="3" spans="1:4" ht="12.75" customHeight="1">
      <c r="A3" s="307"/>
      <c r="B3" s="307"/>
      <c r="C3" s="307"/>
      <c r="D3" s="307"/>
    </row>
    <row r="4" spans="1:4" ht="13.5" customHeight="1">
      <c r="A4" s="307"/>
      <c r="B4" s="307"/>
      <c r="C4" s="307"/>
      <c r="D4" s="307"/>
    </row>
    <row r="5" spans="1:4" ht="9" customHeight="1" thickBot="1">
      <c r="A5" s="13"/>
      <c r="B5" s="13"/>
      <c r="C5" s="13"/>
      <c r="D5" s="70"/>
    </row>
    <row r="6" spans="1:4" ht="12.75" customHeight="1">
      <c r="A6" s="361" t="s">
        <v>31</v>
      </c>
      <c r="B6" s="309" t="s">
        <v>101</v>
      </c>
      <c r="C6" s="309" t="s">
        <v>105</v>
      </c>
      <c r="D6" s="309" t="s">
        <v>102</v>
      </c>
    </row>
    <row r="7" spans="1:4" ht="48.75" customHeight="1">
      <c r="A7" s="322"/>
      <c r="B7" s="310"/>
      <c r="C7" s="310"/>
      <c r="D7" s="310"/>
    </row>
    <row r="8" spans="1:4" ht="2.25" customHeight="1" thickBot="1">
      <c r="A8" s="322"/>
      <c r="B8" s="417"/>
      <c r="C8" s="319"/>
      <c r="D8" s="417"/>
    </row>
    <row r="9" spans="1:4" ht="17.25" customHeight="1" thickBot="1">
      <c r="A9" s="250" t="s">
        <v>34</v>
      </c>
      <c r="B9" s="255">
        <v>1832</v>
      </c>
      <c r="C9" s="301">
        <v>1256</v>
      </c>
      <c r="D9" s="302">
        <f>B9/C9</f>
        <v>1.4585987261146496</v>
      </c>
    </row>
    <row r="10" spans="1:4">
      <c r="A10" s="14" t="s">
        <v>14</v>
      </c>
      <c r="B10" s="71">
        <v>264</v>
      </c>
      <c r="C10" s="142">
        <v>264</v>
      </c>
      <c r="D10" s="143">
        <f t="shared" ref="D10:D43" si="0">B10/C10</f>
        <v>1</v>
      </c>
    </row>
    <row r="11" spans="1:4">
      <c r="A11" s="15" t="s">
        <v>17</v>
      </c>
      <c r="B11" s="72">
        <v>236</v>
      </c>
      <c r="C11" s="144">
        <v>41</v>
      </c>
      <c r="D11" s="145">
        <f t="shared" si="0"/>
        <v>5.7560975609756095</v>
      </c>
    </row>
    <row r="12" spans="1:4">
      <c r="A12" s="16" t="s">
        <v>2</v>
      </c>
      <c r="B12" s="72">
        <v>215</v>
      </c>
      <c r="C12" s="144">
        <v>256</v>
      </c>
      <c r="D12" s="146">
        <f t="shared" si="0"/>
        <v>0.83984375</v>
      </c>
    </row>
    <row r="13" spans="1:4">
      <c r="A13" s="16" t="s">
        <v>197</v>
      </c>
      <c r="B13" s="72">
        <v>186</v>
      </c>
      <c r="C13" s="142">
        <v>149</v>
      </c>
      <c r="D13" s="145">
        <f t="shared" si="0"/>
        <v>1.2483221476510067</v>
      </c>
    </row>
    <row r="14" spans="1:4">
      <c r="A14" s="15" t="s">
        <v>18</v>
      </c>
      <c r="B14" s="72">
        <v>177</v>
      </c>
      <c r="C14" s="144">
        <v>46</v>
      </c>
      <c r="D14" s="146">
        <f t="shared" si="0"/>
        <v>3.847826086956522</v>
      </c>
    </row>
    <row r="15" spans="1:4">
      <c r="A15" s="15" t="s">
        <v>21</v>
      </c>
      <c r="B15" s="72">
        <v>180</v>
      </c>
      <c r="C15" s="144">
        <v>39</v>
      </c>
      <c r="D15" s="145">
        <f t="shared" si="0"/>
        <v>4.615384615384615</v>
      </c>
    </row>
    <row r="16" spans="1:4">
      <c r="A16" s="15" t="s">
        <v>22</v>
      </c>
      <c r="B16" s="72">
        <v>145</v>
      </c>
      <c r="C16" s="144">
        <v>152</v>
      </c>
      <c r="D16" s="146">
        <f t="shared" si="0"/>
        <v>0.95394736842105265</v>
      </c>
    </row>
    <row r="17" spans="1:10">
      <c r="A17" s="15" t="s">
        <v>13</v>
      </c>
      <c r="B17" s="72">
        <v>196</v>
      </c>
      <c r="C17" s="144">
        <v>196</v>
      </c>
      <c r="D17" s="145">
        <f t="shared" si="0"/>
        <v>1</v>
      </c>
    </row>
    <row r="18" spans="1:10" ht="13.8" thickBot="1">
      <c r="A18" s="17" t="s">
        <v>27</v>
      </c>
      <c r="B18" s="73">
        <v>233</v>
      </c>
      <c r="C18" s="142">
        <v>113</v>
      </c>
      <c r="D18" s="147">
        <f t="shared" si="0"/>
        <v>2.0619469026548671</v>
      </c>
    </row>
    <row r="19" spans="1:10" ht="13.8" thickBot="1">
      <c r="A19" s="303" t="s">
        <v>35</v>
      </c>
      <c r="B19" s="261">
        <v>1688</v>
      </c>
      <c r="C19" s="304">
        <v>1896</v>
      </c>
      <c r="D19" s="302">
        <f t="shared" si="0"/>
        <v>0.89029535864978904</v>
      </c>
      <c r="J19" t="s">
        <v>37</v>
      </c>
    </row>
    <row r="20" spans="1:10">
      <c r="A20" s="20" t="s">
        <v>1</v>
      </c>
      <c r="B20" s="71">
        <v>291</v>
      </c>
      <c r="C20" s="142">
        <v>154</v>
      </c>
      <c r="D20" s="143">
        <f t="shared" si="0"/>
        <v>1.8896103896103895</v>
      </c>
    </row>
    <row r="21" spans="1:10">
      <c r="A21" s="15" t="s">
        <v>16</v>
      </c>
      <c r="B21" s="72">
        <v>195</v>
      </c>
      <c r="C21" s="144">
        <v>102</v>
      </c>
      <c r="D21" s="145">
        <f t="shared" si="0"/>
        <v>1.911764705882353</v>
      </c>
    </row>
    <row r="22" spans="1:10">
      <c r="A22" s="16" t="s">
        <v>3</v>
      </c>
      <c r="B22" s="72">
        <v>421</v>
      </c>
      <c r="C22" s="144">
        <v>284</v>
      </c>
      <c r="D22" s="145">
        <f t="shared" si="0"/>
        <v>1.482394366197183</v>
      </c>
    </row>
    <row r="23" spans="1:10">
      <c r="A23" s="18" t="s">
        <v>20</v>
      </c>
      <c r="B23" s="73">
        <v>245</v>
      </c>
      <c r="C23" s="142">
        <v>573</v>
      </c>
      <c r="D23" s="146">
        <f t="shared" si="0"/>
        <v>0.42757417102966844</v>
      </c>
    </row>
    <row r="24" spans="1:10">
      <c r="A24" s="15" t="s">
        <v>4</v>
      </c>
      <c r="B24" s="72">
        <v>326</v>
      </c>
      <c r="C24" s="144">
        <v>317</v>
      </c>
      <c r="D24" s="145">
        <f t="shared" si="0"/>
        <v>1.0283911671924291</v>
      </c>
    </row>
    <row r="25" spans="1:10" ht="13.8" thickBot="1">
      <c r="A25" s="19" t="s">
        <v>7</v>
      </c>
      <c r="B25" s="74">
        <v>210</v>
      </c>
      <c r="C25" s="148">
        <v>466</v>
      </c>
      <c r="D25" s="147">
        <f t="shared" si="0"/>
        <v>0.45064377682403434</v>
      </c>
    </row>
    <row r="26" spans="1:10" ht="13.8" thickBot="1">
      <c r="A26" s="263" t="s">
        <v>36</v>
      </c>
      <c r="B26" s="261">
        <v>2846</v>
      </c>
      <c r="C26" s="261">
        <v>1110</v>
      </c>
      <c r="D26" s="302">
        <f t="shared" si="0"/>
        <v>2.563963963963964</v>
      </c>
    </row>
    <row r="27" spans="1:10">
      <c r="A27" s="15" t="s">
        <v>15</v>
      </c>
      <c r="B27" s="72">
        <v>384</v>
      </c>
      <c r="C27" s="144">
        <v>37</v>
      </c>
      <c r="D27" s="143">
        <f t="shared" si="0"/>
        <v>10.378378378378379</v>
      </c>
    </row>
    <row r="28" spans="1:10">
      <c r="A28" s="14" t="s">
        <v>19</v>
      </c>
      <c r="B28" s="71">
        <v>647</v>
      </c>
      <c r="C28" s="142">
        <v>175</v>
      </c>
      <c r="D28" s="145">
        <f t="shared" si="0"/>
        <v>3.6971428571428571</v>
      </c>
    </row>
    <row r="29" spans="1:10">
      <c r="A29" s="17" t="s">
        <v>25</v>
      </c>
      <c r="B29" s="73">
        <v>774</v>
      </c>
      <c r="C29" s="148">
        <v>540</v>
      </c>
      <c r="D29" s="145">
        <f t="shared" si="0"/>
        <v>1.4333333333333333</v>
      </c>
    </row>
    <row r="30" spans="1:10">
      <c r="A30" s="153" t="s">
        <v>103</v>
      </c>
      <c r="B30" s="72">
        <v>298</v>
      </c>
      <c r="C30" s="144">
        <v>27</v>
      </c>
      <c r="D30" s="146">
        <f t="shared" si="0"/>
        <v>11.037037037037036</v>
      </c>
    </row>
    <row r="31" spans="1:10">
      <c r="A31" s="20" t="s">
        <v>104</v>
      </c>
      <c r="B31" s="71">
        <v>367</v>
      </c>
      <c r="C31" s="142">
        <v>226</v>
      </c>
      <c r="D31" s="145">
        <f t="shared" si="0"/>
        <v>1.6238938053097345</v>
      </c>
    </row>
    <row r="32" spans="1:10" ht="13.8" thickBot="1">
      <c r="A32" s="15" t="s">
        <v>26</v>
      </c>
      <c r="B32" s="72">
        <v>376</v>
      </c>
      <c r="C32" s="144">
        <v>105</v>
      </c>
      <c r="D32" s="147">
        <f t="shared" si="0"/>
        <v>3.5809523809523811</v>
      </c>
    </row>
    <row r="33" spans="1:5" ht="13.8" thickBot="1">
      <c r="A33" s="303" t="s">
        <v>32</v>
      </c>
      <c r="B33" s="261">
        <v>1818</v>
      </c>
      <c r="C33" s="304">
        <v>3028</v>
      </c>
      <c r="D33" s="302">
        <f t="shared" si="0"/>
        <v>0.60039630118890353</v>
      </c>
    </row>
    <row r="34" spans="1:5">
      <c r="A34" s="14" t="s">
        <v>5</v>
      </c>
      <c r="B34" s="71">
        <v>132</v>
      </c>
      <c r="C34" s="142">
        <v>33</v>
      </c>
      <c r="D34" s="143">
        <f t="shared" si="0"/>
        <v>4</v>
      </c>
    </row>
    <row r="35" spans="1:5">
      <c r="A35" s="15" t="s">
        <v>23</v>
      </c>
      <c r="B35" s="72">
        <v>381</v>
      </c>
      <c r="C35" s="144">
        <v>51</v>
      </c>
      <c r="D35" s="145">
        <f t="shared" si="0"/>
        <v>7.4705882352941178</v>
      </c>
    </row>
    <row r="36" spans="1:5">
      <c r="A36" s="14" t="s">
        <v>6</v>
      </c>
      <c r="B36" s="71">
        <v>254</v>
      </c>
      <c r="C36" s="142">
        <v>345</v>
      </c>
      <c r="D36" s="145">
        <f t="shared" si="0"/>
        <v>0.73623188405797102</v>
      </c>
    </row>
    <row r="37" spans="1:5">
      <c r="A37" s="15" t="s">
        <v>24</v>
      </c>
      <c r="B37" s="72">
        <v>208</v>
      </c>
      <c r="C37" s="144">
        <v>69</v>
      </c>
      <c r="D37" s="146">
        <f t="shared" si="0"/>
        <v>3.0144927536231885</v>
      </c>
    </row>
    <row r="38" spans="1:5">
      <c r="A38" s="16" t="s">
        <v>8</v>
      </c>
      <c r="B38" s="72">
        <v>186</v>
      </c>
      <c r="C38" s="144">
        <v>267</v>
      </c>
      <c r="D38" s="145">
        <f t="shared" si="0"/>
        <v>0.6966292134831461</v>
      </c>
    </row>
    <row r="39" spans="1:5">
      <c r="A39" s="15" t="s">
        <v>9</v>
      </c>
      <c r="B39" s="72">
        <v>255</v>
      </c>
      <c r="C39" s="144">
        <v>543</v>
      </c>
      <c r="D39" s="146">
        <f t="shared" si="0"/>
        <v>0.46961325966850831</v>
      </c>
    </row>
    <row r="40" spans="1:5">
      <c r="A40" s="15" t="s">
        <v>10</v>
      </c>
      <c r="B40" s="72">
        <v>165</v>
      </c>
      <c r="C40" s="144">
        <v>73</v>
      </c>
      <c r="D40" s="145">
        <f t="shared" si="0"/>
        <v>2.2602739726027399</v>
      </c>
    </row>
    <row r="41" spans="1:5" ht="13.8" thickBot="1">
      <c r="A41" s="20" t="s">
        <v>12</v>
      </c>
      <c r="B41" s="71">
        <v>237</v>
      </c>
      <c r="C41" s="142">
        <v>1647</v>
      </c>
      <c r="D41" s="147">
        <f t="shared" si="0"/>
        <v>0.14389799635701275</v>
      </c>
    </row>
    <row r="42" spans="1:5" ht="13.8" thickBot="1">
      <c r="A42" s="303" t="s">
        <v>33</v>
      </c>
      <c r="B42" s="261">
        <v>1073</v>
      </c>
      <c r="C42" s="304">
        <v>1516</v>
      </c>
      <c r="D42" s="302">
        <f t="shared" si="0"/>
        <v>0.70778364116094983</v>
      </c>
    </row>
    <row r="43" spans="1:5" ht="13.8" thickBot="1">
      <c r="A43" s="154" t="s">
        <v>11</v>
      </c>
      <c r="B43" s="149">
        <v>1073</v>
      </c>
      <c r="C43" s="75">
        <v>1516</v>
      </c>
      <c r="D43" s="150">
        <f t="shared" si="0"/>
        <v>0.70778364116094983</v>
      </c>
    </row>
    <row r="44" spans="1:5" ht="29.25" customHeight="1" thickBot="1">
      <c r="A44" s="254" t="s">
        <v>100</v>
      </c>
      <c r="B44" s="283">
        <v>9257</v>
      </c>
      <c r="C44" s="283">
        <v>8806</v>
      </c>
      <c r="D44" s="302">
        <f>B44/C44</f>
        <v>1.0512150806268454</v>
      </c>
    </row>
    <row r="45" spans="1:5" ht="15" customHeight="1">
      <c r="A45" s="21" t="s">
        <v>215</v>
      </c>
      <c r="B45" s="13"/>
      <c r="C45" s="46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Tabela 1 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2024-03-04T13:16:19Z</cp:lastPrinted>
  <dcterms:created xsi:type="dcterms:W3CDTF">1999-08-03T15:46:10Z</dcterms:created>
  <dcterms:modified xsi:type="dcterms:W3CDTF">2024-03-04T13:18:55Z</dcterms:modified>
</cp:coreProperties>
</file>