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1_Wydział Analiz i Statystyki\A_INFORMACJE MIESIĘCZNE\Informacje miesięczne_2024\10-2024\Tabela info_10_2024\"/>
    </mc:Choice>
  </mc:AlternateContent>
  <bookViews>
    <workbookView xWindow="79656" yWindow="108" windowWidth="9720" windowHeight="6756" firstSheet="1" activeTab="1"/>
  </bookViews>
  <sheets>
    <sheet name="      " sheetId="1" state="veryHidden" r:id="rId1"/>
    <sheet name="Tabela 1 " sheetId="76" r:id="rId2"/>
    <sheet name="Tabela 2" sheetId="41" r:id="rId3"/>
    <sheet name="Tabela 3" sheetId="89" r:id="rId4"/>
    <sheet name="Tabela 4" sheetId="43" r:id="rId5"/>
    <sheet name="Tabela 5" sheetId="95" r:id="rId6"/>
    <sheet name="Tabela 5a " sheetId="97" r:id="rId7"/>
    <sheet name="Tabela 6" sheetId="45" r:id="rId8"/>
    <sheet name="Tabela 7" sheetId="96" r:id="rId9"/>
    <sheet name="Tabela 8" sheetId="50" r:id="rId10"/>
  </sheets>
  <definedNames>
    <definedName name="_xlnm.Print_Area" localSheetId="1">'Tabela 1 '!$A$1:$I$47</definedName>
    <definedName name="_xlnm.Print_Area" localSheetId="2">'Tabela 2'!$A$1:$L$35</definedName>
    <definedName name="_xlnm.Print_Area" localSheetId="3">'Tabela 3'!$A$1:$N$41</definedName>
    <definedName name="_xlnm.Print_Area" localSheetId="4">'Tabela 4'!$A$1:$H$56</definedName>
    <definedName name="_xlnm.Print_Area" localSheetId="5">'Tabela 5'!$A$1:$L$30</definedName>
    <definedName name="_xlnm.Print_Area" localSheetId="6">'Tabela 5a '!$A$1:$L$30</definedName>
    <definedName name="_xlnm.Print_Area" localSheetId="7">'Tabela 6'!$A$1:$E$27</definedName>
    <definedName name="_xlnm.Print_Area" localSheetId="9">'Tabela 8'!$A$1:$D$45</definedName>
  </definedNames>
  <calcPr calcId="162913"/>
</workbook>
</file>

<file path=xl/calcChain.xml><?xml version="1.0" encoding="utf-8"?>
<calcChain xmlns="http://schemas.openxmlformats.org/spreadsheetml/2006/main">
  <c r="C13" i="45" l="1"/>
  <c r="C14" i="45"/>
  <c r="C15" i="45"/>
  <c r="C16" i="45"/>
  <c r="C17" i="45"/>
  <c r="C18" i="45"/>
  <c r="C19" i="45"/>
  <c r="C20" i="45"/>
  <c r="C21" i="45"/>
  <c r="C22" i="45"/>
  <c r="C23" i="45"/>
  <c r="C24" i="45"/>
  <c r="C11" i="45"/>
  <c r="C10" i="45"/>
  <c r="C12" i="45"/>
  <c r="H10" i="41" l="1"/>
  <c r="D15" i="41" l="1"/>
  <c r="D16" i="41"/>
  <c r="L12" i="41" l="1"/>
  <c r="C25" i="45" l="1"/>
  <c r="C9" i="45"/>
  <c r="L11" i="41" l="1"/>
  <c r="K11" i="41"/>
  <c r="J11" i="41" l="1"/>
  <c r="H22" i="43" l="1"/>
  <c r="H23" i="43"/>
  <c r="H24" i="43"/>
  <c r="H25" i="43"/>
  <c r="H26" i="43"/>
  <c r="H27" i="43"/>
  <c r="H28" i="43"/>
  <c r="H29" i="43"/>
  <c r="H30" i="43"/>
  <c r="H31" i="43"/>
  <c r="H32" i="43"/>
  <c r="H33" i="43"/>
  <c r="H34" i="43"/>
  <c r="H35" i="43"/>
  <c r="H36" i="43"/>
  <c r="H37" i="43"/>
  <c r="H38" i="43"/>
  <c r="H39" i="43"/>
  <c r="H40" i="43"/>
  <c r="H41" i="43"/>
  <c r="H42" i="43"/>
  <c r="H43" i="43"/>
  <c r="H44" i="43"/>
  <c r="H45" i="43"/>
  <c r="H46" i="43"/>
  <c r="H47" i="43"/>
  <c r="H48" i="43"/>
  <c r="H49" i="43"/>
  <c r="H50" i="43"/>
  <c r="H51" i="43"/>
  <c r="H52" i="43"/>
  <c r="H21" i="43"/>
  <c r="H20" i="43"/>
  <c r="H19" i="43"/>
  <c r="H9" i="43"/>
  <c r="H10" i="43"/>
  <c r="H11" i="43"/>
  <c r="H12" i="43"/>
  <c r="H13" i="43"/>
  <c r="H14" i="43"/>
  <c r="H15" i="43"/>
  <c r="H16" i="43"/>
  <c r="H17" i="43"/>
  <c r="H18" i="43"/>
  <c r="H8" i="43"/>
  <c r="H7" i="43"/>
  <c r="H6" i="43"/>
  <c r="N7" i="89" l="1"/>
  <c r="N8" i="89"/>
  <c r="N9" i="89"/>
  <c r="N10" i="89"/>
  <c r="N11" i="89"/>
  <c r="N12" i="89"/>
  <c r="N13" i="89"/>
  <c r="N14" i="89"/>
  <c r="N15" i="89"/>
  <c r="N17" i="89"/>
  <c r="N18" i="89"/>
  <c r="N19" i="89"/>
  <c r="N20" i="89"/>
  <c r="N21" i="89"/>
  <c r="N22" i="89"/>
  <c r="N23" i="89"/>
  <c r="N24" i="89"/>
  <c r="N25" i="89"/>
  <c r="N26" i="89"/>
  <c r="N27" i="89"/>
  <c r="N28" i="89"/>
  <c r="N29" i="89"/>
  <c r="N30" i="89"/>
  <c r="N31" i="89"/>
  <c r="N32" i="89"/>
  <c r="N33" i="89"/>
  <c r="N34" i="89"/>
  <c r="N35" i="89"/>
  <c r="N36" i="89"/>
  <c r="N37" i="89"/>
  <c r="N38" i="89"/>
  <c r="N40" i="89"/>
  <c r="L7" i="89"/>
  <c r="L8" i="89"/>
  <c r="L9" i="89"/>
  <c r="L10" i="89"/>
  <c r="L11" i="89"/>
  <c r="L12" i="89"/>
  <c r="L13" i="89"/>
  <c r="L14" i="89"/>
  <c r="L15" i="89"/>
  <c r="L17" i="89"/>
  <c r="L18" i="89"/>
  <c r="L19" i="89"/>
  <c r="L20" i="89"/>
  <c r="L21" i="89"/>
  <c r="L22" i="89"/>
  <c r="L23" i="89"/>
  <c r="L24" i="89"/>
  <c r="L25" i="89"/>
  <c r="L26" i="89"/>
  <c r="L27" i="89"/>
  <c r="L28" i="89"/>
  <c r="L29" i="89"/>
  <c r="L31" i="89"/>
  <c r="L32" i="89"/>
  <c r="L33" i="89"/>
  <c r="L34" i="89"/>
  <c r="L35" i="89"/>
  <c r="L36" i="89"/>
  <c r="L37" i="89"/>
  <c r="L38" i="89"/>
  <c r="L40" i="89"/>
  <c r="J40" i="89"/>
  <c r="J32" i="89"/>
  <c r="J33" i="89"/>
  <c r="J34" i="89"/>
  <c r="J35" i="89"/>
  <c r="J36" i="89"/>
  <c r="J37" i="89"/>
  <c r="J38" i="89"/>
  <c r="J31" i="89"/>
  <c r="J25" i="89"/>
  <c r="J26" i="89"/>
  <c r="J27" i="89"/>
  <c r="J28" i="89"/>
  <c r="J29" i="89"/>
  <c r="J24" i="89"/>
  <c r="J18" i="89"/>
  <c r="J19" i="89"/>
  <c r="J20" i="89"/>
  <c r="J21" i="89"/>
  <c r="J22" i="89"/>
  <c r="J17" i="89"/>
  <c r="J8" i="89"/>
  <c r="J9" i="89"/>
  <c r="J10" i="89"/>
  <c r="J11" i="89"/>
  <c r="J12" i="89"/>
  <c r="J13" i="89"/>
  <c r="J14" i="89"/>
  <c r="J15" i="89"/>
  <c r="J7" i="89"/>
  <c r="H18" i="89"/>
  <c r="H19" i="89"/>
  <c r="H20" i="89"/>
  <c r="H21" i="89"/>
  <c r="H8" i="89"/>
  <c r="H9" i="89"/>
  <c r="H10" i="89"/>
  <c r="H11" i="89"/>
  <c r="H12" i="89"/>
  <c r="H13" i="89"/>
  <c r="H14" i="89"/>
  <c r="H15" i="89"/>
  <c r="F32" i="89"/>
  <c r="F33" i="89"/>
  <c r="F34" i="89"/>
  <c r="F35" i="89"/>
  <c r="F36" i="89"/>
  <c r="F37" i="89"/>
  <c r="F38" i="89"/>
  <c r="F25" i="89"/>
  <c r="F26" i="89"/>
  <c r="F27" i="89"/>
  <c r="F28" i="89"/>
  <c r="F29" i="89"/>
  <c r="F18" i="89"/>
  <c r="F19" i="89"/>
  <c r="F20" i="89"/>
  <c r="F21" i="89"/>
  <c r="F22" i="89"/>
  <c r="F8" i="89"/>
  <c r="F9" i="89"/>
  <c r="F10" i="89"/>
  <c r="F11" i="89"/>
  <c r="F12" i="89"/>
  <c r="F13" i="89"/>
  <c r="F14" i="89"/>
  <c r="F15" i="89"/>
  <c r="H7" i="89"/>
  <c r="H17" i="89"/>
  <c r="H22" i="89"/>
  <c r="H24" i="89"/>
  <c r="H25" i="89"/>
  <c r="H26" i="89"/>
  <c r="H27" i="89"/>
  <c r="H28" i="89"/>
  <c r="H29" i="89"/>
  <c r="H31" i="89"/>
  <c r="H32" i="89"/>
  <c r="H33" i="89"/>
  <c r="H34" i="89"/>
  <c r="H35" i="89"/>
  <c r="H36" i="89"/>
  <c r="H37" i="89"/>
  <c r="H38" i="89"/>
  <c r="H40" i="89"/>
  <c r="F24" i="89"/>
  <c r="F30" i="89"/>
  <c r="F31" i="89"/>
  <c r="F40" i="89"/>
  <c r="D8" i="89"/>
  <c r="D9" i="89"/>
  <c r="D10" i="89"/>
  <c r="D11" i="89"/>
  <c r="D12" i="89"/>
  <c r="D13" i="89"/>
  <c r="D14" i="89"/>
  <c r="D15" i="89"/>
  <c r="D17" i="89"/>
  <c r="D18" i="89"/>
  <c r="D19" i="89"/>
  <c r="D20" i="89"/>
  <c r="D21" i="89"/>
  <c r="D22" i="89"/>
  <c r="D24" i="89"/>
  <c r="D25" i="89"/>
  <c r="D26" i="89"/>
  <c r="D27" i="89"/>
  <c r="D28" i="89"/>
  <c r="D29" i="89"/>
  <c r="D31" i="89"/>
  <c r="D32" i="89"/>
  <c r="D33" i="89"/>
  <c r="D34" i="89"/>
  <c r="D35" i="89"/>
  <c r="D36" i="89"/>
  <c r="D37" i="89"/>
  <c r="D38" i="89"/>
  <c r="D40" i="89"/>
  <c r="L39" i="89"/>
  <c r="J30" i="89"/>
  <c r="J16" i="89"/>
  <c r="H6" i="89"/>
  <c r="F7" i="89"/>
  <c r="F17" i="89"/>
  <c r="D7" i="89"/>
  <c r="D6" i="89"/>
  <c r="D23" i="89" l="1"/>
  <c r="F23" i="89"/>
  <c r="H23" i="89"/>
  <c r="J23" i="89"/>
  <c r="D30" i="89"/>
  <c r="L30" i="89"/>
  <c r="N16" i="89"/>
  <c r="D16" i="89"/>
  <c r="N39" i="89"/>
  <c r="J41" i="89"/>
  <c r="D39" i="89"/>
  <c r="H30" i="89"/>
  <c r="F39" i="89"/>
  <c r="J39" i="89"/>
  <c r="L16" i="89"/>
  <c r="H39" i="89"/>
  <c r="F16" i="89"/>
  <c r="H16" i="89"/>
  <c r="J6" i="89"/>
  <c r="F6" i="89"/>
  <c r="L6" i="89"/>
  <c r="N6" i="89"/>
  <c r="F41" i="89" l="1"/>
  <c r="D41" i="89"/>
  <c r="N41" i="89"/>
  <c r="H41" i="89"/>
  <c r="L41" i="89"/>
  <c r="E9" i="45" l="1"/>
  <c r="E10" i="45"/>
  <c r="E11" i="45"/>
  <c r="E12" i="45"/>
  <c r="E13" i="45"/>
  <c r="E14" i="45"/>
  <c r="E15" i="45"/>
  <c r="E16" i="45"/>
  <c r="E17" i="45"/>
  <c r="E18" i="45"/>
  <c r="E19" i="45"/>
  <c r="E20" i="45"/>
  <c r="E21" i="45"/>
  <c r="E22" i="45"/>
  <c r="E23" i="45"/>
  <c r="E24" i="45"/>
  <c r="E25" i="45"/>
  <c r="H55" i="43" l="1"/>
  <c r="H54" i="43"/>
  <c r="H53" i="43"/>
  <c r="D10" i="41" l="1"/>
  <c r="D11" i="41"/>
  <c r="D12" i="41"/>
  <c r="D13" i="41"/>
  <c r="D14" i="41"/>
  <c r="D17" i="41"/>
  <c r="D18" i="41"/>
  <c r="D19" i="41"/>
  <c r="D20" i="41"/>
  <c r="D21" i="41"/>
  <c r="D22" i="41"/>
  <c r="D23" i="41"/>
  <c r="D24" i="41"/>
  <c r="D25" i="41"/>
  <c r="D26" i="41"/>
  <c r="D27" i="41"/>
  <c r="D28" i="41"/>
  <c r="D29" i="41"/>
  <c r="D30" i="41"/>
  <c r="D31" i="41"/>
  <c r="D32" i="41"/>
  <c r="D33" i="41"/>
  <c r="D10" i="76"/>
  <c r="H10" i="76"/>
  <c r="E44" i="76" l="1"/>
  <c r="E43" i="76"/>
  <c r="E42" i="76"/>
  <c r="E41" i="76"/>
  <c r="E40" i="76"/>
  <c r="E39" i="76"/>
  <c r="E38" i="76"/>
  <c r="E37" i="76"/>
  <c r="E36" i="76"/>
  <c r="E35" i="76"/>
  <c r="E34" i="76"/>
  <c r="E33" i="76"/>
  <c r="E32" i="76"/>
  <c r="E31" i="76"/>
  <c r="E30" i="76"/>
  <c r="E29" i="76"/>
  <c r="E28" i="76"/>
  <c r="E27" i="76"/>
  <c r="E26" i="76"/>
  <c r="E25" i="76"/>
  <c r="E24" i="76"/>
  <c r="E23" i="76"/>
  <c r="E22" i="76"/>
  <c r="E21" i="76"/>
  <c r="E20" i="76"/>
  <c r="E19" i="76"/>
  <c r="E18" i="76"/>
  <c r="E17" i="76"/>
  <c r="E16" i="76"/>
  <c r="E15" i="76"/>
  <c r="E14" i="76"/>
  <c r="E13" i="76"/>
  <c r="E12" i="76"/>
  <c r="E11" i="76"/>
  <c r="H44" i="76"/>
  <c r="H43" i="76"/>
  <c r="H42" i="76"/>
  <c r="H41" i="76"/>
  <c r="H40" i="76"/>
  <c r="H39" i="76"/>
  <c r="H38" i="76"/>
  <c r="H37" i="76"/>
  <c r="H36" i="76"/>
  <c r="H35" i="76"/>
  <c r="H34" i="76"/>
  <c r="H33" i="76"/>
  <c r="H32" i="76"/>
  <c r="H31" i="76"/>
  <c r="H30" i="76"/>
  <c r="H29" i="76"/>
  <c r="H28" i="76"/>
  <c r="H27" i="76"/>
  <c r="H26" i="76"/>
  <c r="H25" i="76"/>
  <c r="H24" i="76"/>
  <c r="H23" i="76"/>
  <c r="H22" i="76"/>
  <c r="H21" i="76"/>
  <c r="H20" i="76"/>
  <c r="H19" i="76"/>
  <c r="H18" i="76"/>
  <c r="H17" i="76"/>
  <c r="H16" i="76"/>
  <c r="H15" i="76"/>
  <c r="H14" i="76"/>
  <c r="H13" i="76"/>
  <c r="H12" i="76"/>
  <c r="H11" i="76"/>
  <c r="D44" i="76"/>
  <c r="D43" i="76"/>
  <c r="D42" i="76"/>
  <c r="D41" i="76"/>
  <c r="D40" i="76"/>
  <c r="D39" i="76"/>
  <c r="D38" i="76"/>
  <c r="D37" i="76"/>
  <c r="D36" i="76"/>
  <c r="D35" i="76"/>
  <c r="D34" i="76"/>
  <c r="D33" i="76"/>
  <c r="D32" i="76"/>
  <c r="D31" i="76"/>
  <c r="D30" i="76"/>
  <c r="D29" i="76"/>
  <c r="D28" i="76"/>
  <c r="D27" i="76"/>
  <c r="D26" i="76"/>
  <c r="D25" i="76"/>
  <c r="D24" i="76"/>
  <c r="D23" i="76"/>
  <c r="D22" i="76"/>
  <c r="D21" i="76"/>
  <c r="D20" i="76"/>
  <c r="D13" i="76"/>
  <c r="D14" i="76"/>
  <c r="D15" i="76"/>
  <c r="D16" i="76"/>
  <c r="D17" i="76"/>
  <c r="D18" i="76"/>
  <c r="D19" i="76"/>
  <c r="D12" i="76"/>
  <c r="D11" i="76"/>
  <c r="D45" i="76" l="1"/>
  <c r="D9" i="50" l="1"/>
  <c r="D10" i="50"/>
  <c r="D11" i="50"/>
  <c r="D12" i="50"/>
  <c r="D13" i="50"/>
  <c r="D14" i="50"/>
  <c r="D15" i="50"/>
  <c r="D16" i="50"/>
  <c r="D17" i="50"/>
  <c r="D18" i="50"/>
  <c r="D19" i="50"/>
  <c r="D20" i="50"/>
  <c r="D21" i="50"/>
  <c r="D22" i="50"/>
  <c r="D23" i="50"/>
  <c r="D24" i="50"/>
  <c r="D25" i="50"/>
  <c r="D26" i="50"/>
  <c r="D27" i="50"/>
  <c r="D28" i="50"/>
  <c r="D29" i="50"/>
  <c r="D30" i="50"/>
  <c r="D31" i="50"/>
  <c r="D32" i="50"/>
  <c r="D33" i="50"/>
  <c r="D34" i="50"/>
  <c r="D35" i="50"/>
  <c r="D36" i="50"/>
  <c r="D37" i="50"/>
  <c r="D38" i="50"/>
  <c r="D39" i="50"/>
  <c r="D40" i="50"/>
  <c r="D41" i="50"/>
  <c r="D42" i="50"/>
  <c r="D43" i="50"/>
  <c r="E45" i="76" l="1"/>
  <c r="E26" i="41" l="1"/>
  <c r="E30" i="41" l="1"/>
  <c r="E31" i="41"/>
  <c r="E32" i="41"/>
  <c r="J30" i="41" l="1"/>
  <c r="J31" i="41"/>
  <c r="J32" i="41"/>
  <c r="I45" i="76" l="1"/>
  <c r="I27" i="41" l="1"/>
  <c r="I28" i="41"/>
  <c r="I29" i="41"/>
  <c r="I30" i="41"/>
  <c r="I31" i="41"/>
  <c r="I32" i="41"/>
  <c r="I33" i="41"/>
  <c r="I26" i="41"/>
  <c r="L27" i="41" l="1"/>
  <c r="L28" i="41"/>
  <c r="L29" i="41"/>
  <c r="L30" i="41"/>
  <c r="L31" i="41"/>
  <c r="L32" i="41"/>
  <c r="L33" i="41"/>
  <c r="L26" i="41"/>
  <c r="K27" i="41"/>
  <c r="K28" i="41"/>
  <c r="K29" i="41"/>
  <c r="K30" i="41"/>
  <c r="K31" i="41"/>
  <c r="K32" i="41"/>
  <c r="K33" i="41"/>
  <c r="K26" i="41"/>
  <c r="J27" i="41"/>
  <c r="J28" i="41"/>
  <c r="J29" i="41"/>
  <c r="J26" i="41"/>
  <c r="H32" i="41"/>
  <c r="H31" i="41"/>
  <c r="H30" i="41"/>
  <c r="H27" i="41" l="1"/>
  <c r="H28" i="41"/>
  <c r="H29" i="41"/>
  <c r="H26" i="41"/>
  <c r="H12" i="41"/>
  <c r="H13" i="41"/>
  <c r="H14" i="41"/>
  <c r="H15" i="41"/>
  <c r="H16" i="41"/>
  <c r="H17" i="41"/>
  <c r="H18" i="41"/>
  <c r="H19" i="41"/>
  <c r="H20" i="41"/>
  <c r="H21" i="41"/>
  <c r="H22" i="41"/>
  <c r="H23" i="41"/>
  <c r="H24" i="41"/>
  <c r="I21" i="41" l="1"/>
  <c r="J21" i="41"/>
  <c r="K21" i="41"/>
  <c r="L21" i="41"/>
  <c r="I22" i="41"/>
  <c r="J22" i="41"/>
  <c r="K22" i="41"/>
  <c r="L22" i="41"/>
  <c r="I23" i="41"/>
  <c r="J23" i="41"/>
  <c r="K23" i="41"/>
  <c r="L23" i="41"/>
  <c r="I24" i="41"/>
  <c r="J24" i="41"/>
  <c r="K24" i="41"/>
  <c r="L24" i="41"/>
  <c r="E24" i="41" l="1"/>
  <c r="E23" i="41"/>
  <c r="E21" i="41"/>
  <c r="H45" i="76" l="1"/>
  <c r="I20" i="41" l="1"/>
  <c r="L20" i="41"/>
  <c r="K20" i="41"/>
  <c r="E20" i="41"/>
  <c r="J20" i="41"/>
  <c r="I32" i="76" l="1"/>
  <c r="D44" i="50"/>
  <c r="I44" i="76" l="1"/>
  <c r="I43" i="76"/>
  <c r="I42" i="76"/>
  <c r="I41" i="76"/>
  <c r="I40" i="76"/>
  <c r="I39" i="76"/>
  <c r="I38" i="76"/>
  <c r="I37" i="76"/>
  <c r="I36" i="76"/>
  <c r="I35" i="76"/>
  <c r="I34" i="76"/>
  <c r="I33" i="76"/>
  <c r="I31" i="76"/>
  <c r="I30" i="76"/>
  <c r="I29" i="76"/>
  <c r="I28" i="76"/>
  <c r="I27" i="76"/>
  <c r="I26" i="76"/>
  <c r="I25" i="76"/>
  <c r="I24" i="76"/>
  <c r="I23" i="76"/>
  <c r="I22" i="76"/>
  <c r="I21" i="76"/>
  <c r="I20" i="76"/>
  <c r="I19" i="76"/>
  <c r="I18" i="76"/>
  <c r="I17" i="76"/>
  <c r="I16" i="76"/>
  <c r="I15" i="76"/>
  <c r="I14" i="76"/>
  <c r="I13" i="76"/>
  <c r="I12" i="76"/>
  <c r="I11" i="76"/>
  <c r="I10" i="76"/>
  <c r="H33" i="41"/>
  <c r="I25" i="41"/>
  <c r="H25" i="41"/>
  <c r="I19" i="41"/>
  <c r="I18" i="41"/>
  <c r="I17" i="41"/>
  <c r="I16" i="41"/>
  <c r="I15" i="41"/>
  <c r="I14" i="41"/>
  <c r="I13" i="41"/>
  <c r="I12" i="41"/>
  <c r="I11" i="41"/>
  <c r="H11" i="41"/>
  <c r="I10" i="41"/>
  <c r="J33" i="41"/>
  <c r="E33" i="41"/>
  <c r="E29" i="41"/>
  <c r="E28" i="41"/>
  <c r="E22" i="41"/>
  <c r="E27" i="41"/>
  <c r="L25" i="41"/>
  <c r="K25" i="41"/>
  <c r="J25" i="41"/>
  <c r="E25" i="41"/>
  <c r="L19" i="41"/>
  <c r="K19" i="41"/>
  <c r="J19" i="41"/>
  <c r="E19" i="41"/>
  <c r="L18" i="41"/>
  <c r="K18" i="41"/>
  <c r="J18" i="41"/>
  <c r="E18" i="41"/>
  <c r="L17" i="41"/>
  <c r="K17" i="41"/>
  <c r="J17" i="41"/>
  <c r="E17" i="41"/>
  <c r="L16" i="41"/>
  <c r="K16" i="41"/>
  <c r="J16" i="41"/>
  <c r="E16" i="41"/>
  <c r="L15" i="41"/>
  <c r="K15" i="41"/>
  <c r="J15" i="41"/>
  <c r="E15" i="41"/>
  <c r="L14" i="41"/>
  <c r="K14" i="41"/>
  <c r="J14" i="41"/>
  <c r="E14" i="41"/>
  <c r="L13" i="41"/>
  <c r="K13" i="41"/>
  <c r="J13" i="41"/>
  <c r="E13" i="41"/>
  <c r="K12" i="41"/>
  <c r="J12" i="41"/>
  <c r="E12" i="41"/>
  <c r="E11" i="41"/>
  <c r="E10" i="41"/>
</calcChain>
</file>

<file path=xl/sharedStrings.xml><?xml version="1.0" encoding="utf-8"?>
<sst xmlns="http://schemas.openxmlformats.org/spreadsheetml/2006/main" count="429" uniqueCount="226">
  <si>
    <t>bezrobocia</t>
  </si>
  <si>
    <t>Głogowski</t>
  </si>
  <si>
    <t>Jeleniogórski - grodzki</t>
  </si>
  <si>
    <t>Legnicki - grodzki</t>
  </si>
  <si>
    <t>Lubiński</t>
  </si>
  <si>
    <t>Milicki</t>
  </si>
  <si>
    <t>Oławski</t>
  </si>
  <si>
    <t>Polkowicki</t>
  </si>
  <si>
    <t>Średzki</t>
  </si>
  <si>
    <t>Trzebnicki</t>
  </si>
  <si>
    <t>Wołowski</t>
  </si>
  <si>
    <t>Wrocławski - grodzki</t>
  </si>
  <si>
    <t>Wrocławski - ziemski</t>
  </si>
  <si>
    <t>Zgorzelecki</t>
  </si>
  <si>
    <t xml:space="preserve">Bolesławiecki                   </t>
  </si>
  <si>
    <t xml:space="preserve">Dzierżoniowski  </t>
  </si>
  <si>
    <t xml:space="preserve">Górowski  </t>
  </si>
  <si>
    <t xml:space="preserve">Jaworski  </t>
  </si>
  <si>
    <t xml:space="preserve">Kamiennogórski  </t>
  </si>
  <si>
    <t xml:space="preserve">Kłodzki  </t>
  </si>
  <si>
    <t xml:space="preserve">Legnicki - ziemski  </t>
  </si>
  <si>
    <t xml:space="preserve">Lubański  </t>
  </si>
  <si>
    <t xml:space="preserve">Lwówecki  </t>
  </si>
  <si>
    <t xml:space="preserve">Oleśnicki  </t>
  </si>
  <si>
    <t xml:space="preserve">Strzeliński  </t>
  </si>
  <si>
    <t xml:space="preserve">Świdnicki  </t>
  </si>
  <si>
    <t xml:space="preserve">Ząbkowicki  </t>
  </si>
  <si>
    <t xml:space="preserve">Złotoryjski  </t>
  </si>
  <si>
    <t xml:space="preserve">Dynamika </t>
  </si>
  <si>
    <t>Liczba zarejestrowanych                                               bezrobotnych                                                 /stan na dzień/</t>
  </si>
  <si>
    <t>WOJ.  DOLNOŚLĄSKIE                        ogółem</t>
  </si>
  <si>
    <t>Podregiony i powiaty</t>
  </si>
  <si>
    <t>Podregion wrocławski</t>
  </si>
  <si>
    <t>Podregion m. Wrocław</t>
  </si>
  <si>
    <t>Podregion jeleniogórski</t>
  </si>
  <si>
    <t>Podregion legnicko-głogowski</t>
  </si>
  <si>
    <t>Podregion wałbrzyski</t>
  </si>
  <si>
    <t xml:space="preserve"> </t>
  </si>
  <si>
    <t>kobiety, które nie podjęły zatrudnienia po urodzeniu dziecka</t>
  </si>
  <si>
    <t>Zarejestrowani bezrobotni  -  ogółem</t>
  </si>
  <si>
    <t xml:space="preserve"> /stan na dzień/</t>
  </si>
  <si>
    <t>Struktura bezrobotnych</t>
  </si>
  <si>
    <t>Wyszczególnienie</t>
  </si>
  <si>
    <t>Napływ bezrobotnych - ogółem</t>
  </si>
  <si>
    <t>z tego</t>
  </si>
  <si>
    <t>kobiety</t>
  </si>
  <si>
    <t>zarejestrowani po raz pierwszy</t>
  </si>
  <si>
    <t>zarejestrowani po raz kolejny</t>
  </si>
  <si>
    <t>osoby w okresie do 12 miesięcy od dnia ukończenia nauki</t>
  </si>
  <si>
    <t>poprzednio pracujący</t>
  </si>
  <si>
    <t>zwolnieni z przyczyn dotyczących zakładu pracy</t>
  </si>
  <si>
    <t>po pracach interwencyjnych</t>
  </si>
  <si>
    <t>po robotach publicznych</t>
  </si>
  <si>
    <t>po stażu</t>
  </si>
  <si>
    <t>po odbyciu przygotowania zawodowego dorosłych</t>
  </si>
  <si>
    <t>po szkoleniu</t>
  </si>
  <si>
    <t>po pracach społecznie użytecznych</t>
  </si>
  <si>
    <t>Odpływ bezrobotnych - ogółem</t>
  </si>
  <si>
    <t>w tym</t>
  </si>
  <si>
    <t>podjęcia pracy niesubsydiowanej</t>
  </si>
  <si>
    <t>podjęcia pracy subsydiowanej</t>
  </si>
  <si>
    <t>podjęcia prac interwencyjnych</t>
  </si>
  <si>
    <t>podjęcia robót publicznych</t>
  </si>
  <si>
    <t xml:space="preserve">podjęcia pracy w ramach refundacji kosztów zatrudnienia bezrobotnego  </t>
  </si>
  <si>
    <t>rozpoczęcia szkolenia</t>
  </si>
  <si>
    <t xml:space="preserve">rozpoczęcia stażu </t>
  </si>
  <si>
    <t>rozpoczęcia przygotowania zawodowego dorosłych</t>
  </si>
  <si>
    <t>rozpoczęcia pracy społecznie użytecznej</t>
  </si>
  <si>
    <t>dobrowolnej rezygnacji ze statusu bezrobotnego</t>
  </si>
  <si>
    <t>podjęcia nauki</t>
  </si>
  <si>
    <t xml:space="preserve">nabycia praw emerytalnych lub rentowych </t>
  </si>
  <si>
    <t>nabycia uprawnień do świadczeń przedemerytalnych</t>
  </si>
  <si>
    <t>innych</t>
  </si>
  <si>
    <t xml:space="preserve">Bezrobotni w końcu okresu sprawozdawczego                                          </t>
  </si>
  <si>
    <t>Liczba zgłoszonych wolnych miejsc pracy i miejsc aktywizacji zawodowej - ogółem</t>
  </si>
  <si>
    <t>Ogółem</t>
  </si>
  <si>
    <t>bezrobotni powyżej 50 roku życia</t>
  </si>
  <si>
    <t>długotrwale bezrobotni</t>
  </si>
  <si>
    <t>Województwa</t>
  </si>
  <si>
    <t xml:space="preserve">%                                średniej           krajowej   </t>
  </si>
  <si>
    <t>stopa
bezrobocia</t>
  </si>
  <si>
    <t xml:space="preserve"> DOLNOŚLĄSKIE</t>
  </si>
  <si>
    <t xml:space="preserve"> KUJAWSKO-POMORSKIE</t>
  </si>
  <si>
    <t xml:space="preserve"> LUBELSKIE</t>
  </si>
  <si>
    <t xml:space="preserve"> LUBUSKIE</t>
  </si>
  <si>
    <t xml:space="preserve"> ŁÓDZKIE</t>
  </si>
  <si>
    <t xml:space="preserve"> MAŁOPOLSKIE</t>
  </si>
  <si>
    <t xml:space="preserve"> MAZOWIECKIE</t>
  </si>
  <si>
    <t xml:space="preserve"> OPOLSKIE</t>
  </si>
  <si>
    <t xml:space="preserve"> PODKARPACKIE</t>
  </si>
  <si>
    <t xml:space="preserve"> PODLASKIE</t>
  </si>
  <si>
    <t xml:space="preserve"> POMORSKIE</t>
  </si>
  <si>
    <t xml:space="preserve"> ŚLĄSKIE</t>
  </si>
  <si>
    <t xml:space="preserve"> ŚWIĘTOKRZYSKIE</t>
  </si>
  <si>
    <t xml:space="preserve"> WARMIŃSKO-MAZURSKIE</t>
  </si>
  <si>
    <t xml:space="preserve"> WIELKOPOLSKIE</t>
  </si>
  <si>
    <t xml:space="preserve"> ZACHODNIOPOMORSKIE</t>
  </si>
  <si>
    <t xml:space="preserve"> P O L S K A</t>
  </si>
  <si>
    <t xml:space="preserve">     Źródło:  Dane Departamentu Statystyki Społecznej  GUS</t>
  </si>
  <si>
    <t>WOJ.  DOLNOŚLĄSKIE - OGÓŁEM</t>
  </si>
  <si>
    <t xml:space="preserve">Napływ bezrobotnych                                                               </t>
  </si>
  <si>
    <t>Napływ bezrobotnych na 
1 zgłoszone wolne miejsce pracy</t>
  </si>
  <si>
    <t>Wałbrzyski ziemski</t>
  </si>
  <si>
    <t>Wałbrzyski grodzki</t>
  </si>
  <si>
    <t>Liczba zgłoszonych wolnych miejsc pracy
i miejsc aktywizacji zawodowej</t>
  </si>
  <si>
    <t>mężczyźni</t>
  </si>
  <si>
    <t>dotychczas nie pracujacy</t>
  </si>
  <si>
    <t>z prawem do zasiłku</t>
  </si>
  <si>
    <t>bez prawa do zasiłku</t>
  </si>
  <si>
    <t>zamieszkali na wsi</t>
  </si>
  <si>
    <t>zamieszkali w mieście</t>
  </si>
  <si>
    <t>(stan na koniec miesiąca)</t>
  </si>
  <si>
    <t>Kobiety</t>
  </si>
  <si>
    <t>1. Liczba bezrobotnych, którzy podjęli pracę subsydiowaną</t>
  </si>
  <si>
    <t>bezrobotni skierowani do prac interwencyjnych</t>
  </si>
  <si>
    <t>bezrobotni skierowani do robót publicznych</t>
  </si>
  <si>
    <t>inne formy</t>
  </si>
  <si>
    <t>2. Liczba bezrobotnych, którzy rozpoczęli szkolenie</t>
  </si>
  <si>
    <t>3. Liczba bezrobotnych, którzy rozpoczęli staż</t>
  </si>
  <si>
    <t xml:space="preserve">4. Liczba bezrobotnych, którzy rozpoczęli przygotowanie zawodowe przygotowanie zawodowe dorosłych </t>
  </si>
  <si>
    <t xml:space="preserve">5. Liczba bezrobotnych, którzy rozpoczęli prace społecznie użyteczne </t>
  </si>
  <si>
    <t>Razem aktywne formy</t>
  </si>
  <si>
    <t>w procentach</t>
  </si>
  <si>
    <t xml:space="preserve">w  tym                z powodu </t>
  </si>
  <si>
    <t xml:space="preserve">podjęcia pracy - ogółem  </t>
  </si>
  <si>
    <t>Bez kwalifikacji zawodowych</t>
  </si>
  <si>
    <t>Cudzoziemcy</t>
  </si>
  <si>
    <t>Bez doswiadczenia zawodowego</t>
  </si>
  <si>
    <t>do 30 roku życia</t>
  </si>
  <si>
    <t xml:space="preserve">w tym do 25 roku życia </t>
  </si>
  <si>
    <t xml:space="preserve">długotrwale bezrobotne </t>
  </si>
  <si>
    <t xml:space="preserve">powyżej 50 roku życia </t>
  </si>
  <si>
    <t>korzystające ze świadczeń z pomocy społecznej</t>
  </si>
  <si>
    <t>posiadające co najmniej jedno dziecko do 6 roku życia</t>
  </si>
  <si>
    <t>posiadające co najmniej jedno dziecko niepełnosprawne do 18 roku życia</t>
  </si>
  <si>
    <t xml:space="preserve">niepełnosprawni </t>
  </si>
  <si>
    <t>podjęcie działalności gospodarczej</t>
  </si>
  <si>
    <t xml:space="preserve"> pracy sezonowej</t>
  </si>
  <si>
    <t>podjęcia działalności gospodarczej</t>
  </si>
  <si>
    <t>w tym w ramach bonu na zasiedlenie</t>
  </si>
  <si>
    <t>podjęcia pracy poza miejscem zamieszkania w ramach bonu na zasiedlenie</t>
  </si>
  <si>
    <t>podjęcia pracy w ramach bonu zatrudnieniowego</t>
  </si>
  <si>
    <t xml:space="preserve">podjęcia pracy w ramach świadczenia aktywizacyjnego </t>
  </si>
  <si>
    <t>podjęcia pracy w ramach grantu na telepracę</t>
  </si>
  <si>
    <t>podjęcia pracy w ramach refundacji składek
na ubezpieczenia społeczne</t>
  </si>
  <si>
    <t>podjęcia pracy w ramach dofinansowania wynagrodzenia za zatrudnienie skierowanego bezrobotnego powyżej
50 roku życia</t>
  </si>
  <si>
    <t>w tym w ramach bonu szkoleniowego</t>
  </si>
  <si>
    <t xml:space="preserve">w tym w ramach bonu stażowego </t>
  </si>
  <si>
    <t>w tym w ramach PAI</t>
  </si>
  <si>
    <t>skierowania do agencji zatrudnienia w ramach zlecania działań aktywizacyjnych</t>
  </si>
  <si>
    <t>niepotwierdzenia  gotowości do pracy</t>
  </si>
  <si>
    <t>osiągnięcia wieku emerytalnego</t>
  </si>
  <si>
    <t>w tym sybsydiowanej</t>
  </si>
  <si>
    <t xml:space="preserve">Liczba bezrobotnych objętych aktywnymi programami rynku pracy </t>
  </si>
  <si>
    <t>podjęcie pracy w ramach efundacji kosztów zatrudnienia bezrobotnego</t>
  </si>
  <si>
    <t>w tym w ramach bonu stażowego</t>
  </si>
  <si>
    <t>6 Liczba bezrobotnych skierowanych do agencji zatrudnienia w ramach zlecania działań aktywizacyjnych</t>
  </si>
  <si>
    <t>odmowy bez uzasadnionej przyczyny przyjęcia propozycji odpowiedniej pracy lub innej formy pomocy, w tym w ramach PAI</t>
  </si>
  <si>
    <t>bezrobotni do 30 roku życia</t>
  </si>
  <si>
    <t xml:space="preserve">  </t>
  </si>
  <si>
    <t>Tabela 3.</t>
  </si>
  <si>
    <t>Tabela  5.</t>
  </si>
  <si>
    <t>Tabela  2.</t>
  </si>
  <si>
    <t>Tabela 1.</t>
  </si>
  <si>
    <t>Powiaty</t>
  </si>
  <si>
    <t xml:space="preserve"> Źródło:   Sprawozdanie o rynku pracy MRPiPS-01</t>
  </si>
  <si>
    <t>Grupy                                         
  bezrobotnych</t>
  </si>
  <si>
    <t>zwolnieni z przyczyn zakładu pracy</t>
  </si>
  <si>
    <t xml:space="preserve"> Źródło:  Sprawozdanie o rynku pracy MRPiPS-01</t>
  </si>
  <si>
    <t>Ogółem osoby w szczególnej sytuacji na rynku pracy</t>
  </si>
  <si>
    <t>Wzrost/spadek</t>
  </si>
  <si>
    <t xml:space="preserve">Wzrost/spadek </t>
  </si>
  <si>
    <t xml:space="preserve"> [+/-]</t>
  </si>
  <si>
    <t>[+/-]</t>
  </si>
  <si>
    <t>Posiadający co najmniej jedno dziecko do 6 roku życia</t>
  </si>
  <si>
    <t>Niepełnosprawni</t>
  </si>
  <si>
    <t>Do 30 roku życia</t>
  </si>
  <si>
    <t>Udział %</t>
  </si>
  <si>
    <t>Bezrobotni ogółem</t>
  </si>
  <si>
    <t>Długotrwale bezrobotni</t>
  </si>
  <si>
    <t>Powyżej 50 roku życia</t>
  </si>
  <si>
    <r>
      <t>Liczba zarejestrowanych bezrobotnych w podziale   [</t>
    </r>
    <r>
      <rPr>
        <b/>
        <i/>
        <sz val="9"/>
        <rFont val="Cambria"/>
        <family val="1"/>
        <charset val="238"/>
        <scheme val="major"/>
      </rPr>
      <t>stan na koniec m-ca</t>
    </r>
    <r>
      <rPr>
        <b/>
        <sz val="9"/>
        <rFont val="Cambria"/>
        <family val="1"/>
        <charset val="238"/>
        <scheme val="major"/>
      </rPr>
      <t>]</t>
    </r>
  </si>
  <si>
    <t>Tabela 4.</t>
  </si>
  <si>
    <t>Tabela 6.</t>
  </si>
  <si>
    <t>Tabela  8.</t>
  </si>
  <si>
    <t>Podregiony - powiaty</t>
  </si>
  <si>
    <t>Jeleniogórski grodzki</t>
  </si>
  <si>
    <t>Legnicki grodzki</t>
  </si>
  <si>
    <t xml:space="preserve">Legnicki ziemski  </t>
  </si>
  <si>
    <t>Wrocławski ziemski</t>
  </si>
  <si>
    <t>Wrocławski grodzki</t>
  </si>
  <si>
    <t>Tabela 7.</t>
  </si>
  <si>
    <t>Jeleniogórski - ziemski  /karkonoski</t>
  </si>
  <si>
    <t>Tabela  5a.</t>
  </si>
  <si>
    <t>2023 roku</t>
  </si>
  <si>
    <t>2024 roku</t>
  </si>
  <si>
    <t>grudzień
2023</t>
  </si>
  <si>
    <t>wzrost/spadek
[+/-]  w porównaniu do grudnia  2023</t>
  </si>
  <si>
    <t>wrzesień 2024</t>
  </si>
  <si>
    <t xml:space="preserve"> Źródło:   Sprawozdanie o rynku pracy MRPiPS-01(2024) i MRiPS-01 (od 2023)</t>
  </si>
  <si>
    <t>Jeleniogórski karkonoski</t>
  </si>
  <si>
    <t>Liczba zarejestrowanych bezrobotnych w województwie dolnośląskim 
w październiku 2023 i 2024 r. w porównaniu z miesiącem poprzednim wg powiatów</t>
  </si>
  <si>
    <t xml:space="preserve">w październiku 2023 </t>
  </si>
  <si>
    <t>w październiku</t>
  </si>
  <si>
    <t>/stan na 
30.09.2023 = 100/</t>
  </si>
  <si>
    <t>w październiku
2024</t>
  </si>
  <si>
    <t>/stan na
30.09.2024 = 100/</t>
  </si>
  <si>
    <t xml:space="preserve">Zestawienie porównawcze zmian poziomu bezrobocia w województwie dolnośląskim
w październiku 2023 i 2024 w porównaniu z miesiącem poprzednim w podziale na wybrabrane grupy </t>
  </si>
  <si>
    <t>w październiku
2023</t>
  </si>
  <si>
    <t>/stan na
30.09.2024= 100/</t>
  </si>
  <si>
    <t>31.10
2023</t>
  </si>
  <si>
    <t>30.09. 
2024</t>
  </si>
  <si>
    <t>31.10 
2024</t>
  </si>
  <si>
    <t>w październiku 2024</t>
  </si>
  <si>
    <t>Udział % wybranych grup bezrobotnych w ogólnej liczbie bezrobotnych w województwie dolnośląskim w październiku 2024 r.</t>
  </si>
  <si>
    <t>Zestawienie porównawcze napływu i odpływu bezrobotnych w województwie dolnośląskim 
w grudniu 2023 i październiku 2024 oraz narastająco w roku 2024</t>
  </si>
  <si>
    <t>październik 
2024</t>
  </si>
  <si>
    <t>styczeń-październik 2024</t>
  </si>
  <si>
    <t>Zestawienie liczby bezrobotnych objętych subsydiowanymi programami rynku pracy w województwie dolnośląskim w październiku 2024 roku
z uwzględnieniem wybranych grup znajdujących się w szczególnej sytuacji na rynku pracy.</t>
  </si>
  <si>
    <t>październik  2024</t>
  </si>
  <si>
    <t>Zestawienie liczby bezrobotnych objętych subsydiowanymi programami rynku pracy w województwie dolnośląskim w okresie styczeń - październik 2024 roku
z uwzględnieniem wybranych grup znajdujących się w szczególnej sytuacji na rynku pracy.</t>
  </si>
  <si>
    <t>styczeń - październik 2024</t>
  </si>
  <si>
    <t xml:space="preserve">Zestawienie porównawcze stopy bezrobocia według województw
 w wrześniu i październiku 2024 roku </t>
  </si>
  <si>
    <t>październik 2024</t>
  </si>
  <si>
    <t>Zestawienie porównawcze stopy bezrobocia w województwie dolnośląskim
 w wrześniu i październiku 2024 r.</t>
  </si>
  <si>
    <t>Napływ bezrobotnych w woj. dolnośląskim według podregionów i powiatów
przypadający na 1 zgłoszone wolne miejsce pracy w październiku  2024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</si>
</sst>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zł&quot;_-;\-* #,##0.00\ &quot;zł&quot;_-;_-* &quot;-&quot;??\ &quot;zł&quot;_-;_-@_-"/>
    <numFmt numFmtId="164" formatCode="_-* #,##0\ _z_ł_-;\-* #,##0\ _z_ł_-;_-* &quot;-&quot;\ _z_ł_-;_-@_-"/>
    <numFmt numFmtId="165" formatCode="0.0"/>
    <numFmt numFmtId="166" formatCode="#,##0&quot; F&quot;_);[Red]\(#,##0&quot; F&quot;\)"/>
    <numFmt numFmtId="167" formatCode="#,##0.00&quot; F&quot;_);[Red]\(#,##0.00&quot; F&quot;\)"/>
    <numFmt numFmtId="168" formatCode="#,##0_ ;\-#,##0\ "/>
    <numFmt numFmtId="169" formatCode="#,##0.0_ ;\-#,##0.0\ "/>
    <numFmt numFmtId="170" formatCode="#,##0.0\ _z_ł"/>
  </numFmts>
  <fonts count="37"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name val="Helv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b/>
      <sz val="8"/>
      <name val="Univers (WN)"/>
      <charset val="238"/>
    </font>
    <font>
      <b/>
      <i/>
      <sz val="9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b/>
      <i/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color indexed="12"/>
      <name val="Arial"/>
      <family val="2"/>
    </font>
    <font>
      <sz val="10"/>
      <color indexed="8"/>
      <name val="Arial"/>
      <family val="2"/>
    </font>
    <font>
      <b/>
      <sz val="8"/>
      <color indexed="8"/>
      <name val="MS Sans Serif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i/>
      <sz val="9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8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</font>
    <font>
      <sz val="11"/>
      <color theme="1"/>
      <name val="Calibri"/>
      <family val="2"/>
      <charset val="238"/>
      <scheme val="minor"/>
    </font>
    <font>
      <sz val="10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b/>
      <sz val="9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b/>
      <i/>
      <sz val="8"/>
      <name val="Cambria"/>
      <family val="1"/>
      <charset val="238"/>
      <scheme val="major"/>
    </font>
    <font>
      <sz val="8"/>
      <name val="Cambria"/>
      <family val="1"/>
      <charset val="238"/>
      <scheme val="major"/>
    </font>
    <font>
      <sz val="9"/>
      <name val="Cambria"/>
      <family val="1"/>
      <charset val="238"/>
      <scheme val="major"/>
    </font>
    <font>
      <i/>
      <sz val="9"/>
      <name val="Cambria"/>
      <family val="1"/>
      <charset val="238"/>
      <scheme val="major"/>
    </font>
    <font>
      <b/>
      <i/>
      <sz val="9"/>
      <name val="Cambria"/>
      <family val="1"/>
      <charset val="238"/>
      <scheme val="major"/>
    </font>
    <font>
      <b/>
      <i/>
      <sz val="10"/>
      <name val="Cambria"/>
      <family val="1"/>
      <charset val="238"/>
      <scheme val="major"/>
    </font>
    <font>
      <b/>
      <i/>
      <sz val="8"/>
      <color indexed="10"/>
      <name val="Cambria"/>
      <family val="1"/>
      <charset val="238"/>
      <scheme val="major"/>
    </font>
    <font>
      <sz val="10"/>
      <color rgb="FFFF0000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6">
    <xf numFmtId="0" fontId="0" fillId="0" borderId="0"/>
    <xf numFmtId="0" fontId="3" fillId="0" borderId="0"/>
    <xf numFmtId="0" fontId="13" fillId="2" borderId="0">
      <alignment horizontal="center"/>
    </xf>
    <xf numFmtId="164" fontId="5" fillId="0" borderId="0" applyFont="0" applyFill="0" applyBorder="0" applyAlignment="0" applyProtection="0"/>
    <xf numFmtId="40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4" fillId="2" borderId="0">
      <alignment horizontal="left"/>
    </xf>
    <xf numFmtId="0" fontId="15" fillId="3" borderId="0">
      <alignment horizontal="right" vertical="top" textRotation="90" wrapText="1"/>
    </xf>
    <xf numFmtId="1" fontId="7" fillId="0" borderId="0" applyFont="0"/>
    <xf numFmtId="0" fontId="4" fillId="0" borderId="0"/>
    <xf numFmtId="0" fontId="3" fillId="0" borderId="0"/>
    <xf numFmtId="0" fontId="23" fillId="0" borderId="0"/>
    <xf numFmtId="0" fontId="24" fillId="0" borderId="0"/>
    <xf numFmtId="0" fontId="23" fillId="0" borderId="0"/>
    <xf numFmtId="0" fontId="22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6" fillId="2" borderId="1"/>
    <xf numFmtId="0" fontId="4" fillId="0" borderId="0"/>
    <xf numFmtId="0" fontId="17" fillId="2" borderId="0"/>
    <xf numFmtId="4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" fillId="0" borderId="0"/>
  </cellStyleXfs>
  <cellXfs count="407">
    <xf numFmtId="0" fontId="0" fillId="0" borderId="0" xfId="0"/>
    <xf numFmtId="0" fontId="8" fillId="0" borderId="0" xfId="0" applyFont="1"/>
    <xf numFmtId="165" fontId="0" fillId="0" borderId="0" xfId="0" applyNumberFormat="1"/>
    <xf numFmtId="0" fontId="11" fillId="0" borderId="0" xfId="0" applyFont="1"/>
    <xf numFmtId="0" fontId="10" fillId="0" borderId="0" xfId="0" applyFont="1"/>
    <xf numFmtId="0" fontId="0" fillId="0" borderId="0" xfId="0" applyBorder="1"/>
    <xf numFmtId="0" fontId="12" fillId="0" borderId="0" xfId="0" applyFont="1"/>
    <xf numFmtId="0" fontId="18" fillId="0" borderId="0" xfId="0" applyFont="1"/>
    <xf numFmtId="0" fontId="11" fillId="0" borderId="0" xfId="0" applyFont="1" applyBorder="1"/>
    <xf numFmtId="0" fontId="0" fillId="0" borderId="0" xfId="0" applyFill="1"/>
    <xf numFmtId="0" fontId="11" fillId="0" borderId="0" xfId="0" applyFont="1" applyFill="1"/>
    <xf numFmtId="168" fontId="0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25" fillId="0" borderId="0" xfId="0" applyFont="1"/>
    <xf numFmtId="0" fontId="27" fillId="0" borderId="8" xfId="0" applyFont="1" applyBorder="1"/>
    <xf numFmtId="0" fontId="27" fillId="0" borderId="9" xfId="0" applyFont="1" applyBorder="1"/>
    <xf numFmtId="0" fontId="27" fillId="0" borderId="9" xfId="0" applyFont="1" applyFill="1" applyBorder="1"/>
    <xf numFmtId="0" fontId="27" fillId="0" borderId="10" xfId="0" applyFont="1" applyBorder="1"/>
    <xf numFmtId="0" fontId="27" fillId="0" borderId="10" xfId="0" applyFont="1" applyFill="1" applyBorder="1"/>
    <xf numFmtId="0" fontId="27" fillId="0" borderId="11" xfId="0" applyFont="1" applyBorder="1"/>
    <xf numFmtId="0" fontId="27" fillId="0" borderId="8" xfId="0" applyFont="1" applyFill="1" applyBorder="1"/>
    <xf numFmtId="0" fontId="29" fillId="0" borderId="0" xfId="0" applyFont="1"/>
    <xf numFmtId="0" fontId="27" fillId="0" borderId="2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14" fontId="27" fillId="0" borderId="7" xfId="0" applyNumberFormat="1" applyFont="1" applyBorder="1" applyAlignment="1">
      <alignment horizontal="center" vertical="center" wrapText="1"/>
    </xf>
    <xf numFmtId="14" fontId="27" fillId="0" borderId="57" xfId="0" applyNumberFormat="1" applyFont="1" applyBorder="1" applyAlignment="1">
      <alignment horizontal="center" vertical="center" wrapText="1"/>
    </xf>
    <xf numFmtId="0" fontId="27" fillId="0" borderId="38" xfId="0" applyFont="1" applyBorder="1" applyAlignment="1">
      <alignment vertical="center" wrapText="1"/>
    </xf>
    <xf numFmtId="0" fontId="27" fillId="0" borderId="8" xfId="0" applyFont="1" applyBorder="1" applyAlignment="1">
      <alignment vertical="center" wrapText="1"/>
    </xf>
    <xf numFmtId="0" fontId="27" fillId="0" borderId="9" xfId="0" applyFont="1" applyBorder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27" fillId="0" borderId="9" xfId="11" applyFont="1" applyBorder="1" applyAlignment="1">
      <alignment vertical="center" wrapText="1"/>
    </xf>
    <xf numFmtId="0" fontId="27" fillId="0" borderId="38" xfId="11" applyFont="1" applyBorder="1" applyAlignment="1">
      <alignment vertical="center" wrapText="1"/>
    </xf>
    <xf numFmtId="0" fontId="27" fillId="0" borderId="8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38" xfId="0" applyFont="1" applyBorder="1" applyAlignment="1">
      <alignment horizontal="left" vertical="center" wrapText="1"/>
    </xf>
    <xf numFmtId="0" fontId="27" fillId="0" borderId="11" xfId="0" applyFont="1" applyBorder="1" applyAlignment="1">
      <alignment horizontal="left" vertical="center" wrapText="1"/>
    </xf>
    <xf numFmtId="0" fontId="25" fillId="0" borderId="0" xfId="0" applyFont="1" applyBorder="1"/>
    <xf numFmtId="0" fontId="29" fillId="0" borderId="0" xfId="0" applyFont="1" applyBorder="1"/>
    <xf numFmtId="165" fontId="27" fillId="0" borderId="47" xfId="0" applyNumberFormat="1" applyFont="1" applyBorder="1" applyAlignment="1">
      <alignment horizontal="center" vertical="center" wrapText="1"/>
    </xf>
    <xf numFmtId="0" fontId="27" fillId="0" borderId="55" xfId="0" applyFont="1" applyBorder="1" applyAlignment="1">
      <alignment horizontal="center" vertical="center" wrapText="1"/>
    </xf>
    <xf numFmtId="0" fontId="27" fillId="0" borderId="71" xfId="0" applyFont="1" applyBorder="1" applyAlignment="1">
      <alignment horizontal="center" vertical="center" wrapText="1"/>
    </xf>
    <xf numFmtId="14" fontId="27" fillId="0" borderId="44" xfId="0" applyNumberFormat="1" applyFont="1" applyBorder="1" applyAlignment="1">
      <alignment horizontal="center" vertical="center" wrapText="1"/>
    </xf>
    <xf numFmtId="14" fontId="27" fillId="0" borderId="5" xfId="0" applyNumberFormat="1" applyFont="1" applyBorder="1" applyAlignment="1">
      <alignment horizontal="center" vertical="center" wrapText="1"/>
    </xf>
    <xf numFmtId="0" fontId="31" fillId="0" borderId="0" xfId="0" applyFont="1"/>
    <xf numFmtId="0" fontId="31" fillId="0" borderId="41" xfId="0" applyFont="1" applyBorder="1" applyAlignment="1"/>
    <xf numFmtId="0" fontId="31" fillId="0" borderId="24" xfId="0" applyFont="1" applyBorder="1" applyAlignment="1"/>
    <xf numFmtId="0" fontId="31" fillId="0" borderId="21" xfId="0" applyFont="1" applyBorder="1" applyAlignment="1"/>
    <xf numFmtId="0" fontId="31" fillId="0" borderId="18" xfId="0" applyFont="1" applyBorder="1" applyAlignment="1"/>
    <xf numFmtId="0" fontId="31" fillId="0" borderId="28" xfId="0" applyFont="1" applyBorder="1" applyAlignment="1"/>
    <xf numFmtId="0" fontId="31" fillId="0" borderId="50" xfId="0" applyFont="1" applyBorder="1" applyAlignment="1"/>
    <xf numFmtId="0" fontId="31" fillId="0" borderId="21" xfId="0" applyFont="1" applyBorder="1"/>
    <xf numFmtId="0" fontId="31" fillId="0" borderId="21" xfId="0" applyFont="1" applyBorder="1" applyAlignment="1">
      <alignment horizontal="left" vertical="center" wrapText="1"/>
    </xf>
    <xf numFmtId="0" fontId="30" fillId="0" borderId="0" xfId="0" applyFont="1"/>
    <xf numFmtId="0" fontId="27" fillId="0" borderId="20" xfId="0" applyFont="1" applyFill="1" applyBorder="1" applyAlignment="1">
      <alignment horizontal="center" vertical="center" wrapText="1"/>
    </xf>
    <xf numFmtId="1" fontId="31" fillId="0" borderId="30" xfId="0" applyNumberFormat="1" applyFont="1" applyBorder="1" applyAlignment="1">
      <alignment horizontal="center" vertical="center"/>
    </xf>
    <xf numFmtId="1" fontId="31" fillId="0" borderId="15" xfId="0" applyNumberFormat="1" applyFont="1" applyBorder="1" applyAlignment="1">
      <alignment horizontal="center" vertical="center"/>
    </xf>
    <xf numFmtId="1" fontId="31" fillId="0" borderId="31" xfId="0" applyNumberFormat="1" applyFont="1" applyBorder="1" applyAlignment="1">
      <alignment horizontal="center" vertical="center"/>
    </xf>
    <xf numFmtId="1" fontId="31" fillId="0" borderId="16" xfId="0" applyNumberFormat="1" applyFont="1" applyBorder="1" applyAlignment="1">
      <alignment horizontal="center" vertical="center"/>
    </xf>
    <xf numFmtId="0" fontId="27" fillId="0" borderId="67" xfId="0" applyFont="1" applyBorder="1" applyAlignment="1">
      <alignment horizontal="center" vertical="center" wrapText="1"/>
    </xf>
    <xf numFmtId="0" fontId="25" fillId="0" borderId="0" xfId="0" applyFont="1" applyFill="1"/>
    <xf numFmtId="168" fontId="25" fillId="0" borderId="0" xfId="0" applyNumberFormat="1" applyFont="1" applyBorder="1" applyAlignment="1">
      <alignment horizontal="center" vertical="center"/>
    </xf>
    <xf numFmtId="0" fontId="26" fillId="0" borderId="0" xfId="0" applyFont="1" applyFill="1" applyBorder="1"/>
    <xf numFmtId="165" fontId="26" fillId="0" borderId="0" xfId="0" applyNumberFormat="1" applyFont="1" applyBorder="1" applyAlignment="1">
      <alignment horizontal="center"/>
    </xf>
    <xf numFmtId="165" fontId="26" fillId="0" borderId="0" xfId="0" applyNumberFormat="1" applyFont="1" applyFill="1" applyBorder="1" applyAlignment="1">
      <alignment horizontal="center"/>
    </xf>
    <xf numFmtId="0" fontId="34" fillId="0" borderId="0" xfId="0" applyFont="1"/>
    <xf numFmtId="0" fontId="35" fillId="0" borderId="0" xfId="0" applyFont="1"/>
    <xf numFmtId="0" fontId="29" fillId="0" borderId="0" xfId="0" applyFont="1" applyFill="1"/>
    <xf numFmtId="0" fontId="25" fillId="0" borderId="0" xfId="0" applyFont="1" applyAlignment="1">
      <alignment wrapText="1"/>
    </xf>
    <xf numFmtId="0" fontId="31" fillId="0" borderId="14" xfId="0" applyFont="1" applyFill="1" applyBorder="1" applyAlignment="1">
      <alignment horizontal="center"/>
    </xf>
    <xf numFmtId="0" fontId="31" fillId="0" borderId="15" xfId="0" applyFont="1" applyFill="1" applyBorder="1" applyAlignment="1">
      <alignment horizontal="center"/>
    </xf>
    <xf numFmtId="0" fontId="31" fillId="0" borderId="31" xfId="0" applyFont="1" applyFill="1" applyBorder="1" applyAlignment="1">
      <alignment horizontal="center"/>
    </xf>
    <xf numFmtId="0" fontId="31" fillId="0" borderId="16" xfId="0" applyFont="1" applyFill="1" applyBorder="1" applyAlignment="1">
      <alignment horizontal="center"/>
    </xf>
    <xf numFmtId="0" fontId="31" fillId="0" borderId="13" xfId="0" applyFont="1" applyFill="1" applyBorder="1" applyAlignment="1">
      <alignment horizontal="center"/>
    </xf>
    <xf numFmtId="1" fontId="31" fillId="5" borderId="15" xfId="0" applyNumberFormat="1" applyFont="1" applyFill="1" applyBorder="1" applyAlignment="1">
      <alignment horizontal="center" vertical="center"/>
    </xf>
    <xf numFmtId="168" fontId="31" fillId="5" borderId="61" xfId="0" applyNumberFormat="1" applyFont="1" applyFill="1" applyBorder="1" applyAlignment="1">
      <alignment horizontal="center" vertical="center"/>
    </xf>
    <xf numFmtId="0" fontId="0" fillId="5" borderId="0" xfId="0" applyFill="1"/>
    <xf numFmtId="168" fontId="31" fillId="5" borderId="63" xfId="0" applyNumberFormat="1" applyFont="1" applyFill="1" applyBorder="1" applyAlignment="1">
      <alignment horizontal="center" vertical="center"/>
    </xf>
    <xf numFmtId="0" fontId="31" fillId="0" borderId="63" xfId="0" applyFont="1" applyFill="1" applyBorder="1" applyAlignment="1">
      <alignment horizontal="center"/>
    </xf>
    <xf numFmtId="0" fontId="31" fillId="0" borderId="19" xfId="0" applyFont="1" applyFill="1" applyBorder="1" applyAlignment="1">
      <alignment horizontal="center"/>
    </xf>
    <xf numFmtId="165" fontId="31" fillId="0" borderId="2" xfId="0" applyNumberFormat="1" applyFont="1" applyBorder="1" applyAlignment="1">
      <alignment horizontal="center"/>
    </xf>
    <xf numFmtId="0" fontId="31" fillId="0" borderId="61" xfId="0" applyFont="1" applyFill="1" applyBorder="1" applyAlignment="1">
      <alignment horizontal="center"/>
    </xf>
    <xf numFmtId="165" fontId="31" fillId="0" borderId="3" xfId="0" applyNumberFormat="1" applyFont="1" applyBorder="1" applyAlignment="1">
      <alignment horizontal="center"/>
    </xf>
    <xf numFmtId="0" fontId="31" fillId="0" borderId="68" xfId="0" applyFont="1" applyFill="1" applyBorder="1" applyAlignment="1">
      <alignment horizontal="center"/>
    </xf>
    <xf numFmtId="165" fontId="31" fillId="0" borderId="4" xfId="0" applyNumberFormat="1" applyFont="1" applyBorder="1" applyAlignment="1">
      <alignment horizontal="center"/>
    </xf>
    <xf numFmtId="0" fontId="31" fillId="0" borderId="38" xfId="0" applyFont="1" applyFill="1" applyBorder="1" applyAlignment="1">
      <alignment horizontal="center" vertical="center"/>
    </xf>
    <xf numFmtId="0" fontId="31" fillId="0" borderId="60" xfId="0" applyFont="1" applyFill="1" applyBorder="1" applyAlignment="1">
      <alignment horizontal="center" vertical="center"/>
    </xf>
    <xf numFmtId="0" fontId="31" fillId="4" borderId="25" xfId="0" applyFont="1" applyFill="1" applyBorder="1" applyAlignment="1">
      <alignment horizontal="center" vertical="center"/>
    </xf>
    <xf numFmtId="165" fontId="31" fillId="0" borderId="24" xfId="0" applyNumberFormat="1" applyFont="1" applyBorder="1" applyAlignment="1">
      <alignment horizontal="center" vertical="center"/>
    </xf>
    <xf numFmtId="165" fontId="31" fillId="0" borderId="40" xfId="0" applyNumberFormat="1" applyFont="1" applyBorder="1" applyAlignment="1">
      <alignment horizontal="center" vertical="center"/>
    </xf>
    <xf numFmtId="165" fontId="31" fillId="0" borderId="25" xfId="0" applyNumberFormat="1" applyFont="1" applyBorder="1" applyAlignment="1">
      <alignment horizontal="center" vertical="center"/>
    </xf>
    <xf numFmtId="165" fontId="31" fillId="0" borderId="23" xfId="0" applyNumberFormat="1" applyFont="1" applyBorder="1" applyAlignment="1">
      <alignment horizontal="center" vertical="center"/>
    </xf>
    <xf numFmtId="165" fontId="31" fillId="0" borderId="60" xfId="0" applyNumberFormat="1" applyFont="1" applyBorder="1" applyAlignment="1">
      <alignment horizontal="center" vertical="center"/>
    </xf>
    <xf numFmtId="0" fontId="31" fillId="0" borderId="9" xfId="0" applyFont="1" applyFill="1" applyBorder="1" applyAlignment="1">
      <alignment horizontal="center" vertical="center"/>
    </xf>
    <xf numFmtId="0" fontId="31" fillId="0" borderId="61" xfId="0" applyFont="1" applyFill="1" applyBorder="1" applyAlignment="1">
      <alignment horizontal="center" vertical="center"/>
    </xf>
    <xf numFmtId="0" fontId="31" fillId="0" borderId="45" xfId="0" applyFont="1" applyFill="1" applyBorder="1" applyAlignment="1">
      <alignment horizontal="center" vertical="center"/>
    </xf>
    <xf numFmtId="165" fontId="31" fillId="0" borderId="22" xfId="0" applyNumberFormat="1" applyFont="1" applyBorder="1" applyAlignment="1">
      <alignment horizontal="center" vertical="center"/>
    </xf>
    <xf numFmtId="165" fontId="31" fillId="0" borderId="1" xfId="0" applyNumberFormat="1" applyFont="1" applyBorder="1" applyAlignment="1">
      <alignment horizontal="center" vertical="center"/>
    </xf>
    <xf numFmtId="165" fontId="31" fillId="0" borderId="61" xfId="0" applyNumberFormat="1" applyFont="1" applyBorder="1" applyAlignment="1">
      <alignment horizontal="center" vertical="center"/>
    </xf>
    <xf numFmtId="0" fontId="31" fillId="0" borderId="63" xfId="0" applyFont="1" applyFill="1" applyBorder="1" applyAlignment="1">
      <alignment horizontal="center" vertical="center"/>
    </xf>
    <xf numFmtId="165" fontId="31" fillId="0" borderId="0" xfId="0" applyNumberFormat="1" applyFont="1" applyBorder="1" applyAlignment="1">
      <alignment horizontal="center" vertical="center"/>
    </xf>
    <xf numFmtId="165" fontId="31" fillId="0" borderId="2" xfId="0" applyNumberFormat="1" applyFont="1" applyBorder="1" applyAlignment="1">
      <alignment horizontal="center" vertical="center"/>
    </xf>
    <xf numFmtId="165" fontId="31" fillId="0" borderId="29" xfId="0" applyNumberFormat="1" applyFont="1" applyBorder="1" applyAlignment="1">
      <alignment horizontal="center" vertical="center"/>
    </xf>
    <xf numFmtId="165" fontId="31" fillId="0" borderId="26" xfId="0" applyNumberFormat="1" applyFont="1" applyBorder="1" applyAlignment="1">
      <alignment horizontal="center" vertical="center"/>
    </xf>
    <xf numFmtId="165" fontId="31" fillId="0" borderId="62" xfId="0" applyNumberFormat="1" applyFont="1" applyBorder="1" applyAlignment="1">
      <alignment horizontal="center" vertical="center"/>
    </xf>
    <xf numFmtId="165" fontId="31" fillId="0" borderId="18" xfId="0" applyNumberFormat="1" applyFont="1" applyBorder="1" applyAlignment="1">
      <alignment horizontal="center" vertical="center"/>
    </xf>
    <xf numFmtId="165" fontId="31" fillId="0" borderId="3" xfId="0" applyNumberFormat="1" applyFont="1" applyBorder="1" applyAlignment="1">
      <alignment horizontal="center" vertical="center"/>
    </xf>
    <xf numFmtId="0" fontId="31" fillId="0" borderId="8" xfId="0" applyFont="1" applyFill="1" applyBorder="1" applyAlignment="1">
      <alignment horizontal="center" vertical="center"/>
    </xf>
    <xf numFmtId="0" fontId="31" fillId="0" borderId="62" xfId="0" applyFont="1" applyFill="1" applyBorder="1" applyAlignment="1">
      <alignment horizontal="center" vertical="center"/>
    </xf>
    <xf numFmtId="165" fontId="31" fillId="0" borderId="50" xfId="0" applyNumberFormat="1" applyFont="1" applyBorder="1" applyAlignment="1">
      <alignment horizontal="center" vertical="center"/>
    </xf>
    <xf numFmtId="0" fontId="31" fillId="4" borderId="27" xfId="0" applyFont="1" applyFill="1" applyBorder="1" applyAlignment="1">
      <alignment horizontal="center" vertical="center"/>
    </xf>
    <xf numFmtId="0" fontId="31" fillId="0" borderId="54" xfId="0" applyFont="1" applyFill="1" applyBorder="1" applyAlignment="1">
      <alignment horizontal="center" vertical="center"/>
    </xf>
    <xf numFmtId="0" fontId="31" fillId="4" borderId="22" xfId="0" applyFont="1" applyFill="1" applyBorder="1" applyAlignment="1">
      <alignment horizontal="center" vertical="center"/>
    </xf>
    <xf numFmtId="165" fontId="31" fillId="0" borderId="21" xfId="0" applyNumberFormat="1" applyFont="1" applyBorder="1" applyAlignment="1">
      <alignment horizontal="center" vertical="center"/>
    </xf>
    <xf numFmtId="0" fontId="31" fillId="4" borderId="29" xfId="0" applyFont="1" applyFill="1" applyBorder="1" applyAlignment="1">
      <alignment horizontal="center" vertical="center"/>
    </xf>
    <xf numFmtId="165" fontId="31" fillId="0" borderId="28" xfId="0" applyNumberFormat="1" applyFont="1" applyBorder="1" applyAlignment="1">
      <alignment horizontal="center" vertical="center"/>
    </xf>
    <xf numFmtId="165" fontId="31" fillId="0" borderId="34" xfId="0" applyNumberFormat="1" applyFont="1" applyBorder="1" applyAlignment="1">
      <alignment horizontal="center" vertical="center"/>
    </xf>
    <xf numFmtId="0" fontId="31" fillId="0" borderId="25" xfId="0" applyFont="1" applyFill="1" applyBorder="1" applyAlignment="1">
      <alignment horizontal="center" vertical="center"/>
    </xf>
    <xf numFmtId="165" fontId="31" fillId="0" borderId="24" xfId="0" applyNumberFormat="1" applyFont="1" applyFill="1" applyBorder="1" applyAlignment="1">
      <alignment horizontal="center" vertical="center"/>
    </xf>
    <xf numFmtId="165" fontId="31" fillId="0" borderId="40" xfId="0" applyNumberFormat="1" applyFont="1" applyFill="1" applyBorder="1" applyAlignment="1">
      <alignment horizontal="center" vertical="center"/>
    </xf>
    <xf numFmtId="165" fontId="31" fillId="0" borderId="25" xfId="0" applyNumberFormat="1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/>
    </xf>
    <xf numFmtId="165" fontId="31" fillId="0" borderId="18" xfId="0" applyNumberFormat="1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center" vertical="center"/>
    </xf>
    <xf numFmtId="0" fontId="31" fillId="0" borderId="68" xfId="0" applyFont="1" applyFill="1" applyBorder="1" applyAlignment="1">
      <alignment horizontal="center" vertical="center"/>
    </xf>
    <xf numFmtId="0" fontId="31" fillId="0" borderId="70" xfId="0" applyFont="1" applyFill="1" applyBorder="1" applyAlignment="1">
      <alignment horizontal="center" vertical="center"/>
    </xf>
    <xf numFmtId="165" fontId="31" fillId="0" borderId="36" xfId="0" applyNumberFormat="1" applyFont="1" applyFill="1" applyBorder="1" applyAlignment="1">
      <alignment horizontal="center" vertical="center"/>
    </xf>
    <xf numFmtId="165" fontId="31" fillId="0" borderId="6" xfId="0" applyNumberFormat="1" applyFont="1" applyFill="1" applyBorder="1" applyAlignment="1">
      <alignment horizontal="center" vertical="center"/>
    </xf>
    <xf numFmtId="165" fontId="31" fillId="0" borderId="70" xfId="0" applyNumberFormat="1" applyFont="1" applyFill="1" applyBorder="1" applyAlignment="1">
      <alignment horizontal="center" vertical="center"/>
    </xf>
    <xf numFmtId="165" fontId="31" fillId="0" borderId="55" xfId="0" applyNumberFormat="1" applyFont="1" applyBorder="1" applyAlignment="1">
      <alignment horizontal="center" vertical="center"/>
    </xf>
    <xf numFmtId="165" fontId="31" fillId="0" borderId="71" xfId="0" applyNumberFormat="1" applyFont="1" applyBorder="1" applyAlignment="1">
      <alignment horizontal="center" vertical="center"/>
    </xf>
    <xf numFmtId="0" fontId="25" fillId="0" borderId="0" xfId="0" applyFont="1" applyAlignment="1">
      <alignment horizontal="right"/>
    </xf>
    <xf numFmtId="0" fontId="28" fillId="0" borderId="0" xfId="0" applyFont="1" applyAlignment="1">
      <alignment horizontal="right"/>
    </xf>
    <xf numFmtId="0" fontId="31" fillId="0" borderId="2" xfId="0" applyFont="1" applyFill="1" applyBorder="1" applyAlignment="1">
      <alignment horizontal="center"/>
    </xf>
    <xf numFmtId="165" fontId="31" fillId="0" borderId="20" xfId="0" applyNumberFormat="1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/>
    </xf>
    <xf numFmtId="165" fontId="31" fillId="0" borderId="15" xfId="0" applyNumberFormat="1" applyFont="1" applyFill="1" applyBorder="1" applyAlignment="1">
      <alignment horizontal="center" vertical="center" wrapText="1"/>
    </xf>
    <xf numFmtId="165" fontId="31" fillId="0" borderId="14" xfId="0" applyNumberFormat="1" applyFont="1" applyFill="1" applyBorder="1" applyAlignment="1">
      <alignment horizontal="center" vertical="center" wrapText="1"/>
    </xf>
    <xf numFmtId="165" fontId="31" fillId="0" borderId="17" xfId="0" applyNumberFormat="1" applyFont="1" applyFill="1" applyBorder="1" applyAlignment="1">
      <alignment horizontal="center" vertical="center" wrapText="1"/>
    </xf>
    <xf numFmtId="0" fontId="31" fillId="0" borderId="34" xfId="0" applyFont="1" applyFill="1" applyBorder="1" applyAlignment="1">
      <alignment horizontal="center"/>
    </xf>
    <xf numFmtId="0" fontId="31" fillId="0" borderId="30" xfId="0" applyFont="1" applyFill="1" applyBorder="1" applyAlignment="1">
      <alignment horizontal="center"/>
    </xf>
    <xf numFmtId="165" fontId="31" fillId="0" borderId="13" xfId="0" applyNumberFormat="1" applyFont="1" applyFill="1" applyBorder="1" applyAlignment="1">
      <alignment horizontal="center" vertical="center" wrapText="1"/>
    </xf>
    <xf numFmtId="0" fontId="27" fillId="0" borderId="38" xfId="0" applyFont="1" applyBorder="1"/>
    <xf numFmtId="0" fontId="31" fillId="0" borderId="1" xfId="0" applyFont="1" applyBorder="1" applyAlignment="1">
      <alignment horizontal="center" vertical="center"/>
    </xf>
    <xf numFmtId="0" fontId="27" fillId="0" borderId="21" xfId="0" applyFont="1" applyBorder="1"/>
    <xf numFmtId="0" fontId="27" fillId="0" borderId="38" xfId="0" applyFont="1" applyFill="1" applyBorder="1"/>
    <xf numFmtId="0" fontId="28" fillId="0" borderId="0" xfId="0" applyFont="1" applyAlignment="1">
      <alignment horizontal="centerContinuous"/>
    </xf>
    <xf numFmtId="0" fontId="28" fillId="0" borderId="0" xfId="0" applyFont="1" applyAlignment="1">
      <alignment horizontal="center" vertical="center"/>
    </xf>
    <xf numFmtId="0" fontId="27" fillId="0" borderId="68" xfId="0" applyFont="1" applyBorder="1" applyAlignment="1">
      <alignment horizontal="center" vertical="center" wrapText="1"/>
    </xf>
    <xf numFmtId="0" fontId="31" fillId="5" borderId="1" xfId="0" applyFont="1" applyFill="1" applyBorder="1" applyAlignment="1">
      <alignment wrapText="1"/>
    </xf>
    <xf numFmtId="168" fontId="31" fillId="5" borderId="1" xfId="0" applyNumberFormat="1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vertical="top" wrapText="1"/>
    </xf>
    <xf numFmtId="0" fontId="31" fillId="5" borderId="1" xfId="23" applyFont="1" applyFill="1" applyBorder="1" applyAlignment="1">
      <alignment vertical="top" wrapText="1"/>
    </xf>
    <xf numFmtId="0" fontId="27" fillId="0" borderId="45" xfId="0" applyFont="1" applyBorder="1"/>
    <xf numFmtId="0" fontId="27" fillId="0" borderId="45" xfId="0" applyFont="1" applyFill="1" applyBorder="1"/>
    <xf numFmtId="165" fontId="31" fillId="0" borderId="1" xfId="0" applyNumberFormat="1" applyFont="1" applyFill="1" applyBorder="1" applyAlignment="1">
      <alignment horizontal="center"/>
    </xf>
    <xf numFmtId="165" fontId="31" fillId="0" borderId="61" xfId="0" applyNumberFormat="1" applyFont="1" applyFill="1" applyBorder="1" applyAlignment="1">
      <alignment horizontal="center"/>
    </xf>
    <xf numFmtId="0" fontId="31" fillId="0" borderId="23" xfId="0" applyFont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1" fillId="0" borderId="53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0" fontId="27" fillId="5" borderId="9" xfId="0" applyFont="1" applyFill="1" applyBorder="1"/>
    <xf numFmtId="49" fontId="27" fillId="0" borderId="75" xfId="0" applyNumberFormat="1" applyFont="1" applyBorder="1" applyAlignment="1">
      <alignment horizontal="center" vertical="center" wrapText="1"/>
    </xf>
    <xf numFmtId="0" fontId="31" fillId="0" borderId="59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31" fillId="0" borderId="54" xfId="0" applyFont="1" applyBorder="1" applyAlignment="1">
      <alignment horizontal="center" vertical="center"/>
    </xf>
    <xf numFmtId="0" fontId="31" fillId="5" borderId="45" xfId="0" applyFont="1" applyFill="1" applyBorder="1" applyAlignment="1">
      <alignment horizontal="center" vertical="center"/>
    </xf>
    <xf numFmtId="0" fontId="31" fillId="0" borderId="42" xfId="0" applyFont="1" applyBorder="1" applyAlignment="1">
      <alignment horizontal="center" vertical="center"/>
    </xf>
    <xf numFmtId="49" fontId="27" fillId="0" borderId="51" xfId="0" applyNumberFormat="1" applyFont="1" applyBorder="1" applyAlignment="1">
      <alignment horizontal="center" vertical="center" wrapText="1"/>
    </xf>
    <xf numFmtId="0" fontId="27" fillId="5" borderId="45" xfId="0" applyFont="1" applyFill="1" applyBorder="1" applyAlignment="1">
      <alignment horizontal="center" vertical="center"/>
    </xf>
    <xf numFmtId="165" fontId="28" fillId="0" borderId="0" xfId="0" applyNumberFormat="1" applyFont="1" applyAlignment="1">
      <alignment horizontal="center" vertical="center"/>
    </xf>
    <xf numFmtId="165" fontId="27" fillId="0" borderId="72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5" fontId="31" fillId="5" borderId="61" xfId="0" applyNumberFormat="1" applyFont="1" applyFill="1" applyBorder="1" applyAlignment="1">
      <alignment horizontal="center" vertical="center"/>
    </xf>
    <xf numFmtId="165" fontId="31" fillId="0" borderId="63" xfId="0" applyNumberFormat="1" applyFont="1" applyBorder="1" applyAlignment="1">
      <alignment horizontal="center" vertical="center"/>
    </xf>
    <xf numFmtId="165" fontId="31" fillId="0" borderId="41" xfId="0" applyNumberFormat="1" applyFont="1" applyBorder="1" applyAlignment="1">
      <alignment horizontal="center" vertical="center"/>
    </xf>
    <xf numFmtId="0" fontId="31" fillId="5" borderId="23" xfId="0" applyFont="1" applyFill="1" applyBorder="1" applyAlignment="1">
      <alignment horizontal="center" vertical="center"/>
    </xf>
    <xf numFmtId="0" fontId="31" fillId="5" borderId="26" xfId="0" applyFont="1" applyFill="1" applyBorder="1" applyAlignment="1">
      <alignment horizontal="center" vertical="center"/>
    </xf>
    <xf numFmtId="165" fontId="31" fillId="0" borderId="64" xfId="0" applyNumberFormat="1" applyFont="1" applyBorder="1" applyAlignment="1">
      <alignment horizontal="center" vertical="center"/>
    </xf>
    <xf numFmtId="165" fontId="27" fillId="0" borderId="74" xfId="0" applyNumberFormat="1" applyFont="1" applyBorder="1" applyAlignment="1">
      <alignment horizontal="center" vertical="center" wrapText="1"/>
    </xf>
    <xf numFmtId="0" fontId="31" fillId="5" borderId="54" xfId="0" applyFont="1" applyFill="1" applyBorder="1" applyAlignment="1">
      <alignment horizontal="center" vertical="center"/>
    </xf>
    <xf numFmtId="165" fontId="31" fillId="5" borderId="62" xfId="0" applyNumberFormat="1" applyFont="1" applyFill="1" applyBorder="1" applyAlignment="1">
      <alignment horizontal="center" vertical="center"/>
    </xf>
    <xf numFmtId="0" fontId="31" fillId="5" borderId="59" xfId="0" applyFont="1" applyFill="1" applyBorder="1" applyAlignment="1">
      <alignment horizontal="center" vertical="center"/>
    </xf>
    <xf numFmtId="165" fontId="31" fillId="5" borderId="60" xfId="0" applyNumberFormat="1" applyFont="1" applyFill="1" applyBorder="1" applyAlignment="1">
      <alignment horizontal="center" vertical="center"/>
    </xf>
    <xf numFmtId="165" fontId="31" fillId="5" borderId="63" xfId="0" applyNumberFormat="1" applyFont="1" applyFill="1" applyBorder="1" applyAlignment="1">
      <alignment horizontal="center" vertical="center"/>
    </xf>
    <xf numFmtId="165" fontId="31" fillId="5" borderId="21" xfId="0" applyNumberFormat="1" applyFont="1" applyFill="1" applyBorder="1" applyAlignment="1">
      <alignment horizontal="center" vertical="center"/>
    </xf>
    <xf numFmtId="165" fontId="31" fillId="5" borderId="28" xfId="0" applyNumberFormat="1" applyFont="1" applyFill="1" applyBorder="1" applyAlignment="1">
      <alignment horizontal="center" vertical="center"/>
    </xf>
    <xf numFmtId="165" fontId="31" fillId="5" borderId="41" xfId="0" applyNumberFormat="1" applyFont="1" applyFill="1" applyBorder="1" applyAlignment="1">
      <alignment horizontal="center" vertical="center"/>
    </xf>
    <xf numFmtId="49" fontId="27" fillId="0" borderId="51" xfId="0" applyNumberFormat="1" applyFont="1" applyFill="1" applyBorder="1" applyAlignment="1">
      <alignment horizontal="center" vertical="center" wrapText="1"/>
    </xf>
    <xf numFmtId="165" fontId="27" fillId="0" borderId="72" xfId="0" applyNumberFormat="1" applyFont="1" applyFill="1" applyBorder="1" applyAlignment="1">
      <alignment horizontal="center" vertical="center" wrapText="1"/>
    </xf>
    <xf numFmtId="0" fontId="27" fillId="5" borderId="38" xfId="0" applyFont="1" applyFill="1" applyBorder="1"/>
    <xf numFmtId="0" fontId="27" fillId="5" borderId="10" xfId="0" applyFont="1" applyFill="1" applyBorder="1"/>
    <xf numFmtId="0" fontId="31" fillId="5" borderId="23" xfId="0" applyFont="1" applyFill="1" applyBorder="1" applyAlignment="1">
      <alignment wrapText="1"/>
    </xf>
    <xf numFmtId="168" fontId="31" fillId="5" borderId="23" xfId="0" applyNumberFormat="1" applyFont="1" applyFill="1" applyBorder="1" applyAlignment="1">
      <alignment horizontal="center" vertical="center"/>
    </xf>
    <xf numFmtId="168" fontId="31" fillId="5" borderId="60" xfId="0" applyNumberFormat="1" applyFont="1" applyFill="1" applyBorder="1" applyAlignment="1">
      <alignment horizontal="center" vertical="center"/>
    </xf>
    <xf numFmtId="0" fontId="31" fillId="5" borderId="26" xfId="0" applyFont="1" applyFill="1" applyBorder="1" applyAlignment="1">
      <alignment wrapText="1"/>
    </xf>
    <xf numFmtId="168" fontId="31" fillId="5" borderId="26" xfId="0" applyNumberFormat="1" applyFont="1" applyFill="1" applyBorder="1" applyAlignment="1">
      <alignment horizontal="center" vertical="center"/>
    </xf>
    <xf numFmtId="168" fontId="31" fillId="5" borderId="62" xfId="0" applyNumberFormat="1" applyFont="1" applyFill="1" applyBorder="1" applyAlignment="1">
      <alignment horizontal="center" vertical="center"/>
    </xf>
    <xf numFmtId="168" fontId="31" fillId="5" borderId="53" xfId="0" applyNumberFormat="1" applyFont="1" applyFill="1" applyBorder="1" applyAlignment="1">
      <alignment horizontal="center" vertical="center"/>
    </xf>
    <xf numFmtId="0" fontId="31" fillId="0" borderId="0" xfId="25" applyFont="1"/>
    <xf numFmtId="49" fontId="27" fillId="5" borderId="68" xfId="25" applyNumberFormat="1" applyFont="1" applyFill="1" applyBorder="1" applyAlignment="1">
      <alignment horizontal="center" vertical="center" wrapText="1"/>
    </xf>
    <xf numFmtId="49" fontId="27" fillId="5" borderId="46" xfId="25" applyNumberFormat="1" applyFont="1" applyFill="1" applyBorder="1" applyAlignment="1">
      <alignment horizontal="center" vertical="center" wrapText="1"/>
    </xf>
    <xf numFmtId="0" fontId="27" fillId="5" borderId="15" xfId="25" applyFont="1" applyFill="1" applyBorder="1"/>
    <xf numFmtId="0" fontId="27" fillId="5" borderId="16" xfId="25" applyFont="1" applyFill="1" applyBorder="1"/>
    <xf numFmtId="14" fontId="27" fillId="0" borderId="76" xfId="0" applyNumberFormat="1" applyFont="1" applyBorder="1" applyAlignment="1">
      <alignment horizontal="center" vertical="center" wrapText="1"/>
    </xf>
    <xf numFmtId="170" fontId="31" fillId="5" borderId="45" xfId="25" applyNumberFormat="1" applyFont="1" applyFill="1" applyBorder="1" applyAlignment="1">
      <alignment horizontal="center"/>
    </xf>
    <xf numFmtId="170" fontId="31" fillId="5" borderId="61" xfId="25" applyNumberFormat="1" applyFont="1" applyFill="1" applyBorder="1" applyAlignment="1">
      <alignment horizontal="center"/>
    </xf>
    <xf numFmtId="170" fontId="31" fillId="5" borderId="46" xfId="25" applyNumberFormat="1" applyFont="1" applyFill="1" applyBorder="1" applyAlignment="1">
      <alignment horizontal="center"/>
    </xf>
    <xf numFmtId="170" fontId="31" fillId="5" borderId="68" xfId="25" applyNumberFormat="1" applyFont="1" applyFill="1" applyBorder="1" applyAlignment="1">
      <alignment horizontal="center"/>
    </xf>
    <xf numFmtId="1" fontId="31" fillId="0" borderId="14" xfId="0" applyNumberFormat="1" applyFont="1" applyBorder="1" applyAlignment="1">
      <alignment horizontal="center" vertical="center"/>
    </xf>
    <xf numFmtId="1" fontId="31" fillId="5" borderId="30" xfId="0" applyNumberFormat="1" applyFont="1" applyFill="1" applyBorder="1" applyAlignment="1">
      <alignment horizontal="center" vertical="center"/>
    </xf>
    <xf numFmtId="0" fontId="27" fillId="0" borderId="26" xfId="0" applyFont="1" applyBorder="1" applyAlignment="1">
      <alignment horizontal="center" vertical="center" wrapText="1"/>
    </xf>
    <xf numFmtId="0" fontId="27" fillId="0" borderId="62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1" fontId="0" fillId="0" borderId="0" xfId="0" applyNumberFormat="1"/>
    <xf numFmtId="164" fontId="0" fillId="0" borderId="0" xfId="0" applyNumberFormat="1"/>
    <xf numFmtId="0" fontId="36" fillId="0" borderId="0" xfId="0" applyFont="1"/>
    <xf numFmtId="0" fontId="0" fillId="0" borderId="0" xfId="0" applyFont="1"/>
    <xf numFmtId="0" fontId="27" fillId="6" borderId="7" xfId="0" applyFont="1" applyFill="1" applyBorder="1" applyAlignment="1">
      <alignment horizontal="left" vertical="center" wrapText="1"/>
    </xf>
    <xf numFmtId="0" fontId="27" fillId="6" borderId="13" xfId="0" applyFont="1" applyFill="1" applyBorder="1" applyAlignment="1">
      <alignment horizontal="center" vertical="center" wrapText="1"/>
    </xf>
    <xf numFmtId="0" fontId="27" fillId="6" borderId="71" xfId="0" applyFont="1" applyFill="1" applyBorder="1" applyAlignment="1">
      <alignment horizontal="center" vertical="center" wrapText="1"/>
    </xf>
    <xf numFmtId="0" fontId="27" fillId="6" borderId="20" xfId="0" applyFont="1" applyFill="1" applyBorder="1" applyAlignment="1">
      <alignment horizontal="center" vertical="center" wrapText="1"/>
    </xf>
    <xf numFmtId="165" fontId="27" fillId="6" borderId="35" xfId="0" applyNumberFormat="1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center" vertical="center" wrapText="1"/>
    </xf>
    <xf numFmtId="0" fontId="27" fillId="6" borderId="57" xfId="0" applyFont="1" applyFill="1" applyBorder="1" applyAlignment="1">
      <alignment horizontal="center" vertical="center" wrapText="1"/>
    </xf>
    <xf numFmtId="165" fontId="27" fillId="6" borderId="5" xfId="0" applyNumberFormat="1" applyFont="1" applyFill="1" applyBorder="1" applyAlignment="1">
      <alignment horizontal="center" vertical="center" wrapText="1"/>
    </xf>
    <xf numFmtId="0" fontId="27" fillId="6" borderId="7" xfId="0" applyFont="1" applyFill="1" applyBorder="1"/>
    <xf numFmtId="0" fontId="27" fillId="6" borderId="13" xfId="0" applyFont="1" applyFill="1" applyBorder="1" applyAlignment="1">
      <alignment horizontal="center"/>
    </xf>
    <xf numFmtId="0" fontId="27" fillId="6" borderId="57" xfId="0" applyFont="1" applyFill="1" applyBorder="1" applyAlignment="1">
      <alignment horizontal="center"/>
    </xf>
    <xf numFmtId="165" fontId="27" fillId="6" borderId="35" xfId="0" applyNumberFormat="1" applyFont="1" applyFill="1" applyBorder="1" applyAlignment="1">
      <alignment horizontal="center"/>
    </xf>
    <xf numFmtId="165" fontId="27" fillId="6" borderId="5" xfId="0" applyNumberFormat="1" applyFont="1" applyFill="1" applyBorder="1" applyAlignment="1">
      <alignment horizontal="center"/>
    </xf>
    <xf numFmtId="0" fontId="27" fillId="6" borderId="12" xfId="0" applyFont="1" applyFill="1" applyBorder="1"/>
    <xf numFmtId="0" fontId="27" fillId="6" borderId="71" xfId="0" applyFont="1" applyFill="1" applyBorder="1" applyAlignment="1">
      <alignment horizontal="center"/>
    </xf>
    <xf numFmtId="0" fontId="27" fillId="6" borderId="7" xfId="0" applyFont="1" applyFill="1" applyBorder="1" applyAlignment="1">
      <alignment horizontal="center" vertical="center"/>
    </xf>
    <xf numFmtId="0" fontId="27" fillId="6" borderId="57" xfId="0" applyFont="1" applyFill="1" applyBorder="1" applyAlignment="1">
      <alignment horizontal="center" vertical="center"/>
    </xf>
    <xf numFmtId="0" fontId="27" fillId="6" borderId="43" xfId="0" applyFont="1" applyFill="1" applyBorder="1" applyAlignment="1">
      <alignment horizontal="center" vertical="center"/>
    </xf>
    <xf numFmtId="165" fontId="27" fillId="6" borderId="35" xfId="0" applyNumberFormat="1" applyFont="1" applyFill="1" applyBorder="1" applyAlignment="1">
      <alignment horizontal="center" vertical="center"/>
    </xf>
    <xf numFmtId="0" fontId="27" fillId="6" borderId="44" xfId="0" applyFont="1" applyFill="1" applyBorder="1" applyAlignment="1">
      <alignment horizontal="center" vertical="center"/>
    </xf>
    <xf numFmtId="165" fontId="27" fillId="6" borderId="5" xfId="0" applyNumberFormat="1" applyFont="1" applyFill="1" applyBorder="1" applyAlignment="1">
      <alignment horizontal="center" vertical="center"/>
    </xf>
    <xf numFmtId="165" fontId="27" fillId="6" borderId="43" xfId="0" applyNumberFormat="1" applyFont="1" applyFill="1" applyBorder="1" applyAlignment="1">
      <alignment horizontal="center" vertical="center"/>
    </xf>
    <xf numFmtId="165" fontId="27" fillId="6" borderId="57" xfId="0" applyNumberFormat="1" applyFont="1" applyFill="1" applyBorder="1" applyAlignment="1">
      <alignment horizontal="center" vertical="center"/>
    </xf>
    <xf numFmtId="0" fontId="27" fillId="6" borderId="7" xfId="0" applyFont="1" applyFill="1" applyBorder="1" applyAlignment="1">
      <alignment vertical="center" wrapText="1"/>
    </xf>
    <xf numFmtId="165" fontId="27" fillId="6" borderId="58" xfId="0" applyNumberFormat="1" applyFont="1" applyFill="1" applyBorder="1" applyAlignment="1">
      <alignment horizontal="center" vertical="center"/>
    </xf>
    <xf numFmtId="165" fontId="27" fillId="6" borderId="56" xfId="0" applyNumberFormat="1" applyFont="1" applyFill="1" applyBorder="1" applyAlignment="1">
      <alignment horizontal="center" vertical="center"/>
    </xf>
    <xf numFmtId="0" fontId="27" fillId="6" borderId="56" xfId="0" applyFont="1" applyFill="1" applyBorder="1" applyAlignment="1">
      <alignment horizontal="center" vertical="center"/>
    </xf>
    <xf numFmtId="0" fontId="27" fillId="6" borderId="44" xfId="0" applyFont="1" applyFill="1" applyBorder="1"/>
    <xf numFmtId="165" fontId="27" fillId="6" borderId="7" xfId="0" applyNumberFormat="1" applyFont="1" applyFill="1" applyBorder="1" applyAlignment="1">
      <alignment horizontal="center" vertical="center"/>
    </xf>
    <xf numFmtId="0" fontId="27" fillId="6" borderId="44" xfId="0" applyFont="1" applyFill="1" applyBorder="1" applyAlignment="1">
      <alignment horizontal="center" vertical="center" wrapText="1"/>
    </xf>
    <xf numFmtId="0" fontId="27" fillId="6" borderId="46" xfId="0" applyFont="1" applyFill="1" applyBorder="1" applyAlignment="1">
      <alignment horizontal="center" vertical="center"/>
    </xf>
    <xf numFmtId="165" fontId="27" fillId="6" borderId="68" xfId="0" applyNumberFormat="1" applyFont="1" applyFill="1" applyBorder="1" applyAlignment="1">
      <alignment horizontal="center" vertical="center"/>
    </xf>
    <xf numFmtId="1" fontId="27" fillId="6" borderId="13" xfId="0" applyNumberFormat="1" applyFont="1" applyFill="1" applyBorder="1" applyAlignment="1">
      <alignment horizontal="center" vertical="center"/>
    </xf>
    <xf numFmtId="1" fontId="27" fillId="6" borderId="13" xfId="0" applyNumberFormat="1" applyFont="1" applyFill="1" applyBorder="1" applyAlignment="1">
      <alignment horizontal="center" vertical="center" wrapText="1"/>
    </xf>
    <xf numFmtId="168" fontId="27" fillId="6" borderId="56" xfId="0" applyNumberFormat="1" applyFont="1" applyFill="1" applyBorder="1" applyAlignment="1">
      <alignment horizontal="center" vertical="center"/>
    </xf>
    <xf numFmtId="168" fontId="27" fillId="6" borderId="57" xfId="0" applyNumberFormat="1" applyFont="1" applyFill="1" applyBorder="1" applyAlignment="1">
      <alignment horizontal="center" vertical="center"/>
    </xf>
    <xf numFmtId="164" fontId="27" fillId="6" borderId="56" xfId="0" applyNumberFormat="1" applyFont="1" applyFill="1" applyBorder="1" applyAlignment="1">
      <alignment horizontal="center" vertical="center"/>
    </xf>
    <xf numFmtId="164" fontId="27" fillId="6" borderId="57" xfId="0" applyNumberFormat="1" applyFont="1" applyFill="1" applyBorder="1" applyAlignment="1">
      <alignment horizontal="center" vertical="center"/>
    </xf>
    <xf numFmtId="165" fontId="27" fillId="6" borderId="55" xfId="0" applyNumberFormat="1" applyFont="1" applyFill="1" applyBorder="1" applyAlignment="1">
      <alignment horizontal="center" vertical="center"/>
    </xf>
    <xf numFmtId="169" fontId="27" fillId="6" borderId="55" xfId="0" applyNumberFormat="1" applyFont="1" applyFill="1" applyBorder="1" applyAlignment="1">
      <alignment horizontal="center" vertical="center"/>
    </xf>
    <xf numFmtId="165" fontId="27" fillId="6" borderId="71" xfId="0" applyNumberFormat="1" applyFont="1" applyFill="1" applyBorder="1" applyAlignment="1">
      <alignment horizontal="center" vertical="center"/>
    </xf>
    <xf numFmtId="0" fontId="27" fillId="6" borderId="19" xfId="25" applyFont="1" applyFill="1" applyBorder="1" applyAlignment="1">
      <alignment horizontal="left" vertical="center" wrapText="1"/>
    </xf>
    <xf numFmtId="170" fontId="27" fillId="6" borderId="59" xfId="25" applyNumberFormat="1" applyFont="1" applyFill="1" applyBorder="1" applyAlignment="1">
      <alignment horizontal="center" vertical="center"/>
    </xf>
    <xf numFmtId="170" fontId="27" fillId="6" borderId="60" xfId="25" applyNumberFormat="1" applyFont="1" applyFill="1" applyBorder="1" applyAlignment="1">
      <alignment horizontal="center" vertical="center"/>
    </xf>
    <xf numFmtId="0" fontId="27" fillId="6" borderId="15" xfId="25" applyFont="1" applyFill="1" applyBorder="1" applyAlignment="1">
      <alignment horizontal="left" vertical="center"/>
    </xf>
    <xf numFmtId="170" fontId="27" fillId="6" borderId="45" xfId="25" applyNumberFormat="1" applyFont="1" applyFill="1" applyBorder="1" applyAlignment="1">
      <alignment horizontal="center"/>
    </xf>
    <xf numFmtId="170" fontId="27" fillId="6" borderId="61" xfId="25" applyNumberFormat="1" applyFont="1" applyFill="1" applyBorder="1" applyAlignment="1">
      <alignment horizontal="center"/>
    </xf>
    <xf numFmtId="0" fontId="27" fillId="6" borderId="15" xfId="25" applyFont="1" applyFill="1" applyBorder="1"/>
    <xf numFmtId="0" fontId="27" fillId="6" borderId="5" xfId="0" applyFont="1" applyFill="1" applyBorder="1" applyAlignment="1">
      <alignment horizontal="center" vertical="center" wrapText="1"/>
    </xf>
    <xf numFmtId="165" fontId="27" fillId="6" borderId="13" xfId="0" applyNumberFormat="1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left" vertical="center"/>
    </xf>
    <xf numFmtId="0" fontId="27" fillId="6" borderId="5" xfId="0" applyFont="1" applyFill="1" applyBorder="1" applyAlignment="1">
      <alignment horizontal="center"/>
    </xf>
    <xf numFmtId="0" fontId="27" fillId="0" borderId="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14" fontId="27" fillId="0" borderId="72" xfId="0" applyNumberFormat="1" applyFont="1" applyBorder="1" applyAlignment="1">
      <alignment horizontal="center" vertical="center" wrapText="1"/>
    </xf>
    <xf numFmtId="165" fontId="31" fillId="0" borderId="22" xfId="0" applyNumberFormat="1" applyFont="1" applyFill="1" applyBorder="1" applyAlignment="1">
      <alignment horizontal="center"/>
    </xf>
    <xf numFmtId="0" fontId="27" fillId="0" borderId="59" xfId="0" applyFont="1" applyBorder="1"/>
    <xf numFmtId="165" fontId="31" fillId="0" borderId="23" xfId="0" applyNumberFormat="1" applyFont="1" applyFill="1" applyBorder="1" applyAlignment="1">
      <alignment horizontal="center"/>
    </xf>
    <xf numFmtId="165" fontId="31" fillId="0" borderId="25" xfId="0" applyNumberFormat="1" applyFont="1" applyFill="1" applyBorder="1" applyAlignment="1">
      <alignment horizontal="center"/>
    </xf>
    <xf numFmtId="165" fontId="31" fillId="0" borderId="60" xfId="0" applyNumberFormat="1" applyFont="1" applyFill="1" applyBorder="1" applyAlignment="1">
      <alignment horizontal="center"/>
    </xf>
    <xf numFmtId="165" fontId="27" fillId="6" borderId="56" xfId="0" applyNumberFormat="1" applyFont="1" applyFill="1" applyBorder="1" applyAlignment="1">
      <alignment horizontal="center"/>
    </xf>
    <xf numFmtId="165" fontId="27" fillId="6" borderId="57" xfId="0" applyNumberFormat="1" applyFont="1" applyFill="1" applyBorder="1" applyAlignment="1">
      <alignment horizontal="center"/>
    </xf>
    <xf numFmtId="0" fontId="27" fillId="0" borderId="54" xfId="0" applyFont="1" applyBorder="1"/>
    <xf numFmtId="165" fontId="31" fillId="0" borderId="26" xfId="0" applyNumberFormat="1" applyFont="1" applyFill="1" applyBorder="1" applyAlignment="1">
      <alignment horizontal="center"/>
    </xf>
    <xf numFmtId="165" fontId="31" fillId="0" borderId="29" xfId="0" applyNumberFormat="1" applyFont="1" applyFill="1" applyBorder="1" applyAlignment="1">
      <alignment horizontal="center"/>
    </xf>
    <xf numFmtId="165" fontId="31" fillId="0" borderId="62" xfId="0" applyNumberFormat="1" applyFont="1" applyFill="1" applyBorder="1" applyAlignment="1">
      <alignment horizontal="center"/>
    </xf>
    <xf numFmtId="0" fontId="28" fillId="0" borderId="0" xfId="0" applyFont="1" applyAlignment="1">
      <alignment horizontal="right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39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  <xf numFmtId="0" fontId="27" fillId="0" borderId="17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/>
    </xf>
    <xf numFmtId="0" fontId="27" fillId="0" borderId="33" xfId="0" applyFont="1" applyBorder="1" applyAlignment="1">
      <alignment horizontal="center"/>
    </xf>
    <xf numFmtId="0" fontId="27" fillId="0" borderId="32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76" xfId="0" applyFont="1" applyBorder="1" applyAlignment="1">
      <alignment horizontal="center" vertical="center"/>
    </xf>
    <xf numFmtId="0" fontId="27" fillId="0" borderId="75" xfId="0" applyFont="1" applyBorder="1" applyAlignment="1">
      <alignment horizontal="center" vertical="center"/>
    </xf>
    <xf numFmtId="0" fontId="27" fillId="0" borderId="72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31" fillId="0" borderId="46" xfId="0" applyFont="1" applyBorder="1" applyAlignment="1">
      <alignment horizontal="left" wrapText="1"/>
    </xf>
    <xf numFmtId="0" fontId="31" fillId="0" borderId="67" xfId="0" applyFont="1" applyBorder="1" applyAlignment="1">
      <alignment horizontal="left" wrapText="1"/>
    </xf>
    <xf numFmtId="0" fontId="31" fillId="0" borderId="69" xfId="0" applyFont="1" applyBorder="1" applyAlignment="1">
      <alignment horizontal="left" wrapText="1"/>
    </xf>
    <xf numFmtId="0" fontId="27" fillId="6" borderId="44" xfId="0" applyFont="1" applyFill="1" applyBorder="1" applyAlignment="1">
      <alignment horizontal="left" vertical="center" wrapText="1"/>
    </xf>
    <xf numFmtId="0" fontId="27" fillId="6" borderId="56" xfId="0" applyFont="1" applyFill="1" applyBorder="1" applyAlignment="1">
      <alignment horizontal="left" vertical="center" wrapText="1"/>
    </xf>
    <xf numFmtId="0" fontId="27" fillId="6" borderId="58" xfId="0" applyFont="1" applyFill="1" applyBorder="1" applyAlignment="1">
      <alignment horizontal="left" vertical="center" wrapText="1"/>
    </xf>
    <xf numFmtId="0" fontId="31" fillId="0" borderId="21" xfId="0" applyFont="1" applyBorder="1" applyAlignment="1">
      <alignment horizontal="left" wrapText="1"/>
    </xf>
    <xf numFmtId="0" fontId="31" fillId="0" borderId="18" xfId="0" applyFont="1" applyBorder="1" applyAlignment="1">
      <alignment horizontal="left" wrapText="1"/>
    </xf>
    <xf numFmtId="0" fontId="31" fillId="0" borderId="21" xfId="0" applyFont="1" applyBorder="1" applyAlignment="1">
      <alignment horizontal="left"/>
    </xf>
    <xf numFmtId="0" fontId="31" fillId="0" borderId="18" xfId="0" applyFont="1" applyBorder="1" applyAlignment="1">
      <alignment horizontal="left"/>
    </xf>
    <xf numFmtId="0" fontId="31" fillId="0" borderId="28" xfId="0" applyFont="1" applyBorder="1" applyAlignment="1">
      <alignment horizontal="left"/>
    </xf>
    <xf numFmtId="0" fontId="31" fillId="0" borderId="50" xfId="0" applyFont="1" applyBorder="1" applyAlignment="1">
      <alignment horizontal="left"/>
    </xf>
    <xf numFmtId="0" fontId="31" fillId="0" borderId="59" xfId="0" applyFont="1" applyBorder="1" applyAlignment="1">
      <alignment horizontal="left" wrapText="1"/>
    </xf>
    <xf numFmtId="0" fontId="31" fillId="0" borderId="23" xfId="0" applyFont="1" applyBorder="1" applyAlignment="1">
      <alignment horizontal="left" wrapText="1"/>
    </xf>
    <xf numFmtId="0" fontId="31" fillId="0" borderId="41" xfId="0" applyFont="1" applyBorder="1" applyAlignment="1">
      <alignment horizontal="left" wrapText="1"/>
    </xf>
    <xf numFmtId="0" fontId="32" fillId="0" borderId="59" xfId="0" applyFont="1" applyBorder="1" applyAlignment="1">
      <alignment horizontal="center" vertical="center" wrapText="1"/>
    </xf>
    <xf numFmtId="0" fontId="31" fillId="0" borderId="45" xfId="0" applyFont="1" applyBorder="1" applyAlignment="1">
      <alignment horizontal="center" vertical="center" wrapText="1"/>
    </xf>
    <xf numFmtId="0" fontId="31" fillId="0" borderId="54" xfId="0" applyFont="1" applyBorder="1" applyAlignment="1">
      <alignment horizontal="center" vertical="center" wrapText="1"/>
    </xf>
    <xf numFmtId="0" fontId="31" fillId="0" borderId="21" xfId="0" applyFont="1" applyBorder="1" applyAlignment="1"/>
    <xf numFmtId="0" fontId="31" fillId="0" borderId="18" xfId="0" applyFont="1" applyBorder="1" applyAlignment="1"/>
    <xf numFmtId="0" fontId="28" fillId="0" borderId="0" xfId="0" applyFont="1" applyBorder="1" applyAlignment="1">
      <alignment horizontal="right" wrapText="1"/>
    </xf>
    <xf numFmtId="0" fontId="31" fillId="5" borderId="24" xfId="0" applyFont="1" applyFill="1" applyBorder="1" applyAlignment="1">
      <alignment horizontal="left"/>
    </xf>
    <xf numFmtId="0" fontId="27" fillId="6" borderId="44" xfId="0" applyFont="1" applyFill="1" applyBorder="1" applyAlignment="1">
      <alignment horizontal="center"/>
    </xf>
    <xf numFmtId="0" fontId="27" fillId="6" borderId="56" xfId="0" applyFont="1" applyFill="1" applyBorder="1" applyAlignment="1">
      <alignment horizontal="center"/>
    </xf>
    <xf numFmtId="0" fontId="27" fillId="6" borderId="58" xfId="0" applyFont="1" applyFill="1" applyBorder="1" applyAlignment="1">
      <alignment horizontal="center"/>
    </xf>
    <xf numFmtId="0" fontId="32" fillId="0" borderId="29" xfId="0" applyFont="1" applyFill="1" applyBorder="1" applyAlignment="1">
      <alignment horizontal="center" vertical="center" textRotation="90" wrapText="1"/>
    </xf>
    <xf numFmtId="0" fontId="32" fillId="0" borderId="27" xfId="0" applyFont="1" applyFill="1" applyBorder="1" applyAlignment="1">
      <alignment horizontal="center" vertical="center" textRotation="90" wrapText="1"/>
    </xf>
    <xf numFmtId="0" fontId="32" fillId="0" borderId="27" xfId="0" applyFont="1" applyBorder="1" applyAlignment="1">
      <alignment horizontal="center" vertical="center" textRotation="90" wrapText="1"/>
    </xf>
    <xf numFmtId="0" fontId="32" fillId="0" borderId="25" xfId="0" applyFont="1" applyBorder="1" applyAlignment="1">
      <alignment horizontal="center" vertical="center" textRotation="90" wrapText="1"/>
    </xf>
    <xf numFmtId="0" fontId="32" fillId="0" borderId="59" xfId="0" applyFont="1" applyBorder="1" applyAlignment="1">
      <alignment horizontal="center" vertical="center" textRotation="90"/>
    </xf>
    <xf numFmtId="0" fontId="32" fillId="0" borderId="45" xfId="0" applyFont="1" applyBorder="1" applyAlignment="1">
      <alignment horizontal="center" vertical="center" textRotation="90"/>
    </xf>
    <xf numFmtId="0" fontId="32" fillId="0" borderId="54" xfId="0" applyFont="1" applyBorder="1" applyAlignment="1">
      <alignment horizontal="center" vertical="center" textRotation="90"/>
    </xf>
    <xf numFmtId="0" fontId="31" fillId="0" borderId="41" xfId="0" applyFont="1" applyBorder="1" applyAlignment="1">
      <alignment horizontal="left" vertical="center" wrapText="1"/>
    </xf>
    <xf numFmtId="0" fontId="31" fillId="0" borderId="24" xfId="0" applyFont="1" applyBorder="1" applyAlignment="1">
      <alignment horizontal="left" vertical="center" wrapText="1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textRotation="90" wrapText="1"/>
    </xf>
    <xf numFmtId="0" fontId="32" fillId="0" borderId="23" xfId="0" applyFont="1" applyFill="1" applyBorder="1" applyAlignment="1">
      <alignment horizontal="center" vertical="center" textRotation="90" wrapText="1"/>
    </xf>
    <xf numFmtId="0" fontId="31" fillId="0" borderId="26" xfId="0" applyFont="1" applyBorder="1" applyAlignment="1">
      <alignment horizontal="center" vertical="center" textRotation="90" wrapText="1"/>
    </xf>
    <xf numFmtId="0" fontId="31" fillId="0" borderId="53" xfId="0" applyFont="1" applyBorder="1" applyAlignment="1">
      <alignment horizontal="center" vertical="center" textRotation="90" wrapText="1"/>
    </xf>
    <xf numFmtId="0" fontId="31" fillId="0" borderId="23" xfId="0" applyFont="1" applyBorder="1" applyAlignment="1">
      <alignment horizontal="center" vertical="center" textRotation="90" wrapText="1"/>
    </xf>
    <xf numFmtId="0" fontId="28" fillId="5" borderId="0" xfId="0" applyFont="1" applyFill="1" applyAlignment="1">
      <alignment horizontal="right"/>
    </xf>
    <xf numFmtId="0" fontId="27" fillId="0" borderId="65" xfId="0" applyFont="1" applyBorder="1" applyAlignment="1">
      <alignment horizontal="center" vertical="center" wrapText="1"/>
    </xf>
    <xf numFmtId="0" fontId="27" fillId="0" borderId="73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7" fillId="0" borderId="67" xfId="0" applyFont="1" applyBorder="1" applyAlignment="1">
      <alignment horizontal="center" vertical="center" wrapText="1"/>
    </xf>
    <xf numFmtId="0" fontId="27" fillId="0" borderId="66" xfId="0" applyFont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/>
    </xf>
    <xf numFmtId="49" fontId="27" fillId="0" borderId="61" xfId="0" applyNumberFormat="1" applyFont="1" applyBorder="1" applyAlignment="1">
      <alignment horizontal="center"/>
    </xf>
    <xf numFmtId="0" fontId="27" fillId="6" borderId="44" xfId="0" applyFont="1" applyFill="1" applyBorder="1" applyAlignment="1">
      <alignment horizontal="left" vertical="top" wrapText="1"/>
    </xf>
    <xf numFmtId="0" fontId="27" fillId="6" borderId="56" xfId="0" applyFont="1" applyFill="1" applyBorder="1" applyAlignment="1">
      <alignment horizontal="left" vertical="top" wrapText="1"/>
    </xf>
    <xf numFmtId="0" fontId="27" fillId="6" borderId="52" xfId="0" applyFont="1" applyFill="1" applyBorder="1" applyAlignment="1">
      <alignment horizontal="center"/>
    </xf>
    <xf numFmtId="0" fontId="27" fillId="6" borderId="55" xfId="0" applyFont="1" applyFill="1" applyBorder="1" applyAlignment="1">
      <alignment horizontal="center"/>
    </xf>
    <xf numFmtId="0" fontId="31" fillId="5" borderId="42" xfId="0" applyFont="1" applyFill="1" applyBorder="1" applyAlignment="1">
      <alignment horizontal="left" vertical="top" wrapText="1"/>
    </xf>
    <xf numFmtId="0" fontId="31" fillId="5" borderId="53" xfId="0" applyFont="1" applyFill="1" applyBorder="1" applyAlignment="1">
      <alignment horizontal="left" vertical="top" wrapText="1"/>
    </xf>
    <xf numFmtId="0" fontId="27" fillId="0" borderId="61" xfId="0" applyFont="1" applyBorder="1" applyAlignment="1">
      <alignment horizontal="center" vertical="center" wrapText="1"/>
    </xf>
    <xf numFmtId="0" fontId="27" fillId="6" borderId="44" xfId="0" applyFont="1" applyFill="1" applyBorder="1" applyAlignment="1">
      <alignment horizontal="left" wrapText="1"/>
    </xf>
    <xf numFmtId="0" fontId="27" fillId="6" borderId="56" xfId="0" applyFont="1" applyFill="1" applyBorder="1" applyAlignment="1">
      <alignment horizontal="left" wrapText="1"/>
    </xf>
    <xf numFmtId="0" fontId="31" fillId="5" borderId="59" xfId="0" applyFont="1" applyFill="1" applyBorder="1" applyAlignment="1">
      <alignment horizontal="center" vertical="center" textRotation="90"/>
    </xf>
    <xf numFmtId="0" fontId="31" fillId="5" borderId="45" xfId="0" applyFont="1" applyFill="1" applyBorder="1" applyAlignment="1">
      <alignment horizontal="center" vertical="center" textRotation="90"/>
    </xf>
    <xf numFmtId="0" fontId="31" fillId="5" borderId="54" xfId="0" applyFont="1" applyFill="1" applyBorder="1" applyAlignment="1">
      <alignment horizontal="center" vertical="center" textRotation="90"/>
    </xf>
    <xf numFmtId="0" fontId="27" fillId="0" borderId="54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49" fontId="27" fillId="0" borderId="51" xfId="0" applyNumberFormat="1" applyFont="1" applyBorder="1" applyAlignment="1">
      <alignment horizontal="center" vertical="center"/>
    </xf>
    <xf numFmtId="49" fontId="27" fillId="0" borderId="42" xfId="0" applyNumberFormat="1" applyFont="1" applyBorder="1" applyAlignment="1">
      <alignment horizontal="center" vertical="center"/>
    </xf>
    <xf numFmtId="49" fontId="27" fillId="0" borderId="52" xfId="0" applyNumberFormat="1" applyFont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 wrapText="1"/>
    </xf>
    <xf numFmtId="49" fontId="27" fillId="0" borderId="6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67" xfId="0" applyFont="1" applyFill="1" applyBorder="1" applyAlignment="1">
      <alignment horizontal="center" vertical="center" wrapText="1"/>
    </xf>
    <xf numFmtId="0" fontId="27" fillId="0" borderId="61" xfId="0" applyFont="1" applyFill="1" applyBorder="1" applyAlignment="1">
      <alignment horizontal="center" vertical="center" wrapText="1"/>
    </xf>
    <xf numFmtId="0" fontId="27" fillId="0" borderId="68" xfId="0" applyFont="1" applyFill="1" applyBorder="1" applyAlignment="1">
      <alignment horizontal="center" vertical="center" wrapText="1"/>
    </xf>
    <xf numFmtId="0" fontId="27" fillId="0" borderId="0" xfId="25" applyFont="1" applyBorder="1" applyAlignment="1">
      <alignment horizontal="right" wrapText="1"/>
    </xf>
    <xf numFmtId="0" fontId="27" fillId="0" borderId="0" xfId="25" applyFont="1" applyBorder="1" applyAlignment="1">
      <alignment horizontal="center" vertical="center" wrapText="1"/>
    </xf>
    <xf numFmtId="0" fontId="27" fillId="5" borderId="49" xfId="25" applyFont="1" applyFill="1" applyBorder="1" applyAlignment="1">
      <alignment horizontal="center" vertical="center" wrapText="1"/>
    </xf>
    <xf numFmtId="0" fontId="27" fillId="5" borderId="11" xfId="25" applyFont="1" applyFill="1" applyBorder="1" applyAlignment="1">
      <alignment horizontal="center" vertical="center" wrapText="1"/>
    </xf>
    <xf numFmtId="0" fontId="27" fillId="5" borderId="48" xfId="25" applyFont="1" applyFill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</cellXfs>
  <cellStyles count="26">
    <cellStyle name="[StdExit()]" xfId="1"/>
    <cellStyle name="column" xfId="2"/>
    <cellStyle name="Comma [0]_laroux" xfId="3"/>
    <cellStyle name="Comma_ADEM$" xfId="4"/>
    <cellStyle name="Currency [0]_laroux" xfId="5"/>
    <cellStyle name="Currency_laroux" xfId="6"/>
    <cellStyle name="gap" xfId="7"/>
    <cellStyle name="GreyBackground" xfId="8"/>
    <cellStyle name="Normal_ADEM$" xfId="9"/>
    <cellStyle name="normální_laroux" xfId="10"/>
    <cellStyle name="Normalny" xfId="0" builtinId="0"/>
    <cellStyle name="Normalny 2" xfId="11"/>
    <cellStyle name="Normalny 2 2" xfId="12"/>
    <cellStyle name="Normalny 3" xfId="13"/>
    <cellStyle name="Normalny 3 2" xfId="14"/>
    <cellStyle name="Normalny 4" xfId="15"/>
    <cellStyle name="Normalny 4 2" xfId="22"/>
    <cellStyle name="Normalny 4 2 2" xfId="23"/>
    <cellStyle name="Normalny 5" xfId="25"/>
    <cellStyle name="Normalny 7" xfId="24"/>
    <cellStyle name="Procentowy 2" xfId="16"/>
    <cellStyle name="Procentowy 3" xfId="17"/>
    <cellStyle name="row" xfId="18"/>
    <cellStyle name="Styl 1" xfId="19"/>
    <cellStyle name="title1" xfId="20"/>
    <cellStyle name="Walutowy 2" xfId="2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"/>
  <sheetViews>
    <sheetView workbookViewId="0"/>
  </sheetViews>
  <sheetFormatPr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Strona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pageSetUpPr fitToPage="1"/>
  </sheetPr>
  <dimension ref="A1:L57"/>
  <sheetViews>
    <sheetView showGridLines="0" zoomScaleNormal="100" workbookViewId="0">
      <selection activeCell="B45" sqref="B45"/>
    </sheetView>
  </sheetViews>
  <sheetFormatPr defaultRowHeight="13.2"/>
  <cols>
    <col min="1" max="1" width="35" customWidth="1"/>
    <col min="2" max="2" width="16.5546875" customWidth="1"/>
    <col min="3" max="3" width="22.33203125" customWidth="1"/>
    <col min="4" max="4" width="20.109375" customWidth="1"/>
    <col min="5" max="5" width="7" customWidth="1"/>
  </cols>
  <sheetData>
    <row r="1" spans="1:4">
      <c r="A1" s="132"/>
      <c r="B1" s="132"/>
      <c r="C1" s="132"/>
      <c r="D1" s="133" t="s">
        <v>184</v>
      </c>
    </row>
    <row r="2" spans="1:4" ht="6" customHeight="1">
      <c r="A2" s="293" t="s">
        <v>225</v>
      </c>
      <c r="B2" s="294"/>
      <c r="C2" s="294"/>
      <c r="D2" s="294"/>
    </row>
    <row r="3" spans="1:4" ht="12.75" customHeight="1">
      <c r="A3" s="294"/>
      <c r="B3" s="294"/>
      <c r="C3" s="294"/>
      <c r="D3" s="294"/>
    </row>
    <row r="4" spans="1:4" ht="13.5" customHeight="1">
      <c r="A4" s="294"/>
      <c r="B4" s="294"/>
      <c r="C4" s="294"/>
      <c r="D4" s="294"/>
    </row>
    <row r="5" spans="1:4" ht="9" customHeight="1" thickBot="1">
      <c r="A5" s="13"/>
      <c r="B5" s="13"/>
      <c r="C5" s="13"/>
      <c r="D5" s="69"/>
    </row>
    <row r="6" spans="1:4" ht="12.75" customHeight="1">
      <c r="A6" s="360" t="s">
        <v>31</v>
      </c>
      <c r="B6" s="296" t="s">
        <v>100</v>
      </c>
      <c r="C6" s="296" t="s">
        <v>104</v>
      </c>
      <c r="D6" s="296" t="s">
        <v>101</v>
      </c>
    </row>
    <row r="7" spans="1:4" ht="48.75" customHeight="1">
      <c r="A7" s="406"/>
      <c r="B7" s="297"/>
      <c r="C7" s="297"/>
      <c r="D7" s="297"/>
    </row>
    <row r="8" spans="1:4" ht="2.25" customHeight="1" thickBot="1">
      <c r="A8" s="406"/>
      <c r="B8" s="309"/>
      <c r="C8" s="306"/>
      <c r="D8" s="309"/>
    </row>
    <row r="9" spans="1:4" ht="17.25" customHeight="1" thickBot="1">
      <c r="A9" s="226" t="s">
        <v>34</v>
      </c>
      <c r="B9" s="227">
        <v>1716</v>
      </c>
      <c r="C9" s="274">
        <v>1120</v>
      </c>
      <c r="D9" s="275">
        <f>B9/C9</f>
        <v>1.5321428571428573</v>
      </c>
    </row>
    <row r="10" spans="1:4">
      <c r="A10" s="14" t="s">
        <v>14</v>
      </c>
      <c r="B10" s="70">
        <v>214</v>
      </c>
      <c r="C10" s="134">
        <v>286</v>
      </c>
      <c r="D10" s="135">
        <f t="shared" ref="D10:D43" si="0">B10/C10</f>
        <v>0.74825174825174823</v>
      </c>
    </row>
    <row r="11" spans="1:4">
      <c r="A11" s="15" t="s">
        <v>17</v>
      </c>
      <c r="B11" s="71">
        <v>213</v>
      </c>
      <c r="C11" s="136">
        <v>111</v>
      </c>
      <c r="D11" s="137">
        <f t="shared" si="0"/>
        <v>1.9189189189189189</v>
      </c>
    </row>
    <row r="12" spans="1:4">
      <c r="A12" s="16" t="s">
        <v>2</v>
      </c>
      <c r="B12" s="71">
        <v>214</v>
      </c>
      <c r="C12" s="136">
        <v>275</v>
      </c>
      <c r="D12" s="138">
        <f t="shared" si="0"/>
        <v>0.7781818181818182</v>
      </c>
    </row>
    <row r="13" spans="1:4">
      <c r="A13" s="16" t="s">
        <v>192</v>
      </c>
      <c r="B13" s="71">
        <v>182</v>
      </c>
      <c r="C13" s="134">
        <v>89</v>
      </c>
      <c r="D13" s="137">
        <f t="shared" si="0"/>
        <v>2.0449438202247192</v>
      </c>
    </row>
    <row r="14" spans="1:4">
      <c r="A14" s="15" t="s">
        <v>18</v>
      </c>
      <c r="B14" s="71">
        <v>166</v>
      </c>
      <c r="C14" s="136">
        <v>58</v>
      </c>
      <c r="D14" s="138">
        <f t="shared" si="0"/>
        <v>2.8620689655172415</v>
      </c>
    </row>
    <row r="15" spans="1:4">
      <c r="A15" s="15" t="s">
        <v>21</v>
      </c>
      <c r="B15" s="71">
        <v>189</v>
      </c>
      <c r="C15" s="136">
        <v>111</v>
      </c>
      <c r="D15" s="137">
        <f t="shared" si="0"/>
        <v>1.7027027027027026</v>
      </c>
    </row>
    <row r="16" spans="1:4">
      <c r="A16" s="15" t="s">
        <v>22</v>
      </c>
      <c r="B16" s="71">
        <v>145</v>
      </c>
      <c r="C16" s="136">
        <v>80</v>
      </c>
      <c r="D16" s="138">
        <f t="shared" si="0"/>
        <v>1.8125</v>
      </c>
    </row>
    <row r="17" spans="1:10">
      <c r="A17" s="15" t="s">
        <v>13</v>
      </c>
      <c r="B17" s="71">
        <v>179</v>
      </c>
      <c r="C17" s="136">
        <v>63</v>
      </c>
      <c r="D17" s="137">
        <f t="shared" si="0"/>
        <v>2.8412698412698414</v>
      </c>
    </row>
    <row r="18" spans="1:10" ht="13.8" thickBot="1">
      <c r="A18" s="17" t="s">
        <v>27</v>
      </c>
      <c r="B18" s="72">
        <v>214</v>
      </c>
      <c r="C18" s="134">
        <v>47</v>
      </c>
      <c r="D18" s="139">
        <f t="shared" si="0"/>
        <v>4.5531914893617023</v>
      </c>
    </row>
    <row r="19" spans="1:10" ht="13.8" thickBot="1">
      <c r="A19" s="276" t="s">
        <v>35</v>
      </c>
      <c r="B19" s="235">
        <v>1462</v>
      </c>
      <c r="C19" s="277">
        <v>1013</v>
      </c>
      <c r="D19" s="275">
        <f t="shared" si="0"/>
        <v>1.4432379072063179</v>
      </c>
      <c r="J19" t="s">
        <v>37</v>
      </c>
    </row>
    <row r="20" spans="1:10">
      <c r="A20" s="20" t="s">
        <v>1</v>
      </c>
      <c r="B20" s="70">
        <v>253</v>
      </c>
      <c r="C20" s="134">
        <v>118</v>
      </c>
      <c r="D20" s="135">
        <f t="shared" si="0"/>
        <v>2.1440677966101696</v>
      </c>
    </row>
    <row r="21" spans="1:10">
      <c r="A21" s="15" t="s">
        <v>16</v>
      </c>
      <c r="B21" s="71">
        <v>165</v>
      </c>
      <c r="C21" s="136">
        <v>98</v>
      </c>
      <c r="D21" s="137">
        <f t="shared" si="0"/>
        <v>1.6836734693877551</v>
      </c>
    </row>
    <row r="22" spans="1:10">
      <c r="A22" s="16" t="s">
        <v>3</v>
      </c>
      <c r="B22" s="71">
        <v>365</v>
      </c>
      <c r="C22" s="136">
        <v>95</v>
      </c>
      <c r="D22" s="137">
        <f t="shared" si="0"/>
        <v>3.8421052631578947</v>
      </c>
    </row>
    <row r="23" spans="1:10">
      <c r="A23" s="18" t="s">
        <v>20</v>
      </c>
      <c r="B23" s="72">
        <v>218</v>
      </c>
      <c r="C23" s="134">
        <v>56</v>
      </c>
      <c r="D23" s="138">
        <f t="shared" si="0"/>
        <v>3.8928571428571428</v>
      </c>
    </row>
    <row r="24" spans="1:10">
      <c r="A24" s="15" t="s">
        <v>4</v>
      </c>
      <c r="B24" s="71">
        <v>237</v>
      </c>
      <c r="C24" s="136">
        <v>328</v>
      </c>
      <c r="D24" s="137">
        <f t="shared" si="0"/>
        <v>0.72256097560975607</v>
      </c>
    </row>
    <row r="25" spans="1:10" ht="13.8" thickBot="1">
      <c r="A25" s="19" t="s">
        <v>7</v>
      </c>
      <c r="B25" s="73">
        <v>224</v>
      </c>
      <c r="C25" s="140">
        <v>318</v>
      </c>
      <c r="D25" s="139">
        <f t="shared" si="0"/>
        <v>0.70440251572327039</v>
      </c>
    </row>
    <row r="26" spans="1:10" ht="13.8" thickBot="1">
      <c r="A26" s="239" t="s">
        <v>36</v>
      </c>
      <c r="B26" s="235">
        <v>2385</v>
      </c>
      <c r="C26" s="235">
        <v>866</v>
      </c>
      <c r="D26" s="275">
        <f t="shared" si="0"/>
        <v>2.7540415704387993</v>
      </c>
    </row>
    <row r="27" spans="1:10">
      <c r="A27" s="15" t="s">
        <v>15</v>
      </c>
      <c r="B27" s="71">
        <v>296</v>
      </c>
      <c r="C27" s="136">
        <v>62</v>
      </c>
      <c r="D27" s="135">
        <f t="shared" si="0"/>
        <v>4.774193548387097</v>
      </c>
    </row>
    <row r="28" spans="1:10">
      <c r="A28" s="14" t="s">
        <v>19</v>
      </c>
      <c r="B28" s="70">
        <v>645</v>
      </c>
      <c r="C28" s="134">
        <v>128</v>
      </c>
      <c r="D28" s="137">
        <f t="shared" si="0"/>
        <v>5.0390625</v>
      </c>
    </row>
    <row r="29" spans="1:10">
      <c r="A29" s="17" t="s">
        <v>25</v>
      </c>
      <c r="B29" s="72">
        <v>594</v>
      </c>
      <c r="C29" s="140">
        <v>353</v>
      </c>
      <c r="D29" s="137">
        <f t="shared" si="0"/>
        <v>1.6827195467422096</v>
      </c>
    </row>
    <row r="30" spans="1:10">
      <c r="A30" s="145" t="s">
        <v>102</v>
      </c>
      <c r="B30" s="71">
        <v>197</v>
      </c>
      <c r="C30" s="136">
        <v>57</v>
      </c>
      <c r="D30" s="138">
        <f t="shared" si="0"/>
        <v>3.4561403508771931</v>
      </c>
    </row>
    <row r="31" spans="1:10">
      <c r="A31" s="20" t="s">
        <v>103</v>
      </c>
      <c r="B31" s="70">
        <v>341</v>
      </c>
      <c r="C31" s="134">
        <v>168</v>
      </c>
      <c r="D31" s="137">
        <f t="shared" si="0"/>
        <v>2.0297619047619047</v>
      </c>
    </row>
    <row r="32" spans="1:10" ht="13.8" thickBot="1">
      <c r="A32" s="15" t="s">
        <v>26</v>
      </c>
      <c r="B32" s="71">
        <v>312</v>
      </c>
      <c r="C32" s="136">
        <v>98</v>
      </c>
      <c r="D32" s="139">
        <f t="shared" si="0"/>
        <v>3.1836734693877551</v>
      </c>
    </row>
    <row r="33" spans="1:5" ht="13.8" thickBot="1">
      <c r="A33" s="276" t="s">
        <v>32</v>
      </c>
      <c r="B33" s="235">
        <v>1555</v>
      </c>
      <c r="C33" s="277">
        <v>1471</v>
      </c>
      <c r="D33" s="275">
        <f t="shared" si="0"/>
        <v>1.0571040108769545</v>
      </c>
    </row>
    <row r="34" spans="1:5">
      <c r="A34" s="14" t="s">
        <v>5</v>
      </c>
      <c r="B34" s="70">
        <v>108</v>
      </c>
      <c r="C34" s="134">
        <v>88</v>
      </c>
      <c r="D34" s="135">
        <f t="shared" si="0"/>
        <v>1.2272727272727273</v>
      </c>
    </row>
    <row r="35" spans="1:5">
      <c r="A35" s="15" t="s">
        <v>23</v>
      </c>
      <c r="B35" s="71">
        <v>335</v>
      </c>
      <c r="C35" s="136">
        <v>51</v>
      </c>
      <c r="D35" s="137">
        <f t="shared" si="0"/>
        <v>6.5686274509803919</v>
      </c>
    </row>
    <row r="36" spans="1:5">
      <c r="A36" s="14" t="s">
        <v>6</v>
      </c>
      <c r="B36" s="70">
        <v>228</v>
      </c>
      <c r="C36" s="134">
        <v>191</v>
      </c>
      <c r="D36" s="137">
        <f t="shared" si="0"/>
        <v>1.1937172774869109</v>
      </c>
    </row>
    <row r="37" spans="1:5">
      <c r="A37" s="15" t="s">
        <v>24</v>
      </c>
      <c r="B37" s="71">
        <v>159</v>
      </c>
      <c r="C37" s="136">
        <v>51</v>
      </c>
      <c r="D37" s="138">
        <f t="shared" si="0"/>
        <v>3.1176470588235294</v>
      </c>
    </row>
    <row r="38" spans="1:5">
      <c r="A38" s="16" t="s">
        <v>8</v>
      </c>
      <c r="B38" s="71">
        <v>142</v>
      </c>
      <c r="C38" s="136">
        <v>84</v>
      </c>
      <c r="D38" s="137">
        <f t="shared" si="0"/>
        <v>1.6904761904761905</v>
      </c>
    </row>
    <row r="39" spans="1:5">
      <c r="A39" s="15" t="s">
        <v>9</v>
      </c>
      <c r="B39" s="71">
        <v>210</v>
      </c>
      <c r="C39" s="136">
        <v>79</v>
      </c>
      <c r="D39" s="138">
        <f t="shared" si="0"/>
        <v>2.6582278481012658</v>
      </c>
    </row>
    <row r="40" spans="1:5">
      <c r="A40" s="15" t="s">
        <v>10</v>
      </c>
      <c r="B40" s="71">
        <v>160</v>
      </c>
      <c r="C40" s="136">
        <v>107</v>
      </c>
      <c r="D40" s="137">
        <f t="shared" si="0"/>
        <v>1.4953271028037383</v>
      </c>
    </row>
    <row r="41" spans="1:5" ht="13.8" thickBot="1">
      <c r="A41" s="20" t="s">
        <v>12</v>
      </c>
      <c r="B41" s="70">
        <v>213</v>
      </c>
      <c r="C41" s="134">
        <v>820</v>
      </c>
      <c r="D41" s="139">
        <f t="shared" si="0"/>
        <v>0.25975609756097562</v>
      </c>
    </row>
    <row r="42" spans="1:5" ht="13.8" thickBot="1">
      <c r="A42" s="276" t="s">
        <v>33</v>
      </c>
      <c r="B42" s="235">
        <v>1083</v>
      </c>
      <c r="C42" s="277">
        <v>868</v>
      </c>
      <c r="D42" s="275">
        <f t="shared" si="0"/>
        <v>1.2476958525345623</v>
      </c>
    </row>
    <row r="43" spans="1:5" ht="13.8" thickBot="1">
      <c r="A43" s="146" t="s">
        <v>11</v>
      </c>
      <c r="B43" s="141">
        <v>1083</v>
      </c>
      <c r="C43" s="74">
        <v>868</v>
      </c>
      <c r="D43" s="142">
        <f t="shared" si="0"/>
        <v>1.2476958525345623</v>
      </c>
    </row>
    <row r="44" spans="1:5" ht="29.25" customHeight="1" thickBot="1">
      <c r="A44" s="231" t="s">
        <v>99</v>
      </c>
      <c r="B44" s="255">
        <v>8201</v>
      </c>
      <c r="C44" s="255">
        <v>5338</v>
      </c>
      <c r="D44" s="275">
        <f>B44/C44</f>
        <v>1.5363431997002623</v>
      </c>
    </row>
    <row r="45" spans="1:5" ht="15" customHeight="1">
      <c r="A45" s="21" t="s">
        <v>168</v>
      </c>
      <c r="B45" s="13"/>
      <c r="C45" s="45"/>
      <c r="D45" s="13"/>
    </row>
    <row r="46" spans="1:5" ht="21" customHeight="1">
      <c r="E46" s="2"/>
    </row>
    <row r="47" spans="1:5" ht="23.25" customHeight="1"/>
    <row r="48" spans="1:5" ht="15" customHeight="1"/>
    <row r="54" spans="1:12">
      <c r="A54" s="1"/>
      <c r="B54" s="1"/>
      <c r="C54" s="7"/>
    </row>
    <row r="57" spans="1:12" s="6" customFormat="1">
      <c r="A57"/>
      <c r="B57"/>
      <c r="C57"/>
      <c r="D57"/>
      <c r="E57"/>
      <c r="F57"/>
      <c r="G57"/>
      <c r="H57"/>
      <c r="I57"/>
      <c r="J57"/>
      <c r="K57"/>
      <c r="L57"/>
    </row>
  </sheetData>
  <mergeCells count="5">
    <mergeCell ref="A6:A8"/>
    <mergeCell ref="B6:B8"/>
    <mergeCell ref="C6:C8"/>
    <mergeCell ref="D6:D8"/>
    <mergeCell ref="A2:D4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Q50"/>
  <sheetViews>
    <sheetView showGridLines="0" tabSelected="1" topLeftCell="A28" zoomScale="120" zoomScaleNormal="120" workbookViewId="0">
      <selection activeCell="G49" sqref="G49"/>
    </sheetView>
  </sheetViews>
  <sheetFormatPr defaultRowHeight="13.2"/>
  <cols>
    <col min="1" max="1" width="31.88671875" customWidth="1"/>
    <col min="2" max="9" width="13.88671875" customWidth="1"/>
    <col min="10" max="10" width="17.109375" customWidth="1"/>
    <col min="11" max="11" width="32.5546875" hidden="1" customWidth="1"/>
    <col min="12" max="12" width="20.5546875" hidden="1" customWidth="1"/>
    <col min="13" max="13" width="18.33203125" hidden="1" customWidth="1"/>
    <col min="14" max="14" width="12.33203125" customWidth="1"/>
    <col min="15" max="15" width="12.5546875" customWidth="1"/>
  </cols>
  <sheetData>
    <row r="1" spans="1:14">
      <c r="A1" s="292" t="s">
        <v>163</v>
      </c>
      <c r="B1" s="292"/>
      <c r="C1" s="292"/>
      <c r="D1" s="292"/>
      <c r="E1" s="292"/>
      <c r="F1" s="292"/>
      <c r="G1" s="292"/>
      <c r="H1" s="292"/>
      <c r="I1" s="292"/>
    </row>
    <row r="2" spans="1:14" ht="18" customHeight="1">
      <c r="A2" s="293" t="s">
        <v>201</v>
      </c>
      <c r="B2" s="294"/>
      <c r="C2" s="294"/>
      <c r="D2" s="294"/>
      <c r="E2" s="294"/>
      <c r="F2" s="294"/>
      <c r="G2" s="294"/>
      <c r="H2" s="294"/>
      <c r="I2" s="294"/>
    </row>
    <row r="3" spans="1:14" ht="16.5" customHeight="1">
      <c r="A3" s="294"/>
      <c r="B3" s="294"/>
      <c r="C3" s="294"/>
      <c r="D3" s="294"/>
      <c r="E3" s="294"/>
      <c r="F3" s="294"/>
      <c r="G3" s="294"/>
      <c r="H3" s="294"/>
      <c r="I3" s="294"/>
    </row>
    <row r="4" spans="1:14" ht="13.8" thickBot="1">
      <c r="A4" s="295"/>
      <c r="B4" s="295"/>
      <c r="C4" s="295"/>
      <c r="D4" s="295"/>
      <c r="E4" s="295"/>
      <c r="F4" s="295"/>
      <c r="G4" s="295"/>
      <c r="H4" s="295"/>
      <c r="I4" s="295"/>
      <c r="N4" t="s">
        <v>37</v>
      </c>
    </row>
    <row r="5" spans="1:14" ht="13.8" thickBot="1">
      <c r="A5" s="296" t="s">
        <v>31</v>
      </c>
      <c r="B5" s="299">
        <v>2023</v>
      </c>
      <c r="C5" s="299"/>
      <c r="D5" s="299"/>
      <c r="E5" s="300"/>
      <c r="F5" s="299">
        <v>2024</v>
      </c>
      <c r="G5" s="299"/>
      <c r="H5" s="299"/>
      <c r="I5" s="300"/>
    </row>
    <row r="6" spans="1:14" ht="15.6" customHeight="1">
      <c r="A6" s="297"/>
      <c r="B6" s="301" t="s">
        <v>29</v>
      </c>
      <c r="C6" s="302"/>
      <c r="D6" s="22" t="s">
        <v>171</v>
      </c>
      <c r="E6" s="23" t="s">
        <v>28</v>
      </c>
      <c r="F6" s="301" t="s">
        <v>29</v>
      </c>
      <c r="G6" s="302"/>
      <c r="H6" s="22" t="s">
        <v>171</v>
      </c>
      <c r="I6" s="23" t="s">
        <v>28</v>
      </c>
    </row>
    <row r="7" spans="1:14" ht="13.8" thickBot="1">
      <c r="A7" s="297"/>
      <c r="B7" s="303"/>
      <c r="C7" s="304"/>
      <c r="D7" s="24" t="s">
        <v>172</v>
      </c>
      <c r="E7" s="23" t="s">
        <v>203</v>
      </c>
      <c r="F7" s="303"/>
      <c r="G7" s="304"/>
      <c r="H7" s="24" t="s">
        <v>172</v>
      </c>
      <c r="I7" s="23" t="s">
        <v>203</v>
      </c>
    </row>
    <row r="8" spans="1:14" ht="9" customHeight="1" thickBot="1">
      <c r="A8" s="297"/>
      <c r="B8" s="303"/>
      <c r="C8" s="303"/>
      <c r="D8" s="220" t="s">
        <v>0</v>
      </c>
      <c r="E8" s="23" t="s">
        <v>194</v>
      </c>
      <c r="F8" s="305"/>
      <c r="G8" s="306"/>
      <c r="H8" s="24" t="s">
        <v>0</v>
      </c>
      <c r="I8" s="23" t="s">
        <v>195</v>
      </c>
    </row>
    <row r="9" spans="1:14" ht="34.799999999999997" thickBot="1">
      <c r="A9" s="298"/>
      <c r="B9" s="25">
        <v>45199</v>
      </c>
      <c r="C9" s="26">
        <v>45230</v>
      </c>
      <c r="D9" s="221" t="s">
        <v>202</v>
      </c>
      <c r="E9" s="23" t="s">
        <v>204</v>
      </c>
      <c r="F9" s="26">
        <v>45565</v>
      </c>
      <c r="G9" s="26">
        <v>45595</v>
      </c>
      <c r="H9" s="24" t="s">
        <v>205</v>
      </c>
      <c r="I9" s="23" t="s">
        <v>206</v>
      </c>
    </row>
    <row r="10" spans="1:14" ht="13.8" thickBot="1">
      <c r="A10" s="226" t="s">
        <v>34</v>
      </c>
      <c r="B10" s="228">
        <v>10707</v>
      </c>
      <c r="C10" s="228">
        <v>10701</v>
      </c>
      <c r="D10" s="229">
        <f>C10-B10</f>
        <v>-6</v>
      </c>
      <c r="E10" s="230">
        <v>0</v>
      </c>
      <c r="F10" s="232">
        <v>11159</v>
      </c>
      <c r="G10" s="232">
        <v>11173</v>
      </c>
      <c r="H10" s="227">
        <f>G10-F10</f>
        <v>14</v>
      </c>
      <c r="I10" s="233">
        <f t="shared" ref="I10:I32" si="0">G10/F10*100</f>
        <v>100.12545927054394</v>
      </c>
    </row>
    <row r="11" spans="1:14">
      <c r="A11" s="14" t="s">
        <v>14</v>
      </c>
      <c r="B11" s="79">
        <v>927</v>
      </c>
      <c r="C11" s="79">
        <v>918</v>
      </c>
      <c r="D11" s="80">
        <f>C11-B11</f>
        <v>-9</v>
      </c>
      <c r="E11" s="81">
        <f t="shared" ref="E11:E45" si="1">C11/B11*100</f>
        <v>99.029126213592235</v>
      </c>
      <c r="F11" s="79">
        <v>926</v>
      </c>
      <c r="G11" s="79">
        <v>938</v>
      </c>
      <c r="H11" s="70">
        <f>G11-F11</f>
        <v>12</v>
      </c>
      <c r="I11" s="81">
        <f t="shared" si="0"/>
        <v>101.29589632829375</v>
      </c>
    </row>
    <row r="12" spans="1:14">
      <c r="A12" s="15" t="s">
        <v>17</v>
      </c>
      <c r="B12" s="82">
        <v>1476</v>
      </c>
      <c r="C12" s="82">
        <v>1483</v>
      </c>
      <c r="D12" s="71">
        <f>C12-B12</f>
        <v>7</v>
      </c>
      <c r="E12" s="83">
        <f t="shared" si="1"/>
        <v>100.47425474254743</v>
      </c>
      <c r="F12" s="82">
        <v>1570</v>
      </c>
      <c r="G12" s="82">
        <v>1525</v>
      </c>
      <c r="H12" s="71">
        <f>G12-F12</f>
        <v>-45</v>
      </c>
      <c r="I12" s="83">
        <f t="shared" si="0"/>
        <v>97.133757961783445</v>
      </c>
    </row>
    <row r="13" spans="1:14">
      <c r="A13" s="16" t="s">
        <v>2</v>
      </c>
      <c r="B13" s="82">
        <v>1136</v>
      </c>
      <c r="C13" s="82">
        <v>1140</v>
      </c>
      <c r="D13" s="71">
        <f t="shared" ref="D13:D19" si="2">C13-B13</f>
        <v>4</v>
      </c>
      <c r="E13" s="83">
        <f t="shared" si="1"/>
        <v>100.35211267605635</v>
      </c>
      <c r="F13" s="82">
        <v>1220</v>
      </c>
      <c r="G13" s="82">
        <v>1252</v>
      </c>
      <c r="H13" s="71">
        <f t="shared" ref="H13:H19" si="3">G13-F13</f>
        <v>32</v>
      </c>
      <c r="I13" s="83">
        <f t="shared" si="0"/>
        <v>102.62295081967213</v>
      </c>
    </row>
    <row r="14" spans="1:14">
      <c r="A14" s="16" t="s">
        <v>192</v>
      </c>
      <c r="B14" s="79">
        <v>1506</v>
      </c>
      <c r="C14" s="79">
        <v>1532</v>
      </c>
      <c r="D14" s="71">
        <f t="shared" si="2"/>
        <v>26</v>
      </c>
      <c r="E14" s="81">
        <f t="shared" si="1"/>
        <v>101.72642762284197</v>
      </c>
      <c r="F14" s="79">
        <v>1604</v>
      </c>
      <c r="G14" s="79">
        <v>1596</v>
      </c>
      <c r="H14" s="70">
        <f t="shared" si="3"/>
        <v>-8</v>
      </c>
      <c r="I14" s="81">
        <f t="shared" si="0"/>
        <v>99.501246882793012</v>
      </c>
    </row>
    <row r="15" spans="1:14">
      <c r="A15" s="15" t="s">
        <v>18</v>
      </c>
      <c r="B15" s="82">
        <v>710</v>
      </c>
      <c r="C15" s="82">
        <v>695</v>
      </c>
      <c r="D15" s="71">
        <f t="shared" si="2"/>
        <v>-15</v>
      </c>
      <c r="E15" s="83">
        <f t="shared" si="1"/>
        <v>97.887323943661968</v>
      </c>
      <c r="F15" s="82">
        <v>818</v>
      </c>
      <c r="G15" s="82">
        <v>850</v>
      </c>
      <c r="H15" s="71">
        <f t="shared" si="3"/>
        <v>32</v>
      </c>
      <c r="I15" s="83">
        <f t="shared" si="0"/>
        <v>103.91198044009779</v>
      </c>
    </row>
    <row r="16" spans="1:14">
      <c r="A16" s="15" t="s">
        <v>21</v>
      </c>
      <c r="B16" s="82">
        <v>955</v>
      </c>
      <c r="C16" s="82">
        <v>1008</v>
      </c>
      <c r="D16" s="71">
        <f t="shared" si="2"/>
        <v>53</v>
      </c>
      <c r="E16" s="83">
        <f t="shared" si="1"/>
        <v>105.54973821989529</v>
      </c>
      <c r="F16" s="82">
        <v>1032</v>
      </c>
      <c r="G16" s="82">
        <v>1029</v>
      </c>
      <c r="H16" s="71">
        <f t="shared" si="3"/>
        <v>-3</v>
      </c>
      <c r="I16" s="83">
        <f t="shared" si="0"/>
        <v>99.70930232558139</v>
      </c>
    </row>
    <row r="17" spans="1:17">
      <c r="A17" s="15" t="s">
        <v>22</v>
      </c>
      <c r="B17" s="82">
        <v>1016</v>
      </c>
      <c r="C17" s="82">
        <v>1007</v>
      </c>
      <c r="D17" s="71">
        <f t="shared" si="2"/>
        <v>-9</v>
      </c>
      <c r="E17" s="83">
        <f t="shared" si="1"/>
        <v>99.114173228346459</v>
      </c>
      <c r="F17" s="82">
        <v>1027</v>
      </c>
      <c r="G17" s="82">
        <v>1012</v>
      </c>
      <c r="H17" s="71">
        <f t="shared" si="3"/>
        <v>-15</v>
      </c>
      <c r="I17" s="83">
        <f t="shared" si="0"/>
        <v>98.539435248296002</v>
      </c>
    </row>
    <row r="18" spans="1:17">
      <c r="A18" s="15" t="s">
        <v>13</v>
      </c>
      <c r="B18" s="82">
        <v>1316</v>
      </c>
      <c r="C18" s="82">
        <v>1302</v>
      </c>
      <c r="D18" s="71">
        <f t="shared" si="2"/>
        <v>-14</v>
      </c>
      <c r="E18" s="83">
        <f t="shared" si="1"/>
        <v>98.936170212765958</v>
      </c>
      <c r="F18" s="82">
        <v>1308</v>
      </c>
      <c r="G18" s="82">
        <v>1329</v>
      </c>
      <c r="H18" s="71">
        <f t="shared" si="3"/>
        <v>21</v>
      </c>
      <c r="I18" s="83">
        <f t="shared" si="0"/>
        <v>101.60550458715596</v>
      </c>
      <c r="Q18" t="s">
        <v>159</v>
      </c>
    </row>
    <row r="19" spans="1:17" ht="13.8" thickBot="1">
      <c r="A19" s="17" t="s">
        <v>27</v>
      </c>
      <c r="B19" s="79">
        <v>1665</v>
      </c>
      <c r="C19" s="79">
        <v>1616</v>
      </c>
      <c r="D19" s="71">
        <f t="shared" si="2"/>
        <v>-49</v>
      </c>
      <c r="E19" s="81">
        <f t="shared" si="1"/>
        <v>97.057057057057065</v>
      </c>
      <c r="F19" s="79">
        <v>1654</v>
      </c>
      <c r="G19" s="79">
        <v>1642</v>
      </c>
      <c r="H19" s="70">
        <f t="shared" si="3"/>
        <v>-12</v>
      </c>
      <c r="I19" s="81">
        <f t="shared" si="0"/>
        <v>99.274486094316799</v>
      </c>
    </row>
    <row r="20" spans="1:17" ht="13.8" thickBot="1">
      <c r="A20" s="234" t="s">
        <v>35</v>
      </c>
      <c r="B20" s="236">
        <v>9161</v>
      </c>
      <c r="C20" s="236">
        <v>9163</v>
      </c>
      <c r="D20" s="227">
        <f>C20-B20</f>
        <v>2</v>
      </c>
      <c r="E20" s="237">
        <f t="shared" si="1"/>
        <v>100.02183167776444</v>
      </c>
      <c r="F20" s="236">
        <v>9502</v>
      </c>
      <c r="G20" s="236">
        <v>9331</v>
      </c>
      <c r="H20" s="235">
        <f>G20-F20</f>
        <v>-171</v>
      </c>
      <c r="I20" s="238">
        <f t="shared" si="0"/>
        <v>98.200378867606815</v>
      </c>
    </row>
    <row r="21" spans="1:17">
      <c r="A21" s="14" t="s">
        <v>1</v>
      </c>
      <c r="B21" s="79">
        <v>1752</v>
      </c>
      <c r="C21" s="79">
        <v>1757</v>
      </c>
      <c r="D21" s="70">
        <f>C21-B21</f>
        <v>5</v>
      </c>
      <c r="E21" s="81">
        <f t="shared" si="1"/>
        <v>100.28538812785388</v>
      </c>
      <c r="F21" s="79">
        <v>1755</v>
      </c>
      <c r="G21" s="79">
        <v>1771</v>
      </c>
      <c r="H21" s="70">
        <f>G21-F21</f>
        <v>16</v>
      </c>
      <c r="I21" s="81">
        <f t="shared" si="0"/>
        <v>100.9116809116809</v>
      </c>
    </row>
    <row r="22" spans="1:17">
      <c r="A22" s="15" t="s">
        <v>16</v>
      </c>
      <c r="B22" s="82">
        <v>1296</v>
      </c>
      <c r="C22" s="82">
        <v>1293</v>
      </c>
      <c r="D22" s="71">
        <f>C22-B22</f>
        <v>-3</v>
      </c>
      <c r="E22" s="83">
        <f t="shared" si="1"/>
        <v>99.768518518518519</v>
      </c>
      <c r="F22" s="82">
        <v>1290</v>
      </c>
      <c r="G22" s="82">
        <v>1250</v>
      </c>
      <c r="H22" s="71">
        <f>G22-F22</f>
        <v>-40</v>
      </c>
      <c r="I22" s="83">
        <f t="shared" si="0"/>
        <v>96.899224806201545</v>
      </c>
    </row>
    <row r="23" spans="1:17">
      <c r="A23" s="16" t="s">
        <v>3</v>
      </c>
      <c r="B23" s="82">
        <v>1942</v>
      </c>
      <c r="C23" s="82">
        <v>1929</v>
      </c>
      <c r="D23" s="71">
        <f t="shared" ref="D23:D26" si="4">C23-B23</f>
        <v>-13</v>
      </c>
      <c r="E23" s="83">
        <f t="shared" si="1"/>
        <v>99.330587023686917</v>
      </c>
      <c r="F23" s="82">
        <v>2114</v>
      </c>
      <c r="G23" s="82">
        <v>2079</v>
      </c>
      <c r="H23" s="71">
        <f t="shared" ref="H23:H26" si="5">G23-F23</f>
        <v>-35</v>
      </c>
      <c r="I23" s="83">
        <f t="shared" si="0"/>
        <v>98.344370860927157</v>
      </c>
    </row>
    <row r="24" spans="1:17">
      <c r="A24" s="18" t="s">
        <v>20</v>
      </c>
      <c r="B24" s="79">
        <v>1515</v>
      </c>
      <c r="C24" s="79">
        <v>1510</v>
      </c>
      <c r="D24" s="71">
        <f t="shared" si="4"/>
        <v>-5</v>
      </c>
      <c r="E24" s="81">
        <f t="shared" si="1"/>
        <v>99.669966996699671</v>
      </c>
      <c r="F24" s="79">
        <v>1526</v>
      </c>
      <c r="G24" s="79">
        <v>1499</v>
      </c>
      <c r="H24" s="70">
        <f t="shared" si="5"/>
        <v>-27</v>
      </c>
      <c r="I24" s="81">
        <f t="shared" si="0"/>
        <v>98.23066841415465</v>
      </c>
    </row>
    <row r="25" spans="1:17">
      <c r="A25" s="15" t="s">
        <v>4</v>
      </c>
      <c r="B25" s="82">
        <v>1263</v>
      </c>
      <c r="C25" s="82">
        <v>1234</v>
      </c>
      <c r="D25" s="71">
        <f t="shared" si="4"/>
        <v>-29</v>
      </c>
      <c r="E25" s="83">
        <f t="shared" si="1"/>
        <v>97.703879651623112</v>
      </c>
      <c r="F25" s="82">
        <v>1344</v>
      </c>
      <c r="G25" s="82">
        <v>1275</v>
      </c>
      <c r="H25" s="71">
        <f t="shared" si="5"/>
        <v>-69</v>
      </c>
      <c r="I25" s="83">
        <f t="shared" si="0"/>
        <v>94.866071428571431</v>
      </c>
    </row>
    <row r="26" spans="1:17" ht="13.8" thickBot="1">
      <c r="A26" s="19" t="s">
        <v>7</v>
      </c>
      <c r="B26" s="84">
        <v>1393</v>
      </c>
      <c r="C26" s="84">
        <v>1440</v>
      </c>
      <c r="D26" s="73">
        <f t="shared" si="4"/>
        <v>47</v>
      </c>
      <c r="E26" s="85">
        <f t="shared" si="1"/>
        <v>103.37401292175161</v>
      </c>
      <c r="F26" s="84">
        <v>1473</v>
      </c>
      <c r="G26" s="84">
        <v>1457</v>
      </c>
      <c r="H26" s="73">
        <f t="shared" si="5"/>
        <v>-16</v>
      </c>
      <c r="I26" s="85">
        <f t="shared" si="0"/>
        <v>98.913781398506444</v>
      </c>
    </row>
    <row r="27" spans="1:17" ht="13.8" thickBot="1">
      <c r="A27" s="239" t="s">
        <v>36</v>
      </c>
      <c r="B27" s="240">
        <v>14764</v>
      </c>
      <c r="C27" s="240">
        <v>14693</v>
      </c>
      <c r="D27" s="235">
        <f>C27-B27</f>
        <v>-71</v>
      </c>
      <c r="E27" s="237">
        <f t="shared" si="1"/>
        <v>99.51910051476564</v>
      </c>
      <c r="F27" s="240">
        <v>15998</v>
      </c>
      <c r="G27" s="240">
        <v>15715</v>
      </c>
      <c r="H27" s="235">
        <f>G27-F27</f>
        <v>-283</v>
      </c>
      <c r="I27" s="238">
        <f t="shared" si="0"/>
        <v>98.231028878609834</v>
      </c>
    </row>
    <row r="28" spans="1:17">
      <c r="A28" s="15" t="s">
        <v>15</v>
      </c>
      <c r="B28" s="82">
        <v>1630</v>
      </c>
      <c r="C28" s="82">
        <v>1575</v>
      </c>
      <c r="D28" s="71">
        <f>C28-B28</f>
        <v>-55</v>
      </c>
      <c r="E28" s="83">
        <f t="shared" si="1"/>
        <v>96.625766871165638</v>
      </c>
      <c r="F28" s="82">
        <v>1706</v>
      </c>
      <c r="G28" s="82">
        <v>1707</v>
      </c>
      <c r="H28" s="71">
        <f>G28-F28</f>
        <v>1</v>
      </c>
      <c r="I28" s="83">
        <f t="shared" si="0"/>
        <v>100.05861664712779</v>
      </c>
    </row>
    <row r="29" spans="1:17">
      <c r="A29" s="15" t="s">
        <v>19</v>
      </c>
      <c r="B29" s="82">
        <v>5159</v>
      </c>
      <c r="C29" s="82">
        <v>5231</v>
      </c>
      <c r="D29" s="71">
        <f>C29-B29</f>
        <v>72</v>
      </c>
      <c r="E29" s="83">
        <f t="shared" si="1"/>
        <v>101.39561930606706</v>
      </c>
      <c r="F29" s="82">
        <v>5612</v>
      </c>
      <c r="G29" s="82">
        <v>5604</v>
      </c>
      <c r="H29" s="71">
        <f>G29-F29</f>
        <v>-8</v>
      </c>
      <c r="I29" s="83">
        <f t="shared" si="0"/>
        <v>99.857448325017813</v>
      </c>
    </row>
    <row r="30" spans="1:17">
      <c r="A30" s="14" t="s">
        <v>25</v>
      </c>
      <c r="B30" s="79">
        <v>3213</v>
      </c>
      <c r="C30" s="79">
        <v>3152</v>
      </c>
      <c r="D30" s="70">
        <f t="shared" ref="D30:D36" si="6">C30-B30</f>
        <v>-61</v>
      </c>
      <c r="E30" s="81">
        <f t="shared" si="1"/>
        <v>98.101462807345158</v>
      </c>
      <c r="F30" s="79">
        <v>3461</v>
      </c>
      <c r="G30" s="79">
        <v>3396</v>
      </c>
      <c r="H30" s="70">
        <f t="shared" ref="H30:H36" si="7">G30-F30</f>
        <v>-65</v>
      </c>
      <c r="I30" s="81">
        <f t="shared" si="0"/>
        <v>98.121930078012127</v>
      </c>
    </row>
    <row r="31" spans="1:17">
      <c r="A31" s="16" t="s">
        <v>102</v>
      </c>
      <c r="B31" s="82">
        <v>1378</v>
      </c>
      <c r="C31" s="82">
        <v>1350</v>
      </c>
      <c r="D31" s="71">
        <f t="shared" si="6"/>
        <v>-28</v>
      </c>
      <c r="E31" s="83">
        <f t="shared" si="1"/>
        <v>97.968069666182885</v>
      </c>
      <c r="F31" s="82">
        <v>1384</v>
      </c>
      <c r="G31" s="82">
        <v>1346</v>
      </c>
      <c r="H31" s="71">
        <f t="shared" si="7"/>
        <v>-38</v>
      </c>
      <c r="I31" s="83">
        <f t="shared" si="0"/>
        <v>97.25433526011561</v>
      </c>
    </row>
    <row r="32" spans="1:17">
      <c r="A32" s="16" t="s">
        <v>103</v>
      </c>
      <c r="B32" s="82">
        <v>1566</v>
      </c>
      <c r="C32" s="82">
        <v>1576</v>
      </c>
      <c r="D32" s="71">
        <f t="shared" si="6"/>
        <v>10</v>
      </c>
      <c r="E32" s="83">
        <f t="shared" si="1"/>
        <v>100.63856960408684</v>
      </c>
      <c r="F32" s="82">
        <v>1841</v>
      </c>
      <c r="G32" s="82">
        <v>1783</v>
      </c>
      <c r="H32" s="71">
        <f t="shared" si="7"/>
        <v>-58</v>
      </c>
      <c r="I32" s="83">
        <f t="shared" si="0"/>
        <v>96.849538294405207</v>
      </c>
    </row>
    <row r="33" spans="1:9" ht="13.8" thickBot="1">
      <c r="A33" s="14" t="s">
        <v>26</v>
      </c>
      <c r="B33" s="79">
        <v>1818</v>
      </c>
      <c r="C33" s="79">
        <v>1809</v>
      </c>
      <c r="D33" s="70">
        <f t="shared" si="6"/>
        <v>-9</v>
      </c>
      <c r="E33" s="81">
        <f t="shared" si="1"/>
        <v>99.504950495049499</v>
      </c>
      <c r="F33" s="79">
        <v>1994</v>
      </c>
      <c r="G33" s="79">
        <v>1879</v>
      </c>
      <c r="H33" s="70">
        <f t="shared" si="7"/>
        <v>-115</v>
      </c>
      <c r="I33" s="81">
        <f t="shared" ref="I33:I45" si="8">G33/F33*100</f>
        <v>94.232698094282853</v>
      </c>
    </row>
    <row r="34" spans="1:9" ht="13.8" thickBot="1">
      <c r="A34" s="234" t="s">
        <v>32</v>
      </c>
      <c r="B34" s="236">
        <v>11387</v>
      </c>
      <c r="C34" s="236">
        <v>11167</v>
      </c>
      <c r="D34" s="235">
        <f t="shared" si="6"/>
        <v>-220</v>
      </c>
      <c r="E34" s="237">
        <f t="shared" si="1"/>
        <v>98.067972249055941</v>
      </c>
      <c r="F34" s="236">
        <v>11574</v>
      </c>
      <c r="G34" s="236">
        <v>11468</v>
      </c>
      <c r="H34" s="235">
        <f t="shared" si="7"/>
        <v>-106</v>
      </c>
      <c r="I34" s="238">
        <f t="shared" si="8"/>
        <v>99.084154138586484</v>
      </c>
    </row>
    <row r="35" spans="1:9">
      <c r="A35" s="14" t="s">
        <v>5</v>
      </c>
      <c r="B35" s="79">
        <v>760</v>
      </c>
      <c r="C35" s="79">
        <v>756</v>
      </c>
      <c r="D35" s="70">
        <f t="shared" si="6"/>
        <v>-4</v>
      </c>
      <c r="E35" s="81">
        <f t="shared" si="1"/>
        <v>99.473684210526315</v>
      </c>
      <c r="F35" s="79">
        <v>749</v>
      </c>
      <c r="G35" s="79">
        <v>712</v>
      </c>
      <c r="H35" s="70">
        <f t="shared" si="7"/>
        <v>-37</v>
      </c>
      <c r="I35" s="81">
        <f t="shared" si="8"/>
        <v>95.060080106809082</v>
      </c>
    </row>
    <row r="36" spans="1:9">
      <c r="A36" s="15" t="s">
        <v>23</v>
      </c>
      <c r="B36" s="82">
        <v>2263</v>
      </c>
      <c r="C36" s="82">
        <v>2209</v>
      </c>
      <c r="D36" s="71">
        <f t="shared" si="6"/>
        <v>-54</v>
      </c>
      <c r="E36" s="83">
        <f t="shared" si="1"/>
        <v>97.613787008395931</v>
      </c>
      <c r="F36" s="82">
        <v>2253</v>
      </c>
      <c r="G36" s="82">
        <v>2265</v>
      </c>
      <c r="H36" s="71">
        <f t="shared" si="7"/>
        <v>12</v>
      </c>
      <c r="I36" s="83">
        <f t="shared" si="8"/>
        <v>100.53262316910785</v>
      </c>
    </row>
    <row r="37" spans="1:9">
      <c r="A37" s="14" t="s">
        <v>6</v>
      </c>
      <c r="B37" s="79">
        <v>1522</v>
      </c>
      <c r="C37" s="79">
        <v>1475</v>
      </c>
      <c r="D37" s="70">
        <f>C37-B37</f>
        <v>-47</v>
      </c>
      <c r="E37" s="81">
        <f t="shared" si="1"/>
        <v>96.911957950065712</v>
      </c>
      <c r="F37" s="79">
        <v>1647</v>
      </c>
      <c r="G37" s="79">
        <v>1624</v>
      </c>
      <c r="H37" s="70">
        <f>G37-F37</f>
        <v>-23</v>
      </c>
      <c r="I37" s="81">
        <f t="shared" si="8"/>
        <v>98.603521554341228</v>
      </c>
    </row>
    <row r="38" spans="1:9">
      <c r="A38" s="15" t="s">
        <v>24</v>
      </c>
      <c r="B38" s="82">
        <v>1366</v>
      </c>
      <c r="C38" s="82">
        <v>1342</v>
      </c>
      <c r="D38" s="71">
        <f>C38-B38</f>
        <v>-24</v>
      </c>
      <c r="E38" s="83">
        <f t="shared" si="1"/>
        <v>98.243045387994144</v>
      </c>
      <c r="F38" s="82">
        <v>1424</v>
      </c>
      <c r="G38" s="82">
        <v>1406</v>
      </c>
      <c r="H38" s="71">
        <f>G38-F38</f>
        <v>-18</v>
      </c>
      <c r="I38" s="83">
        <f t="shared" si="8"/>
        <v>98.735955056179776</v>
      </c>
    </row>
    <row r="39" spans="1:9">
      <c r="A39" s="15" t="s">
        <v>8</v>
      </c>
      <c r="B39" s="82">
        <v>1014</v>
      </c>
      <c r="C39" s="82">
        <v>995</v>
      </c>
      <c r="D39" s="71">
        <f>C39-B39</f>
        <v>-19</v>
      </c>
      <c r="E39" s="83">
        <f t="shared" si="1"/>
        <v>98.126232741617358</v>
      </c>
      <c r="F39" s="82">
        <v>1102</v>
      </c>
      <c r="G39" s="82">
        <v>1083</v>
      </c>
      <c r="H39" s="71">
        <f>G39-F39</f>
        <v>-19</v>
      </c>
      <c r="I39" s="83">
        <f t="shared" si="8"/>
        <v>98.275862068965509</v>
      </c>
    </row>
    <row r="40" spans="1:9">
      <c r="A40" s="15" t="s">
        <v>9</v>
      </c>
      <c r="B40" s="82">
        <v>1466</v>
      </c>
      <c r="C40" s="82">
        <v>1430</v>
      </c>
      <c r="D40" s="71">
        <f t="shared" ref="D40:D44" si="9">C40-B40</f>
        <v>-36</v>
      </c>
      <c r="E40" s="83">
        <f t="shared" si="1"/>
        <v>97.544338335607094</v>
      </c>
      <c r="F40" s="82">
        <v>1471</v>
      </c>
      <c r="G40" s="82">
        <v>1456</v>
      </c>
      <c r="H40" s="71">
        <f t="shared" ref="H40:H44" si="10">G40-F40</f>
        <v>-15</v>
      </c>
      <c r="I40" s="83">
        <f t="shared" si="8"/>
        <v>98.980285520054395</v>
      </c>
    </row>
    <row r="41" spans="1:9">
      <c r="A41" s="15" t="s">
        <v>10</v>
      </c>
      <c r="B41" s="82">
        <v>1765</v>
      </c>
      <c r="C41" s="82">
        <v>1764</v>
      </c>
      <c r="D41" s="71">
        <f t="shared" si="9"/>
        <v>-1</v>
      </c>
      <c r="E41" s="83">
        <f t="shared" si="1"/>
        <v>99.943342776203963</v>
      </c>
      <c r="F41" s="82">
        <v>1602</v>
      </c>
      <c r="G41" s="82">
        <v>1612</v>
      </c>
      <c r="H41" s="71">
        <f t="shared" si="10"/>
        <v>10</v>
      </c>
      <c r="I41" s="83">
        <f t="shared" si="8"/>
        <v>100.62421972534332</v>
      </c>
    </row>
    <row r="42" spans="1:9" ht="13.8" thickBot="1">
      <c r="A42" s="20" t="s">
        <v>12</v>
      </c>
      <c r="B42" s="79">
        <v>1231</v>
      </c>
      <c r="C42" s="79">
        <v>1196</v>
      </c>
      <c r="D42" s="70">
        <f t="shared" si="9"/>
        <v>-35</v>
      </c>
      <c r="E42" s="81">
        <f t="shared" si="1"/>
        <v>97.156783103168152</v>
      </c>
      <c r="F42" s="79">
        <v>1326</v>
      </c>
      <c r="G42" s="79">
        <v>1310</v>
      </c>
      <c r="H42" s="70">
        <f t="shared" si="10"/>
        <v>-16</v>
      </c>
      <c r="I42" s="81">
        <f t="shared" si="8"/>
        <v>98.793363499245856</v>
      </c>
    </row>
    <row r="43" spans="1:9" ht="13.8" thickBot="1">
      <c r="A43" s="234" t="s">
        <v>33</v>
      </c>
      <c r="B43" s="236">
        <v>6254</v>
      </c>
      <c r="C43" s="236">
        <v>6232</v>
      </c>
      <c r="D43" s="235">
        <f t="shared" si="9"/>
        <v>-22</v>
      </c>
      <c r="E43" s="237">
        <f t="shared" si="1"/>
        <v>99.648225135913009</v>
      </c>
      <c r="F43" s="236">
        <v>6565</v>
      </c>
      <c r="G43" s="236">
        <v>6432</v>
      </c>
      <c r="H43" s="235">
        <f t="shared" si="10"/>
        <v>-133</v>
      </c>
      <c r="I43" s="238">
        <f t="shared" si="8"/>
        <v>97.974105102817973</v>
      </c>
    </row>
    <row r="44" spans="1:9" ht="14.25" customHeight="1" thickBot="1">
      <c r="A44" s="20" t="s">
        <v>11</v>
      </c>
      <c r="B44" s="79">
        <v>6254</v>
      </c>
      <c r="C44" s="79">
        <v>6232</v>
      </c>
      <c r="D44" s="70">
        <f t="shared" si="9"/>
        <v>-22</v>
      </c>
      <c r="E44" s="81">
        <f t="shared" si="1"/>
        <v>99.648225135913009</v>
      </c>
      <c r="F44" s="79">
        <v>6565</v>
      </c>
      <c r="G44" s="79">
        <v>6432</v>
      </c>
      <c r="H44" s="70">
        <f t="shared" si="10"/>
        <v>-133</v>
      </c>
      <c r="I44" s="81">
        <f t="shared" si="8"/>
        <v>97.974105102817973</v>
      </c>
    </row>
    <row r="45" spans="1:9" ht="13.8" thickBot="1">
      <c r="A45" s="231" t="s">
        <v>30</v>
      </c>
      <c r="B45" s="232">
        <v>52273</v>
      </c>
      <c r="C45" s="232">
        <v>51956</v>
      </c>
      <c r="D45" s="227">
        <f>D43+D34+D27+D20+D10</f>
        <v>-317</v>
      </c>
      <c r="E45" s="233">
        <f t="shared" si="1"/>
        <v>99.393568381382352</v>
      </c>
      <c r="F45" s="232">
        <v>54798</v>
      </c>
      <c r="G45" s="232">
        <v>54119</v>
      </c>
      <c r="H45" s="227">
        <f t="shared" ref="H45" si="11">H43+H34+H27+H20+H10</f>
        <v>-679</v>
      </c>
      <c r="I45" s="233">
        <f t="shared" si="8"/>
        <v>98.760903682616146</v>
      </c>
    </row>
    <row r="46" spans="1:9" ht="6.6" customHeight="1">
      <c r="A46" s="21" t="s">
        <v>37</v>
      </c>
      <c r="B46" s="21"/>
      <c r="C46" s="21"/>
      <c r="D46" s="21"/>
      <c r="E46" s="13"/>
      <c r="F46" s="13"/>
      <c r="G46" s="13"/>
      <c r="H46" s="13"/>
      <c r="I46" s="13"/>
    </row>
    <row r="47" spans="1:9">
      <c r="A47" s="21" t="s">
        <v>165</v>
      </c>
      <c r="B47" s="21"/>
      <c r="C47" s="21"/>
      <c r="D47" s="21"/>
      <c r="E47" s="13"/>
      <c r="F47" s="13"/>
      <c r="G47" s="13"/>
      <c r="H47" s="13"/>
      <c r="I47" s="13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</sheetData>
  <mergeCells count="7">
    <mergeCell ref="A1:I1"/>
    <mergeCell ref="A2:I4"/>
    <mergeCell ref="A5:A9"/>
    <mergeCell ref="B5:E5"/>
    <mergeCell ref="F5:I5"/>
    <mergeCell ref="B6:C8"/>
    <mergeCell ref="F6:G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M46"/>
  <sheetViews>
    <sheetView showGridLines="0" topLeftCell="A19" zoomScale="110" zoomScaleNormal="110" workbookViewId="0">
      <selection activeCell="H36" sqref="H36"/>
    </sheetView>
  </sheetViews>
  <sheetFormatPr defaultRowHeight="13.2"/>
  <cols>
    <col min="1" max="1" width="32.6640625" customWidth="1"/>
    <col min="2" max="2" width="11.6640625" customWidth="1"/>
    <col min="3" max="3" width="12.109375" customWidth="1"/>
    <col min="4" max="4" width="13.33203125" customWidth="1"/>
    <col min="5" max="5" width="15.88671875" customWidth="1"/>
    <col min="6" max="6" width="12.33203125" customWidth="1"/>
    <col min="7" max="7" width="12.109375" customWidth="1"/>
    <col min="8" max="8" width="13.88671875" customWidth="1"/>
    <col min="9" max="9" width="15" customWidth="1"/>
    <col min="10" max="10" width="7.33203125" customWidth="1"/>
    <col min="11" max="11" width="8.33203125" customWidth="1"/>
    <col min="12" max="12" width="7.33203125" customWidth="1"/>
    <col min="13" max="13" width="10.109375" customWidth="1"/>
  </cols>
  <sheetData>
    <row r="1" spans="1:13">
      <c r="A1" s="292" t="s">
        <v>162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</row>
    <row r="2" spans="1:13" ht="18" customHeight="1">
      <c r="A2" s="307" t="s">
        <v>207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</row>
    <row r="3" spans="1:13" ht="16.5" customHeight="1">
      <c r="A3" s="308"/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</row>
    <row r="4" spans="1:13" ht="6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3" ht="16.2" customHeight="1" thickBot="1">
      <c r="A5" s="296" t="s">
        <v>166</v>
      </c>
      <c r="B5" s="299">
        <v>2023</v>
      </c>
      <c r="C5" s="299"/>
      <c r="D5" s="299"/>
      <c r="E5" s="300"/>
      <c r="F5" s="299">
        <v>2024</v>
      </c>
      <c r="G5" s="299"/>
      <c r="H5" s="299"/>
      <c r="I5" s="300"/>
      <c r="J5" s="310" t="s">
        <v>41</v>
      </c>
      <c r="K5" s="310"/>
      <c r="L5" s="311"/>
    </row>
    <row r="6" spans="1:13" ht="19.2" customHeight="1">
      <c r="A6" s="297"/>
      <c r="B6" s="301" t="s">
        <v>29</v>
      </c>
      <c r="C6" s="302"/>
      <c r="D6" s="22" t="s">
        <v>170</v>
      </c>
      <c r="E6" s="23" t="s">
        <v>28</v>
      </c>
      <c r="F6" s="301" t="s">
        <v>29</v>
      </c>
      <c r="G6" s="302"/>
      <c r="H6" s="22" t="s">
        <v>170</v>
      </c>
      <c r="I6" s="23" t="s">
        <v>28</v>
      </c>
      <c r="J6" s="312" t="s">
        <v>40</v>
      </c>
      <c r="K6" s="313"/>
      <c r="L6" s="314"/>
    </row>
    <row r="7" spans="1:13" ht="19.8" customHeight="1">
      <c r="A7" s="297"/>
      <c r="B7" s="303"/>
      <c r="C7" s="304"/>
      <c r="D7" s="24" t="s">
        <v>173</v>
      </c>
      <c r="E7" s="23" t="s">
        <v>203</v>
      </c>
      <c r="F7" s="303"/>
      <c r="G7" s="304"/>
      <c r="H7" s="24" t="s">
        <v>173</v>
      </c>
      <c r="I7" s="23" t="s">
        <v>203</v>
      </c>
      <c r="J7" s="315"/>
      <c r="K7" s="316"/>
      <c r="L7" s="317"/>
    </row>
    <row r="8" spans="1:13" ht="21.6" customHeight="1" thickBot="1">
      <c r="A8" s="297"/>
      <c r="B8" s="303"/>
      <c r="C8" s="304"/>
      <c r="D8" s="24" t="s">
        <v>0</v>
      </c>
      <c r="E8" s="23">
        <v>2023</v>
      </c>
      <c r="F8" s="303"/>
      <c r="G8" s="304"/>
      <c r="H8" s="24" t="s">
        <v>0</v>
      </c>
      <c r="I8" s="23">
        <v>2024</v>
      </c>
      <c r="J8" s="318"/>
      <c r="K8" s="319"/>
      <c r="L8" s="320"/>
    </row>
    <row r="9" spans="1:13" ht="36.6" customHeight="1" thickBot="1">
      <c r="A9" s="309"/>
      <c r="B9" s="43">
        <v>45199</v>
      </c>
      <c r="C9" s="44">
        <v>45230</v>
      </c>
      <c r="D9" s="24" t="s">
        <v>208</v>
      </c>
      <c r="E9" s="278" t="s">
        <v>204</v>
      </c>
      <c r="F9" s="280">
        <v>45565</v>
      </c>
      <c r="G9" s="280">
        <v>45596</v>
      </c>
      <c r="H9" s="279" t="s">
        <v>213</v>
      </c>
      <c r="I9" s="23" t="s">
        <v>209</v>
      </c>
      <c r="J9" s="40" t="s">
        <v>210</v>
      </c>
      <c r="K9" s="41" t="s">
        <v>211</v>
      </c>
      <c r="L9" s="42" t="s">
        <v>212</v>
      </c>
    </row>
    <row r="10" spans="1:13" ht="23.25" customHeight="1" thickBot="1">
      <c r="A10" s="231" t="s">
        <v>39</v>
      </c>
      <c r="B10" s="241">
        <v>52273</v>
      </c>
      <c r="C10" s="242">
        <v>51956</v>
      </c>
      <c r="D10" s="243">
        <f t="shared" ref="D10:D33" si="0">C10-B10</f>
        <v>-317</v>
      </c>
      <c r="E10" s="244">
        <f t="shared" ref="E10:E25" si="1">C10/B10*100</f>
        <v>99.393568381382352</v>
      </c>
      <c r="F10" s="242">
        <v>54798</v>
      </c>
      <c r="G10" s="242">
        <v>54119</v>
      </c>
      <c r="H10" s="243">
        <f>G10-F10</f>
        <v>-679</v>
      </c>
      <c r="I10" s="246">
        <f t="shared" ref="I10:I25" si="2">G10/F10*100</f>
        <v>98.760903682616146</v>
      </c>
      <c r="J10" s="247">
        <v>100</v>
      </c>
      <c r="K10" s="244">
        <v>100</v>
      </c>
      <c r="L10" s="248">
        <v>100</v>
      </c>
    </row>
    <row r="11" spans="1:13" ht="16.5" customHeight="1">
      <c r="A11" s="27" t="s">
        <v>45</v>
      </c>
      <c r="B11" s="86">
        <v>27592</v>
      </c>
      <c r="C11" s="87">
        <v>27385</v>
      </c>
      <c r="D11" s="88">
        <f t="shared" si="0"/>
        <v>-207</v>
      </c>
      <c r="E11" s="89">
        <f t="shared" si="1"/>
        <v>99.249782545665411</v>
      </c>
      <c r="F11" s="87">
        <v>28381</v>
      </c>
      <c r="G11" s="87">
        <v>27931</v>
      </c>
      <c r="H11" s="88">
        <f t="shared" ref="H11:H25" si="3">G11-F11</f>
        <v>-450</v>
      </c>
      <c r="I11" s="90">
        <f t="shared" si="2"/>
        <v>98.414432190550016</v>
      </c>
      <c r="J11" s="91">
        <f>C11/$C$10*100</f>
        <v>52.708060666717991</v>
      </c>
      <c r="K11" s="92">
        <f>F11/$F$10*100</f>
        <v>51.792036205700938</v>
      </c>
      <c r="L11" s="93">
        <f>G11/G10*100</f>
        <v>51.6103401762782</v>
      </c>
      <c r="M11" s="2"/>
    </row>
    <row r="12" spans="1:13" ht="16.5" customHeight="1">
      <c r="A12" s="27" t="s">
        <v>105</v>
      </c>
      <c r="B12" s="94">
        <v>24681</v>
      </c>
      <c r="C12" s="95">
        <v>24571</v>
      </c>
      <c r="D12" s="88">
        <f t="shared" si="0"/>
        <v>-110</v>
      </c>
      <c r="E12" s="89">
        <f t="shared" si="1"/>
        <v>99.5543130343179</v>
      </c>
      <c r="F12" s="95">
        <v>26417</v>
      </c>
      <c r="G12" s="95">
        <v>26188</v>
      </c>
      <c r="H12" s="113">
        <f t="shared" si="3"/>
        <v>-229</v>
      </c>
      <c r="I12" s="90">
        <f t="shared" si="2"/>
        <v>99.133133966763836</v>
      </c>
      <c r="J12" s="97">
        <f t="shared" ref="J12:J25" si="4">C12/$C$10*100</f>
        <v>47.291939333282009</v>
      </c>
      <c r="K12" s="98">
        <f t="shared" ref="K12:K25" si="5">F12/$F$10*100</f>
        <v>48.207963794299062</v>
      </c>
      <c r="L12" s="93">
        <f>G12/G10*100</f>
        <v>48.3896598237218</v>
      </c>
      <c r="M12" s="2"/>
    </row>
    <row r="13" spans="1:13" ht="15.75" customHeight="1">
      <c r="A13" s="27" t="s">
        <v>49</v>
      </c>
      <c r="B13" s="86">
        <v>47418</v>
      </c>
      <c r="C13" s="87">
        <v>47163</v>
      </c>
      <c r="D13" s="88">
        <f t="shared" si="0"/>
        <v>-255</v>
      </c>
      <c r="E13" s="89">
        <f t="shared" si="1"/>
        <v>99.462229533088703</v>
      </c>
      <c r="F13" s="95">
        <v>49870</v>
      </c>
      <c r="G13" s="95">
        <v>49263</v>
      </c>
      <c r="H13" s="113">
        <f t="shared" si="3"/>
        <v>-607</v>
      </c>
      <c r="I13" s="90">
        <f t="shared" si="2"/>
        <v>98.78283537196711</v>
      </c>
      <c r="J13" s="97">
        <f t="shared" si="4"/>
        <v>90.77488644237431</v>
      </c>
      <c r="K13" s="98">
        <f t="shared" si="5"/>
        <v>91.006971057337864</v>
      </c>
      <c r="L13" s="99">
        <f t="shared" ref="L13:L25" si="6">G13/$G$10*100</f>
        <v>91.027180842218073</v>
      </c>
      <c r="M13" s="2"/>
    </row>
    <row r="14" spans="1:13" ht="15.75" customHeight="1">
      <c r="A14" s="27" t="s">
        <v>167</v>
      </c>
      <c r="B14" s="86">
        <v>1898</v>
      </c>
      <c r="C14" s="87">
        <v>1855</v>
      </c>
      <c r="D14" s="88">
        <f t="shared" si="0"/>
        <v>-43</v>
      </c>
      <c r="E14" s="89">
        <f t="shared" si="1"/>
        <v>97.734457323498418</v>
      </c>
      <c r="F14" s="95">
        <v>2443</v>
      </c>
      <c r="G14" s="95">
        <v>2366</v>
      </c>
      <c r="H14" s="113">
        <f t="shared" si="3"/>
        <v>-77</v>
      </c>
      <c r="I14" s="90">
        <f t="shared" si="2"/>
        <v>96.848137535816619</v>
      </c>
      <c r="J14" s="97">
        <f t="shared" si="4"/>
        <v>3.5703287397028256</v>
      </c>
      <c r="K14" s="98">
        <f t="shared" si="5"/>
        <v>4.4581919048140444</v>
      </c>
      <c r="L14" s="99">
        <f t="shared" si="6"/>
        <v>4.3718472255584917</v>
      </c>
      <c r="M14" s="2"/>
    </row>
    <row r="15" spans="1:13" ht="16.5" customHeight="1">
      <c r="A15" s="27" t="s">
        <v>106</v>
      </c>
      <c r="B15" s="86">
        <v>4855</v>
      </c>
      <c r="C15" s="87">
        <v>4793</v>
      </c>
      <c r="D15" s="88">
        <f t="shared" si="0"/>
        <v>-62</v>
      </c>
      <c r="E15" s="89">
        <f t="shared" si="1"/>
        <v>98.72296601441812</v>
      </c>
      <c r="F15" s="95">
        <v>4928</v>
      </c>
      <c r="G15" s="95">
        <v>4856</v>
      </c>
      <c r="H15" s="113">
        <f t="shared" si="3"/>
        <v>-72</v>
      </c>
      <c r="I15" s="90">
        <f t="shared" si="2"/>
        <v>98.538961038961034</v>
      </c>
      <c r="J15" s="97">
        <f t="shared" si="4"/>
        <v>9.2251135576256829</v>
      </c>
      <c r="K15" s="98">
        <f t="shared" si="5"/>
        <v>8.993028942662141</v>
      </c>
      <c r="L15" s="99">
        <f t="shared" si="6"/>
        <v>8.9728191577819256</v>
      </c>
      <c r="M15" s="2"/>
    </row>
    <row r="16" spans="1:13" ht="16.5" customHeight="1">
      <c r="A16" s="28" t="s">
        <v>107</v>
      </c>
      <c r="B16" s="86">
        <v>7871</v>
      </c>
      <c r="C16" s="87">
        <v>7727</v>
      </c>
      <c r="D16" s="88">
        <f t="shared" si="0"/>
        <v>-144</v>
      </c>
      <c r="E16" s="89">
        <f t="shared" si="1"/>
        <v>98.170499301232368</v>
      </c>
      <c r="F16" s="95">
        <v>8724</v>
      </c>
      <c r="G16" s="95">
        <v>8498</v>
      </c>
      <c r="H16" s="113">
        <f t="shared" si="3"/>
        <v>-226</v>
      </c>
      <c r="I16" s="90">
        <f t="shared" si="2"/>
        <v>97.4094452086199</v>
      </c>
      <c r="J16" s="97">
        <f t="shared" si="4"/>
        <v>14.872199553468318</v>
      </c>
      <c r="K16" s="98">
        <f t="shared" si="5"/>
        <v>15.920289061644585</v>
      </c>
      <c r="L16" s="99">
        <f t="shared" si="6"/>
        <v>15.702433526118369</v>
      </c>
      <c r="M16" s="2"/>
    </row>
    <row r="17" spans="1:13" ht="16.5" customHeight="1">
      <c r="A17" s="29" t="s">
        <v>108</v>
      </c>
      <c r="B17" s="86">
        <v>44402</v>
      </c>
      <c r="C17" s="87">
        <v>44229</v>
      </c>
      <c r="D17" s="88">
        <f t="shared" si="0"/>
        <v>-173</v>
      </c>
      <c r="E17" s="89">
        <f t="shared" si="1"/>
        <v>99.610377910904916</v>
      </c>
      <c r="F17" s="95">
        <v>46074</v>
      </c>
      <c r="G17" s="95">
        <v>45621</v>
      </c>
      <c r="H17" s="113">
        <f t="shared" si="3"/>
        <v>-453</v>
      </c>
      <c r="I17" s="90">
        <f t="shared" si="2"/>
        <v>99.016799062377913</v>
      </c>
      <c r="J17" s="97">
        <f t="shared" si="4"/>
        <v>85.12780044653168</v>
      </c>
      <c r="K17" s="98">
        <f t="shared" si="5"/>
        <v>84.079710938355419</v>
      </c>
      <c r="L17" s="99">
        <f t="shared" si="6"/>
        <v>84.297566473881631</v>
      </c>
      <c r="M17" s="2"/>
    </row>
    <row r="18" spans="1:13" ht="15.75" customHeight="1">
      <c r="A18" s="27" t="s">
        <v>109</v>
      </c>
      <c r="B18" s="86">
        <v>20010</v>
      </c>
      <c r="C18" s="87">
        <v>19952</v>
      </c>
      <c r="D18" s="88">
        <f t="shared" si="0"/>
        <v>-58</v>
      </c>
      <c r="E18" s="89">
        <f t="shared" si="1"/>
        <v>99.710144927536234</v>
      </c>
      <c r="F18" s="95">
        <v>20581</v>
      </c>
      <c r="G18" s="95">
        <v>20317</v>
      </c>
      <c r="H18" s="113">
        <f t="shared" si="3"/>
        <v>-264</v>
      </c>
      <c r="I18" s="90">
        <f t="shared" si="2"/>
        <v>98.717263495456976</v>
      </c>
      <c r="J18" s="97">
        <f t="shared" si="4"/>
        <v>38.40172453614597</v>
      </c>
      <c r="K18" s="98">
        <f t="shared" si="5"/>
        <v>37.5579400708055</v>
      </c>
      <c r="L18" s="99">
        <f t="shared" si="6"/>
        <v>37.541344075093775</v>
      </c>
      <c r="M18" s="2"/>
    </row>
    <row r="19" spans="1:13" ht="16.5" customHeight="1">
      <c r="A19" s="30" t="s">
        <v>110</v>
      </c>
      <c r="B19" s="86">
        <v>32263</v>
      </c>
      <c r="C19" s="100">
        <v>32004</v>
      </c>
      <c r="D19" s="88">
        <f t="shared" si="0"/>
        <v>-259</v>
      </c>
      <c r="E19" s="101">
        <f t="shared" si="1"/>
        <v>99.197222824907797</v>
      </c>
      <c r="F19" s="95">
        <v>34217</v>
      </c>
      <c r="G19" s="95">
        <v>33802</v>
      </c>
      <c r="H19" s="113">
        <f t="shared" si="3"/>
        <v>-415</v>
      </c>
      <c r="I19" s="102">
        <f t="shared" si="2"/>
        <v>98.787152584972375</v>
      </c>
      <c r="J19" s="103">
        <f t="shared" si="4"/>
        <v>61.598275463854037</v>
      </c>
      <c r="K19" s="104">
        <f t="shared" si="5"/>
        <v>62.442059929194492</v>
      </c>
      <c r="L19" s="105">
        <f t="shared" si="6"/>
        <v>62.458655924906225</v>
      </c>
      <c r="M19" s="2"/>
    </row>
    <row r="20" spans="1:13" ht="28.5" customHeight="1">
      <c r="A20" s="31" t="s">
        <v>48</v>
      </c>
      <c r="B20" s="86">
        <v>1448</v>
      </c>
      <c r="C20" s="95">
        <v>1580</v>
      </c>
      <c r="D20" s="88">
        <f t="shared" si="0"/>
        <v>132</v>
      </c>
      <c r="E20" s="106">
        <f t="shared" si="1"/>
        <v>109.11602209944751</v>
      </c>
      <c r="F20" s="95">
        <v>1578</v>
      </c>
      <c r="G20" s="95">
        <v>1735</v>
      </c>
      <c r="H20" s="113">
        <f t="shared" si="3"/>
        <v>157</v>
      </c>
      <c r="I20" s="107">
        <f t="shared" si="2"/>
        <v>109.94930291508238</v>
      </c>
      <c r="J20" s="97">
        <f t="shared" si="4"/>
        <v>3.0410347216875815</v>
      </c>
      <c r="K20" s="98">
        <f t="shared" si="5"/>
        <v>2.879667141136538</v>
      </c>
      <c r="L20" s="99">
        <f t="shared" si="6"/>
        <v>3.2058981134167297</v>
      </c>
      <c r="M20" s="2"/>
    </row>
    <row r="21" spans="1:13" ht="15" customHeight="1">
      <c r="A21" s="32" t="s">
        <v>126</v>
      </c>
      <c r="B21" s="108">
        <v>1075</v>
      </c>
      <c r="C21" s="109">
        <v>1047</v>
      </c>
      <c r="D21" s="88">
        <f t="shared" si="0"/>
        <v>-28</v>
      </c>
      <c r="E21" s="110">
        <f t="shared" si="1"/>
        <v>97.395348837209312</v>
      </c>
      <c r="F21" s="95">
        <v>1150</v>
      </c>
      <c r="G21" s="95">
        <v>1125</v>
      </c>
      <c r="H21" s="113">
        <f t="shared" si="3"/>
        <v>-25</v>
      </c>
      <c r="I21" s="107">
        <f>G21/F21*100</f>
        <v>97.826086956521735</v>
      </c>
      <c r="J21" s="97">
        <f>C21/$C$10*100</f>
        <v>2.0151666794980367</v>
      </c>
      <c r="K21" s="98">
        <f>F21/$F$10*100</f>
        <v>2.0986167378371472</v>
      </c>
      <c r="L21" s="99">
        <f>G21/$G$10*100</f>
        <v>2.0787523790166116</v>
      </c>
      <c r="M21" s="2"/>
    </row>
    <row r="22" spans="1:13" ht="15" customHeight="1">
      <c r="A22" s="33" t="s">
        <v>125</v>
      </c>
      <c r="B22" s="96">
        <v>17878</v>
      </c>
      <c r="C22" s="109">
        <v>17791</v>
      </c>
      <c r="D22" s="111">
        <f t="shared" si="0"/>
        <v>-87</v>
      </c>
      <c r="E22" s="110">
        <f>C22/B22*100</f>
        <v>99.513368385725471</v>
      </c>
      <c r="F22" s="95">
        <v>18711</v>
      </c>
      <c r="G22" s="95">
        <v>18448</v>
      </c>
      <c r="H22" s="113">
        <f t="shared" si="3"/>
        <v>-263</v>
      </c>
      <c r="I22" s="107">
        <f>G22/F22*100</f>
        <v>98.594409705520818</v>
      </c>
      <c r="J22" s="97">
        <f>C22/$C$10*100</f>
        <v>34.242435907306188</v>
      </c>
      <c r="K22" s="98">
        <f>F22/$F$10*100</f>
        <v>34.14540676667032</v>
      </c>
      <c r="L22" s="99">
        <f>G22/$G$10*100</f>
        <v>34.087843456087512</v>
      </c>
      <c r="M22" s="2"/>
    </row>
    <row r="23" spans="1:13" ht="14.4" customHeight="1">
      <c r="A23" s="34" t="s">
        <v>127</v>
      </c>
      <c r="B23" s="96">
        <v>7939</v>
      </c>
      <c r="C23" s="95">
        <v>7904</v>
      </c>
      <c r="D23" s="113">
        <f t="shared" si="0"/>
        <v>-35</v>
      </c>
      <c r="E23" s="114">
        <f>C23/B23*100</f>
        <v>99.559138430532812</v>
      </c>
      <c r="F23" s="95">
        <v>8133</v>
      </c>
      <c r="G23" s="95">
        <v>8001</v>
      </c>
      <c r="H23" s="113">
        <f t="shared" si="3"/>
        <v>-132</v>
      </c>
      <c r="I23" s="107">
        <f>G23/F23*100</f>
        <v>98.376982663223899</v>
      </c>
      <c r="J23" s="97">
        <f>C23/$C$10*100</f>
        <v>15.212872430518132</v>
      </c>
      <c r="K23" s="98">
        <f>F23/$F$10*100</f>
        <v>14.841782546808277</v>
      </c>
      <c r="L23" s="99">
        <f>G23/$G$10*100</f>
        <v>14.784086919566143</v>
      </c>
      <c r="M23" s="2"/>
    </row>
    <row r="24" spans="1:13" ht="28.5" customHeight="1" thickBot="1">
      <c r="A24" s="35" t="s">
        <v>38</v>
      </c>
      <c r="B24" s="112">
        <v>7400</v>
      </c>
      <c r="C24" s="109">
        <v>7308</v>
      </c>
      <c r="D24" s="115">
        <f t="shared" si="0"/>
        <v>-92</v>
      </c>
      <c r="E24" s="116">
        <f>C24/B24*100</f>
        <v>98.756756756756758</v>
      </c>
      <c r="F24" s="109">
        <v>6860</v>
      </c>
      <c r="G24" s="109">
        <v>6764</v>
      </c>
      <c r="H24" s="115">
        <f t="shared" si="3"/>
        <v>-96</v>
      </c>
      <c r="I24" s="117">
        <f>G24/F24*100</f>
        <v>98.600583090379018</v>
      </c>
      <c r="J24" s="103">
        <f>C24/$C$10*100</f>
        <v>14.065747940565092</v>
      </c>
      <c r="K24" s="104">
        <f>F24/$F$10*100</f>
        <v>12.51870506222855</v>
      </c>
      <c r="L24" s="105">
        <f>G24/$G$10*100</f>
        <v>12.498383192594098</v>
      </c>
      <c r="M24" s="2"/>
    </row>
    <row r="25" spans="1:13" ht="24.75" customHeight="1" thickBot="1">
      <c r="A25" s="249" t="s">
        <v>169</v>
      </c>
      <c r="B25" s="245">
        <v>41982</v>
      </c>
      <c r="C25" s="242">
        <v>41655</v>
      </c>
      <c r="D25" s="243">
        <f t="shared" si="0"/>
        <v>-327</v>
      </c>
      <c r="E25" s="250">
        <f t="shared" si="1"/>
        <v>99.221094754894949</v>
      </c>
      <c r="F25" s="242">
        <v>43033</v>
      </c>
      <c r="G25" s="242">
        <v>42463</v>
      </c>
      <c r="H25" s="243">
        <f t="shared" si="3"/>
        <v>-570</v>
      </c>
      <c r="I25" s="248">
        <f t="shared" si="2"/>
        <v>98.675435131178403</v>
      </c>
      <c r="J25" s="247">
        <f t="shared" si="4"/>
        <v>80.17360843790901</v>
      </c>
      <c r="K25" s="251">
        <f t="shared" si="5"/>
        <v>78.530238329866052</v>
      </c>
      <c r="L25" s="248">
        <f t="shared" si="6"/>
        <v>78.462277573495442</v>
      </c>
      <c r="M25" s="2"/>
    </row>
    <row r="26" spans="1:13">
      <c r="A26" s="36" t="s">
        <v>128</v>
      </c>
      <c r="B26" s="86">
        <v>11027</v>
      </c>
      <c r="C26" s="87">
        <v>10855</v>
      </c>
      <c r="D26" s="118">
        <f t="shared" ref="D26" si="7">C26-B26</f>
        <v>-172</v>
      </c>
      <c r="E26" s="119">
        <f>C26/B26*100</f>
        <v>98.440192255373177</v>
      </c>
      <c r="F26" s="87">
        <v>11704</v>
      </c>
      <c r="G26" s="87">
        <v>11379</v>
      </c>
      <c r="H26" s="118">
        <f t="shared" ref="H26:H33" si="8">G26-F26</f>
        <v>-325</v>
      </c>
      <c r="I26" s="120">
        <f t="shared" ref="I26:I33" si="9">G26/F26*100</f>
        <v>97.223171565276829</v>
      </c>
      <c r="J26" s="121">
        <f>C26/$C$10*100</f>
        <v>20.892678420201712</v>
      </c>
      <c r="K26" s="92">
        <f t="shared" ref="K26:K33" si="10">F26/$F$10*100</f>
        <v>21.358443738822587</v>
      </c>
      <c r="L26" s="93">
        <f t="shared" ref="L26:L33" si="11">G26/$G$10*100</f>
        <v>21.025887396293353</v>
      </c>
      <c r="M26" s="2"/>
    </row>
    <row r="27" spans="1:13" ht="17.25" customHeight="1">
      <c r="A27" s="36" t="s">
        <v>129</v>
      </c>
      <c r="B27" s="86">
        <v>5601</v>
      </c>
      <c r="C27" s="87">
        <v>5520</v>
      </c>
      <c r="D27" s="118">
        <f t="shared" si="0"/>
        <v>-81</v>
      </c>
      <c r="E27" s="119">
        <f>C27/B27*100</f>
        <v>98.553829673272631</v>
      </c>
      <c r="F27" s="95">
        <v>6070</v>
      </c>
      <c r="G27" s="95">
        <v>5975</v>
      </c>
      <c r="H27" s="118">
        <f t="shared" si="8"/>
        <v>-95</v>
      </c>
      <c r="I27" s="120">
        <f t="shared" si="9"/>
        <v>98.434925864909388</v>
      </c>
      <c r="J27" s="121">
        <f>C27/$C$10*100</f>
        <v>10.624374470705982</v>
      </c>
      <c r="K27" s="92">
        <f t="shared" si="10"/>
        <v>11.077046607540421</v>
      </c>
      <c r="L27" s="93">
        <f t="shared" si="11"/>
        <v>11.040484857443781</v>
      </c>
      <c r="M27" s="2"/>
    </row>
    <row r="28" spans="1:13" ht="16.5" customHeight="1">
      <c r="A28" s="34" t="s">
        <v>130</v>
      </c>
      <c r="B28" s="94">
        <v>24914</v>
      </c>
      <c r="C28" s="95">
        <v>24787</v>
      </c>
      <c r="D28" s="122">
        <f>C28-B28</f>
        <v>-127</v>
      </c>
      <c r="E28" s="123">
        <f>C28/B28*100</f>
        <v>99.490246447780365</v>
      </c>
      <c r="F28" s="95">
        <v>24959</v>
      </c>
      <c r="G28" s="95">
        <v>24933</v>
      </c>
      <c r="H28" s="118">
        <f t="shared" si="8"/>
        <v>-26</v>
      </c>
      <c r="I28" s="120">
        <f t="shared" si="9"/>
        <v>99.895829159822114</v>
      </c>
      <c r="J28" s="121">
        <f>C28/$C$10*100</f>
        <v>47.707675725613981</v>
      </c>
      <c r="K28" s="92">
        <f t="shared" si="10"/>
        <v>45.54728274754553</v>
      </c>
      <c r="L28" s="93">
        <f t="shared" si="11"/>
        <v>46.070696058685492</v>
      </c>
      <c r="M28" s="2"/>
    </row>
    <row r="29" spans="1:13" ht="15.75" customHeight="1">
      <c r="A29" s="34" t="s">
        <v>131</v>
      </c>
      <c r="B29" s="94">
        <v>15015</v>
      </c>
      <c r="C29" s="95">
        <v>14954</v>
      </c>
      <c r="D29" s="122">
        <f t="shared" si="0"/>
        <v>-61</v>
      </c>
      <c r="E29" s="123">
        <f>C29/B29*100</f>
        <v>99.593739593739599</v>
      </c>
      <c r="F29" s="95">
        <v>15387</v>
      </c>
      <c r="G29" s="95">
        <v>15380</v>
      </c>
      <c r="H29" s="118">
        <f t="shared" si="8"/>
        <v>-7</v>
      </c>
      <c r="I29" s="120">
        <f t="shared" si="9"/>
        <v>99.95450705140702</v>
      </c>
      <c r="J29" s="121">
        <f>C29/$C$10*100</f>
        <v>28.782046346908924</v>
      </c>
      <c r="K29" s="92">
        <f t="shared" si="10"/>
        <v>28.079491952261034</v>
      </c>
      <c r="L29" s="93">
        <f t="shared" si="11"/>
        <v>28.418854746022653</v>
      </c>
      <c r="M29" s="2"/>
    </row>
    <row r="30" spans="1:13" ht="21.75" customHeight="1">
      <c r="A30" s="36" t="s">
        <v>132</v>
      </c>
      <c r="B30" s="94">
        <v>1260</v>
      </c>
      <c r="C30" s="95">
        <v>1282</v>
      </c>
      <c r="D30" s="122">
        <f t="shared" si="0"/>
        <v>22</v>
      </c>
      <c r="E30" s="123">
        <f t="shared" ref="E30:E32" si="12">C30/B30*100</f>
        <v>101.74603174603175</v>
      </c>
      <c r="F30" s="95">
        <v>1214</v>
      </c>
      <c r="G30" s="95">
        <v>1236</v>
      </c>
      <c r="H30" s="122">
        <f t="shared" si="8"/>
        <v>22</v>
      </c>
      <c r="I30" s="120">
        <f t="shared" si="9"/>
        <v>101.81219110378912</v>
      </c>
      <c r="J30" s="121">
        <f t="shared" ref="J30:J32" si="13">C30/$C$10*100</f>
        <v>2.467472476711063</v>
      </c>
      <c r="K30" s="92">
        <f t="shared" si="10"/>
        <v>2.2154093215080843</v>
      </c>
      <c r="L30" s="93">
        <f t="shared" si="11"/>
        <v>2.2838559470795836</v>
      </c>
      <c r="M30" s="2"/>
    </row>
    <row r="31" spans="1:13" ht="23.25" customHeight="1">
      <c r="A31" s="36" t="s">
        <v>133</v>
      </c>
      <c r="B31" s="94">
        <v>8381</v>
      </c>
      <c r="C31" s="95">
        <v>8264</v>
      </c>
      <c r="D31" s="122">
        <f t="shared" si="0"/>
        <v>-117</v>
      </c>
      <c r="E31" s="123">
        <f t="shared" si="12"/>
        <v>98.603985204629524</v>
      </c>
      <c r="F31" s="95">
        <v>7741</v>
      </c>
      <c r="G31" s="95">
        <v>7593</v>
      </c>
      <c r="H31" s="122">
        <f t="shared" si="8"/>
        <v>-148</v>
      </c>
      <c r="I31" s="120">
        <f t="shared" si="9"/>
        <v>98.08810231236275</v>
      </c>
      <c r="J31" s="121">
        <f t="shared" si="13"/>
        <v>15.905766417738084</v>
      </c>
      <c r="K31" s="92">
        <f t="shared" si="10"/>
        <v>14.126427971823787</v>
      </c>
      <c r="L31" s="93">
        <f t="shared" si="11"/>
        <v>14.030192723442783</v>
      </c>
      <c r="M31" s="2"/>
    </row>
    <row r="32" spans="1:13" ht="27.75" customHeight="1">
      <c r="A32" s="34" t="s">
        <v>134</v>
      </c>
      <c r="B32" s="94">
        <v>124</v>
      </c>
      <c r="C32" s="95">
        <v>124</v>
      </c>
      <c r="D32" s="122">
        <f t="shared" si="0"/>
        <v>0</v>
      </c>
      <c r="E32" s="123">
        <f t="shared" si="12"/>
        <v>100</v>
      </c>
      <c r="F32" s="95">
        <v>119</v>
      </c>
      <c r="G32" s="95">
        <v>128</v>
      </c>
      <c r="H32" s="122">
        <f t="shared" si="8"/>
        <v>9</v>
      </c>
      <c r="I32" s="120">
        <f t="shared" si="9"/>
        <v>107.56302521008404</v>
      </c>
      <c r="J32" s="121">
        <f t="shared" si="13"/>
        <v>0.23866348448687352</v>
      </c>
      <c r="K32" s="92">
        <f t="shared" si="10"/>
        <v>0.2171612102631483</v>
      </c>
      <c r="L32" s="93">
        <f t="shared" si="11"/>
        <v>0.23651582623477893</v>
      </c>
      <c r="M32" s="2"/>
    </row>
    <row r="33" spans="1:13" ht="15" customHeight="1" thickBot="1">
      <c r="A33" s="37" t="s">
        <v>135</v>
      </c>
      <c r="B33" s="124">
        <v>4887</v>
      </c>
      <c r="C33" s="125">
        <v>4905</v>
      </c>
      <c r="D33" s="126">
        <f t="shared" si="0"/>
        <v>18</v>
      </c>
      <c r="E33" s="127">
        <f>C33/B33*100</f>
        <v>100.3683241252302</v>
      </c>
      <c r="F33" s="125">
        <v>5118</v>
      </c>
      <c r="G33" s="125">
        <v>3956</v>
      </c>
      <c r="H33" s="126">
        <f t="shared" si="8"/>
        <v>-1162</v>
      </c>
      <c r="I33" s="128">
        <f t="shared" si="9"/>
        <v>77.295818679171546</v>
      </c>
      <c r="J33" s="129">
        <f>C33/$C$10*100</f>
        <v>9.440680575871891</v>
      </c>
      <c r="K33" s="130">
        <f t="shared" si="10"/>
        <v>9.3397569254352337</v>
      </c>
      <c r="L33" s="131">
        <f t="shared" si="11"/>
        <v>7.3098172545686362</v>
      </c>
      <c r="M33" s="2"/>
    </row>
    <row r="34" spans="1:13" ht="3.75" customHeight="1">
      <c r="A34" s="13"/>
      <c r="B34" s="38"/>
      <c r="C34" s="13"/>
      <c r="D34" s="13"/>
      <c r="E34" s="13"/>
      <c r="F34" s="13"/>
      <c r="G34" s="13"/>
      <c r="H34" s="13"/>
      <c r="I34" s="13"/>
      <c r="J34" s="13"/>
      <c r="K34" s="13"/>
      <c r="L34" s="13"/>
    </row>
    <row r="35" spans="1:13">
      <c r="A35" s="21" t="s">
        <v>165</v>
      </c>
      <c r="B35" s="39"/>
      <c r="C35" s="21"/>
      <c r="D35" s="13"/>
      <c r="E35" s="13"/>
      <c r="F35" s="13"/>
      <c r="G35" s="13"/>
      <c r="H35" s="13"/>
      <c r="I35" s="13"/>
      <c r="J35" s="13"/>
      <c r="K35" s="13"/>
      <c r="L35" s="13"/>
    </row>
    <row r="36" spans="1:13">
      <c r="A36" s="13"/>
      <c r="B36" s="38"/>
      <c r="C36" s="13"/>
      <c r="D36" s="13"/>
      <c r="E36" s="13"/>
      <c r="F36" s="13"/>
      <c r="G36" s="13"/>
      <c r="H36" s="13"/>
      <c r="I36" s="13"/>
      <c r="J36" s="13"/>
      <c r="K36" s="13"/>
      <c r="L36" s="13"/>
    </row>
    <row r="37" spans="1:13">
      <c r="B37" s="5"/>
    </row>
    <row r="38" spans="1:13">
      <c r="B38" s="5"/>
    </row>
    <row r="39" spans="1:13">
      <c r="B39" s="5"/>
    </row>
    <row r="40" spans="1:13">
      <c r="B40" s="5"/>
    </row>
    <row r="41" spans="1:13">
      <c r="B41" s="5"/>
    </row>
    <row r="42" spans="1:13">
      <c r="B42" s="5"/>
    </row>
    <row r="43" spans="1:13">
      <c r="B43" s="5"/>
    </row>
    <row r="44" spans="1:13">
      <c r="B44" s="5"/>
    </row>
    <row r="45" spans="1:13">
      <c r="B45" s="5"/>
    </row>
    <row r="46" spans="1:13">
      <c r="B46" s="5"/>
    </row>
  </sheetData>
  <mergeCells count="9">
    <mergeCell ref="A1:L1"/>
    <mergeCell ref="A2:L3"/>
    <mergeCell ref="A5:A9"/>
    <mergeCell ref="B5:E5"/>
    <mergeCell ref="F5:I5"/>
    <mergeCell ref="J5:L5"/>
    <mergeCell ref="B6:C8"/>
    <mergeCell ref="F6:G8"/>
    <mergeCell ref="J6:L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showGridLines="0" zoomScaleNormal="100" workbookViewId="0">
      <selection activeCell="M6" sqref="M6:M41"/>
    </sheetView>
  </sheetViews>
  <sheetFormatPr defaultRowHeight="13.2"/>
  <cols>
    <col min="1" max="1" width="32.6640625" customWidth="1"/>
    <col min="2" max="2" width="12.44140625" style="165" customWidth="1"/>
    <col min="3" max="3" width="12.44140625" style="166" customWidth="1"/>
    <col min="4" max="4" width="6" style="179" customWidth="1"/>
    <col min="5" max="5" width="12.44140625" style="166" customWidth="1"/>
    <col min="6" max="6" width="5.88671875" style="179" customWidth="1"/>
    <col min="7" max="7" width="12.44140625" style="166" customWidth="1"/>
    <col min="8" max="8" width="6.33203125" style="179" customWidth="1"/>
    <col min="9" max="9" width="12.44140625" style="166" customWidth="1"/>
    <col min="10" max="10" width="6.33203125" style="179" customWidth="1"/>
    <col min="11" max="11" width="12.44140625" style="166" customWidth="1"/>
    <col min="12" max="12" width="6.33203125" style="179" customWidth="1"/>
    <col min="13" max="13" width="14.44140625" style="166" customWidth="1"/>
    <col min="14" max="14" width="6.44140625" style="179" customWidth="1"/>
  </cols>
  <sheetData>
    <row r="1" spans="1:14">
      <c r="A1" s="292" t="s">
        <v>160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</row>
    <row r="2" spans="1:14" ht="19.95" customHeight="1">
      <c r="A2" s="308" t="s">
        <v>214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</row>
    <row r="3" spans="1:14" ht="9.75" customHeight="1" thickBot="1">
      <c r="A3" s="147"/>
      <c r="B3" s="163"/>
      <c r="C3" s="148"/>
      <c r="D3" s="177"/>
    </row>
    <row r="4" spans="1:14" ht="16.2" customHeight="1" thickBot="1">
      <c r="A4" s="324" t="s">
        <v>164</v>
      </c>
      <c r="B4" s="321" t="s">
        <v>181</v>
      </c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3"/>
    </row>
    <row r="5" spans="1:14" ht="61.5" customHeight="1" thickBot="1">
      <c r="A5" s="325"/>
      <c r="B5" s="211" t="s">
        <v>178</v>
      </c>
      <c r="C5" s="169" t="s">
        <v>112</v>
      </c>
      <c r="D5" s="178" t="s">
        <v>177</v>
      </c>
      <c r="E5" s="175" t="s">
        <v>176</v>
      </c>
      <c r="F5" s="186" t="s">
        <v>177</v>
      </c>
      <c r="G5" s="175" t="s">
        <v>179</v>
      </c>
      <c r="H5" s="178" t="s">
        <v>177</v>
      </c>
      <c r="I5" s="175" t="s">
        <v>180</v>
      </c>
      <c r="J5" s="186" t="s">
        <v>177</v>
      </c>
      <c r="K5" s="195" t="s">
        <v>174</v>
      </c>
      <c r="L5" s="178" t="s">
        <v>177</v>
      </c>
      <c r="M5" s="195" t="s">
        <v>175</v>
      </c>
      <c r="N5" s="196" t="s">
        <v>177</v>
      </c>
    </row>
    <row r="6" spans="1:14" ht="13.8" thickBot="1">
      <c r="A6" s="226" t="s">
        <v>34</v>
      </c>
      <c r="B6" s="245">
        <v>11173</v>
      </c>
      <c r="C6" s="252">
        <v>5579</v>
      </c>
      <c r="D6" s="248">
        <f>C6/B6*100</f>
        <v>49.932873892419224</v>
      </c>
      <c r="E6" s="245">
        <v>2396</v>
      </c>
      <c r="F6" s="250">
        <f>E6/B6*100</f>
        <v>21.444553835138279</v>
      </c>
      <c r="G6" s="245">
        <v>5247</v>
      </c>
      <c r="H6" s="248">
        <f>G6/B6*100</f>
        <v>46.961424863510246</v>
      </c>
      <c r="I6" s="245">
        <v>3233</v>
      </c>
      <c r="J6" s="250">
        <f>I6/B6*100</f>
        <v>28.935827441152778</v>
      </c>
      <c r="K6" s="245">
        <v>1693</v>
      </c>
      <c r="L6" s="248">
        <f>K6/B6*100</f>
        <v>15.152600017900294</v>
      </c>
      <c r="M6" s="245">
        <v>834</v>
      </c>
      <c r="N6" s="248">
        <f>M6/B6*100</f>
        <v>7.4644231629821896</v>
      </c>
    </row>
    <row r="7" spans="1:14">
      <c r="A7" s="143" t="s">
        <v>14</v>
      </c>
      <c r="B7" s="170">
        <v>938</v>
      </c>
      <c r="C7" s="158">
        <v>513</v>
      </c>
      <c r="D7" s="93">
        <f t="shared" ref="D7:D41" si="0">C7/B7*100</f>
        <v>54.690831556503191</v>
      </c>
      <c r="E7" s="170">
        <v>244</v>
      </c>
      <c r="F7" s="182">
        <f t="shared" ref="F7:F41" si="1">E7/B7*100</f>
        <v>26.012793176972281</v>
      </c>
      <c r="G7" s="189">
        <v>225</v>
      </c>
      <c r="H7" s="190">
        <f t="shared" ref="H7:H41" si="2">G7/B7*100</f>
        <v>23.987206823027719</v>
      </c>
      <c r="I7" s="189">
        <v>255</v>
      </c>
      <c r="J7" s="194">
        <f>I7/B7*100</f>
        <v>27.185501066098084</v>
      </c>
      <c r="K7" s="189">
        <v>184</v>
      </c>
      <c r="L7" s="190">
        <f t="shared" ref="L7:L41" si="3">K7/B7*100</f>
        <v>19.616204690831555</v>
      </c>
      <c r="M7" s="189">
        <v>72</v>
      </c>
      <c r="N7" s="190">
        <f t="shared" ref="N7:N41" si="4">M7/B7*100</f>
        <v>7.6759061833688706</v>
      </c>
    </row>
    <row r="8" spans="1:14">
      <c r="A8" s="15" t="s">
        <v>17</v>
      </c>
      <c r="B8" s="171">
        <v>1525</v>
      </c>
      <c r="C8" s="144">
        <v>782</v>
      </c>
      <c r="D8" s="93">
        <f t="shared" si="0"/>
        <v>51.278688524590166</v>
      </c>
      <c r="E8" s="171">
        <v>347</v>
      </c>
      <c r="F8" s="182">
        <f t="shared" si="1"/>
        <v>22.754098360655739</v>
      </c>
      <c r="G8" s="173">
        <v>827</v>
      </c>
      <c r="H8" s="180">
        <f t="shared" si="2"/>
        <v>54.229508196721312</v>
      </c>
      <c r="I8" s="173">
        <v>407</v>
      </c>
      <c r="J8" s="192">
        <f t="shared" ref="J8:J15" si="5">I8/B8*100</f>
        <v>26.688524590163937</v>
      </c>
      <c r="K8" s="173">
        <v>234</v>
      </c>
      <c r="L8" s="180">
        <f t="shared" si="3"/>
        <v>15.344262295081968</v>
      </c>
      <c r="M8" s="173">
        <v>99</v>
      </c>
      <c r="N8" s="180">
        <f t="shared" si="4"/>
        <v>6.4918032786885256</v>
      </c>
    </row>
    <row r="9" spans="1:14">
      <c r="A9" s="16" t="s">
        <v>2</v>
      </c>
      <c r="B9" s="171">
        <v>1252</v>
      </c>
      <c r="C9" s="144">
        <v>594</v>
      </c>
      <c r="D9" s="93">
        <f t="shared" si="0"/>
        <v>47.444089456869008</v>
      </c>
      <c r="E9" s="171">
        <v>222</v>
      </c>
      <c r="F9" s="182">
        <f t="shared" si="1"/>
        <v>17.731629392971247</v>
      </c>
      <c r="G9" s="173">
        <v>506</v>
      </c>
      <c r="H9" s="180">
        <f t="shared" si="2"/>
        <v>40.415335463258785</v>
      </c>
      <c r="I9" s="173">
        <v>384</v>
      </c>
      <c r="J9" s="192">
        <f t="shared" si="5"/>
        <v>30.670926517571885</v>
      </c>
      <c r="K9" s="173">
        <v>167</v>
      </c>
      <c r="L9" s="180">
        <f t="shared" si="3"/>
        <v>13.338658146964857</v>
      </c>
      <c r="M9" s="173">
        <v>123</v>
      </c>
      <c r="N9" s="180">
        <f t="shared" si="4"/>
        <v>9.8242811501597451</v>
      </c>
    </row>
    <row r="10" spans="1:14">
      <c r="A10" s="16" t="s">
        <v>192</v>
      </c>
      <c r="B10" s="171">
        <v>1596</v>
      </c>
      <c r="C10" s="144">
        <v>756</v>
      </c>
      <c r="D10" s="93">
        <f t="shared" si="0"/>
        <v>47.368421052631575</v>
      </c>
      <c r="E10" s="171">
        <v>265</v>
      </c>
      <c r="F10" s="182">
        <f t="shared" si="1"/>
        <v>16.604010025062657</v>
      </c>
      <c r="G10" s="173">
        <v>899</v>
      </c>
      <c r="H10" s="180">
        <f t="shared" si="2"/>
        <v>56.328320802005017</v>
      </c>
      <c r="I10" s="173">
        <v>519</v>
      </c>
      <c r="J10" s="192">
        <f t="shared" si="5"/>
        <v>32.518796992481199</v>
      </c>
      <c r="K10" s="173">
        <v>204</v>
      </c>
      <c r="L10" s="180">
        <f t="shared" si="3"/>
        <v>12.781954887218044</v>
      </c>
      <c r="M10" s="173">
        <v>94</v>
      </c>
      <c r="N10" s="180">
        <f t="shared" si="4"/>
        <v>5.8897243107769421</v>
      </c>
    </row>
    <row r="11" spans="1:14">
      <c r="A11" s="15" t="s">
        <v>18</v>
      </c>
      <c r="B11" s="96">
        <v>850</v>
      </c>
      <c r="C11" s="159">
        <v>406</v>
      </c>
      <c r="D11" s="93">
        <f t="shared" si="0"/>
        <v>47.764705882352942</v>
      </c>
      <c r="E11" s="96">
        <v>212</v>
      </c>
      <c r="F11" s="182">
        <f t="shared" si="1"/>
        <v>24.941176470588236</v>
      </c>
      <c r="G11" s="173">
        <v>324</v>
      </c>
      <c r="H11" s="180">
        <f t="shared" si="2"/>
        <v>38.117647058823529</v>
      </c>
      <c r="I11" s="173">
        <v>248</v>
      </c>
      <c r="J11" s="192">
        <f t="shared" si="5"/>
        <v>29.176470588235293</v>
      </c>
      <c r="K11" s="173">
        <v>132</v>
      </c>
      <c r="L11" s="180">
        <f t="shared" si="3"/>
        <v>15.529411764705884</v>
      </c>
      <c r="M11" s="173">
        <v>81</v>
      </c>
      <c r="N11" s="180">
        <f t="shared" si="4"/>
        <v>9.5294117647058822</v>
      </c>
    </row>
    <row r="12" spans="1:14">
      <c r="A12" s="15" t="s">
        <v>21</v>
      </c>
      <c r="B12" s="96">
        <v>1029</v>
      </c>
      <c r="C12" s="159">
        <v>451</v>
      </c>
      <c r="D12" s="93">
        <f t="shared" si="0"/>
        <v>43.828960155490769</v>
      </c>
      <c r="E12" s="96">
        <v>233</v>
      </c>
      <c r="F12" s="182">
        <f t="shared" si="1"/>
        <v>22.643343051506317</v>
      </c>
      <c r="G12" s="173">
        <v>430</v>
      </c>
      <c r="H12" s="180">
        <f t="shared" si="2"/>
        <v>41.788143828960159</v>
      </c>
      <c r="I12" s="173">
        <v>296</v>
      </c>
      <c r="J12" s="192">
        <f t="shared" si="5"/>
        <v>28.765792031098155</v>
      </c>
      <c r="K12" s="173">
        <v>174</v>
      </c>
      <c r="L12" s="180">
        <f t="shared" si="3"/>
        <v>16.909620991253643</v>
      </c>
      <c r="M12" s="173">
        <v>94</v>
      </c>
      <c r="N12" s="180">
        <f t="shared" si="4"/>
        <v>9.1350826044703606</v>
      </c>
    </row>
    <row r="13" spans="1:14">
      <c r="A13" s="15" t="s">
        <v>22</v>
      </c>
      <c r="B13" s="171">
        <v>1012</v>
      </c>
      <c r="C13" s="144">
        <v>537</v>
      </c>
      <c r="D13" s="93">
        <f t="shared" si="0"/>
        <v>53.063241106719374</v>
      </c>
      <c r="E13" s="171">
        <v>242</v>
      </c>
      <c r="F13" s="182">
        <f t="shared" si="1"/>
        <v>23.913043478260871</v>
      </c>
      <c r="G13" s="173">
        <v>476</v>
      </c>
      <c r="H13" s="180">
        <f t="shared" si="2"/>
        <v>47.035573122529648</v>
      </c>
      <c r="I13" s="173">
        <v>300</v>
      </c>
      <c r="J13" s="192">
        <f t="shared" si="5"/>
        <v>29.644268774703558</v>
      </c>
      <c r="K13" s="173">
        <v>107</v>
      </c>
      <c r="L13" s="180">
        <f t="shared" si="3"/>
        <v>10.573122529644269</v>
      </c>
      <c r="M13" s="173">
        <v>38</v>
      </c>
      <c r="N13" s="180">
        <f t="shared" si="4"/>
        <v>3.7549407114624502</v>
      </c>
    </row>
    <row r="14" spans="1:14">
      <c r="A14" s="15" t="s">
        <v>13</v>
      </c>
      <c r="B14" s="171">
        <v>1329</v>
      </c>
      <c r="C14" s="144">
        <v>705</v>
      </c>
      <c r="D14" s="93">
        <f t="shared" si="0"/>
        <v>53.04740406320542</v>
      </c>
      <c r="E14" s="171">
        <v>300</v>
      </c>
      <c r="F14" s="182">
        <f t="shared" si="1"/>
        <v>22.573363431151243</v>
      </c>
      <c r="G14" s="173">
        <v>672</v>
      </c>
      <c r="H14" s="180">
        <f t="shared" si="2"/>
        <v>50.564334085778782</v>
      </c>
      <c r="I14" s="173">
        <v>386</v>
      </c>
      <c r="J14" s="192">
        <f t="shared" si="5"/>
        <v>29.044394281414597</v>
      </c>
      <c r="K14" s="173">
        <v>229</v>
      </c>
      <c r="L14" s="180">
        <f t="shared" si="3"/>
        <v>17.231000752445446</v>
      </c>
      <c r="M14" s="173">
        <v>112</v>
      </c>
      <c r="N14" s="180">
        <f t="shared" si="4"/>
        <v>8.4273890142964625</v>
      </c>
    </row>
    <row r="15" spans="1:14" ht="13.8" thickBot="1">
      <c r="A15" s="17" t="s">
        <v>27</v>
      </c>
      <c r="B15" s="112">
        <v>1642</v>
      </c>
      <c r="C15" s="160">
        <v>835</v>
      </c>
      <c r="D15" s="181">
        <f t="shared" si="0"/>
        <v>50.852618757612667</v>
      </c>
      <c r="E15" s="112">
        <v>331</v>
      </c>
      <c r="F15" s="185">
        <f t="shared" si="1"/>
        <v>20.158343483556639</v>
      </c>
      <c r="G15" s="187">
        <v>888</v>
      </c>
      <c r="H15" s="188">
        <f t="shared" si="2"/>
        <v>54.080389768574911</v>
      </c>
      <c r="I15" s="187">
        <v>438</v>
      </c>
      <c r="J15" s="193">
        <f t="shared" si="5"/>
        <v>26.674786845310592</v>
      </c>
      <c r="K15" s="187">
        <v>262</v>
      </c>
      <c r="L15" s="188">
        <f t="shared" si="3"/>
        <v>15.956151035322778</v>
      </c>
      <c r="M15" s="187">
        <v>121</v>
      </c>
      <c r="N15" s="188">
        <f t="shared" si="4"/>
        <v>7.3690621193666264</v>
      </c>
    </row>
    <row r="16" spans="1:14" ht="13.8" thickBot="1">
      <c r="A16" s="253" t="s">
        <v>35</v>
      </c>
      <c r="B16" s="252">
        <v>9331</v>
      </c>
      <c r="C16" s="252">
        <v>5331</v>
      </c>
      <c r="D16" s="251">
        <f t="shared" si="0"/>
        <v>57.132140177901611</v>
      </c>
      <c r="E16" s="252">
        <v>2275</v>
      </c>
      <c r="F16" s="250">
        <f t="shared" si="1"/>
        <v>24.381095273818453</v>
      </c>
      <c r="G16" s="245">
        <v>4430</v>
      </c>
      <c r="H16" s="248">
        <f t="shared" si="2"/>
        <v>47.476154752973962</v>
      </c>
      <c r="I16" s="245">
        <v>2335</v>
      </c>
      <c r="J16" s="250">
        <f>I16/B16*100</f>
        <v>25.024113171149931</v>
      </c>
      <c r="K16" s="245">
        <v>1680</v>
      </c>
      <c r="L16" s="248">
        <f t="shared" si="3"/>
        <v>18.004501125281319</v>
      </c>
      <c r="M16" s="245">
        <v>730</v>
      </c>
      <c r="N16" s="248">
        <f t="shared" si="4"/>
        <v>7.8233844175329557</v>
      </c>
    </row>
    <row r="17" spans="1:14">
      <c r="A17" s="143" t="s">
        <v>1</v>
      </c>
      <c r="B17" s="170">
        <v>1771</v>
      </c>
      <c r="C17" s="158">
        <v>1101</v>
      </c>
      <c r="D17" s="93">
        <f t="shared" si="0"/>
        <v>62.168266516092608</v>
      </c>
      <c r="E17" s="170">
        <v>447</v>
      </c>
      <c r="F17" s="182">
        <f t="shared" si="1"/>
        <v>25.239977413890458</v>
      </c>
      <c r="G17" s="189">
        <v>860</v>
      </c>
      <c r="H17" s="190">
        <f t="shared" si="2"/>
        <v>48.560135516657255</v>
      </c>
      <c r="I17" s="189">
        <v>373</v>
      </c>
      <c r="J17" s="194">
        <f>I17/B17*100</f>
        <v>21.061547148503671</v>
      </c>
      <c r="K17" s="189">
        <v>337</v>
      </c>
      <c r="L17" s="190">
        <f t="shared" si="3"/>
        <v>19.028797289666855</v>
      </c>
      <c r="M17" s="189">
        <v>136</v>
      </c>
      <c r="N17" s="190">
        <f t="shared" si="4"/>
        <v>7.6792772444946351</v>
      </c>
    </row>
    <row r="18" spans="1:14">
      <c r="A18" s="15" t="s">
        <v>16</v>
      </c>
      <c r="B18" s="171">
        <v>1250</v>
      </c>
      <c r="C18" s="144">
        <v>712</v>
      </c>
      <c r="D18" s="93">
        <f t="shared" si="0"/>
        <v>56.96</v>
      </c>
      <c r="E18" s="171">
        <v>377</v>
      </c>
      <c r="F18" s="182">
        <f t="shared" si="1"/>
        <v>30.159999999999997</v>
      </c>
      <c r="G18" s="173">
        <v>660</v>
      </c>
      <c r="H18" s="180">
        <f t="shared" si="2"/>
        <v>52.800000000000004</v>
      </c>
      <c r="I18" s="173">
        <v>296</v>
      </c>
      <c r="J18" s="192">
        <f t="shared" ref="J18:J22" si="6">I18/B18*100</f>
        <v>23.68</v>
      </c>
      <c r="K18" s="173">
        <v>215</v>
      </c>
      <c r="L18" s="180">
        <f t="shared" si="3"/>
        <v>17.2</v>
      </c>
      <c r="M18" s="173">
        <v>104</v>
      </c>
      <c r="N18" s="180">
        <f t="shared" si="4"/>
        <v>8.32</v>
      </c>
    </row>
    <row r="19" spans="1:14">
      <c r="A19" s="16" t="s">
        <v>3</v>
      </c>
      <c r="B19" s="171">
        <v>2079</v>
      </c>
      <c r="C19" s="144">
        <v>1088</v>
      </c>
      <c r="D19" s="93">
        <f t="shared" si="0"/>
        <v>52.332852332852333</v>
      </c>
      <c r="E19" s="171">
        <v>410</v>
      </c>
      <c r="F19" s="182">
        <f t="shared" si="1"/>
        <v>19.721019721019719</v>
      </c>
      <c r="G19" s="173">
        <v>911</v>
      </c>
      <c r="H19" s="180">
        <f t="shared" si="2"/>
        <v>43.819143819143818</v>
      </c>
      <c r="I19" s="173">
        <v>587</v>
      </c>
      <c r="J19" s="192">
        <f t="shared" si="6"/>
        <v>28.234728234728234</v>
      </c>
      <c r="K19" s="173">
        <v>346</v>
      </c>
      <c r="L19" s="180">
        <f t="shared" si="3"/>
        <v>16.642616642616641</v>
      </c>
      <c r="M19" s="173">
        <v>201</v>
      </c>
      <c r="N19" s="180">
        <f t="shared" si="4"/>
        <v>9.6681096681096683</v>
      </c>
    </row>
    <row r="20" spans="1:14">
      <c r="A20" s="16" t="s">
        <v>20</v>
      </c>
      <c r="B20" s="171">
        <v>1499</v>
      </c>
      <c r="C20" s="144">
        <v>794</v>
      </c>
      <c r="D20" s="93">
        <f t="shared" si="0"/>
        <v>52.968645763842559</v>
      </c>
      <c r="E20" s="171">
        <v>317</v>
      </c>
      <c r="F20" s="182">
        <f t="shared" si="1"/>
        <v>21.14743162108072</v>
      </c>
      <c r="G20" s="173">
        <v>797</v>
      </c>
      <c r="H20" s="180">
        <f t="shared" si="2"/>
        <v>53.168779186124084</v>
      </c>
      <c r="I20" s="173">
        <v>387</v>
      </c>
      <c r="J20" s="192">
        <f t="shared" si="6"/>
        <v>25.81721147431621</v>
      </c>
      <c r="K20" s="173">
        <v>284</v>
      </c>
      <c r="L20" s="180">
        <f t="shared" si="3"/>
        <v>18.94596397598399</v>
      </c>
      <c r="M20" s="173">
        <v>79</v>
      </c>
      <c r="N20" s="180">
        <f t="shared" si="4"/>
        <v>5.2701801200800533</v>
      </c>
    </row>
    <row r="21" spans="1:14">
      <c r="A21" s="15" t="s">
        <v>4</v>
      </c>
      <c r="B21" s="171">
        <v>1275</v>
      </c>
      <c r="C21" s="144">
        <v>769</v>
      </c>
      <c r="D21" s="93">
        <f t="shared" si="0"/>
        <v>60.313725490196077</v>
      </c>
      <c r="E21" s="171">
        <v>321</v>
      </c>
      <c r="F21" s="182">
        <f t="shared" si="1"/>
        <v>25.176470588235293</v>
      </c>
      <c r="G21" s="173">
        <v>481</v>
      </c>
      <c r="H21" s="180">
        <f t="shared" si="2"/>
        <v>37.725490196078432</v>
      </c>
      <c r="I21" s="173">
        <v>330</v>
      </c>
      <c r="J21" s="192">
        <f t="shared" si="6"/>
        <v>25.882352941176475</v>
      </c>
      <c r="K21" s="173">
        <v>246</v>
      </c>
      <c r="L21" s="180">
        <f t="shared" si="3"/>
        <v>19.294117647058822</v>
      </c>
      <c r="M21" s="173">
        <v>116</v>
      </c>
      <c r="N21" s="180">
        <f t="shared" si="4"/>
        <v>9.0980392156862742</v>
      </c>
    </row>
    <row r="22" spans="1:14" ht="13.8" thickBot="1">
      <c r="A22" s="17" t="s">
        <v>7</v>
      </c>
      <c r="B22" s="172">
        <v>1457</v>
      </c>
      <c r="C22" s="161">
        <v>867</v>
      </c>
      <c r="D22" s="181">
        <f t="shared" si="0"/>
        <v>59.505833905284831</v>
      </c>
      <c r="E22" s="172">
        <v>403</v>
      </c>
      <c r="F22" s="185">
        <f t="shared" si="1"/>
        <v>27.659574468085108</v>
      </c>
      <c r="G22" s="187">
        <v>721</v>
      </c>
      <c r="H22" s="188">
        <f t="shared" si="2"/>
        <v>49.485243651338365</v>
      </c>
      <c r="I22" s="187">
        <v>362</v>
      </c>
      <c r="J22" s="193">
        <f t="shared" si="6"/>
        <v>24.845573095401509</v>
      </c>
      <c r="K22" s="187">
        <v>252</v>
      </c>
      <c r="L22" s="188">
        <f t="shared" si="3"/>
        <v>17.295813315030887</v>
      </c>
      <c r="M22" s="187">
        <v>94</v>
      </c>
      <c r="N22" s="188">
        <f t="shared" si="4"/>
        <v>6.4516129032258061</v>
      </c>
    </row>
    <row r="23" spans="1:14" ht="13.8" thickBot="1">
      <c r="A23" s="253" t="s">
        <v>36</v>
      </c>
      <c r="B23" s="252">
        <v>15715</v>
      </c>
      <c r="C23" s="252">
        <v>7958</v>
      </c>
      <c r="D23" s="251">
        <f t="shared" si="0"/>
        <v>50.639516385618833</v>
      </c>
      <c r="E23" s="252">
        <v>3195</v>
      </c>
      <c r="F23" s="250">
        <f t="shared" si="1"/>
        <v>20.330894050270444</v>
      </c>
      <c r="G23" s="245">
        <v>7209</v>
      </c>
      <c r="H23" s="248">
        <f t="shared" si="2"/>
        <v>45.873369392300347</v>
      </c>
      <c r="I23" s="245">
        <v>4516</v>
      </c>
      <c r="J23" s="250">
        <f>I23/B23*100</f>
        <v>28.736875596563792</v>
      </c>
      <c r="K23" s="245">
        <v>2353</v>
      </c>
      <c r="L23" s="248">
        <f t="shared" si="3"/>
        <v>14.972955774737512</v>
      </c>
      <c r="M23" s="245">
        <v>1080</v>
      </c>
      <c r="N23" s="248">
        <f t="shared" si="4"/>
        <v>6.8724148902322622</v>
      </c>
    </row>
    <row r="24" spans="1:14">
      <c r="A24" s="143" t="s">
        <v>15</v>
      </c>
      <c r="B24" s="170">
        <v>1707</v>
      </c>
      <c r="C24" s="158">
        <v>876</v>
      </c>
      <c r="D24" s="93">
        <f t="shared" si="0"/>
        <v>51.318101933216163</v>
      </c>
      <c r="E24" s="170">
        <v>359</v>
      </c>
      <c r="F24" s="182">
        <f t="shared" si="1"/>
        <v>21.031048623315758</v>
      </c>
      <c r="G24" s="189">
        <v>589</v>
      </c>
      <c r="H24" s="190">
        <f t="shared" si="2"/>
        <v>34.504979496192149</v>
      </c>
      <c r="I24" s="189">
        <v>516</v>
      </c>
      <c r="J24" s="194">
        <f>I24/B24*100</f>
        <v>30.228471001757466</v>
      </c>
      <c r="K24" s="189">
        <v>230</v>
      </c>
      <c r="L24" s="190">
        <f t="shared" si="3"/>
        <v>13.473930872876391</v>
      </c>
      <c r="M24" s="189">
        <v>177</v>
      </c>
      <c r="N24" s="190">
        <f t="shared" si="4"/>
        <v>10.369068541300527</v>
      </c>
    </row>
    <row r="25" spans="1:14">
      <c r="A25" s="15" t="s">
        <v>19</v>
      </c>
      <c r="B25" s="171">
        <v>5604</v>
      </c>
      <c r="C25" s="144">
        <v>2703</v>
      </c>
      <c r="D25" s="93">
        <f t="shared" si="0"/>
        <v>48.233404710920766</v>
      </c>
      <c r="E25" s="171">
        <v>1133</v>
      </c>
      <c r="F25" s="114">
        <f t="shared" si="1"/>
        <v>20.21770164168451</v>
      </c>
      <c r="G25" s="173">
        <v>3057</v>
      </c>
      <c r="H25" s="180">
        <f t="shared" si="2"/>
        <v>54.550321199143468</v>
      </c>
      <c r="I25" s="173">
        <v>1587</v>
      </c>
      <c r="J25" s="192">
        <f t="shared" ref="J25:J29" si="7">I25/B25*100</f>
        <v>28.31905781584582</v>
      </c>
      <c r="K25" s="173">
        <v>719</v>
      </c>
      <c r="L25" s="180">
        <f t="shared" si="3"/>
        <v>12.830121341898643</v>
      </c>
      <c r="M25" s="173">
        <v>310</v>
      </c>
      <c r="N25" s="180">
        <f t="shared" si="4"/>
        <v>5.5317630264097071</v>
      </c>
    </row>
    <row r="26" spans="1:14">
      <c r="A26" s="15" t="s">
        <v>25</v>
      </c>
      <c r="B26" s="171">
        <v>3396</v>
      </c>
      <c r="C26" s="144">
        <v>1772</v>
      </c>
      <c r="D26" s="93">
        <f t="shared" si="0"/>
        <v>52.179034157832746</v>
      </c>
      <c r="E26" s="171">
        <v>712</v>
      </c>
      <c r="F26" s="114">
        <f t="shared" si="1"/>
        <v>20.965842167255595</v>
      </c>
      <c r="G26" s="173">
        <v>1458</v>
      </c>
      <c r="H26" s="180">
        <f t="shared" si="2"/>
        <v>42.93286219081272</v>
      </c>
      <c r="I26" s="173">
        <v>1003</v>
      </c>
      <c r="J26" s="192">
        <f t="shared" si="7"/>
        <v>29.534746760895171</v>
      </c>
      <c r="K26" s="173">
        <v>551</v>
      </c>
      <c r="L26" s="180">
        <f t="shared" si="3"/>
        <v>16.22497055359246</v>
      </c>
      <c r="M26" s="173">
        <v>215</v>
      </c>
      <c r="N26" s="180">
        <f t="shared" si="4"/>
        <v>6.3309776207302715</v>
      </c>
    </row>
    <row r="27" spans="1:14">
      <c r="A27" s="16" t="s">
        <v>102</v>
      </c>
      <c r="B27" s="171">
        <v>1346</v>
      </c>
      <c r="C27" s="144">
        <v>720</v>
      </c>
      <c r="D27" s="93">
        <f t="shared" si="0"/>
        <v>53.491827637444281</v>
      </c>
      <c r="E27" s="171">
        <v>260</v>
      </c>
      <c r="F27" s="114">
        <f t="shared" si="1"/>
        <v>19.316493313521548</v>
      </c>
      <c r="G27" s="173">
        <v>653</v>
      </c>
      <c r="H27" s="180">
        <f t="shared" si="2"/>
        <v>48.514115898959879</v>
      </c>
      <c r="I27" s="173">
        <v>368</v>
      </c>
      <c r="J27" s="192">
        <f t="shared" si="7"/>
        <v>27.340267459138186</v>
      </c>
      <c r="K27" s="173">
        <v>260</v>
      </c>
      <c r="L27" s="180">
        <f t="shared" si="3"/>
        <v>19.316493313521548</v>
      </c>
      <c r="M27" s="173">
        <v>87</v>
      </c>
      <c r="N27" s="180">
        <f t="shared" si="4"/>
        <v>6.4635958395245181</v>
      </c>
    </row>
    <row r="28" spans="1:14">
      <c r="A28" s="16" t="s">
        <v>103</v>
      </c>
      <c r="B28" s="96">
        <v>1783</v>
      </c>
      <c r="C28" s="159">
        <v>944</v>
      </c>
      <c r="D28" s="93">
        <f t="shared" si="0"/>
        <v>52.944475602916427</v>
      </c>
      <c r="E28" s="96">
        <v>316</v>
      </c>
      <c r="F28" s="114">
        <f t="shared" si="1"/>
        <v>17.722938867077957</v>
      </c>
      <c r="G28" s="173">
        <v>595</v>
      </c>
      <c r="H28" s="180">
        <f t="shared" si="2"/>
        <v>33.370723499719574</v>
      </c>
      <c r="I28" s="173">
        <v>488</v>
      </c>
      <c r="J28" s="192">
        <f t="shared" si="7"/>
        <v>27.369601794727988</v>
      </c>
      <c r="K28" s="173">
        <v>352</v>
      </c>
      <c r="L28" s="180">
        <f t="shared" si="3"/>
        <v>19.742007851934943</v>
      </c>
      <c r="M28" s="173">
        <v>177</v>
      </c>
      <c r="N28" s="180">
        <f t="shared" si="4"/>
        <v>9.9270891755468309</v>
      </c>
    </row>
    <row r="29" spans="1:14" ht="13.8" thickBot="1">
      <c r="A29" s="17" t="s">
        <v>26</v>
      </c>
      <c r="B29" s="112">
        <v>1879</v>
      </c>
      <c r="C29" s="160">
        <v>943</v>
      </c>
      <c r="D29" s="181">
        <f t="shared" si="0"/>
        <v>50.186269292176689</v>
      </c>
      <c r="E29" s="112">
        <v>415</v>
      </c>
      <c r="F29" s="116">
        <f t="shared" si="1"/>
        <v>22.086216072378924</v>
      </c>
      <c r="G29" s="187">
        <v>857</v>
      </c>
      <c r="H29" s="188">
        <f t="shared" si="2"/>
        <v>45.609366684406602</v>
      </c>
      <c r="I29" s="187">
        <v>554</v>
      </c>
      <c r="J29" s="193">
        <f t="shared" si="7"/>
        <v>29.483767961681746</v>
      </c>
      <c r="K29" s="187">
        <v>241</v>
      </c>
      <c r="L29" s="188">
        <f t="shared" si="3"/>
        <v>12.825971261309208</v>
      </c>
      <c r="M29" s="187">
        <v>114</v>
      </c>
      <c r="N29" s="188">
        <f t="shared" si="4"/>
        <v>6.0670569451836087</v>
      </c>
    </row>
    <row r="30" spans="1:14" ht="13.8" thickBot="1">
      <c r="A30" s="253" t="s">
        <v>32</v>
      </c>
      <c r="B30" s="252">
        <v>11468</v>
      </c>
      <c r="C30" s="252">
        <v>5931</v>
      </c>
      <c r="D30" s="251">
        <f t="shared" si="0"/>
        <v>51.717823508894313</v>
      </c>
      <c r="E30" s="252">
        <v>2550</v>
      </c>
      <c r="F30" s="251">
        <f t="shared" si="1"/>
        <v>22.23578653644925</v>
      </c>
      <c r="G30" s="252">
        <v>5516</v>
      </c>
      <c r="H30" s="251">
        <f t="shared" si="2"/>
        <v>48.099058249040809</v>
      </c>
      <c r="I30" s="252">
        <v>3227</v>
      </c>
      <c r="J30" s="251">
        <f>I30/B30*100</f>
        <v>28.139169863969304</v>
      </c>
      <c r="K30" s="252">
        <v>1367</v>
      </c>
      <c r="L30" s="251">
        <f t="shared" si="3"/>
        <v>11.92012556679456</v>
      </c>
      <c r="M30" s="252">
        <v>839</v>
      </c>
      <c r="N30" s="248">
        <f t="shared" si="4"/>
        <v>7.3160097663062436</v>
      </c>
    </row>
    <row r="31" spans="1:14">
      <c r="A31" s="197" t="s">
        <v>5</v>
      </c>
      <c r="B31" s="189">
        <v>712</v>
      </c>
      <c r="C31" s="183">
        <v>401</v>
      </c>
      <c r="D31" s="190">
        <f t="shared" si="0"/>
        <v>56.32022471910112</v>
      </c>
      <c r="E31" s="189">
        <v>188</v>
      </c>
      <c r="F31" s="194">
        <f t="shared" si="1"/>
        <v>26.40449438202247</v>
      </c>
      <c r="G31" s="189">
        <v>342</v>
      </c>
      <c r="H31" s="190">
        <f t="shared" si="2"/>
        <v>48.033707865168537</v>
      </c>
      <c r="I31" s="189">
        <v>192</v>
      </c>
      <c r="J31" s="194">
        <f>I31/B31*100</f>
        <v>26.966292134831459</v>
      </c>
      <c r="K31" s="189">
        <v>69</v>
      </c>
      <c r="L31" s="190">
        <f t="shared" si="3"/>
        <v>9.691011235955056</v>
      </c>
      <c r="M31" s="189">
        <v>57</v>
      </c>
      <c r="N31" s="190">
        <f t="shared" si="4"/>
        <v>8.0056179775280896</v>
      </c>
    </row>
    <row r="32" spans="1:14">
      <c r="A32" s="168" t="s">
        <v>23</v>
      </c>
      <c r="B32" s="173">
        <v>2265</v>
      </c>
      <c r="C32" s="162">
        <v>1153</v>
      </c>
      <c r="D32" s="190">
        <f t="shared" si="0"/>
        <v>50.905077262693155</v>
      </c>
      <c r="E32" s="173">
        <v>517</v>
      </c>
      <c r="F32" s="192">
        <f t="shared" si="1"/>
        <v>22.82560706401766</v>
      </c>
      <c r="G32" s="173">
        <v>1025</v>
      </c>
      <c r="H32" s="180">
        <f t="shared" si="2"/>
        <v>45.253863134657834</v>
      </c>
      <c r="I32" s="173">
        <v>627</v>
      </c>
      <c r="J32" s="192">
        <f t="shared" ref="J32:J38" si="8">I32/B32*100</f>
        <v>27.682119205298012</v>
      </c>
      <c r="K32" s="173">
        <v>201</v>
      </c>
      <c r="L32" s="180">
        <f t="shared" si="3"/>
        <v>8.8741721854304636</v>
      </c>
      <c r="M32" s="173">
        <v>227</v>
      </c>
      <c r="N32" s="180">
        <f t="shared" si="4"/>
        <v>10.022075055187637</v>
      </c>
    </row>
    <row r="33" spans="1:14">
      <c r="A33" s="168" t="s">
        <v>6</v>
      </c>
      <c r="B33" s="173">
        <v>1624</v>
      </c>
      <c r="C33" s="162">
        <v>796</v>
      </c>
      <c r="D33" s="190">
        <f t="shared" si="0"/>
        <v>49.014778325123153</v>
      </c>
      <c r="E33" s="173">
        <v>352</v>
      </c>
      <c r="F33" s="192">
        <f t="shared" si="1"/>
        <v>21.674876847290641</v>
      </c>
      <c r="G33" s="173">
        <v>683</v>
      </c>
      <c r="H33" s="180">
        <f t="shared" si="2"/>
        <v>42.056650246305423</v>
      </c>
      <c r="I33" s="173">
        <v>448</v>
      </c>
      <c r="J33" s="192">
        <f t="shared" si="8"/>
        <v>27.586206896551722</v>
      </c>
      <c r="K33" s="173">
        <v>147</v>
      </c>
      <c r="L33" s="180">
        <f t="shared" si="3"/>
        <v>9.0517241379310338</v>
      </c>
      <c r="M33" s="173">
        <v>126</v>
      </c>
      <c r="N33" s="180">
        <f t="shared" si="4"/>
        <v>7.7586206896551726</v>
      </c>
    </row>
    <row r="34" spans="1:14">
      <c r="A34" s="168" t="s">
        <v>24</v>
      </c>
      <c r="B34" s="173">
        <v>1406</v>
      </c>
      <c r="C34" s="162">
        <v>709</v>
      </c>
      <c r="D34" s="190">
        <f t="shared" si="0"/>
        <v>50.426742532005683</v>
      </c>
      <c r="E34" s="173">
        <v>312</v>
      </c>
      <c r="F34" s="192">
        <f t="shared" si="1"/>
        <v>22.190611664295876</v>
      </c>
      <c r="G34" s="173">
        <v>795</v>
      </c>
      <c r="H34" s="180">
        <f t="shared" si="2"/>
        <v>56.54338549075392</v>
      </c>
      <c r="I34" s="173">
        <v>417</v>
      </c>
      <c r="J34" s="192">
        <f t="shared" si="8"/>
        <v>29.658605974395446</v>
      </c>
      <c r="K34" s="173">
        <v>218</v>
      </c>
      <c r="L34" s="180">
        <f t="shared" si="3"/>
        <v>15.5049786628734</v>
      </c>
      <c r="M34" s="173">
        <v>67</v>
      </c>
      <c r="N34" s="180">
        <f t="shared" si="4"/>
        <v>4.7652916073968701</v>
      </c>
    </row>
    <row r="35" spans="1:14">
      <c r="A35" s="168" t="s">
        <v>8</v>
      </c>
      <c r="B35" s="173">
        <v>1083</v>
      </c>
      <c r="C35" s="162">
        <v>517</v>
      </c>
      <c r="D35" s="190">
        <f t="shared" si="0"/>
        <v>47.737765466297319</v>
      </c>
      <c r="E35" s="173">
        <v>231</v>
      </c>
      <c r="F35" s="192">
        <f t="shared" si="1"/>
        <v>21.329639889196674</v>
      </c>
      <c r="G35" s="173">
        <v>488</v>
      </c>
      <c r="H35" s="180">
        <f t="shared" si="2"/>
        <v>45.060018467220686</v>
      </c>
      <c r="I35" s="173">
        <v>331</v>
      </c>
      <c r="J35" s="192">
        <f t="shared" si="8"/>
        <v>30.563250230840261</v>
      </c>
      <c r="K35" s="173">
        <v>164</v>
      </c>
      <c r="L35" s="180">
        <f t="shared" si="3"/>
        <v>15.143120960295475</v>
      </c>
      <c r="M35" s="173">
        <v>92</v>
      </c>
      <c r="N35" s="180">
        <f t="shared" si="4"/>
        <v>8.4949215143120949</v>
      </c>
    </row>
    <row r="36" spans="1:14">
      <c r="A36" s="168" t="s">
        <v>9</v>
      </c>
      <c r="B36" s="173">
        <v>1456</v>
      </c>
      <c r="C36" s="167">
        <v>822</v>
      </c>
      <c r="D36" s="190">
        <f t="shared" si="0"/>
        <v>56.456043956043956</v>
      </c>
      <c r="E36" s="176">
        <v>362</v>
      </c>
      <c r="F36" s="192">
        <f t="shared" si="1"/>
        <v>24.862637362637365</v>
      </c>
      <c r="G36" s="173">
        <v>712</v>
      </c>
      <c r="H36" s="180">
        <f t="shared" si="2"/>
        <v>48.901098901098898</v>
      </c>
      <c r="I36" s="173">
        <v>383</v>
      </c>
      <c r="J36" s="192">
        <f t="shared" si="8"/>
        <v>26.304945054945055</v>
      </c>
      <c r="K36" s="173">
        <v>180</v>
      </c>
      <c r="L36" s="180">
        <f t="shared" si="3"/>
        <v>12.362637362637363</v>
      </c>
      <c r="M36" s="173">
        <v>124</v>
      </c>
      <c r="N36" s="180">
        <f t="shared" si="4"/>
        <v>8.5164835164835164</v>
      </c>
    </row>
    <row r="37" spans="1:14" ht="13.95" customHeight="1">
      <c r="A37" s="168" t="s">
        <v>10</v>
      </c>
      <c r="B37" s="173">
        <v>1612</v>
      </c>
      <c r="C37" s="167">
        <v>840</v>
      </c>
      <c r="D37" s="190">
        <f t="shared" si="0"/>
        <v>52.109181141439208</v>
      </c>
      <c r="E37" s="173">
        <v>346</v>
      </c>
      <c r="F37" s="192">
        <f t="shared" si="1"/>
        <v>21.464019851116625</v>
      </c>
      <c r="G37" s="173">
        <v>1001</v>
      </c>
      <c r="H37" s="180">
        <f t="shared" si="2"/>
        <v>62.096774193548384</v>
      </c>
      <c r="I37" s="173">
        <v>437</v>
      </c>
      <c r="J37" s="192">
        <f t="shared" si="8"/>
        <v>27.109181141439205</v>
      </c>
      <c r="K37" s="173">
        <v>196</v>
      </c>
      <c r="L37" s="180">
        <f t="shared" si="3"/>
        <v>12.158808933002481</v>
      </c>
      <c r="M37" s="173">
        <v>52</v>
      </c>
      <c r="N37" s="180">
        <f t="shared" si="4"/>
        <v>3.225806451612903</v>
      </c>
    </row>
    <row r="38" spans="1:14" ht="13.8" thickBot="1">
      <c r="A38" s="198" t="s">
        <v>12</v>
      </c>
      <c r="B38" s="187">
        <v>1310</v>
      </c>
      <c r="C38" s="184">
        <v>693</v>
      </c>
      <c r="D38" s="191">
        <f t="shared" si="0"/>
        <v>52.900763358778626</v>
      </c>
      <c r="E38" s="187">
        <v>242</v>
      </c>
      <c r="F38" s="193">
        <f t="shared" si="1"/>
        <v>18.473282442748094</v>
      </c>
      <c r="G38" s="187">
        <v>470</v>
      </c>
      <c r="H38" s="188">
        <f t="shared" si="2"/>
        <v>35.877862595419849</v>
      </c>
      <c r="I38" s="187">
        <v>392</v>
      </c>
      <c r="J38" s="193">
        <f t="shared" si="8"/>
        <v>29.923664122137406</v>
      </c>
      <c r="K38" s="187">
        <v>192</v>
      </c>
      <c r="L38" s="188">
        <f t="shared" si="3"/>
        <v>14.656488549618322</v>
      </c>
      <c r="M38" s="187">
        <v>94</v>
      </c>
      <c r="N38" s="188">
        <f t="shared" si="4"/>
        <v>7.1755725190839694</v>
      </c>
    </row>
    <row r="39" spans="1:14" ht="13.8" thickBot="1">
      <c r="A39" s="234" t="s">
        <v>33</v>
      </c>
      <c r="B39" s="245">
        <v>6432</v>
      </c>
      <c r="C39" s="252">
        <v>3132</v>
      </c>
      <c r="D39" s="248">
        <f t="shared" si="0"/>
        <v>48.694029850746269</v>
      </c>
      <c r="E39" s="245">
        <v>963</v>
      </c>
      <c r="F39" s="254">
        <f t="shared" si="1"/>
        <v>14.972014925373134</v>
      </c>
      <c r="G39" s="245">
        <v>2531</v>
      </c>
      <c r="H39" s="248">
        <f t="shared" si="2"/>
        <v>39.350124378109456</v>
      </c>
      <c r="I39" s="245">
        <v>2069</v>
      </c>
      <c r="J39" s="250">
        <f>I39/B39*100</f>
        <v>32.167288557213929</v>
      </c>
      <c r="K39" s="245">
        <v>500</v>
      </c>
      <c r="L39" s="248">
        <f t="shared" si="3"/>
        <v>7.7736318407960194</v>
      </c>
      <c r="M39" s="245">
        <v>473</v>
      </c>
      <c r="N39" s="248">
        <f t="shared" si="4"/>
        <v>7.3538557213930353</v>
      </c>
    </row>
    <row r="40" spans="1:14" ht="13.8" thickBot="1">
      <c r="A40" s="20" t="s">
        <v>11</v>
      </c>
      <c r="B40" s="174">
        <v>6432</v>
      </c>
      <c r="C40" s="164">
        <v>3132</v>
      </c>
      <c r="D40" s="181">
        <f t="shared" si="0"/>
        <v>48.694029850746269</v>
      </c>
      <c r="E40" s="174">
        <v>963</v>
      </c>
      <c r="F40" s="185">
        <f t="shared" si="1"/>
        <v>14.972014925373134</v>
      </c>
      <c r="G40" s="174">
        <v>2531</v>
      </c>
      <c r="H40" s="191">
        <f t="shared" si="2"/>
        <v>39.350124378109456</v>
      </c>
      <c r="I40" s="174">
        <v>2069</v>
      </c>
      <c r="J40" s="185">
        <f>I40/B40*100</f>
        <v>32.167288557213929</v>
      </c>
      <c r="K40" s="170">
        <v>500</v>
      </c>
      <c r="L40" s="190">
        <f t="shared" si="3"/>
        <v>7.7736318407960194</v>
      </c>
      <c r="M40" s="174">
        <v>473</v>
      </c>
      <c r="N40" s="191">
        <f t="shared" si="4"/>
        <v>7.3538557213930353</v>
      </c>
    </row>
    <row r="41" spans="1:14" ht="13.8" thickBot="1">
      <c r="A41" s="255" t="s">
        <v>30</v>
      </c>
      <c r="B41" s="252">
        <v>54119</v>
      </c>
      <c r="C41" s="252">
        <v>27931</v>
      </c>
      <c r="D41" s="251">
        <f t="shared" si="0"/>
        <v>51.6103401762782</v>
      </c>
      <c r="E41" s="252">
        <v>11379</v>
      </c>
      <c r="F41" s="250">
        <f t="shared" si="1"/>
        <v>21.025887396293353</v>
      </c>
      <c r="G41" s="245">
        <v>24933</v>
      </c>
      <c r="H41" s="248">
        <f t="shared" si="2"/>
        <v>46.070696058685492</v>
      </c>
      <c r="I41" s="245">
        <v>15380</v>
      </c>
      <c r="J41" s="250">
        <f>I41/B41*100</f>
        <v>28.418854746022653</v>
      </c>
      <c r="K41" s="256">
        <v>7593</v>
      </c>
      <c r="L41" s="257">
        <f t="shared" si="3"/>
        <v>14.030192723442783</v>
      </c>
      <c r="M41" s="245">
        <v>3956</v>
      </c>
      <c r="N41" s="248">
        <f t="shared" si="4"/>
        <v>7.3098172545686362</v>
      </c>
    </row>
  </sheetData>
  <mergeCells count="4">
    <mergeCell ref="B4:N4"/>
    <mergeCell ref="A2:N2"/>
    <mergeCell ref="A1:N1"/>
    <mergeCell ref="A4:A5"/>
  </mergeCells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  <ignoredErrors>
    <ignoredError sqref="L4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I57"/>
  <sheetViews>
    <sheetView showGridLines="0" zoomScaleNormal="100" workbookViewId="0">
      <selection activeCell="G6" sqref="G6:G55"/>
    </sheetView>
  </sheetViews>
  <sheetFormatPr defaultRowHeight="13.2"/>
  <cols>
    <col min="1" max="2" width="3.33203125" customWidth="1"/>
    <col min="3" max="3" width="3.44140625" customWidth="1"/>
    <col min="4" max="4" width="39.6640625" customWidth="1"/>
    <col min="5" max="5" width="10" customWidth="1"/>
    <col min="6" max="7" width="10.33203125" customWidth="1"/>
    <col min="8" max="8" width="13.5546875" customWidth="1"/>
  </cols>
  <sheetData>
    <row r="1" spans="1:9">
      <c r="A1" s="346" t="s">
        <v>182</v>
      </c>
      <c r="B1" s="346"/>
      <c r="C1" s="346"/>
      <c r="D1" s="346"/>
      <c r="E1" s="346"/>
      <c r="F1" s="346"/>
      <c r="G1" s="346"/>
      <c r="H1" s="346"/>
    </row>
    <row r="2" spans="1:9" ht="14.4" customHeight="1">
      <c r="A2" s="361" t="s">
        <v>215</v>
      </c>
      <c r="B2" s="361"/>
      <c r="C2" s="361"/>
      <c r="D2" s="361"/>
      <c r="E2" s="361"/>
      <c r="F2" s="361"/>
      <c r="G2" s="361"/>
      <c r="H2" s="361"/>
    </row>
    <row r="3" spans="1:9" s="12" customFormat="1" ht="18" customHeight="1">
      <c r="A3" s="361"/>
      <c r="B3" s="361"/>
      <c r="C3" s="361"/>
      <c r="D3" s="361"/>
      <c r="E3" s="361"/>
      <c r="F3" s="361"/>
      <c r="G3" s="361"/>
      <c r="H3" s="361"/>
    </row>
    <row r="4" spans="1:9" ht="9.75" customHeight="1" thickBot="1">
      <c r="A4" s="362"/>
      <c r="B4" s="362"/>
      <c r="C4" s="362"/>
      <c r="D4" s="362"/>
      <c r="E4" s="362"/>
      <c r="F4" s="362"/>
      <c r="G4" s="362"/>
      <c r="H4" s="362"/>
    </row>
    <row r="5" spans="1:9" ht="57" customHeight="1" thickBot="1">
      <c r="A5" s="360" t="s">
        <v>42</v>
      </c>
      <c r="B5" s="301"/>
      <c r="C5" s="301"/>
      <c r="D5" s="302"/>
      <c r="E5" s="55" t="s">
        <v>196</v>
      </c>
      <c r="F5" s="55" t="s">
        <v>216</v>
      </c>
      <c r="G5" s="55" t="s">
        <v>217</v>
      </c>
      <c r="H5" s="55" t="s">
        <v>197</v>
      </c>
    </row>
    <row r="6" spans="1:9" ht="13.8" thickBot="1">
      <c r="A6" s="348" t="s">
        <v>43</v>
      </c>
      <c r="B6" s="349"/>
      <c r="C6" s="349"/>
      <c r="D6" s="350"/>
      <c r="E6" s="258">
        <v>6405</v>
      </c>
      <c r="F6" s="258">
        <v>8201</v>
      </c>
      <c r="G6" s="258">
        <v>75977</v>
      </c>
      <c r="H6" s="258">
        <f>F6-E6</f>
        <v>1796</v>
      </c>
      <c r="I6" s="222"/>
    </row>
    <row r="7" spans="1:9" ht="12.75" customHeight="1">
      <c r="A7" s="355" t="s">
        <v>44</v>
      </c>
      <c r="B7" s="46" t="s">
        <v>45</v>
      </c>
      <c r="C7" s="47"/>
      <c r="D7" s="47"/>
      <c r="E7" s="56">
        <v>3025</v>
      </c>
      <c r="F7" s="56">
        <v>4143</v>
      </c>
      <c r="G7" s="56">
        <v>38289</v>
      </c>
      <c r="H7" s="56">
        <f>F7-E7</f>
        <v>1118</v>
      </c>
    </row>
    <row r="8" spans="1:9" ht="12.75" customHeight="1">
      <c r="A8" s="356"/>
      <c r="B8" s="48" t="s">
        <v>46</v>
      </c>
      <c r="C8" s="49"/>
      <c r="D8" s="49"/>
      <c r="E8" s="57">
        <v>1185</v>
      </c>
      <c r="F8" s="57">
        <v>2106</v>
      </c>
      <c r="G8" s="56">
        <v>18219</v>
      </c>
      <c r="H8" s="56">
        <f>F8-E8</f>
        <v>921</v>
      </c>
    </row>
    <row r="9" spans="1:9" ht="12.75" customHeight="1">
      <c r="A9" s="356"/>
      <c r="B9" s="48" t="s">
        <v>47</v>
      </c>
      <c r="C9" s="49"/>
      <c r="D9" s="49"/>
      <c r="E9" s="57">
        <v>5220</v>
      </c>
      <c r="F9" s="57">
        <v>6095</v>
      </c>
      <c r="G9" s="56">
        <v>57758</v>
      </c>
      <c r="H9" s="56">
        <f t="shared" ref="H9:H18" si="0">F9-E9</f>
        <v>875</v>
      </c>
    </row>
    <row r="10" spans="1:9" ht="12.75" customHeight="1">
      <c r="A10" s="356"/>
      <c r="B10" s="48" t="s">
        <v>48</v>
      </c>
      <c r="C10" s="49"/>
      <c r="D10" s="49"/>
      <c r="E10" s="57">
        <v>364</v>
      </c>
      <c r="F10" s="57">
        <v>855</v>
      </c>
      <c r="G10" s="56">
        <v>5521</v>
      </c>
      <c r="H10" s="56">
        <f t="shared" si="0"/>
        <v>491</v>
      </c>
    </row>
    <row r="11" spans="1:9" ht="12.75" customHeight="1">
      <c r="A11" s="356"/>
      <c r="B11" s="48" t="s">
        <v>49</v>
      </c>
      <c r="C11" s="49"/>
      <c r="D11" s="49"/>
      <c r="E11" s="57">
        <v>5892</v>
      </c>
      <c r="F11" s="57">
        <v>7253</v>
      </c>
      <c r="G11" s="56">
        <v>68788</v>
      </c>
      <c r="H11" s="56">
        <f t="shared" si="0"/>
        <v>1361</v>
      </c>
    </row>
    <row r="12" spans="1:9" ht="12.75" customHeight="1">
      <c r="A12" s="356"/>
      <c r="B12" s="48" t="s">
        <v>50</v>
      </c>
      <c r="C12" s="49"/>
      <c r="D12" s="49"/>
      <c r="E12" s="57">
        <v>269</v>
      </c>
      <c r="F12" s="57">
        <v>352</v>
      </c>
      <c r="G12" s="56">
        <v>143831</v>
      </c>
      <c r="H12" s="56">
        <f t="shared" si="0"/>
        <v>83</v>
      </c>
    </row>
    <row r="13" spans="1:9" ht="12.75" customHeight="1">
      <c r="A13" s="356"/>
      <c r="B13" s="48" t="s">
        <v>51</v>
      </c>
      <c r="C13" s="49"/>
      <c r="D13" s="49"/>
      <c r="E13" s="57">
        <v>4</v>
      </c>
      <c r="F13" s="57">
        <v>6</v>
      </c>
      <c r="G13" s="56">
        <v>42</v>
      </c>
      <c r="H13" s="56">
        <f t="shared" si="0"/>
        <v>2</v>
      </c>
    </row>
    <row r="14" spans="1:9" ht="12.75" customHeight="1">
      <c r="A14" s="356"/>
      <c r="B14" s="48" t="s">
        <v>52</v>
      </c>
      <c r="C14" s="49"/>
      <c r="D14" s="49"/>
      <c r="E14" s="57">
        <v>26</v>
      </c>
      <c r="F14" s="57">
        <v>57</v>
      </c>
      <c r="G14" s="56">
        <v>192</v>
      </c>
      <c r="H14" s="56">
        <f t="shared" si="0"/>
        <v>31</v>
      </c>
    </row>
    <row r="15" spans="1:9" ht="12.75" customHeight="1">
      <c r="A15" s="356"/>
      <c r="B15" s="48" t="s">
        <v>53</v>
      </c>
      <c r="C15" s="49"/>
      <c r="D15" s="49"/>
      <c r="E15" s="57">
        <v>392</v>
      </c>
      <c r="F15" s="57">
        <v>390</v>
      </c>
      <c r="G15" s="56">
        <v>3115</v>
      </c>
      <c r="H15" s="56">
        <f t="shared" si="0"/>
        <v>-2</v>
      </c>
    </row>
    <row r="16" spans="1:9" ht="12.75" customHeight="1">
      <c r="A16" s="356"/>
      <c r="B16" s="48" t="s">
        <v>54</v>
      </c>
      <c r="C16" s="49"/>
      <c r="D16" s="49"/>
      <c r="E16" s="57">
        <v>1</v>
      </c>
      <c r="F16" s="57">
        <v>0</v>
      </c>
      <c r="G16" s="56">
        <v>2</v>
      </c>
      <c r="H16" s="56">
        <f t="shared" si="0"/>
        <v>-1</v>
      </c>
    </row>
    <row r="17" spans="1:8" ht="12.75" customHeight="1">
      <c r="A17" s="356"/>
      <c r="B17" s="48" t="s">
        <v>55</v>
      </c>
      <c r="C17" s="49"/>
      <c r="D17" s="49"/>
      <c r="E17" s="57">
        <v>119</v>
      </c>
      <c r="F17" s="57">
        <v>253</v>
      </c>
      <c r="G17" s="56">
        <v>1508</v>
      </c>
      <c r="H17" s="56">
        <f t="shared" si="0"/>
        <v>134</v>
      </c>
    </row>
    <row r="18" spans="1:8" ht="12.75" customHeight="1" thickBot="1">
      <c r="A18" s="357"/>
      <c r="B18" s="50" t="s">
        <v>56</v>
      </c>
      <c r="C18" s="51"/>
      <c r="D18" s="51"/>
      <c r="E18" s="58">
        <v>368</v>
      </c>
      <c r="F18" s="58">
        <v>49</v>
      </c>
      <c r="G18" s="216">
        <v>342</v>
      </c>
      <c r="H18" s="56">
        <f t="shared" si="0"/>
        <v>-319</v>
      </c>
    </row>
    <row r="19" spans="1:8" ht="15.75" customHeight="1" thickBot="1">
      <c r="A19" s="348" t="s">
        <v>57</v>
      </c>
      <c r="B19" s="349"/>
      <c r="C19" s="349"/>
      <c r="D19" s="350"/>
      <c r="E19" s="258">
        <v>5716</v>
      </c>
      <c r="F19" s="258">
        <v>8880</v>
      </c>
      <c r="G19" s="258">
        <v>74828</v>
      </c>
      <c r="H19" s="258">
        <f>F19-E19</f>
        <v>3164</v>
      </c>
    </row>
    <row r="20" spans="1:8" ht="16.5" customHeight="1">
      <c r="A20" s="341" t="s">
        <v>123</v>
      </c>
      <c r="B20" s="358" t="s">
        <v>124</v>
      </c>
      <c r="C20" s="359"/>
      <c r="D20" s="359"/>
      <c r="E20" s="56">
        <v>3360</v>
      </c>
      <c r="F20" s="56">
        <v>5365</v>
      </c>
      <c r="G20" s="56">
        <v>41952</v>
      </c>
      <c r="H20" s="56">
        <f>F20-E20</f>
        <v>2005</v>
      </c>
    </row>
    <row r="21" spans="1:8" ht="13.5" customHeight="1">
      <c r="A21" s="342"/>
      <c r="B21" s="365" t="s">
        <v>58</v>
      </c>
      <c r="C21" s="335" t="s">
        <v>59</v>
      </c>
      <c r="D21" s="335"/>
      <c r="E21" s="57">
        <v>2701</v>
      </c>
      <c r="F21" s="57">
        <v>4326</v>
      </c>
      <c r="G21" s="56">
        <v>35726</v>
      </c>
      <c r="H21" s="56">
        <f>F21-E21</f>
        <v>1625</v>
      </c>
    </row>
    <row r="22" spans="1:8" ht="12.75" customHeight="1">
      <c r="A22" s="342"/>
      <c r="B22" s="366"/>
      <c r="C22" s="363" t="s">
        <v>58</v>
      </c>
      <c r="D22" s="52" t="s">
        <v>136</v>
      </c>
      <c r="E22" s="57">
        <v>97</v>
      </c>
      <c r="F22" s="57">
        <v>209</v>
      </c>
      <c r="G22" s="56">
        <v>1698</v>
      </c>
      <c r="H22" s="56">
        <f t="shared" ref="H22:H52" si="1">F22-E22</f>
        <v>112</v>
      </c>
    </row>
    <row r="23" spans="1:8">
      <c r="A23" s="342"/>
      <c r="B23" s="366"/>
      <c r="C23" s="364"/>
      <c r="D23" s="52" t="s">
        <v>137</v>
      </c>
      <c r="E23" s="57">
        <v>297</v>
      </c>
      <c r="F23" s="57">
        <v>484</v>
      </c>
      <c r="G23" s="56">
        <v>4124</v>
      </c>
      <c r="H23" s="56">
        <f t="shared" si="1"/>
        <v>187</v>
      </c>
    </row>
    <row r="24" spans="1:8">
      <c r="A24" s="342"/>
      <c r="B24" s="366"/>
      <c r="C24" s="347" t="s">
        <v>60</v>
      </c>
      <c r="D24" s="347"/>
      <c r="E24" s="75">
        <v>659</v>
      </c>
      <c r="F24" s="75">
        <v>1039</v>
      </c>
      <c r="G24" s="217">
        <v>6226</v>
      </c>
      <c r="H24" s="56">
        <f t="shared" si="1"/>
        <v>380</v>
      </c>
    </row>
    <row r="25" spans="1:8" ht="12.75" customHeight="1">
      <c r="A25" s="342"/>
      <c r="B25" s="366"/>
      <c r="C25" s="351" t="s">
        <v>58</v>
      </c>
      <c r="D25" s="52" t="s">
        <v>61</v>
      </c>
      <c r="E25" s="57">
        <v>85</v>
      </c>
      <c r="F25" s="57">
        <v>145</v>
      </c>
      <c r="G25" s="56">
        <v>1406</v>
      </c>
      <c r="H25" s="56">
        <f t="shared" si="1"/>
        <v>60</v>
      </c>
    </row>
    <row r="26" spans="1:8" ht="12.75" customHeight="1">
      <c r="A26" s="342"/>
      <c r="B26" s="366"/>
      <c r="C26" s="352"/>
      <c r="D26" s="52" t="s">
        <v>62</v>
      </c>
      <c r="E26" s="57">
        <v>29</v>
      </c>
      <c r="F26" s="57">
        <v>302</v>
      </c>
      <c r="G26" s="56">
        <v>1135</v>
      </c>
      <c r="H26" s="56">
        <f t="shared" si="1"/>
        <v>273</v>
      </c>
    </row>
    <row r="27" spans="1:8" ht="15" customHeight="1">
      <c r="A27" s="342"/>
      <c r="B27" s="366"/>
      <c r="C27" s="352"/>
      <c r="D27" s="53" t="s">
        <v>138</v>
      </c>
      <c r="E27" s="57">
        <v>309</v>
      </c>
      <c r="F27" s="57">
        <v>332</v>
      </c>
      <c r="G27" s="56">
        <v>1990</v>
      </c>
      <c r="H27" s="56">
        <f t="shared" si="1"/>
        <v>23</v>
      </c>
    </row>
    <row r="28" spans="1:8" ht="15" customHeight="1">
      <c r="A28" s="342"/>
      <c r="B28" s="366"/>
      <c r="C28" s="352"/>
      <c r="D28" s="53" t="s">
        <v>139</v>
      </c>
      <c r="E28" s="57">
        <v>3</v>
      </c>
      <c r="F28" s="57">
        <v>1</v>
      </c>
      <c r="G28" s="56">
        <v>11</v>
      </c>
      <c r="H28" s="56">
        <f t="shared" si="1"/>
        <v>-2</v>
      </c>
    </row>
    <row r="29" spans="1:8" ht="24.75" customHeight="1">
      <c r="A29" s="342"/>
      <c r="B29" s="366"/>
      <c r="C29" s="352"/>
      <c r="D29" s="53" t="s">
        <v>63</v>
      </c>
      <c r="E29" s="57">
        <v>201</v>
      </c>
      <c r="F29" s="57">
        <v>123</v>
      </c>
      <c r="G29" s="56">
        <v>1041</v>
      </c>
      <c r="H29" s="56">
        <f t="shared" si="1"/>
        <v>-78</v>
      </c>
    </row>
    <row r="30" spans="1:8" ht="24.75" customHeight="1">
      <c r="A30" s="342"/>
      <c r="B30" s="366"/>
      <c r="C30" s="352"/>
      <c r="D30" s="53" t="s">
        <v>140</v>
      </c>
      <c r="E30" s="57">
        <v>23</v>
      </c>
      <c r="F30" s="57">
        <v>103</v>
      </c>
      <c r="G30" s="56">
        <v>398</v>
      </c>
      <c r="H30" s="56">
        <f t="shared" si="1"/>
        <v>80</v>
      </c>
    </row>
    <row r="31" spans="1:8" ht="12.75" customHeight="1">
      <c r="A31" s="342"/>
      <c r="B31" s="366"/>
      <c r="C31" s="353"/>
      <c r="D31" s="53" t="s">
        <v>141</v>
      </c>
      <c r="E31" s="57">
        <v>1</v>
      </c>
      <c r="F31" s="57">
        <v>6</v>
      </c>
      <c r="G31" s="56">
        <v>31</v>
      </c>
      <c r="H31" s="56">
        <f t="shared" si="1"/>
        <v>5</v>
      </c>
    </row>
    <row r="32" spans="1:8" ht="21" customHeight="1">
      <c r="A32" s="342"/>
      <c r="B32" s="366"/>
      <c r="C32" s="353"/>
      <c r="D32" s="53" t="s">
        <v>142</v>
      </c>
      <c r="E32" s="57">
        <v>0</v>
      </c>
      <c r="F32" s="57">
        <v>0</v>
      </c>
      <c r="G32" s="56">
        <v>0</v>
      </c>
      <c r="H32" s="56">
        <f t="shared" si="1"/>
        <v>0</v>
      </c>
    </row>
    <row r="33" spans="1:8" ht="12.75" customHeight="1">
      <c r="A33" s="342"/>
      <c r="B33" s="366"/>
      <c r="C33" s="353"/>
      <c r="D33" s="53" t="s">
        <v>143</v>
      </c>
      <c r="E33" s="57">
        <v>0</v>
      </c>
      <c r="F33" s="57">
        <v>0</v>
      </c>
      <c r="G33" s="56">
        <v>0</v>
      </c>
      <c r="H33" s="56">
        <f t="shared" si="1"/>
        <v>0</v>
      </c>
    </row>
    <row r="34" spans="1:8" ht="27.75" customHeight="1">
      <c r="A34" s="342"/>
      <c r="B34" s="366"/>
      <c r="C34" s="353"/>
      <c r="D34" s="53" t="s">
        <v>144</v>
      </c>
      <c r="E34" s="57">
        <v>0</v>
      </c>
      <c r="F34" s="57">
        <v>0</v>
      </c>
      <c r="G34" s="56">
        <v>0</v>
      </c>
      <c r="H34" s="56">
        <f t="shared" si="1"/>
        <v>0</v>
      </c>
    </row>
    <row r="35" spans="1:8" ht="49.2" customHeight="1">
      <c r="A35" s="342"/>
      <c r="B35" s="366"/>
      <c r="C35" s="353"/>
      <c r="D35" s="53" t="s">
        <v>145</v>
      </c>
      <c r="E35" s="57">
        <v>1</v>
      </c>
      <c r="F35" s="57">
        <v>13</v>
      </c>
      <c r="G35" s="56">
        <v>83</v>
      </c>
      <c r="H35" s="56">
        <f t="shared" si="1"/>
        <v>12</v>
      </c>
    </row>
    <row r="36" spans="1:8" ht="12.75" customHeight="1">
      <c r="A36" s="342"/>
      <c r="B36" s="367"/>
      <c r="C36" s="354"/>
      <c r="D36" s="53" t="s">
        <v>72</v>
      </c>
      <c r="E36" s="57">
        <v>10</v>
      </c>
      <c r="F36" s="57">
        <v>15</v>
      </c>
      <c r="G36" s="56">
        <v>142</v>
      </c>
      <c r="H36" s="56">
        <f t="shared" si="1"/>
        <v>5</v>
      </c>
    </row>
    <row r="37" spans="1:8" ht="12.75" customHeight="1">
      <c r="A37" s="342"/>
      <c r="B37" s="334" t="s">
        <v>64</v>
      </c>
      <c r="C37" s="335"/>
      <c r="D37" s="335"/>
      <c r="E37" s="57">
        <v>44</v>
      </c>
      <c r="F37" s="57">
        <v>248</v>
      </c>
      <c r="G37" s="56">
        <v>1590</v>
      </c>
      <c r="H37" s="56">
        <f t="shared" si="1"/>
        <v>204</v>
      </c>
    </row>
    <row r="38" spans="1:8" ht="12.75" customHeight="1">
      <c r="A38" s="342"/>
      <c r="B38" s="334" t="s">
        <v>146</v>
      </c>
      <c r="C38" s="335"/>
      <c r="D38" s="335"/>
      <c r="E38" s="57">
        <v>2</v>
      </c>
      <c r="F38" s="57">
        <v>9</v>
      </c>
      <c r="G38" s="56">
        <v>83</v>
      </c>
      <c r="H38" s="56">
        <f t="shared" si="1"/>
        <v>7</v>
      </c>
    </row>
    <row r="39" spans="1:8" ht="12.75" customHeight="1">
      <c r="A39" s="342"/>
      <c r="B39" s="334" t="s">
        <v>65</v>
      </c>
      <c r="C39" s="335"/>
      <c r="D39" s="335"/>
      <c r="E39" s="57">
        <v>251</v>
      </c>
      <c r="F39" s="57">
        <v>321</v>
      </c>
      <c r="G39" s="56">
        <v>3890</v>
      </c>
      <c r="H39" s="56">
        <f t="shared" si="1"/>
        <v>70</v>
      </c>
    </row>
    <row r="40" spans="1:8" ht="13.5" customHeight="1">
      <c r="A40" s="342"/>
      <c r="B40" s="334" t="s">
        <v>147</v>
      </c>
      <c r="C40" s="335"/>
      <c r="D40" s="335"/>
      <c r="E40" s="57">
        <v>0</v>
      </c>
      <c r="F40" s="57">
        <v>0</v>
      </c>
      <c r="G40" s="56">
        <v>0</v>
      </c>
      <c r="H40" s="56">
        <f t="shared" si="1"/>
        <v>0</v>
      </c>
    </row>
    <row r="41" spans="1:8" ht="13.5" customHeight="1">
      <c r="A41" s="342"/>
      <c r="B41" s="334" t="s">
        <v>66</v>
      </c>
      <c r="C41" s="335"/>
      <c r="D41" s="335"/>
      <c r="E41" s="57">
        <v>1</v>
      </c>
      <c r="F41" s="57">
        <v>0</v>
      </c>
      <c r="G41" s="56">
        <v>0</v>
      </c>
      <c r="H41" s="56">
        <f t="shared" si="1"/>
        <v>-1</v>
      </c>
    </row>
    <row r="42" spans="1:8" ht="15.75" customHeight="1">
      <c r="A42" s="342"/>
      <c r="B42" s="334" t="s">
        <v>67</v>
      </c>
      <c r="C42" s="335"/>
      <c r="D42" s="335"/>
      <c r="E42" s="57">
        <v>0</v>
      </c>
      <c r="F42" s="57">
        <v>27</v>
      </c>
      <c r="G42" s="56">
        <v>946</v>
      </c>
      <c r="H42" s="56">
        <f t="shared" si="1"/>
        <v>27</v>
      </c>
    </row>
    <row r="43" spans="1:8" ht="13.5" customHeight="1">
      <c r="A43" s="342"/>
      <c r="B43" s="344" t="s">
        <v>148</v>
      </c>
      <c r="C43" s="345"/>
      <c r="D43" s="345"/>
      <c r="E43" s="57">
        <v>0</v>
      </c>
      <c r="F43" s="57">
        <v>0</v>
      </c>
      <c r="G43" s="56">
        <v>0</v>
      </c>
      <c r="H43" s="56">
        <f t="shared" si="1"/>
        <v>0</v>
      </c>
    </row>
    <row r="44" spans="1:8" ht="24.75" customHeight="1">
      <c r="A44" s="342"/>
      <c r="B44" s="332" t="s">
        <v>149</v>
      </c>
      <c r="C44" s="333"/>
      <c r="D44" s="333"/>
      <c r="E44" s="57">
        <v>0</v>
      </c>
      <c r="F44" s="57">
        <v>0</v>
      </c>
      <c r="G44" s="56">
        <v>0</v>
      </c>
      <c r="H44" s="56">
        <f t="shared" si="1"/>
        <v>0</v>
      </c>
    </row>
    <row r="45" spans="1:8" ht="36" customHeight="1">
      <c r="A45" s="342"/>
      <c r="B45" s="332" t="s">
        <v>157</v>
      </c>
      <c r="C45" s="333"/>
      <c r="D45" s="333"/>
      <c r="E45" s="57">
        <v>52</v>
      </c>
      <c r="F45" s="57">
        <v>101</v>
      </c>
      <c r="G45" s="56">
        <v>781</v>
      </c>
      <c r="H45" s="56">
        <f t="shared" si="1"/>
        <v>49</v>
      </c>
    </row>
    <row r="46" spans="1:8">
      <c r="A46" s="342"/>
      <c r="B46" s="334" t="s">
        <v>150</v>
      </c>
      <c r="C46" s="335"/>
      <c r="D46" s="335"/>
      <c r="E46" s="57">
        <v>1079</v>
      </c>
      <c r="F46" s="57">
        <v>1463</v>
      </c>
      <c r="G46" s="56">
        <v>13768</v>
      </c>
      <c r="H46" s="56">
        <f t="shared" si="1"/>
        <v>384</v>
      </c>
    </row>
    <row r="47" spans="1:8">
      <c r="A47" s="342"/>
      <c r="B47" s="334" t="s">
        <v>68</v>
      </c>
      <c r="C47" s="335"/>
      <c r="D47" s="335"/>
      <c r="E47" s="57">
        <v>301</v>
      </c>
      <c r="F47" s="57">
        <v>523</v>
      </c>
      <c r="G47" s="56">
        <v>4914</v>
      </c>
      <c r="H47" s="56">
        <f t="shared" si="1"/>
        <v>222</v>
      </c>
    </row>
    <row r="48" spans="1:8">
      <c r="A48" s="342"/>
      <c r="B48" s="334" t="s">
        <v>69</v>
      </c>
      <c r="C48" s="335"/>
      <c r="D48" s="335"/>
      <c r="E48" s="57">
        <v>2</v>
      </c>
      <c r="F48" s="57">
        <v>86</v>
      </c>
      <c r="G48" s="56">
        <v>98</v>
      </c>
      <c r="H48" s="56">
        <f t="shared" si="1"/>
        <v>84</v>
      </c>
    </row>
    <row r="49" spans="1:8">
      <c r="A49" s="342"/>
      <c r="B49" s="334" t="s">
        <v>151</v>
      </c>
      <c r="C49" s="335"/>
      <c r="D49" s="335"/>
      <c r="E49" s="57">
        <v>137</v>
      </c>
      <c r="F49" s="57">
        <v>134</v>
      </c>
      <c r="G49" s="56">
        <v>1369</v>
      </c>
      <c r="H49" s="56">
        <f t="shared" si="1"/>
        <v>-3</v>
      </c>
    </row>
    <row r="50" spans="1:8">
      <c r="A50" s="342"/>
      <c r="B50" s="334" t="s">
        <v>70</v>
      </c>
      <c r="C50" s="335"/>
      <c r="D50" s="335"/>
      <c r="E50" s="57">
        <v>38</v>
      </c>
      <c r="F50" s="57">
        <v>48</v>
      </c>
      <c r="G50" s="56">
        <v>410</v>
      </c>
      <c r="H50" s="56">
        <f t="shared" si="1"/>
        <v>10</v>
      </c>
    </row>
    <row r="51" spans="1:8">
      <c r="A51" s="342"/>
      <c r="B51" s="334" t="s">
        <v>71</v>
      </c>
      <c r="C51" s="335"/>
      <c r="D51" s="335"/>
      <c r="E51" s="57">
        <v>37</v>
      </c>
      <c r="F51" s="57">
        <v>63</v>
      </c>
      <c r="G51" s="56">
        <v>429</v>
      </c>
      <c r="H51" s="56">
        <f t="shared" si="1"/>
        <v>26</v>
      </c>
    </row>
    <row r="52" spans="1:8" ht="13.8" thickBot="1">
      <c r="A52" s="343"/>
      <c r="B52" s="336" t="s">
        <v>72</v>
      </c>
      <c r="C52" s="337"/>
      <c r="D52" s="337"/>
      <c r="E52" s="58">
        <v>414</v>
      </c>
      <c r="F52" s="58">
        <v>501</v>
      </c>
      <c r="G52" s="216">
        <v>4681</v>
      </c>
      <c r="H52" s="56">
        <f t="shared" si="1"/>
        <v>87</v>
      </c>
    </row>
    <row r="53" spans="1:8" ht="13.8" thickBot="1">
      <c r="A53" s="329" t="s">
        <v>73</v>
      </c>
      <c r="B53" s="330"/>
      <c r="C53" s="330"/>
      <c r="D53" s="331"/>
      <c r="E53" s="259">
        <v>52970</v>
      </c>
      <c r="F53" s="259">
        <v>54119</v>
      </c>
      <c r="G53" s="259">
        <v>54119</v>
      </c>
      <c r="H53" s="259">
        <f>F53-E53</f>
        <v>1149</v>
      </c>
    </row>
    <row r="54" spans="1:8" ht="25.95" customHeight="1">
      <c r="A54" s="338" t="s">
        <v>74</v>
      </c>
      <c r="B54" s="339"/>
      <c r="C54" s="339"/>
      <c r="D54" s="340"/>
      <c r="E54" s="56">
        <v>7730</v>
      </c>
      <c r="F54" s="56">
        <v>5338</v>
      </c>
      <c r="G54" s="56">
        <v>65624</v>
      </c>
      <c r="H54" s="56">
        <f>F54-E54</f>
        <v>-2392</v>
      </c>
    </row>
    <row r="55" spans="1:8" ht="13.8" thickBot="1">
      <c r="A55" s="326" t="s">
        <v>152</v>
      </c>
      <c r="B55" s="327"/>
      <c r="C55" s="327"/>
      <c r="D55" s="328"/>
      <c r="E55" s="59">
        <v>387</v>
      </c>
      <c r="F55" s="59">
        <v>741</v>
      </c>
      <c r="G55" s="59">
        <v>9529</v>
      </c>
      <c r="H55" s="59">
        <f>F55-E55</f>
        <v>354</v>
      </c>
    </row>
    <row r="56" spans="1:8">
      <c r="A56" s="21" t="s">
        <v>165</v>
      </c>
      <c r="B56" s="54"/>
      <c r="C56" s="54"/>
      <c r="D56" s="54"/>
      <c r="E56" s="13"/>
      <c r="F56" s="13"/>
      <c r="G56" s="13"/>
      <c r="H56" s="13"/>
    </row>
    <row r="57" spans="1:8">
      <c r="A57" s="13"/>
      <c r="B57" s="13"/>
      <c r="C57" s="13"/>
      <c r="D57" s="13"/>
      <c r="E57" s="13"/>
      <c r="F57" s="13"/>
      <c r="G57" s="13"/>
      <c r="H57" s="13"/>
    </row>
  </sheetData>
  <mergeCells count="32">
    <mergeCell ref="B43:D43"/>
    <mergeCell ref="A1:H1"/>
    <mergeCell ref="B38:D38"/>
    <mergeCell ref="B39:D39"/>
    <mergeCell ref="C24:D24"/>
    <mergeCell ref="A6:D6"/>
    <mergeCell ref="C25:C36"/>
    <mergeCell ref="B37:D37"/>
    <mergeCell ref="A7:A18"/>
    <mergeCell ref="A19:D19"/>
    <mergeCell ref="B20:D20"/>
    <mergeCell ref="C21:D21"/>
    <mergeCell ref="A5:D5"/>
    <mergeCell ref="A2:H4"/>
    <mergeCell ref="C22:C23"/>
    <mergeCell ref="B21:B36"/>
    <mergeCell ref="A55:D55"/>
    <mergeCell ref="A53:D53"/>
    <mergeCell ref="B44:D44"/>
    <mergeCell ref="B41:D41"/>
    <mergeCell ref="B49:D49"/>
    <mergeCell ref="B50:D50"/>
    <mergeCell ref="B51:D51"/>
    <mergeCell ref="B52:D52"/>
    <mergeCell ref="B45:D45"/>
    <mergeCell ref="B46:D46"/>
    <mergeCell ref="B47:D47"/>
    <mergeCell ref="A54:D54"/>
    <mergeCell ref="B48:D48"/>
    <mergeCell ref="A20:A52"/>
    <mergeCell ref="B42:D42"/>
    <mergeCell ref="B40:D40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zoomScaleNormal="100" workbookViewId="0">
      <selection activeCell="I7" sqref="I7:L29"/>
    </sheetView>
  </sheetViews>
  <sheetFormatPr defaultRowHeight="13.2"/>
  <cols>
    <col min="1" max="1" width="5.109375" customWidth="1"/>
    <col min="2" max="2" width="46" customWidth="1"/>
    <col min="3" max="3" width="8.6640625" customWidth="1"/>
    <col min="4" max="4" width="8.88671875" customWidth="1"/>
    <col min="5" max="5" width="9.33203125" customWidth="1"/>
    <col min="6" max="6" width="8.44140625" customWidth="1"/>
    <col min="7" max="7" width="9.33203125" customWidth="1"/>
    <col min="8" max="8" width="9.6640625" customWidth="1"/>
    <col min="9" max="9" width="9.44140625" customWidth="1"/>
    <col min="10" max="10" width="7.6640625" customWidth="1"/>
    <col min="11" max="11" width="9.33203125" customWidth="1"/>
    <col min="12" max="12" width="8" customWidth="1"/>
  </cols>
  <sheetData>
    <row r="1" spans="1:12" s="77" customFormat="1">
      <c r="A1" s="368" t="s">
        <v>161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</row>
    <row r="2" spans="1:12" ht="36.75" customHeight="1" thickBot="1">
      <c r="A2" s="362" t="s">
        <v>218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</row>
    <row r="3" spans="1:12" ht="13.5" customHeight="1">
      <c r="A3" s="369" t="s">
        <v>42</v>
      </c>
      <c r="B3" s="370"/>
      <c r="C3" s="370" t="s">
        <v>153</v>
      </c>
      <c r="D3" s="370"/>
      <c r="E3" s="370"/>
      <c r="F3" s="370"/>
      <c r="G3" s="370"/>
      <c r="H3" s="370"/>
      <c r="I3" s="370"/>
      <c r="J3" s="370"/>
      <c r="K3" s="370"/>
      <c r="L3" s="375"/>
    </row>
    <row r="4" spans="1:12">
      <c r="A4" s="371"/>
      <c r="B4" s="372"/>
      <c r="C4" s="372" t="s">
        <v>75</v>
      </c>
      <c r="D4" s="372" t="s">
        <v>112</v>
      </c>
      <c r="E4" s="376" t="s">
        <v>219</v>
      </c>
      <c r="F4" s="376"/>
      <c r="G4" s="376"/>
      <c r="H4" s="376"/>
      <c r="I4" s="376"/>
      <c r="J4" s="376"/>
      <c r="K4" s="376"/>
      <c r="L4" s="377"/>
    </row>
    <row r="5" spans="1:12" ht="44.4" customHeight="1">
      <c r="A5" s="371"/>
      <c r="B5" s="372"/>
      <c r="C5" s="372"/>
      <c r="D5" s="372"/>
      <c r="E5" s="372" t="s">
        <v>109</v>
      </c>
      <c r="F5" s="372"/>
      <c r="G5" s="372" t="s">
        <v>158</v>
      </c>
      <c r="H5" s="372"/>
      <c r="I5" s="372" t="s">
        <v>76</v>
      </c>
      <c r="J5" s="372"/>
      <c r="K5" s="372" t="s">
        <v>77</v>
      </c>
      <c r="L5" s="384"/>
    </row>
    <row r="6" spans="1:12" ht="22.95" customHeight="1" thickBot="1">
      <c r="A6" s="373"/>
      <c r="B6" s="374"/>
      <c r="C6" s="374"/>
      <c r="D6" s="374"/>
      <c r="E6" s="60" t="s">
        <v>75</v>
      </c>
      <c r="F6" s="60" t="s">
        <v>112</v>
      </c>
      <c r="G6" s="60" t="s">
        <v>75</v>
      </c>
      <c r="H6" s="60" t="s">
        <v>112</v>
      </c>
      <c r="I6" s="60" t="s">
        <v>75</v>
      </c>
      <c r="J6" s="60" t="s">
        <v>112</v>
      </c>
      <c r="K6" s="60" t="s">
        <v>75</v>
      </c>
      <c r="L6" s="149" t="s">
        <v>112</v>
      </c>
    </row>
    <row r="7" spans="1:12" ht="13.8" thickBot="1">
      <c r="A7" s="385" t="s">
        <v>113</v>
      </c>
      <c r="B7" s="386"/>
      <c r="C7" s="260">
        <v>1039</v>
      </c>
      <c r="D7" s="260">
        <v>534</v>
      </c>
      <c r="E7" s="260">
        <v>402</v>
      </c>
      <c r="F7" s="260">
        <v>204</v>
      </c>
      <c r="G7" s="260">
        <v>396</v>
      </c>
      <c r="H7" s="260">
        <v>211</v>
      </c>
      <c r="I7" s="260">
        <v>181</v>
      </c>
      <c r="J7" s="260">
        <v>51</v>
      </c>
      <c r="K7" s="260">
        <v>196</v>
      </c>
      <c r="L7" s="261">
        <v>93</v>
      </c>
    </row>
    <row r="8" spans="1:12">
      <c r="A8" s="387" t="s">
        <v>58</v>
      </c>
      <c r="B8" s="199" t="s">
        <v>114</v>
      </c>
      <c r="C8" s="200">
        <v>145</v>
      </c>
      <c r="D8" s="200">
        <v>90</v>
      </c>
      <c r="E8" s="200">
        <v>47</v>
      </c>
      <c r="F8" s="200">
        <v>26</v>
      </c>
      <c r="G8" s="200">
        <v>50</v>
      </c>
      <c r="H8" s="200">
        <v>32</v>
      </c>
      <c r="I8" s="200">
        <v>20</v>
      </c>
      <c r="J8" s="200">
        <v>7</v>
      </c>
      <c r="K8" s="200">
        <v>24</v>
      </c>
      <c r="L8" s="201">
        <v>14</v>
      </c>
    </row>
    <row r="9" spans="1:12">
      <c r="A9" s="388"/>
      <c r="B9" s="150" t="s">
        <v>115</v>
      </c>
      <c r="C9" s="151">
        <v>302</v>
      </c>
      <c r="D9" s="151">
        <v>122</v>
      </c>
      <c r="E9" s="151">
        <v>99</v>
      </c>
      <c r="F9" s="151">
        <v>37</v>
      </c>
      <c r="G9" s="151">
        <v>49</v>
      </c>
      <c r="H9" s="151">
        <v>17</v>
      </c>
      <c r="I9" s="151">
        <v>110</v>
      </c>
      <c r="J9" s="151">
        <v>27</v>
      </c>
      <c r="K9" s="151">
        <v>103</v>
      </c>
      <c r="L9" s="76">
        <v>40</v>
      </c>
    </row>
    <row r="10" spans="1:12">
      <c r="A10" s="388"/>
      <c r="B10" s="150" t="s">
        <v>136</v>
      </c>
      <c r="C10" s="151">
        <v>332</v>
      </c>
      <c r="D10" s="151">
        <v>186</v>
      </c>
      <c r="E10" s="151">
        <v>157</v>
      </c>
      <c r="F10" s="151">
        <v>88</v>
      </c>
      <c r="G10" s="151">
        <v>142</v>
      </c>
      <c r="H10" s="151">
        <v>77</v>
      </c>
      <c r="I10" s="151">
        <v>16</v>
      </c>
      <c r="J10" s="151">
        <v>5</v>
      </c>
      <c r="K10" s="151">
        <v>45</v>
      </c>
      <c r="L10" s="76">
        <v>30</v>
      </c>
    </row>
    <row r="11" spans="1:12">
      <c r="A11" s="388"/>
      <c r="B11" s="150" t="s">
        <v>139</v>
      </c>
      <c r="C11" s="151">
        <v>1</v>
      </c>
      <c r="D11" s="151">
        <v>1</v>
      </c>
      <c r="E11" s="151">
        <v>0</v>
      </c>
      <c r="F11" s="151">
        <v>0</v>
      </c>
      <c r="G11" s="151">
        <v>1</v>
      </c>
      <c r="H11" s="151">
        <v>1</v>
      </c>
      <c r="I11" s="151">
        <v>0</v>
      </c>
      <c r="J11" s="151">
        <v>0</v>
      </c>
      <c r="K11" s="151">
        <v>0</v>
      </c>
      <c r="L11" s="76">
        <v>0</v>
      </c>
    </row>
    <row r="12" spans="1:12" ht="22.8">
      <c r="A12" s="388"/>
      <c r="B12" s="152" t="s">
        <v>154</v>
      </c>
      <c r="C12" s="151">
        <v>123</v>
      </c>
      <c r="D12" s="151">
        <v>56</v>
      </c>
      <c r="E12" s="151">
        <v>45</v>
      </c>
      <c r="F12" s="151">
        <v>18</v>
      </c>
      <c r="G12" s="151">
        <v>46</v>
      </c>
      <c r="H12" s="151">
        <v>20</v>
      </c>
      <c r="I12" s="151">
        <v>16</v>
      </c>
      <c r="J12" s="151">
        <v>5</v>
      </c>
      <c r="K12" s="151">
        <v>14</v>
      </c>
      <c r="L12" s="76">
        <v>5</v>
      </c>
    </row>
    <row r="13" spans="1:12" ht="22.8">
      <c r="A13" s="388"/>
      <c r="B13" s="153" t="s">
        <v>140</v>
      </c>
      <c r="C13" s="151">
        <v>103</v>
      </c>
      <c r="D13" s="151">
        <v>62</v>
      </c>
      <c r="E13" s="151">
        <v>41</v>
      </c>
      <c r="F13" s="151">
        <v>28</v>
      </c>
      <c r="G13" s="151">
        <v>102</v>
      </c>
      <c r="H13" s="151">
        <v>61</v>
      </c>
      <c r="I13" s="151">
        <v>0</v>
      </c>
      <c r="J13" s="151">
        <v>0</v>
      </c>
      <c r="K13" s="151">
        <v>0</v>
      </c>
      <c r="L13" s="76">
        <v>0</v>
      </c>
    </row>
    <row r="14" spans="1:12">
      <c r="A14" s="388"/>
      <c r="B14" s="153" t="s">
        <v>141</v>
      </c>
      <c r="C14" s="151">
        <v>6</v>
      </c>
      <c r="D14" s="151">
        <v>3</v>
      </c>
      <c r="E14" s="151">
        <v>5</v>
      </c>
      <c r="F14" s="151">
        <v>2</v>
      </c>
      <c r="G14" s="151">
        <v>6</v>
      </c>
      <c r="H14" s="151">
        <v>3</v>
      </c>
      <c r="I14" s="151">
        <v>0</v>
      </c>
      <c r="J14" s="151">
        <v>0</v>
      </c>
      <c r="K14" s="151">
        <v>0</v>
      </c>
      <c r="L14" s="76">
        <v>0</v>
      </c>
    </row>
    <row r="15" spans="1:12">
      <c r="A15" s="388"/>
      <c r="B15" s="153" t="s">
        <v>142</v>
      </c>
      <c r="C15" s="151">
        <v>0</v>
      </c>
      <c r="D15" s="151">
        <v>0</v>
      </c>
      <c r="E15" s="151">
        <v>0</v>
      </c>
      <c r="F15" s="151">
        <v>0</v>
      </c>
      <c r="G15" s="151">
        <v>0</v>
      </c>
      <c r="H15" s="151">
        <v>0</v>
      </c>
      <c r="I15" s="151">
        <v>0</v>
      </c>
      <c r="J15" s="151">
        <v>0</v>
      </c>
      <c r="K15" s="151">
        <v>0</v>
      </c>
      <c r="L15" s="76">
        <v>0</v>
      </c>
    </row>
    <row r="16" spans="1:12">
      <c r="A16" s="388"/>
      <c r="B16" s="153" t="s">
        <v>143</v>
      </c>
      <c r="C16" s="151">
        <v>0</v>
      </c>
      <c r="D16" s="151">
        <v>0</v>
      </c>
      <c r="E16" s="151">
        <v>0</v>
      </c>
      <c r="F16" s="151">
        <v>0</v>
      </c>
      <c r="G16" s="151">
        <v>0</v>
      </c>
      <c r="H16" s="151">
        <v>0</v>
      </c>
      <c r="I16" s="151">
        <v>0</v>
      </c>
      <c r="J16" s="151">
        <v>0</v>
      </c>
      <c r="K16" s="151">
        <v>0</v>
      </c>
      <c r="L16" s="76">
        <v>0</v>
      </c>
    </row>
    <row r="17" spans="1:15" ht="22.8">
      <c r="A17" s="388"/>
      <c r="B17" s="153" t="s">
        <v>144</v>
      </c>
      <c r="C17" s="151">
        <v>0</v>
      </c>
      <c r="D17" s="151">
        <v>0</v>
      </c>
      <c r="E17" s="151">
        <v>0</v>
      </c>
      <c r="F17" s="151">
        <v>0</v>
      </c>
      <c r="G17" s="151">
        <v>0</v>
      </c>
      <c r="H17" s="151">
        <v>0</v>
      </c>
      <c r="I17" s="151">
        <v>0</v>
      </c>
      <c r="J17" s="151">
        <v>0</v>
      </c>
      <c r="K17" s="151">
        <v>0</v>
      </c>
      <c r="L17" s="76">
        <v>0</v>
      </c>
    </row>
    <row r="18" spans="1:15" ht="36" customHeight="1">
      <c r="A18" s="388"/>
      <c r="B18" s="153" t="s">
        <v>145</v>
      </c>
      <c r="C18" s="151">
        <v>13</v>
      </c>
      <c r="D18" s="151">
        <v>4</v>
      </c>
      <c r="E18" s="151">
        <v>5</v>
      </c>
      <c r="F18" s="151">
        <v>2</v>
      </c>
      <c r="G18" s="151">
        <v>0</v>
      </c>
      <c r="H18" s="151">
        <v>0</v>
      </c>
      <c r="I18" s="151">
        <v>13</v>
      </c>
      <c r="J18" s="151">
        <v>4</v>
      </c>
      <c r="K18" s="151">
        <v>4</v>
      </c>
      <c r="L18" s="76">
        <v>0</v>
      </c>
    </row>
    <row r="19" spans="1:15" ht="13.8" thickBot="1">
      <c r="A19" s="389"/>
      <c r="B19" s="202" t="s">
        <v>116</v>
      </c>
      <c r="C19" s="203">
        <v>15</v>
      </c>
      <c r="D19" s="203">
        <v>11</v>
      </c>
      <c r="E19" s="203">
        <v>3</v>
      </c>
      <c r="F19" s="203">
        <v>3</v>
      </c>
      <c r="G19" s="203">
        <v>1</v>
      </c>
      <c r="H19" s="203">
        <v>1</v>
      </c>
      <c r="I19" s="203">
        <v>6</v>
      </c>
      <c r="J19" s="203">
        <v>3</v>
      </c>
      <c r="K19" s="203">
        <v>6</v>
      </c>
      <c r="L19" s="204">
        <v>4</v>
      </c>
    </row>
    <row r="20" spans="1:15" ht="13.8" thickBot="1">
      <c r="A20" s="378" t="s">
        <v>117</v>
      </c>
      <c r="B20" s="379"/>
      <c r="C20" s="260">
        <v>248</v>
      </c>
      <c r="D20" s="260">
        <v>115</v>
      </c>
      <c r="E20" s="260">
        <v>100</v>
      </c>
      <c r="F20" s="260">
        <v>45</v>
      </c>
      <c r="G20" s="260">
        <v>130</v>
      </c>
      <c r="H20" s="260">
        <v>70</v>
      </c>
      <c r="I20" s="260">
        <v>23</v>
      </c>
      <c r="J20" s="260">
        <v>6</v>
      </c>
      <c r="K20" s="260">
        <v>59</v>
      </c>
      <c r="L20" s="261">
        <v>36</v>
      </c>
    </row>
    <row r="21" spans="1:15" ht="13.8" thickBot="1">
      <c r="A21" s="382" t="s">
        <v>146</v>
      </c>
      <c r="B21" s="383"/>
      <c r="C21" s="205">
        <v>9</v>
      </c>
      <c r="D21" s="205">
        <v>3</v>
      </c>
      <c r="E21" s="205">
        <v>2</v>
      </c>
      <c r="F21" s="205">
        <v>0</v>
      </c>
      <c r="G21" s="205">
        <v>9</v>
      </c>
      <c r="H21" s="205">
        <v>3</v>
      </c>
      <c r="I21" s="205">
        <v>0</v>
      </c>
      <c r="J21" s="205">
        <v>0</v>
      </c>
      <c r="K21" s="205">
        <v>0</v>
      </c>
      <c r="L21" s="78">
        <v>0</v>
      </c>
    </row>
    <row r="22" spans="1:15" ht="13.8" thickBot="1">
      <c r="A22" s="378" t="s">
        <v>118</v>
      </c>
      <c r="B22" s="379"/>
      <c r="C22" s="260">
        <v>321</v>
      </c>
      <c r="D22" s="260">
        <v>241</v>
      </c>
      <c r="E22" s="260">
        <v>153</v>
      </c>
      <c r="F22" s="260">
        <v>120</v>
      </c>
      <c r="G22" s="260">
        <v>198</v>
      </c>
      <c r="H22" s="260">
        <v>135</v>
      </c>
      <c r="I22" s="260">
        <v>19</v>
      </c>
      <c r="J22" s="260">
        <v>15</v>
      </c>
      <c r="K22" s="260">
        <v>64</v>
      </c>
      <c r="L22" s="261">
        <v>58</v>
      </c>
    </row>
    <row r="23" spans="1:15" ht="13.8" thickBot="1">
      <c r="A23" s="382" t="s">
        <v>155</v>
      </c>
      <c r="B23" s="383"/>
      <c r="C23" s="205">
        <v>0</v>
      </c>
      <c r="D23" s="205">
        <v>0</v>
      </c>
      <c r="E23" s="205">
        <v>0</v>
      </c>
      <c r="F23" s="205">
        <v>0</v>
      </c>
      <c r="G23" s="205">
        <v>0</v>
      </c>
      <c r="H23" s="205">
        <v>0</v>
      </c>
      <c r="I23" s="205">
        <v>0</v>
      </c>
      <c r="J23" s="205">
        <v>0</v>
      </c>
      <c r="K23" s="205">
        <v>0</v>
      </c>
      <c r="L23" s="78">
        <v>0</v>
      </c>
    </row>
    <row r="24" spans="1:15" ht="25.5" customHeight="1" thickBot="1">
      <c r="A24" s="378" t="s">
        <v>119</v>
      </c>
      <c r="B24" s="379"/>
      <c r="C24" s="260">
        <v>0</v>
      </c>
      <c r="D24" s="260">
        <v>0</v>
      </c>
      <c r="E24" s="260">
        <v>0</v>
      </c>
      <c r="F24" s="260">
        <v>0</v>
      </c>
      <c r="G24" s="260">
        <v>0</v>
      </c>
      <c r="H24" s="260">
        <v>0</v>
      </c>
      <c r="I24" s="260">
        <v>0</v>
      </c>
      <c r="J24" s="260">
        <v>0</v>
      </c>
      <c r="K24" s="260">
        <v>0</v>
      </c>
      <c r="L24" s="261">
        <v>0</v>
      </c>
    </row>
    <row r="25" spans="1:15" ht="25.95" customHeight="1" thickBot="1">
      <c r="A25" s="378" t="s">
        <v>120</v>
      </c>
      <c r="B25" s="379"/>
      <c r="C25" s="260">
        <v>27</v>
      </c>
      <c r="D25" s="260">
        <v>11</v>
      </c>
      <c r="E25" s="260">
        <v>17</v>
      </c>
      <c r="F25" s="260">
        <v>7</v>
      </c>
      <c r="G25" s="260">
        <v>1</v>
      </c>
      <c r="H25" s="260">
        <v>1</v>
      </c>
      <c r="I25" s="260">
        <v>17</v>
      </c>
      <c r="J25" s="260">
        <v>3</v>
      </c>
      <c r="K25" s="260">
        <v>19</v>
      </c>
      <c r="L25" s="261">
        <v>8</v>
      </c>
    </row>
    <row r="26" spans="1:15" ht="13.8" thickBot="1">
      <c r="A26" s="382" t="s">
        <v>148</v>
      </c>
      <c r="B26" s="383"/>
      <c r="C26" s="205">
        <v>0</v>
      </c>
      <c r="D26" s="205">
        <v>0</v>
      </c>
      <c r="E26" s="205">
        <v>0</v>
      </c>
      <c r="F26" s="205">
        <v>0</v>
      </c>
      <c r="G26" s="205">
        <v>0</v>
      </c>
      <c r="H26" s="205">
        <v>0</v>
      </c>
      <c r="I26" s="205">
        <v>0</v>
      </c>
      <c r="J26" s="205">
        <v>0</v>
      </c>
      <c r="K26" s="205">
        <v>0</v>
      </c>
      <c r="L26" s="78">
        <v>0</v>
      </c>
    </row>
    <row r="27" spans="1:15" ht="26.25" customHeight="1" thickBot="1">
      <c r="A27" s="378" t="s">
        <v>156</v>
      </c>
      <c r="B27" s="379"/>
      <c r="C27" s="260">
        <v>0</v>
      </c>
      <c r="D27" s="260">
        <v>0</v>
      </c>
      <c r="E27" s="260">
        <v>0</v>
      </c>
      <c r="F27" s="260">
        <v>0</v>
      </c>
      <c r="G27" s="260">
        <v>0</v>
      </c>
      <c r="H27" s="260">
        <v>0</v>
      </c>
      <c r="I27" s="260">
        <v>0</v>
      </c>
      <c r="J27" s="260">
        <v>0</v>
      </c>
      <c r="K27" s="260">
        <v>0</v>
      </c>
      <c r="L27" s="261">
        <v>0</v>
      </c>
    </row>
    <row r="28" spans="1:15" ht="13.8" thickBot="1">
      <c r="A28" s="348" t="s">
        <v>121</v>
      </c>
      <c r="B28" s="349"/>
      <c r="C28" s="262">
        <v>1635</v>
      </c>
      <c r="D28" s="262">
        <v>901</v>
      </c>
      <c r="E28" s="262">
        <v>672</v>
      </c>
      <c r="F28" s="262">
        <v>376</v>
      </c>
      <c r="G28" s="262">
        <v>725</v>
      </c>
      <c r="H28" s="262">
        <v>417</v>
      </c>
      <c r="I28" s="262">
        <v>240</v>
      </c>
      <c r="J28" s="260">
        <v>75</v>
      </c>
      <c r="K28" s="262">
        <v>338</v>
      </c>
      <c r="L28" s="263">
        <v>195</v>
      </c>
      <c r="N28" s="223"/>
    </row>
    <row r="29" spans="1:15" ht="13.8" thickBot="1">
      <c r="A29" s="380" t="s">
        <v>122</v>
      </c>
      <c r="B29" s="381"/>
      <c r="C29" s="264">
        <v>100</v>
      </c>
      <c r="D29" s="264">
        <v>55.107033639143729</v>
      </c>
      <c r="E29" s="264">
        <v>41.100917431192663</v>
      </c>
      <c r="F29" s="264">
        <v>41.731409544950054</v>
      </c>
      <c r="G29" s="264">
        <v>44.342507645259936</v>
      </c>
      <c r="H29" s="264">
        <v>25.504587155963304</v>
      </c>
      <c r="I29" s="264">
        <v>14.678899082568808</v>
      </c>
      <c r="J29" s="265">
        <v>8.3240843507214208</v>
      </c>
      <c r="K29" s="264">
        <v>20.672782874617738</v>
      </c>
      <c r="L29" s="266">
        <v>21.642619311875695</v>
      </c>
      <c r="O29" s="223"/>
    </row>
    <row r="30" spans="1:15">
      <c r="A30" s="21" t="s">
        <v>168</v>
      </c>
      <c r="B30" s="13"/>
      <c r="C30" s="61"/>
      <c r="D30" s="13"/>
      <c r="E30" s="13"/>
      <c r="F30" s="13"/>
      <c r="G30" s="13"/>
      <c r="H30" s="13"/>
      <c r="I30" s="13"/>
      <c r="J30" s="62"/>
      <c r="K30" s="13"/>
      <c r="L30" s="13"/>
    </row>
    <row r="31" spans="1:15">
      <c r="C31" s="9"/>
      <c r="J31" s="11"/>
    </row>
    <row r="32" spans="1:15">
      <c r="C32" s="9"/>
      <c r="D32" s="223"/>
      <c r="J32" s="11"/>
      <c r="L32" s="223"/>
    </row>
    <row r="33" spans="3:10">
      <c r="C33" s="9"/>
      <c r="J33" s="5"/>
    </row>
  </sheetData>
  <mergeCells count="23">
    <mergeCell ref="A27:B27"/>
    <mergeCell ref="A28:B28"/>
    <mergeCell ref="A29:B29"/>
    <mergeCell ref="A2:L2"/>
    <mergeCell ref="A21:B21"/>
    <mergeCell ref="A22:B22"/>
    <mergeCell ref="A23:B23"/>
    <mergeCell ref="A24:B24"/>
    <mergeCell ref="A25:B25"/>
    <mergeCell ref="A26:B26"/>
    <mergeCell ref="K5:L5"/>
    <mergeCell ref="A7:B7"/>
    <mergeCell ref="A8:A19"/>
    <mergeCell ref="A20:B20"/>
    <mergeCell ref="A1:L1"/>
    <mergeCell ref="A3:B6"/>
    <mergeCell ref="C3:L3"/>
    <mergeCell ref="C4:C6"/>
    <mergeCell ref="D4:D6"/>
    <mergeCell ref="E4:L4"/>
    <mergeCell ref="E5:F5"/>
    <mergeCell ref="G5:H5"/>
    <mergeCell ref="I5:J5"/>
  </mergeCell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Normal="100" workbookViewId="0">
      <selection activeCell="N5" sqref="N5"/>
    </sheetView>
  </sheetViews>
  <sheetFormatPr defaultRowHeight="13.2"/>
  <cols>
    <col min="1" max="1" width="5.109375" customWidth="1"/>
    <col min="2" max="2" width="46" customWidth="1"/>
    <col min="3" max="3" width="10.21875" customWidth="1"/>
    <col min="4" max="4" width="8.88671875" customWidth="1"/>
    <col min="5" max="5" width="9.33203125" customWidth="1"/>
    <col min="6" max="6" width="8.44140625" customWidth="1"/>
    <col min="7" max="7" width="9.33203125" customWidth="1"/>
    <col min="8" max="8" width="9.6640625" customWidth="1"/>
    <col min="9" max="9" width="9.44140625" customWidth="1"/>
    <col min="10" max="10" width="7.6640625" customWidth="1"/>
    <col min="11" max="11" width="9.33203125" customWidth="1"/>
    <col min="12" max="12" width="8" customWidth="1"/>
  </cols>
  <sheetData>
    <row r="1" spans="1:12" s="77" customFormat="1">
      <c r="A1" s="368" t="s">
        <v>193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</row>
    <row r="2" spans="1:12" ht="36.75" customHeight="1" thickBot="1">
      <c r="A2" s="362" t="s">
        <v>220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</row>
    <row r="3" spans="1:12" ht="13.5" customHeight="1">
      <c r="A3" s="369" t="s">
        <v>42</v>
      </c>
      <c r="B3" s="370"/>
      <c r="C3" s="370" t="s">
        <v>153</v>
      </c>
      <c r="D3" s="370"/>
      <c r="E3" s="370"/>
      <c r="F3" s="370"/>
      <c r="G3" s="370"/>
      <c r="H3" s="370"/>
      <c r="I3" s="370"/>
      <c r="J3" s="370"/>
      <c r="K3" s="370"/>
      <c r="L3" s="375"/>
    </row>
    <row r="4" spans="1:12">
      <c r="A4" s="371"/>
      <c r="B4" s="372"/>
      <c r="C4" s="372" t="s">
        <v>75</v>
      </c>
      <c r="D4" s="372" t="s">
        <v>112</v>
      </c>
      <c r="E4" s="376" t="s">
        <v>221</v>
      </c>
      <c r="F4" s="376"/>
      <c r="G4" s="376"/>
      <c r="H4" s="376"/>
      <c r="I4" s="376"/>
      <c r="J4" s="376"/>
      <c r="K4" s="376"/>
      <c r="L4" s="377"/>
    </row>
    <row r="5" spans="1:12" ht="44.4" customHeight="1">
      <c r="A5" s="371"/>
      <c r="B5" s="372"/>
      <c r="C5" s="372"/>
      <c r="D5" s="372"/>
      <c r="E5" s="372" t="s">
        <v>109</v>
      </c>
      <c r="F5" s="372"/>
      <c r="G5" s="372" t="s">
        <v>158</v>
      </c>
      <c r="H5" s="372"/>
      <c r="I5" s="372" t="s">
        <v>77</v>
      </c>
      <c r="J5" s="372"/>
      <c r="K5" s="372" t="s">
        <v>76</v>
      </c>
      <c r="L5" s="384"/>
    </row>
    <row r="6" spans="1:12" ht="22.95" customHeight="1" thickBot="1">
      <c r="A6" s="390"/>
      <c r="B6" s="391"/>
      <c r="C6" s="391"/>
      <c r="D6" s="391"/>
      <c r="E6" s="218" t="s">
        <v>75</v>
      </c>
      <c r="F6" s="218" t="s">
        <v>112</v>
      </c>
      <c r="G6" s="218" t="s">
        <v>75</v>
      </c>
      <c r="H6" s="218" t="s">
        <v>112</v>
      </c>
      <c r="I6" s="218" t="s">
        <v>75</v>
      </c>
      <c r="J6" s="218" t="s">
        <v>112</v>
      </c>
      <c r="K6" s="218" t="s">
        <v>75</v>
      </c>
      <c r="L6" s="219" t="s">
        <v>112</v>
      </c>
    </row>
    <row r="7" spans="1:12" ht="13.8" thickBot="1">
      <c r="A7" s="385" t="s">
        <v>113</v>
      </c>
      <c r="B7" s="386"/>
      <c r="C7" s="260">
        <v>6226</v>
      </c>
      <c r="D7" s="260">
        <v>3171</v>
      </c>
      <c r="E7" s="260">
        <v>2290</v>
      </c>
      <c r="F7" s="260">
        <v>1130</v>
      </c>
      <c r="G7" s="260">
        <v>2226</v>
      </c>
      <c r="H7" s="260">
        <v>1177</v>
      </c>
      <c r="I7" s="260">
        <v>960</v>
      </c>
      <c r="J7" s="260">
        <v>452</v>
      </c>
      <c r="K7" s="260">
        <v>1011</v>
      </c>
      <c r="L7" s="261">
        <v>360</v>
      </c>
    </row>
    <row r="8" spans="1:12">
      <c r="A8" s="387" t="s">
        <v>58</v>
      </c>
      <c r="B8" s="199" t="s">
        <v>114</v>
      </c>
      <c r="C8" s="200">
        <v>1406</v>
      </c>
      <c r="D8" s="200">
        <v>777</v>
      </c>
      <c r="E8" s="200">
        <v>565</v>
      </c>
      <c r="F8" s="200">
        <v>287</v>
      </c>
      <c r="G8" s="200">
        <v>437</v>
      </c>
      <c r="H8" s="200">
        <v>248</v>
      </c>
      <c r="I8" s="200">
        <v>192</v>
      </c>
      <c r="J8" s="200">
        <v>101</v>
      </c>
      <c r="K8" s="200">
        <v>227</v>
      </c>
      <c r="L8" s="201">
        <v>85</v>
      </c>
    </row>
    <row r="9" spans="1:12">
      <c r="A9" s="388"/>
      <c r="B9" s="150" t="s">
        <v>115</v>
      </c>
      <c r="C9" s="151">
        <v>1135</v>
      </c>
      <c r="D9" s="151">
        <v>550</v>
      </c>
      <c r="E9" s="151">
        <v>420</v>
      </c>
      <c r="F9" s="151">
        <v>200</v>
      </c>
      <c r="G9" s="151">
        <v>187</v>
      </c>
      <c r="H9" s="151">
        <v>93</v>
      </c>
      <c r="I9" s="151">
        <v>321</v>
      </c>
      <c r="J9" s="151">
        <v>133</v>
      </c>
      <c r="K9" s="151">
        <v>408</v>
      </c>
      <c r="L9" s="76">
        <v>134</v>
      </c>
    </row>
    <row r="10" spans="1:12">
      <c r="A10" s="388"/>
      <c r="B10" s="150" t="s">
        <v>136</v>
      </c>
      <c r="C10" s="151">
        <v>1990</v>
      </c>
      <c r="D10" s="151">
        <v>1004</v>
      </c>
      <c r="E10" s="151">
        <v>739</v>
      </c>
      <c r="F10" s="151">
        <v>360</v>
      </c>
      <c r="G10" s="151">
        <v>807</v>
      </c>
      <c r="H10" s="151">
        <v>418</v>
      </c>
      <c r="I10" s="151">
        <v>232</v>
      </c>
      <c r="J10" s="151">
        <v>126</v>
      </c>
      <c r="K10" s="151">
        <v>109</v>
      </c>
      <c r="L10" s="76">
        <v>35</v>
      </c>
    </row>
    <row r="11" spans="1:12">
      <c r="A11" s="388"/>
      <c r="B11" s="150" t="s">
        <v>139</v>
      </c>
      <c r="C11" s="151">
        <v>11</v>
      </c>
      <c r="D11" s="151">
        <v>7</v>
      </c>
      <c r="E11" s="151">
        <v>0</v>
      </c>
      <c r="F11" s="151">
        <v>0</v>
      </c>
      <c r="G11" s="151">
        <v>11</v>
      </c>
      <c r="H11" s="151">
        <v>7</v>
      </c>
      <c r="I11" s="151">
        <v>0</v>
      </c>
      <c r="J11" s="151">
        <v>0</v>
      </c>
      <c r="K11" s="151">
        <v>0</v>
      </c>
      <c r="L11" s="76">
        <v>0</v>
      </c>
    </row>
    <row r="12" spans="1:12" ht="22.8">
      <c r="A12" s="388"/>
      <c r="B12" s="152" t="s">
        <v>154</v>
      </c>
      <c r="C12" s="151">
        <v>1041</v>
      </c>
      <c r="D12" s="151">
        <v>480</v>
      </c>
      <c r="E12" s="151">
        <v>360</v>
      </c>
      <c r="F12" s="151">
        <v>157</v>
      </c>
      <c r="G12" s="151">
        <v>346</v>
      </c>
      <c r="H12" s="151">
        <v>162</v>
      </c>
      <c r="I12" s="151">
        <v>135</v>
      </c>
      <c r="J12" s="151">
        <v>53</v>
      </c>
      <c r="K12" s="151">
        <v>138</v>
      </c>
      <c r="L12" s="76">
        <v>52</v>
      </c>
    </row>
    <row r="13" spans="1:12" ht="22.8">
      <c r="A13" s="388"/>
      <c r="B13" s="153" t="s">
        <v>140</v>
      </c>
      <c r="C13" s="151">
        <v>398</v>
      </c>
      <c r="D13" s="151">
        <v>224</v>
      </c>
      <c r="E13" s="151">
        <v>134</v>
      </c>
      <c r="F13" s="151">
        <v>77</v>
      </c>
      <c r="G13" s="151">
        <v>395</v>
      </c>
      <c r="H13" s="151">
        <v>221</v>
      </c>
      <c r="I13" s="151">
        <v>6</v>
      </c>
      <c r="J13" s="151">
        <v>3</v>
      </c>
      <c r="K13" s="151">
        <v>0</v>
      </c>
      <c r="L13" s="76">
        <v>0</v>
      </c>
    </row>
    <row r="14" spans="1:12">
      <c r="A14" s="388"/>
      <c r="B14" s="153" t="s">
        <v>141</v>
      </c>
      <c r="C14" s="151">
        <v>31</v>
      </c>
      <c r="D14" s="151">
        <v>16</v>
      </c>
      <c r="E14" s="151">
        <v>8</v>
      </c>
      <c r="F14" s="151">
        <v>4</v>
      </c>
      <c r="G14" s="151">
        <v>31</v>
      </c>
      <c r="H14" s="151">
        <v>16</v>
      </c>
      <c r="I14" s="151">
        <v>1</v>
      </c>
      <c r="J14" s="151">
        <v>0</v>
      </c>
      <c r="K14" s="151">
        <v>0</v>
      </c>
      <c r="L14" s="76">
        <v>0</v>
      </c>
    </row>
    <row r="15" spans="1:12">
      <c r="A15" s="388"/>
      <c r="B15" s="153" t="s">
        <v>142</v>
      </c>
      <c r="C15" s="151">
        <v>0</v>
      </c>
      <c r="D15" s="151">
        <v>0</v>
      </c>
      <c r="E15" s="151">
        <v>0</v>
      </c>
      <c r="F15" s="151">
        <v>0</v>
      </c>
      <c r="G15" s="151">
        <v>0</v>
      </c>
      <c r="H15" s="151">
        <v>0</v>
      </c>
      <c r="I15" s="151">
        <v>0</v>
      </c>
      <c r="J15" s="151">
        <v>0</v>
      </c>
      <c r="K15" s="151">
        <v>0</v>
      </c>
      <c r="L15" s="76">
        <v>0</v>
      </c>
    </row>
    <row r="16" spans="1:12">
      <c r="A16" s="388"/>
      <c r="B16" s="153" t="s">
        <v>143</v>
      </c>
      <c r="C16" s="151">
        <v>0</v>
      </c>
      <c r="D16" s="151">
        <v>0</v>
      </c>
      <c r="E16" s="151">
        <v>0</v>
      </c>
      <c r="F16" s="151">
        <v>0</v>
      </c>
      <c r="G16" s="151">
        <v>0</v>
      </c>
      <c r="H16" s="151">
        <v>0</v>
      </c>
      <c r="I16" s="151">
        <v>0</v>
      </c>
      <c r="J16" s="151">
        <v>0</v>
      </c>
      <c r="K16" s="151">
        <v>0</v>
      </c>
      <c r="L16" s="76">
        <v>0</v>
      </c>
    </row>
    <row r="17" spans="1:12" ht="22.8">
      <c r="A17" s="388"/>
      <c r="B17" s="153" t="s">
        <v>144</v>
      </c>
      <c r="C17" s="151">
        <v>0</v>
      </c>
      <c r="D17" s="151">
        <v>0</v>
      </c>
      <c r="E17" s="151">
        <v>0</v>
      </c>
      <c r="F17" s="151">
        <v>0</v>
      </c>
      <c r="G17" s="151">
        <v>0</v>
      </c>
      <c r="H17" s="151">
        <v>0</v>
      </c>
      <c r="I17" s="151">
        <v>0</v>
      </c>
      <c r="J17" s="151">
        <v>0</v>
      </c>
      <c r="K17" s="151">
        <v>0</v>
      </c>
      <c r="L17" s="76">
        <v>0</v>
      </c>
    </row>
    <row r="18" spans="1:12" ht="36" customHeight="1">
      <c r="A18" s="388"/>
      <c r="B18" s="153" t="s">
        <v>145</v>
      </c>
      <c r="C18" s="151">
        <v>83</v>
      </c>
      <c r="D18" s="151">
        <v>41</v>
      </c>
      <c r="E18" s="151">
        <v>25</v>
      </c>
      <c r="F18" s="151">
        <v>15</v>
      </c>
      <c r="G18" s="151">
        <v>0</v>
      </c>
      <c r="H18" s="151">
        <v>0</v>
      </c>
      <c r="I18" s="151">
        <v>20</v>
      </c>
      <c r="J18" s="151">
        <v>11</v>
      </c>
      <c r="K18" s="151">
        <v>83</v>
      </c>
      <c r="L18" s="76">
        <v>41</v>
      </c>
    </row>
    <row r="19" spans="1:12" ht="13.8" thickBot="1">
      <c r="A19" s="389"/>
      <c r="B19" s="202" t="s">
        <v>116</v>
      </c>
      <c r="C19" s="203">
        <v>142</v>
      </c>
      <c r="D19" s="203">
        <v>79</v>
      </c>
      <c r="E19" s="203">
        <v>39</v>
      </c>
      <c r="F19" s="203">
        <v>30</v>
      </c>
      <c r="G19" s="203">
        <v>23</v>
      </c>
      <c r="H19" s="203">
        <v>19</v>
      </c>
      <c r="I19" s="203">
        <v>53</v>
      </c>
      <c r="J19" s="203">
        <v>25</v>
      </c>
      <c r="K19" s="203">
        <v>46</v>
      </c>
      <c r="L19" s="204">
        <v>13</v>
      </c>
    </row>
    <row r="20" spans="1:12" ht="13.8" thickBot="1">
      <c r="A20" s="378" t="s">
        <v>117</v>
      </c>
      <c r="B20" s="379"/>
      <c r="C20" s="260">
        <v>1590</v>
      </c>
      <c r="D20" s="260">
        <v>557</v>
      </c>
      <c r="E20" s="260">
        <v>635</v>
      </c>
      <c r="F20" s="260">
        <v>219</v>
      </c>
      <c r="G20" s="260">
        <v>702</v>
      </c>
      <c r="H20" s="260">
        <v>283</v>
      </c>
      <c r="I20" s="260">
        <v>295</v>
      </c>
      <c r="J20" s="260">
        <v>135</v>
      </c>
      <c r="K20" s="260">
        <v>151</v>
      </c>
      <c r="L20" s="261">
        <v>20</v>
      </c>
    </row>
    <row r="21" spans="1:12" ht="13.8" thickBot="1">
      <c r="A21" s="382" t="s">
        <v>146</v>
      </c>
      <c r="B21" s="383"/>
      <c r="C21" s="205">
        <v>83</v>
      </c>
      <c r="D21" s="205">
        <v>26</v>
      </c>
      <c r="E21" s="205">
        <v>29</v>
      </c>
      <c r="F21" s="205">
        <v>7</v>
      </c>
      <c r="G21" s="205">
        <v>83</v>
      </c>
      <c r="H21" s="205">
        <v>26</v>
      </c>
      <c r="I21" s="205">
        <v>3</v>
      </c>
      <c r="J21" s="205">
        <v>2</v>
      </c>
      <c r="K21" s="205">
        <v>0</v>
      </c>
      <c r="L21" s="78">
        <v>0</v>
      </c>
    </row>
    <row r="22" spans="1:12" ht="13.8" thickBot="1">
      <c r="A22" s="378" t="s">
        <v>118</v>
      </c>
      <c r="B22" s="379"/>
      <c r="C22" s="260">
        <v>3890</v>
      </c>
      <c r="D22" s="260">
        <v>2796</v>
      </c>
      <c r="E22" s="260">
        <v>1516</v>
      </c>
      <c r="F22" s="260">
        <v>1120</v>
      </c>
      <c r="G22" s="260">
        <v>1969</v>
      </c>
      <c r="H22" s="260">
        <v>1385</v>
      </c>
      <c r="I22" s="260">
        <v>791</v>
      </c>
      <c r="J22" s="260">
        <v>587</v>
      </c>
      <c r="K22" s="260">
        <v>322</v>
      </c>
      <c r="L22" s="261">
        <v>199</v>
      </c>
    </row>
    <row r="23" spans="1:12" ht="13.8" thickBot="1">
      <c r="A23" s="382" t="s">
        <v>155</v>
      </c>
      <c r="B23" s="383"/>
      <c r="C23" s="205">
        <v>0</v>
      </c>
      <c r="D23" s="205">
        <v>0</v>
      </c>
      <c r="E23" s="205">
        <v>0</v>
      </c>
      <c r="F23" s="205">
        <v>0</v>
      </c>
      <c r="G23" s="205">
        <v>0</v>
      </c>
      <c r="H23" s="205">
        <v>0</v>
      </c>
      <c r="I23" s="205">
        <v>0</v>
      </c>
      <c r="J23" s="205">
        <v>0</v>
      </c>
      <c r="K23" s="205">
        <v>0</v>
      </c>
      <c r="L23" s="78">
        <v>0</v>
      </c>
    </row>
    <row r="24" spans="1:12" ht="25.5" customHeight="1" thickBot="1">
      <c r="A24" s="378" t="s">
        <v>119</v>
      </c>
      <c r="B24" s="379"/>
      <c r="C24" s="260">
        <v>0</v>
      </c>
      <c r="D24" s="260">
        <v>0</v>
      </c>
      <c r="E24" s="260">
        <v>0</v>
      </c>
      <c r="F24" s="260">
        <v>0</v>
      </c>
      <c r="G24" s="260">
        <v>0</v>
      </c>
      <c r="H24" s="260">
        <v>0</v>
      </c>
      <c r="I24" s="260">
        <v>0</v>
      </c>
      <c r="J24" s="260">
        <v>0</v>
      </c>
      <c r="K24" s="260">
        <v>0</v>
      </c>
      <c r="L24" s="261">
        <v>0</v>
      </c>
    </row>
    <row r="25" spans="1:12" ht="25.95" customHeight="1" thickBot="1">
      <c r="A25" s="378" t="s">
        <v>120</v>
      </c>
      <c r="B25" s="379"/>
      <c r="C25" s="260">
        <v>946</v>
      </c>
      <c r="D25" s="260">
        <v>410</v>
      </c>
      <c r="E25" s="260">
        <v>372</v>
      </c>
      <c r="F25" s="260">
        <v>172</v>
      </c>
      <c r="G25" s="260">
        <v>48</v>
      </c>
      <c r="H25" s="260">
        <v>34</v>
      </c>
      <c r="I25" s="260">
        <v>734</v>
      </c>
      <c r="J25" s="260">
        <v>306</v>
      </c>
      <c r="K25" s="260">
        <v>503</v>
      </c>
      <c r="L25" s="261">
        <v>114</v>
      </c>
    </row>
    <row r="26" spans="1:12" ht="13.8" thickBot="1">
      <c r="A26" s="382" t="s">
        <v>148</v>
      </c>
      <c r="B26" s="383"/>
      <c r="C26" s="205">
        <v>0</v>
      </c>
      <c r="D26" s="205">
        <v>0</v>
      </c>
      <c r="E26" s="205">
        <v>0</v>
      </c>
      <c r="F26" s="205">
        <v>0</v>
      </c>
      <c r="G26" s="205">
        <v>0</v>
      </c>
      <c r="H26" s="205">
        <v>0</v>
      </c>
      <c r="I26" s="205">
        <v>0</v>
      </c>
      <c r="J26" s="205">
        <v>0</v>
      </c>
      <c r="K26" s="205">
        <v>0</v>
      </c>
      <c r="L26" s="78">
        <v>0</v>
      </c>
    </row>
    <row r="27" spans="1:12" ht="26.25" customHeight="1" thickBot="1">
      <c r="A27" s="378" t="s">
        <v>156</v>
      </c>
      <c r="B27" s="379"/>
      <c r="C27" s="260">
        <v>0</v>
      </c>
      <c r="D27" s="260">
        <v>0</v>
      </c>
      <c r="E27" s="260">
        <v>0</v>
      </c>
      <c r="F27" s="260">
        <v>0</v>
      </c>
      <c r="G27" s="260">
        <v>0</v>
      </c>
      <c r="H27" s="260">
        <v>0</v>
      </c>
      <c r="I27" s="260">
        <v>0</v>
      </c>
      <c r="J27" s="260">
        <v>0</v>
      </c>
      <c r="K27" s="260">
        <v>0</v>
      </c>
      <c r="L27" s="261">
        <v>0</v>
      </c>
    </row>
    <row r="28" spans="1:12" ht="13.8" thickBot="1">
      <c r="A28" s="348" t="s">
        <v>121</v>
      </c>
      <c r="B28" s="349"/>
      <c r="C28" s="262">
        <v>12652</v>
      </c>
      <c r="D28" s="262">
        <v>6934</v>
      </c>
      <c r="E28" s="262">
        <v>4813</v>
      </c>
      <c r="F28" s="262">
        <v>2641</v>
      </c>
      <c r="G28" s="262">
        <v>4945</v>
      </c>
      <c r="H28" s="262">
        <v>2879</v>
      </c>
      <c r="I28" s="262">
        <v>2780</v>
      </c>
      <c r="J28" s="260">
        <v>1480</v>
      </c>
      <c r="K28" s="262">
        <v>1987</v>
      </c>
      <c r="L28" s="263">
        <v>693</v>
      </c>
    </row>
    <row r="29" spans="1:12" ht="13.8" thickBot="1">
      <c r="A29" s="380" t="s">
        <v>122</v>
      </c>
      <c r="B29" s="381"/>
      <c r="C29" s="264">
        <v>100</v>
      </c>
      <c r="D29" s="264">
        <v>54.805564337654125</v>
      </c>
      <c r="E29" s="264">
        <v>38.041416376857413</v>
      </c>
      <c r="F29" s="264">
        <v>38.087683876550329</v>
      </c>
      <c r="G29" s="264">
        <v>39.084729687006011</v>
      </c>
      <c r="H29" s="264">
        <v>22.755295605437876</v>
      </c>
      <c r="I29" s="264">
        <v>21.972810622826429</v>
      </c>
      <c r="J29" s="265">
        <v>21.344101528699163</v>
      </c>
      <c r="K29" s="264">
        <v>15.705026873221625</v>
      </c>
      <c r="L29" s="266">
        <v>9.994231323911162</v>
      </c>
    </row>
    <row r="30" spans="1:12">
      <c r="A30" s="21" t="s">
        <v>199</v>
      </c>
      <c r="B30" s="13"/>
      <c r="C30" s="61"/>
      <c r="D30" s="13"/>
      <c r="E30" s="13"/>
      <c r="F30" s="13"/>
      <c r="G30" s="13"/>
      <c r="H30" s="13"/>
      <c r="I30" s="13"/>
      <c r="J30" s="62"/>
      <c r="K30" s="13"/>
      <c r="L30" s="13"/>
    </row>
    <row r="31" spans="1:12">
      <c r="C31" s="9"/>
      <c r="J31" s="11"/>
    </row>
    <row r="32" spans="1:12">
      <c r="C32" s="9"/>
      <c r="J32" s="11"/>
    </row>
    <row r="33" spans="3:10">
      <c r="C33" s="9"/>
      <c r="J33" s="5"/>
    </row>
  </sheetData>
  <mergeCells count="23">
    <mergeCell ref="A22:B22"/>
    <mergeCell ref="A1:L1"/>
    <mergeCell ref="A2:L2"/>
    <mergeCell ref="A3:B6"/>
    <mergeCell ref="C3:L3"/>
    <mergeCell ref="C4:C6"/>
    <mergeCell ref="D4:D6"/>
    <mergeCell ref="E4:L4"/>
    <mergeCell ref="E5:F5"/>
    <mergeCell ref="G5:H5"/>
    <mergeCell ref="I5:J5"/>
    <mergeCell ref="K5:L5"/>
    <mergeCell ref="A7:B7"/>
    <mergeCell ref="A8:A19"/>
    <mergeCell ref="A20:B20"/>
    <mergeCell ref="A21:B21"/>
    <mergeCell ref="A29:B29"/>
    <mergeCell ref="A23:B23"/>
    <mergeCell ref="A24:B24"/>
    <mergeCell ref="A25:B25"/>
    <mergeCell ref="A26:B26"/>
    <mergeCell ref="A27:B27"/>
    <mergeCell ref="A28:B28"/>
  </mergeCell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I44"/>
  <sheetViews>
    <sheetView showGridLines="0" zoomScale="110" zoomScaleNormal="110" workbookViewId="0">
      <selection activeCell="G14" sqref="G14"/>
    </sheetView>
  </sheetViews>
  <sheetFormatPr defaultRowHeight="13.2"/>
  <cols>
    <col min="1" max="1" width="42.6640625" customWidth="1"/>
    <col min="2" max="2" width="12.44140625" customWidth="1"/>
    <col min="3" max="3" width="11" customWidth="1"/>
    <col min="4" max="4" width="11.44140625" style="225" customWidth="1"/>
    <col min="5" max="5" width="11.5546875" customWidth="1"/>
  </cols>
  <sheetData>
    <row r="1" spans="1:9">
      <c r="A1" s="292" t="s">
        <v>183</v>
      </c>
      <c r="B1" s="292"/>
      <c r="C1" s="292"/>
      <c r="D1" s="292"/>
      <c r="E1" s="292"/>
    </row>
    <row r="2" spans="1:9" s="4" customFormat="1" ht="31.2" customHeight="1">
      <c r="A2" s="307" t="s">
        <v>222</v>
      </c>
      <c r="B2" s="307"/>
      <c r="C2" s="307"/>
      <c r="D2" s="307"/>
      <c r="E2" s="307"/>
    </row>
    <row r="3" spans="1:9" s="4" customFormat="1" ht="11.25" customHeight="1" thickBot="1">
      <c r="A3" s="308"/>
      <c r="B3" s="308"/>
      <c r="C3" s="308"/>
      <c r="D3" s="308"/>
      <c r="E3" s="308"/>
    </row>
    <row r="4" spans="1:9" ht="17.25" customHeight="1">
      <c r="A4" s="392" t="s">
        <v>78</v>
      </c>
      <c r="B4" s="370" t="s">
        <v>111</v>
      </c>
      <c r="C4" s="370"/>
      <c r="D4" s="370"/>
      <c r="E4" s="375"/>
    </row>
    <row r="5" spans="1:9" ht="15.75" customHeight="1">
      <c r="A5" s="393"/>
      <c r="B5" s="395" t="s">
        <v>198</v>
      </c>
      <c r="C5" s="396"/>
      <c r="D5" s="395" t="s">
        <v>223</v>
      </c>
      <c r="E5" s="396"/>
    </row>
    <row r="6" spans="1:9" ht="16.5" customHeight="1">
      <c r="A6" s="393"/>
      <c r="B6" s="395" t="s">
        <v>80</v>
      </c>
      <c r="C6" s="396" t="s">
        <v>79</v>
      </c>
      <c r="D6" s="395" t="s">
        <v>80</v>
      </c>
      <c r="E6" s="396" t="s">
        <v>79</v>
      </c>
      <c r="G6" s="5"/>
    </row>
    <row r="7" spans="1:9">
      <c r="A7" s="393"/>
      <c r="B7" s="397"/>
      <c r="C7" s="399"/>
      <c r="D7" s="397"/>
      <c r="E7" s="399"/>
    </row>
    <row r="8" spans="1:9" ht="8.25" customHeight="1" thickBot="1">
      <c r="A8" s="394"/>
      <c r="B8" s="398"/>
      <c r="C8" s="400"/>
      <c r="D8" s="398"/>
      <c r="E8" s="400"/>
    </row>
    <row r="9" spans="1:9" ht="16.5" customHeight="1" thickBot="1">
      <c r="A9" s="253" t="s">
        <v>81</v>
      </c>
      <c r="B9" s="286">
        <v>4.5999999999999996</v>
      </c>
      <c r="C9" s="287">
        <f>B9/$D$25*100</f>
        <v>93.877551020408148</v>
      </c>
      <c r="D9" s="286">
        <v>4.5</v>
      </c>
      <c r="E9" s="287">
        <f>D9/$D$25*100</f>
        <v>91.836734693877546</v>
      </c>
      <c r="I9" t="s">
        <v>37</v>
      </c>
    </row>
    <row r="10" spans="1:9" ht="16.5" customHeight="1">
      <c r="A10" s="282" t="s">
        <v>82</v>
      </c>
      <c r="B10" s="283">
        <v>7</v>
      </c>
      <c r="C10" s="283">
        <f>B10/$B$25*100</f>
        <v>140</v>
      </c>
      <c r="D10" s="284">
        <v>7</v>
      </c>
      <c r="E10" s="285">
        <f t="shared" ref="E10:E25" si="0">D10/$D$25*100</f>
        <v>142.85714285714283</v>
      </c>
    </row>
    <row r="11" spans="1:9">
      <c r="A11" s="154" t="s">
        <v>83</v>
      </c>
      <c r="B11" s="156">
        <v>7.2</v>
      </c>
      <c r="C11" s="156">
        <f>B11/$B$25*100</f>
        <v>144</v>
      </c>
      <c r="D11" s="281">
        <v>7.1</v>
      </c>
      <c r="E11" s="157">
        <f t="shared" si="0"/>
        <v>144.89795918367346</v>
      </c>
    </row>
    <row r="12" spans="1:9">
      <c r="A12" s="154" t="s">
        <v>84</v>
      </c>
      <c r="B12" s="156">
        <v>4.3</v>
      </c>
      <c r="C12" s="156">
        <f>B12/$B$25*100</f>
        <v>86</v>
      </c>
      <c r="D12" s="281">
        <v>4.3</v>
      </c>
      <c r="E12" s="157">
        <f t="shared" si="0"/>
        <v>87.755102040816311</v>
      </c>
    </row>
    <row r="13" spans="1:9">
      <c r="A13" s="154" t="s">
        <v>85</v>
      </c>
      <c r="B13" s="156">
        <v>5.4</v>
      </c>
      <c r="C13" s="156">
        <f t="shared" ref="C13:C24" si="1">B13/$B$25*100</f>
        <v>108</v>
      </c>
      <c r="D13" s="281">
        <v>5.3</v>
      </c>
      <c r="E13" s="157">
        <f t="shared" si="0"/>
        <v>108.16326530612244</v>
      </c>
    </row>
    <row r="14" spans="1:9">
      <c r="A14" s="155" t="s">
        <v>86</v>
      </c>
      <c r="B14" s="156">
        <v>4.0999999999999996</v>
      </c>
      <c r="C14" s="156">
        <f t="shared" si="1"/>
        <v>82</v>
      </c>
      <c r="D14" s="281">
        <v>4.0999999999999996</v>
      </c>
      <c r="E14" s="157">
        <f t="shared" si="0"/>
        <v>83.673469387755091</v>
      </c>
    </row>
    <row r="15" spans="1:9">
      <c r="A15" s="155" t="s">
        <v>87</v>
      </c>
      <c r="B15" s="156">
        <v>4</v>
      </c>
      <c r="C15" s="156">
        <f t="shared" si="1"/>
        <v>80</v>
      </c>
      <c r="D15" s="281">
        <v>4</v>
      </c>
      <c r="E15" s="157">
        <f t="shared" si="0"/>
        <v>81.632653061224474</v>
      </c>
    </row>
    <row r="16" spans="1:9">
      <c r="A16" s="154" t="s">
        <v>88</v>
      </c>
      <c r="B16" s="156">
        <v>5.7</v>
      </c>
      <c r="C16" s="156">
        <f t="shared" si="1"/>
        <v>114.00000000000001</v>
      </c>
      <c r="D16" s="281">
        <v>5.7</v>
      </c>
      <c r="E16" s="157">
        <f t="shared" si="0"/>
        <v>116.32653061224489</v>
      </c>
    </row>
    <row r="17" spans="1:8">
      <c r="A17" s="154" t="s">
        <v>89</v>
      </c>
      <c r="B17" s="156">
        <v>8.4</v>
      </c>
      <c r="C17" s="156">
        <f t="shared" si="1"/>
        <v>168.00000000000003</v>
      </c>
      <c r="D17" s="281">
        <v>8.3000000000000007</v>
      </c>
      <c r="E17" s="157">
        <f t="shared" si="0"/>
        <v>169.38775510204081</v>
      </c>
    </row>
    <row r="18" spans="1:8">
      <c r="A18" s="155" t="s">
        <v>90</v>
      </c>
      <c r="B18" s="156">
        <v>6.8</v>
      </c>
      <c r="C18" s="156">
        <f t="shared" si="1"/>
        <v>136</v>
      </c>
      <c r="D18" s="281">
        <v>6.8</v>
      </c>
      <c r="E18" s="157">
        <f t="shared" si="0"/>
        <v>138.7755102040816</v>
      </c>
    </row>
    <row r="19" spans="1:8">
      <c r="A19" s="155" t="s">
        <v>91</v>
      </c>
      <c r="B19" s="156">
        <v>4.5</v>
      </c>
      <c r="C19" s="156">
        <f t="shared" si="1"/>
        <v>90</v>
      </c>
      <c r="D19" s="281">
        <v>4.5</v>
      </c>
      <c r="E19" s="157">
        <f t="shared" si="0"/>
        <v>91.836734693877546</v>
      </c>
      <c r="H19" s="224"/>
    </row>
    <row r="20" spans="1:8">
      <c r="A20" s="154" t="s">
        <v>92</v>
      </c>
      <c r="B20" s="156">
        <v>3.6</v>
      </c>
      <c r="C20" s="156">
        <f t="shared" si="1"/>
        <v>72</v>
      </c>
      <c r="D20" s="281">
        <v>3.5</v>
      </c>
      <c r="E20" s="157">
        <f t="shared" si="0"/>
        <v>71.428571428571416</v>
      </c>
    </row>
    <row r="21" spans="1:8">
      <c r="A21" s="154" t="s">
        <v>93</v>
      </c>
      <c r="B21" s="156">
        <v>7.4</v>
      </c>
      <c r="C21" s="156">
        <f t="shared" si="1"/>
        <v>148</v>
      </c>
      <c r="D21" s="281">
        <v>7.3</v>
      </c>
      <c r="E21" s="157">
        <f t="shared" si="0"/>
        <v>148.97959183673467</v>
      </c>
    </row>
    <row r="22" spans="1:8">
      <c r="A22" s="154" t="s">
        <v>94</v>
      </c>
      <c r="B22" s="156">
        <v>7.8</v>
      </c>
      <c r="C22" s="156">
        <f t="shared" si="1"/>
        <v>156</v>
      </c>
      <c r="D22" s="281">
        <v>7.9</v>
      </c>
      <c r="E22" s="157">
        <f t="shared" si="0"/>
        <v>161.22448979591837</v>
      </c>
    </row>
    <row r="23" spans="1:8">
      <c r="A23" s="154" t="s">
        <v>95</v>
      </c>
      <c r="B23" s="156">
        <v>3</v>
      </c>
      <c r="C23" s="156">
        <f t="shared" si="1"/>
        <v>60</v>
      </c>
      <c r="D23" s="281">
        <v>2.9</v>
      </c>
      <c r="E23" s="157">
        <f t="shared" si="0"/>
        <v>59.183673469387756</v>
      </c>
    </row>
    <row r="24" spans="1:8" ht="13.8" thickBot="1">
      <c r="A24" s="288" t="s">
        <v>96</v>
      </c>
      <c r="B24" s="289">
        <v>6.6</v>
      </c>
      <c r="C24" s="289">
        <f t="shared" si="1"/>
        <v>131.99999999999997</v>
      </c>
      <c r="D24" s="290">
        <v>6.6</v>
      </c>
      <c r="E24" s="291">
        <f t="shared" si="0"/>
        <v>134.69387755102039</v>
      </c>
    </row>
    <row r="25" spans="1:8" ht="13.8" thickBot="1">
      <c r="A25" s="253" t="s">
        <v>97</v>
      </c>
      <c r="B25" s="286">
        <v>5</v>
      </c>
      <c r="C25" s="287">
        <f t="shared" ref="C25" si="2">B25/$D$25*100</f>
        <v>102.04081632653062</v>
      </c>
      <c r="D25" s="286">
        <v>4.9000000000000004</v>
      </c>
      <c r="E25" s="287">
        <f t="shared" si="0"/>
        <v>100</v>
      </c>
    </row>
    <row r="26" spans="1:8" ht="9" customHeight="1">
      <c r="A26" s="63"/>
      <c r="B26" s="64"/>
      <c r="C26" s="65"/>
      <c r="D26" s="65"/>
      <c r="E26" s="65"/>
    </row>
    <row r="27" spans="1:8" ht="13.5" customHeight="1">
      <c r="A27" s="21" t="s">
        <v>98</v>
      </c>
      <c r="B27" s="38"/>
      <c r="C27" s="61"/>
      <c r="D27" s="66"/>
      <c r="E27" s="66"/>
    </row>
    <row r="28" spans="1:8">
      <c r="A28" s="67"/>
      <c r="B28" s="39"/>
      <c r="C28" s="68"/>
      <c r="D28" s="21"/>
      <c r="E28" s="21"/>
    </row>
    <row r="29" spans="1:8">
      <c r="A29" s="3"/>
      <c r="B29" s="8"/>
      <c r="C29" s="10"/>
      <c r="D29" s="3"/>
      <c r="E29" s="3"/>
    </row>
    <row r="30" spans="1:8" s="6" customFormat="1">
      <c r="A30"/>
      <c r="B30" s="5"/>
      <c r="C30" s="9"/>
      <c r="D30" s="225"/>
      <c r="E30"/>
    </row>
    <row r="31" spans="1:8">
      <c r="A31" s="3"/>
      <c r="B31" s="5"/>
      <c r="C31" s="9"/>
    </row>
    <row r="32" spans="1:8">
      <c r="A32" s="3"/>
      <c r="B32" s="5"/>
      <c r="C32" s="9"/>
    </row>
    <row r="33" spans="2:2">
      <c r="B33" s="5"/>
    </row>
    <row r="34" spans="2:2">
      <c r="B34" s="5"/>
    </row>
    <row r="35" spans="2:2">
      <c r="B35" s="5"/>
    </row>
    <row r="36" spans="2:2">
      <c r="B36" s="5"/>
    </row>
    <row r="37" spans="2:2">
      <c r="B37" s="5"/>
    </row>
    <row r="38" spans="2:2">
      <c r="B38" s="5"/>
    </row>
    <row r="39" spans="2:2">
      <c r="B39" s="5"/>
    </row>
    <row r="40" spans="2:2">
      <c r="B40" s="5"/>
    </row>
    <row r="41" spans="2:2">
      <c r="B41" s="5"/>
    </row>
    <row r="42" spans="2:2">
      <c r="B42" s="5"/>
    </row>
    <row r="43" spans="2:2">
      <c r="B43" s="5"/>
    </row>
    <row r="44" spans="2:2">
      <c r="B44" s="5"/>
    </row>
  </sheetData>
  <mergeCells count="11">
    <mergeCell ref="A1:E1"/>
    <mergeCell ref="A4:A8"/>
    <mergeCell ref="B5:C5"/>
    <mergeCell ref="D5:E5"/>
    <mergeCell ref="A2:E2"/>
    <mergeCell ref="A3:E3"/>
    <mergeCell ref="B4:E4"/>
    <mergeCell ref="B6:B8"/>
    <mergeCell ref="C6:C8"/>
    <mergeCell ref="D6:D8"/>
    <mergeCell ref="E6:E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1"/>
  <sheetViews>
    <sheetView zoomScale="120" zoomScaleNormal="120" zoomScaleSheetLayoutView="100" workbookViewId="0">
      <selection activeCell="H16" sqref="H16"/>
    </sheetView>
  </sheetViews>
  <sheetFormatPr defaultRowHeight="11.4"/>
  <cols>
    <col min="1" max="1" width="8.88671875" style="206"/>
    <col min="2" max="2" width="35.5546875" style="206" customWidth="1"/>
    <col min="3" max="4" width="16" style="206" customWidth="1"/>
    <col min="5" max="232" width="8.88671875" style="206"/>
    <col min="233" max="233" width="23.44140625" style="206" customWidth="1"/>
    <col min="234" max="234" width="13.5546875" style="206" customWidth="1"/>
    <col min="235" max="235" width="14.44140625" style="206" customWidth="1"/>
    <col min="236" max="236" width="8.88671875" style="206"/>
    <col min="237" max="237" width="26.6640625" style="206" customWidth="1"/>
    <col min="238" max="240" width="8.88671875" style="206"/>
    <col min="241" max="241" width="22.88671875" style="206" customWidth="1"/>
    <col min="242" max="242" width="8.88671875" style="206"/>
    <col min="243" max="243" width="13.6640625" style="206" customWidth="1"/>
    <col min="244" max="244" width="9.109375" style="206" customWidth="1"/>
    <col min="245" max="488" width="8.88671875" style="206"/>
    <col min="489" max="489" width="23.44140625" style="206" customWidth="1"/>
    <col min="490" max="490" width="13.5546875" style="206" customWidth="1"/>
    <col min="491" max="491" width="14.44140625" style="206" customWidth="1"/>
    <col min="492" max="492" width="8.88671875" style="206"/>
    <col min="493" max="493" width="26.6640625" style="206" customWidth="1"/>
    <col min="494" max="496" width="8.88671875" style="206"/>
    <col min="497" max="497" width="22.88671875" style="206" customWidth="1"/>
    <col min="498" max="498" width="8.88671875" style="206"/>
    <col min="499" max="499" width="13.6640625" style="206" customWidth="1"/>
    <col min="500" max="500" width="9.109375" style="206" customWidth="1"/>
    <col min="501" max="744" width="8.88671875" style="206"/>
    <col min="745" max="745" width="23.44140625" style="206" customWidth="1"/>
    <col min="746" max="746" width="13.5546875" style="206" customWidth="1"/>
    <col min="747" max="747" width="14.44140625" style="206" customWidth="1"/>
    <col min="748" max="748" width="8.88671875" style="206"/>
    <col min="749" max="749" width="26.6640625" style="206" customWidth="1"/>
    <col min="750" max="752" width="8.88671875" style="206"/>
    <col min="753" max="753" width="22.88671875" style="206" customWidth="1"/>
    <col min="754" max="754" width="8.88671875" style="206"/>
    <col min="755" max="755" width="13.6640625" style="206" customWidth="1"/>
    <col min="756" max="756" width="9.109375" style="206" customWidth="1"/>
    <col min="757" max="1000" width="8.88671875" style="206"/>
    <col min="1001" max="1001" width="23.44140625" style="206" customWidth="1"/>
    <col min="1002" max="1002" width="13.5546875" style="206" customWidth="1"/>
    <col min="1003" max="1003" width="14.44140625" style="206" customWidth="1"/>
    <col min="1004" max="1004" width="8.88671875" style="206"/>
    <col min="1005" max="1005" width="26.6640625" style="206" customWidth="1"/>
    <col min="1006" max="1008" width="8.88671875" style="206"/>
    <col min="1009" max="1009" width="22.88671875" style="206" customWidth="1"/>
    <col min="1010" max="1010" width="8.88671875" style="206"/>
    <col min="1011" max="1011" width="13.6640625" style="206" customWidth="1"/>
    <col min="1012" max="1012" width="9.109375" style="206" customWidth="1"/>
    <col min="1013" max="1256" width="8.88671875" style="206"/>
    <col min="1257" max="1257" width="23.44140625" style="206" customWidth="1"/>
    <col min="1258" max="1258" width="13.5546875" style="206" customWidth="1"/>
    <col min="1259" max="1259" width="14.44140625" style="206" customWidth="1"/>
    <col min="1260" max="1260" width="8.88671875" style="206"/>
    <col min="1261" max="1261" width="26.6640625" style="206" customWidth="1"/>
    <col min="1262" max="1264" width="8.88671875" style="206"/>
    <col min="1265" max="1265" width="22.88671875" style="206" customWidth="1"/>
    <col min="1266" max="1266" width="8.88671875" style="206"/>
    <col min="1267" max="1267" width="13.6640625" style="206" customWidth="1"/>
    <col min="1268" max="1268" width="9.109375" style="206" customWidth="1"/>
    <col min="1269" max="1512" width="8.88671875" style="206"/>
    <col min="1513" max="1513" width="23.44140625" style="206" customWidth="1"/>
    <col min="1514" max="1514" width="13.5546875" style="206" customWidth="1"/>
    <col min="1515" max="1515" width="14.44140625" style="206" customWidth="1"/>
    <col min="1516" max="1516" width="8.88671875" style="206"/>
    <col min="1517" max="1517" width="26.6640625" style="206" customWidth="1"/>
    <col min="1518" max="1520" width="8.88671875" style="206"/>
    <col min="1521" max="1521" width="22.88671875" style="206" customWidth="1"/>
    <col min="1522" max="1522" width="8.88671875" style="206"/>
    <col min="1523" max="1523" width="13.6640625" style="206" customWidth="1"/>
    <col min="1524" max="1524" width="9.109375" style="206" customWidth="1"/>
    <col min="1525" max="1768" width="8.88671875" style="206"/>
    <col min="1769" max="1769" width="23.44140625" style="206" customWidth="1"/>
    <col min="1770" max="1770" width="13.5546875" style="206" customWidth="1"/>
    <col min="1771" max="1771" width="14.44140625" style="206" customWidth="1"/>
    <col min="1772" max="1772" width="8.88671875" style="206"/>
    <col min="1773" max="1773" width="26.6640625" style="206" customWidth="1"/>
    <col min="1774" max="1776" width="8.88671875" style="206"/>
    <col min="1777" max="1777" width="22.88671875" style="206" customWidth="1"/>
    <col min="1778" max="1778" width="8.88671875" style="206"/>
    <col min="1779" max="1779" width="13.6640625" style="206" customWidth="1"/>
    <col min="1780" max="1780" width="9.109375" style="206" customWidth="1"/>
    <col min="1781" max="2024" width="8.88671875" style="206"/>
    <col min="2025" max="2025" width="23.44140625" style="206" customWidth="1"/>
    <col min="2026" max="2026" width="13.5546875" style="206" customWidth="1"/>
    <col min="2027" max="2027" width="14.44140625" style="206" customWidth="1"/>
    <col min="2028" max="2028" width="8.88671875" style="206"/>
    <col min="2029" max="2029" width="26.6640625" style="206" customWidth="1"/>
    <col min="2030" max="2032" width="8.88671875" style="206"/>
    <col min="2033" max="2033" width="22.88671875" style="206" customWidth="1"/>
    <col min="2034" max="2034" width="8.88671875" style="206"/>
    <col min="2035" max="2035" width="13.6640625" style="206" customWidth="1"/>
    <col min="2036" max="2036" width="9.109375" style="206" customWidth="1"/>
    <col min="2037" max="2280" width="8.88671875" style="206"/>
    <col min="2281" max="2281" width="23.44140625" style="206" customWidth="1"/>
    <col min="2282" max="2282" width="13.5546875" style="206" customWidth="1"/>
    <col min="2283" max="2283" width="14.44140625" style="206" customWidth="1"/>
    <col min="2284" max="2284" width="8.88671875" style="206"/>
    <col min="2285" max="2285" width="26.6640625" style="206" customWidth="1"/>
    <col min="2286" max="2288" width="8.88671875" style="206"/>
    <col min="2289" max="2289" width="22.88671875" style="206" customWidth="1"/>
    <col min="2290" max="2290" width="8.88671875" style="206"/>
    <col min="2291" max="2291" width="13.6640625" style="206" customWidth="1"/>
    <col min="2292" max="2292" width="9.109375" style="206" customWidth="1"/>
    <col min="2293" max="2536" width="8.88671875" style="206"/>
    <col min="2537" max="2537" width="23.44140625" style="206" customWidth="1"/>
    <col min="2538" max="2538" width="13.5546875" style="206" customWidth="1"/>
    <col min="2539" max="2539" width="14.44140625" style="206" customWidth="1"/>
    <col min="2540" max="2540" width="8.88671875" style="206"/>
    <col min="2541" max="2541" width="26.6640625" style="206" customWidth="1"/>
    <col min="2542" max="2544" width="8.88671875" style="206"/>
    <col min="2545" max="2545" width="22.88671875" style="206" customWidth="1"/>
    <col min="2546" max="2546" width="8.88671875" style="206"/>
    <col min="2547" max="2547" width="13.6640625" style="206" customWidth="1"/>
    <col min="2548" max="2548" width="9.109375" style="206" customWidth="1"/>
    <col min="2549" max="2792" width="8.88671875" style="206"/>
    <col min="2793" max="2793" width="23.44140625" style="206" customWidth="1"/>
    <col min="2794" max="2794" width="13.5546875" style="206" customWidth="1"/>
    <col min="2795" max="2795" width="14.44140625" style="206" customWidth="1"/>
    <col min="2796" max="2796" width="8.88671875" style="206"/>
    <col min="2797" max="2797" width="26.6640625" style="206" customWidth="1"/>
    <col min="2798" max="2800" width="8.88671875" style="206"/>
    <col min="2801" max="2801" width="22.88671875" style="206" customWidth="1"/>
    <col min="2802" max="2802" width="8.88671875" style="206"/>
    <col min="2803" max="2803" width="13.6640625" style="206" customWidth="1"/>
    <col min="2804" max="2804" width="9.109375" style="206" customWidth="1"/>
    <col min="2805" max="3048" width="8.88671875" style="206"/>
    <col min="3049" max="3049" width="23.44140625" style="206" customWidth="1"/>
    <col min="3050" max="3050" width="13.5546875" style="206" customWidth="1"/>
    <col min="3051" max="3051" width="14.44140625" style="206" customWidth="1"/>
    <col min="3052" max="3052" width="8.88671875" style="206"/>
    <col min="3053" max="3053" width="26.6640625" style="206" customWidth="1"/>
    <col min="3054" max="3056" width="8.88671875" style="206"/>
    <col min="3057" max="3057" width="22.88671875" style="206" customWidth="1"/>
    <col min="3058" max="3058" width="8.88671875" style="206"/>
    <col min="3059" max="3059" width="13.6640625" style="206" customWidth="1"/>
    <col min="3060" max="3060" width="9.109375" style="206" customWidth="1"/>
    <col min="3061" max="3304" width="8.88671875" style="206"/>
    <col min="3305" max="3305" width="23.44140625" style="206" customWidth="1"/>
    <col min="3306" max="3306" width="13.5546875" style="206" customWidth="1"/>
    <col min="3307" max="3307" width="14.44140625" style="206" customWidth="1"/>
    <col min="3308" max="3308" width="8.88671875" style="206"/>
    <col min="3309" max="3309" width="26.6640625" style="206" customWidth="1"/>
    <col min="3310" max="3312" width="8.88671875" style="206"/>
    <col min="3313" max="3313" width="22.88671875" style="206" customWidth="1"/>
    <col min="3314" max="3314" width="8.88671875" style="206"/>
    <col min="3315" max="3315" width="13.6640625" style="206" customWidth="1"/>
    <col min="3316" max="3316" width="9.109375" style="206" customWidth="1"/>
    <col min="3317" max="3560" width="8.88671875" style="206"/>
    <col min="3561" max="3561" width="23.44140625" style="206" customWidth="1"/>
    <col min="3562" max="3562" width="13.5546875" style="206" customWidth="1"/>
    <col min="3563" max="3563" width="14.44140625" style="206" customWidth="1"/>
    <col min="3564" max="3564" width="8.88671875" style="206"/>
    <col min="3565" max="3565" width="26.6640625" style="206" customWidth="1"/>
    <col min="3566" max="3568" width="8.88671875" style="206"/>
    <col min="3569" max="3569" width="22.88671875" style="206" customWidth="1"/>
    <col min="3570" max="3570" width="8.88671875" style="206"/>
    <col min="3571" max="3571" width="13.6640625" style="206" customWidth="1"/>
    <col min="3572" max="3572" width="9.109375" style="206" customWidth="1"/>
    <col min="3573" max="3816" width="8.88671875" style="206"/>
    <col min="3817" max="3817" width="23.44140625" style="206" customWidth="1"/>
    <col min="3818" max="3818" width="13.5546875" style="206" customWidth="1"/>
    <col min="3819" max="3819" width="14.44140625" style="206" customWidth="1"/>
    <col min="3820" max="3820" width="8.88671875" style="206"/>
    <col min="3821" max="3821" width="26.6640625" style="206" customWidth="1"/>
    <col min="3822" max="3824" width="8.88671875" style="206"/>
    <col min="3825" max="3825" width="22.88671875" style="206" customWidth="1"/>
    <col min="3826" max="3826" width="8.88671875" style="206"/>
    <col min="3827" max="3827" width="13.6640625" style="206" customWidth="1"/>
    <col min="3828" max="3828" width="9.109375" style="206" customWidth="1"/>
    <col min="3829" max="4072" width="8.88671875" style="206"/>
    <col min="4073" max="4073" width="23.44140625" style="206" customWidth="1"/>
    <col min="4074" max="4074" width="13.5546875" style="206" customWidth="1"/>
    <col min="4075" max="4075" width="14.44140625" style="206" customWidth="1"/>
    <col min="4076" max="4076" width="8.88671875" style="206"/>
    <col min="4077" max="4077" width="26.6640625" style="206" customWidth="1"/>
    <col min="4078" max="4080" width="8.88671875" style="206"/>
    <col min="4081" max="4081" width="22.88671875" style="206" customWidth="1"/>
    <col min="4082" max="4082" width="8.88671875" style="206"/>
    <col min="4083" max="4083" width="13.6640625" style="206" customWidth="1"/>
    <col min="4084" max="4084" width="9.109375" style="206" customWidth="1"/>
    <col min="4085" max="4328" width="8.88671875" style="206"/>
    <col min="4329" max="4329" width="23.44140625" style="206" customWidth="1"/>
    <col min="4330" max="4330" width="13.5546875" style="206" customWidth="1"/>
    <col min="4331" max="4331" width="14.44140625" style="206" customWidth="1"/>
    <col min="4332" max="4332" width="8.88671875" style="206"/>
    <col min="4333" max="4333" width="26.6640625" style="206" customWidth="1"/>
    <col min="4334" max="4336" width="8.88671875" style="206"/>
    <col min="4337" max="4337" width="22.88671875" style="206" customWidth="1"/>
    <col min="4338" max="4338" width="8.88671875" style="206"/>
    <col min="4339" max="4339" width="13.6640625" style="206" customWidth="1"/>
    <col min="4340" max="4340" width="9.109375" style="206" customWidth="1"/>
    <col min="4341" max="4584" width="8.88671875" style="206"/>
    <col min="4585" max="4585" width="23.44140625" style="206" customWidth="1"/>
    <col min="4586" max="4586" width="13.5546875" style="206" customWidth="1"/>
    <col min="4587" max="4587" width="14.44140625" style="206" customWidth="1"/>
    <col min="4588" max="4588" width="8.88671875" style="206"/>
    <col min="4589" max="4589" width="26.6640625" style="206" customWidth="1"/>
    <col min="4590" max="4592" width="8.88671875" style="206"/>
    <col min="4593" max="4593" width="22.88671875" style="206" customWidth="1"/>
    <col min="4594" max="4594" width="8.88671875" style="206"/>
    <col min="4595" max="4595" width="13.6640625" style="206" customWidth="1"/>
    <col min="4596" max="4596" width="9.109375" style="206" customWidth="1"/>
    <col min="4597" max="4840" width="8.88671875" style="206"/>
    <col min="4841" max="4841" width="23.44140625" style="206" customWidth="1"/>
    <col min="4842" max="4842" width="13.5546875" style="206" customWidth="1"/>
    <col min="4843" max="4843" width="14.44140625" style="206" customWidth="1"/>
    <col min="4844" max="4844" width="8.88671875" style="206"/>
    <col min="4845" max="4845" width="26.6640625" style="206" customWidth="1"/>
    <col min="4846" max="4848" width="8.88671875" style="206"/>
    <col min="4849" max="4849" width="22.88671875" style="206" customWidth="1"/>
    <col min="4850" max="4850" width="8.88671875" style="206"/>
    <col min="4851" max="4851" width="13.6640625" style="206" customWidth="1"/>
    <col min="4852" max="4852" width="9.109375" style="206" customWidth="1"/>
    <col min="4853" max="5096" width="8.88671875" style="206"/>
    <col min="5097" max="5097" width="23.44140625" style="206" customWidth="1"/>
    <col min="5098" max="5098" width="13.5546875" style="206" customWidth="1"/>
    <col min="5099" max="5099" width="14.44140625" style="206" customWidth="1"/>
    <col min="5100" max="5100" width="8.88671875" style="206"/>
    <col min="5101" max="5101" width="26.6640625" style="206" customWidth="1"/>
    <col min="5102" max="5104" width="8.88671875" style="206"/>
    <col min="5105" max="5105" width="22.88671875" style="206" customWidth="1"/>
    <col min="5106" max="5106" width="8.88671875" style="206"/>
    <col min="5107" max="5107" width="13.6640625" style="206" customWidth="1"/>
    <col min="5108" max="5108" width="9.109375" style="206" customWidth="1"/>
    <col min="5109" max="5352" width="8.88671875" style="206"/>
    <col min="5353" max="5353" width="23.44140625" style="206" customWidth="1"/>
    <col min="5354" max="5354" width="13.5546875" style="206" customWidth="1"/>
    <col min="5355" max="5355" width="14.44140625" style="206" customWidth="1"/>
    <col min="5356" max="5356" width="8.88671875" style="206"/>
    <col min="5357" max="5357" width="26.6640625" style="206" customWidth="1"/>
    <col min="5358" max="5360" width="8.88671875" style="206"/>
    <col min="5361" max="5361" width="22.88671875" style="206" customWidth="1"/>
    <col min="5362" max="5362" width="8.88671875" style="206"/>
    <col min="5363" max="5363" width="13.6640625" style="206" customWidth="1"/>
    <col min="5364" max="5364" width="9.109375" style="206" customWidth="1"/>
    <col min="5365" max="5608" width="8.88671875" style="206"/>
    <col min="5609" max="5609" width="23.44140625" style="206" customWidth="1"/>
    <col min="5610" max="5610" width="13.5546875" style="206" customWidth="1"/>
    <col min="5611" max="5611" width="14.44140625" style="206" customWidth="1"/>
    <col min="5612" max="5612" width="8.88671875" style="206"/>
    <col min="5613" max="5613" width="26.6640625" style="206" customWidth="1"/>
    <col min="5614" max="5616" width="8.88671875" style="206"/>
    <col min="5617" max="5617" width="22.88671875" style="206" customWidth="1"/>
    <col min="5618" max="5618" width="8.88671875" style="206"/>
    <col min="5619" max="5619" width="13.6640625" style="206" customWidth="1"/>
    <col min="5620" max="5620" width="9.109375" style="206" customWidth="1"/>
    <col min="5621" max="5864" width="8.88671875" style="206"/>
    <col min="5865" max="5865" width="23.44140625" style="206" customWidth="1"/>
    <col min="5866" max="5866" width="13.5546875" style="206" customWidth="1"/>
    <col min="5867" max="5867" width="14.44140625" style="206" customWidth="1"/>
    <col min="5868" max="5868" width="8.88671875" style="206"/>
    <col min="5869" max="5869" width="26.6640625" style="206" customWidth="1"/>
    <col min="5870" max="5872" width="8.88671875" style="206"/>
    <col min="5873" max="5873" width="22.88671875" style="206" customWidth="1"/>
    <col min="5874" max="5874" width="8.88671875" style="206"/>
    <col min="5875" max="5875" width="13.6640625" style="206" customWidth="1"/>
    <col min="5876" max="5876" width="9.109375" style="206" customWidth="1"/>
    <col min="5877" max="6120" width="8.88671875" style="206"/>
    <col min="6121" max="6121" width="23.44140625" style="206" customWidth="1"/>
    <col min="6122" max="6122" width="13.5546875" style="206" customWidth="1"/>
    <col min="6123" max="6123" width="14.44140625" style="206" customWidth="1"/>
    <col min="6124" max="6124" width="8.88671875" style="206"/>
    <col min="6125" max="6125" width="26.6640625" style="206" customWidth="1"/>
    <col min="6126" max="6128" width="8.88671875" style="206"/>
    <col min="6129" max="6129" width="22.88671875" style="206" customWidth="1"/>
    <col min="6130" max="6130" width="8.88671875" style="206"/>
    <col min="6131" max="6131" width="13.6640625" style="206" customWidth="1"/>
    <col min="6132" max="6132" width="9.109375" style="206" customWidth="1"/>
    <col min="6133" max="6376" width="8.88671875" style="206"/>
    <col min="6377" max="6377" width="23.44140625" style="206" customWidth="1"/>
    <col min="6378" max="6378" width="13.5546875" style="206" customWidth="1"/>
    <col min="6379" max="6379" width="14.44140625" style="206" customWidth="1"/>
    <col min="6380" max="6380" width="8.88671875" style="206"/>
    <col min="6381" max="6381" width="26.6640625" style="206" customWidth="1"/>
    <col min="6382" max="6384" width="8.88671875" style="206"/>
    <col min="6385" max="6385" width="22.88671875" style="206" customWidth="1"/>
    <col min="6386" max="6386" width="8.88671875" style="206"/>
    <col min="6387" max="6387" width="13.6640625" style="206" customWidth="1"/>
    <col min="6388" max="6388" width="9.109375" style="206" customWidth="1"/>
    <col min="6389" max="6632" width="8.88671875" style="206"/>
    <col min="6633" max="6633" width="23.44140625" style="206" customWidth="1"/>
    <col min="6634" max="6634" width="13.5546875" style="206" customWidth="1"/>
    <col min="6635" max="6635" width="14.44140625" style="206" customWidth="1"/>
    <col min="6636" max="6636" width="8.88671875" style="206"/>
    <col min="6637" max="6637" width="26.6640625" style="206" customWidth="1"/>
    <col min="6638" max="6640" width="8.88671875" style="206"/>
    <col min="6641" max="6641" width="22.88671875" style="206" customWidth="1"/>
    <col min="6642" max="6642" width="8.88671875" style="206"/>
    <col min="6643" max="6643" width="13.6640625" style="206" customWidth="1"/>
    <col min="6644" max="6644" width="9.109375" style="206" customWidth="1"/>
    <col min="6645" max="6888" width="8.88671875" style="206"/>
    <col min="6889" max="6889" width="23.44140625" style="206" customWidth="1"/>
    <col min="6890" max="6890" width="13.5546875" style="206" customWidth="1"/>
    <col min="6891" max="6891" width="14.44140625" style="206" customWidth="1"/>
    <col min="6892" max="6892" width="8.88671875" style="206"/>
    <col min="6893" max="6893" width="26.6640625" style="206" customWidth="1"/>
    <col min="6894" max="6896" width="8.88671875" style="206"/>
    <col min="6897" max="6897" width="22.88671875" style="206" customWidth="1"/>
    <col min="6898" max="6898" width="8.88671875" style="206"/>
    <col min="6899" max="6899" width="13.6640625" style="206" customWidth="1"/>
    <col min="6900" max="6900" width="9.109375" style="206" customWidth="1"/>
    <col min="6901" max="7144" width="8.88671875" style="206"/>
    <col min="7145" max="7145" width="23.44140625" style="206" customWidth="1"/>
    <col min="7146" max="7146" width="13.5546875" style="206" customWidth="1"/>
    <col min="7147" max="7147" width="14.44140625" style="206" customWidth="1"/>
    <col min="7148" max="7148" width="8.88671875" style="206"/>
    <col min="7149" max="7149" width="26.6640625" style="206" customWidth="1"/>
    <col min="7150" max="7152" width="8.88671875" style="206"/>
    <col min="7153" max="7153" width="22.88671875" style="206" customWidth="1"/>
    <col min="7154" max="7154" width="8.88671875" style="206"/>
    <col min="7155" max="7155" width="13.6640625" style="206" customWidth="1"/>
    <col min="7156" max="7156" width="9.109375" style="206" customWidth="1"/>
    <col min="7157" max="7400" width="8.88671875" style="206"/>
    <col min="7401" max="7401" width="23.44140625" style="206" customWidth="1"/>
    <col min="7402" max="7402" width="13.5546875" style="206" customWidth="1"/>
    <col min="7403" max="7403" width="14.44140625" style="206" customWidth="1"/>
    <col min="7404" max="7404" width="8.88671875" style="206"/>
    <col min="7405" max="7405" width="26.6640625" style="206" customWidth="1"/>
    <col min="7406" max="7408" width="8.88671875" style="206"/>
    <col min="7409" max="7409" width="22.88671875" style="206" customWidth="1"/>
    <col min="7410" max="7410" width="8.88671875" style="206"/>
    <col min="7411" max="7411" width="13.6640625" style="206" customWidth="1"/>
    <col min="7412" max="7412" width="9.109375" style="206" customWidth="1"/>
    <col min="7413" max="7656" width="8.88671875" style="206"/>
    <col min="7657" max="7657" width="23.44140625" style="206" customWidth="1"/>
    <col min="7658" max="7658" width="13.5546875" style="206" customWidth="1"/>
    <col min="7659" max="7659" width="14.44140625" style="206" customWidth="1"/>
    <col min="7660" max="7660" width="8.88671875" style="206"/>
    <col min="7661" max="7661" width="26.6640625" style="206" customWidth="1"/>
    <col min="7662" max="7664" width="8.88671875" style="206"/>
    <col min="7665" max="7665" width="22.88671875" style="206" customWidth="1"/>
    <col min="7666" max="7666" width="8.88671875" style="206"/>
    <col min="7667" max="7667" width="13.6640625" style="206" customWidth="1"/>
    <col min="7668" max="7668" width="9.109375" style="206" customWidth="1"/>
    <col min="7669" max="7912" width="8.88671875" style="206"/>
    <col min="7913" max="7913" width="23.44140625" style="206" customWidth="1"/>
    <col min="7914" max="7914" width="13.5546875" style="206" customWidth="1"/>
    <col min="7915" max="7915" width="14.44140625" style="206" customWidth="1"/>
    <col min="7916" max="7916" width="8.88671875" style="206"/>
    <col min="7917" max="7917" width="26.6640625" style="206" customWidth="1"/>
    <col min="7918" max="7920" width="8.88671875" style="206"/>
    <col min="7921" max="7921" width="22.88671875" style="206" customWidth="1"/>
    <col min="7922" max="7922" width="8.88671875" style="206"/>
    <col min="7923" max="7923" width="13.6640625" style="206" customWidth="1"/>
    <col min="7924" max="7924" width="9.109375" style="206" customWidth="1"/>
    <col min="7925" max="8168" width="8.88671875" style="206"/>
    <col min="8169" max="8169" width="23.44140625" style="206" customWidth="1"/>
    <col min="8170" max="8170" width="13.5546875" style="206" customWidth="1"/>
    <col min="8171" max="8171" width="14.44140625" style="206" customWidth="1"/>
    <col min="8172" max="8172" width="8.88671875" style="206"/>
    <col min="8173" max="8173" width="26.6640625" style="206" customWidth="1"/>
    <col min="8174" max="8176" width="8.88671875" style="206"/>
    <col min="8177" max="8177" width="22.88671875" style="206" customWidth="1"/>
    <col min="8178" max="8178" width="8.88671875" style="206"/>
    <col min="8179" max="8179" width="13.6640625" style="206" customWidth="1"/>
    <col min="8180" max="8180" width="9.109375" style="206" customWidth="1"/>
    <col min="8181" max="8424" width="8.88671875" style="206"/>
    <col min="8425" max="8425" width="23.44140625" style="206" customWidth="1"/>
    <col min="8426" max="8426" width="13.5546875" style="206" customWidth="1"/>
    <col min="8427" max="8427" width="14.44140625" style="206" customWidth="1"/>
    <col min="8428" max="8428" width="8.88671875" style="206"/>
    <col min="8429" max="8429" width="26.6640625" style="206" customWidth="1"/>
    <col min="8430" max="8432" width="8.88671875" style="206"/>
    <col min="8433" max="8433" width="22.88671875" style="206" customWidth="1"/>
    <col min="8434" max="8434" width="8.88671875" style="206"/>
    <col min="8435" max="8435" width="13.6640625" style="206" customWidth="1"/>
    <col min="8436" max="8436" width="9.109375" style="206" customWidth="1"/>
    <col min="8437" max="8680" width="8.88671875" style="206"/>
    <col min="8681" max="8681" width="23.44140625" style="206" customWidth="1"/>
    <col min="8682" max="8682" width="13.5546875" style="206" customWidth="1"/>
    <col min="8683" max="8683" width="14.44140625" style="206" customWidth="1"/>
    <col min="8684" max="8684" width="8.88671875" style="206"/>
    <col min="8685" max="8685" width="26.6640625" style="206" customWidth="1"/>
    <col min="8686" max="8688" width="8.88671875" style="206"/>
    <col min="8689" max="8689" width="22.88671875" style="206" customWidth="1"/>
    <col min="8690" max="8690" width="8.88671875" style="206"/>
    <col min="8691" max="8691" width="13.6640625" style="206" customWidth="1"/>
    <col min="8692" max="8692" width="9.109375" style="206" customWidth="1"/>
    <col min="8693" max="8936" width="8.88671875" style="206"/>
    <col min="8937" max="8937" width="23.44140625" style="206" customWidth="1"/>
    <col min="8938" max="8938" width="13.5546875" style="206" customWidth="1"/>
    <col min="8939" max="8939" width="14.44140625" style="206" customWidth="1"/>
    <col min="8940" max="8940" width="8.88671875" style="206"/>
    <col min="8941" max="8941" width="26.6640625" style="206" customWidth="1"/>
    <col min="8942" max="8944" width="8.88671875" style="206"/>
    <col min="8945" max="8945" width="22.88671875" style="206" customWidth="1"/>
    <col min="8946" max="8946" width="8.88671875" style="206"/>
    <col min="8947" max="8947" width="13.6640625" style="206" customWidth="1"/>
    <col min="8948" max="8948" width="9.109375" style="206" customWidth="1"/>
    <col min="8949" max="9192" width="8.88671875" style="206"/>
    <col min="9193" max="9193" width="23.44140625" style="206" customWidth="1"/>
    <col min="9194" max="9194" width="13.5546875" style="206" customWidth="1"/>
    <col min="9195" max="9195" width="14.44140625" style="206" customWidth="1"/>
    <col min="9196" max="9196" width="8.88671875" style="206"/>
    <col min="9197" max="9197" width="26.6640625" style="206" customWidth="1"/>
    <col min="9198" max="9200" width="8.88671875" style="206"/>
    <col min="9201" max="9201" width="22.88671875" style="206" customWidth="1"/>
    <col min="9202" max="9202" width="8.88671875" style="206"/>
    <col min="9203" max="9203" width="13.6640625" style="206" customWidth="1"/>
    <col min="9204" max="9204" width="9.109375" style="206" customWidth="1"/>
    <col min="9205" max="9448" width="8.88671875" style="206"/>
    <col min="9449" max="9449" width="23.44140625" style="206" customWidth="1"/>
    <col min="9450" max="9450" width="13.5546875" style="206" customWidth="1"/>
    <col min="9451" max="9451" width="14.44140625" style="206" customWidth="1"/>
    <col min="9452" max="9452" width="8.88671875" style="206"/>
    <col min="9453" max="9453" width="26.6640625" style="206" customWidth="1"/>
    <col min="9454" max="9456" width="8.88671875" style="206"/>
    <col min="9457" max="9457" width="22.88671875" style="206" customWidth="1"/>
    <col min="9458" max="9458" width="8.88671875" style="206"/>
    <col min="9459" max="9459" width="13.6640625" style="206" customWidth="1"/>
    <col min="9460" max="9460" width="9.109375" style="206" customWidth="1"/>
    <col min="9461" max="9704" width="8.88671875" style="206"/>
    <col min="9705" max="9705" width="23.44140625" style="206" customWidth="1"/>
    <col min="9706" max="9706" width="13.5546875" style="206" customWidth="1"/>
    <col min="9707" max="9707" width="14.44140625" style="206" customWidth="1"/>
    <col min="9708" max="9708" width="8.88671875" style="206"/>
    <col min="9709" max="9709" width="26.6640625" style="206" customWidth="1"/>
    <col min="9710" max="9712" width="8.88671875" style="206"/>
    <col min="9713" max="9713" width="22.88671875" style="206" customWidth="1"/>
    <col min="9714" max="9714" width="8.88671875" style="206"/>
    <col min="9715" max="9715" width="13.6640625" style="206" customWidth="1"/>
    <col min="9716" max="9716" width="9.109375" style="206" customWidth="1"/>
    <col min="9717" max="9960" width="8.88671875" style="206"/>
    <col min="9961" max="9961" width="23.44140625" style="206" customWidth="1"/>
    <col min="9962" max="9962" width="13.5546875" style="206" customWidth="1"/>
    <col min="9963" max="9963" width="14.44140625" style="206" customWidth="1"/>
    <col min="9964" max="9964" width="8.88671875" style="206"/>
    <col min="9965" max="9965" width="26.6640625" style="206" customWidth="1"/>
    <col min="9966" max="9968" width="8.88671875" style="206"/>
    <col min="9969" max="9969" width="22.88671875" style="206" customWidth="1"/>
    <col min="9970" max="9970" width="8.88671875" style="206"/>
    <col min="9971" max="9971" width="13.6640625" style="206" customWidth="1"/>
    <col min="9972" max="9972" width="9.109375" style="206" customWidth="1"/>
    <col min="9973" max="10216" width="8.88671875" style="206"/>
    <col min="10217" max="10217" width="23.44140625" style="206" customWidth="1"/>
    <col min="10218" max="10218" width="13.5546875" style="206" customWidth="1"/>
    <col min="10219" max="10219" width="14.44140625" style="206" customWidth="1"/>
    <col min="10220" max="10220" width="8.88671875" style="206"/>
    <col min="10221" max="10221" width="26.6640625" style="206" customWidth="1"/>
    <col min="10222" max="10224" width="8.88671875" style="206"/>
    <col min="10225" max="10225" width="22.88671875" style="206" customWidth="1"/>
    <col min="10226" max="10226" width="8.88671875" style="206"/>
    <col min="10227" max="10227" width="13.6640625" style="206" customWidth="1"/>
    <col min="10228" max="10228" width="9.109375" style="206" customWidth="1"/>
    <col min="10229" max="10472" width="8.88671875" style="206"/>
    <col min="10473" max="10473" width="23.44140625" style="206" customWidth="1"/>
    <col min="10474" max="10474" width="13.5546875" style="206" customWidth="1"/>
    <col min="10475" max="10475" width="14.44140625" style="206" customWidth="1"/>
    <col min="10476" max="10476" width="8.88671875" style="206"/>
    <col min="10477" max="10477" width="26.6640625" style="206" customWidth="1"/>
    <col min="10478" max="10480" width="8.88671875" style="206"/>
    <col min="10481" max="10481" width="22.88671875" style="206" customWidth="1"/>
    <col min="10482" max="10482" width="8.88671875" style="206"/>
    <col min="10483" max="10483" width="13.6640625" style="206" customWidth="1"/>
    <col min="10484" max="10484" width="9.109375" style="206" customWidth="1"/>
    <col min="10485" max="10728" width="8.88671875" style="206"/>
    <col min="10729" max="10729" width="23.44140625" style="206" customWidth="1"/>
    <col min="10730" max="10730" width="13.5546875" style="206" customWidth="1"/>
    <col min="10731" max="10731" width="14.44140625" style="206" customWidth="1"/>
    <col min="10732" max="10732" width="8.88671875" style="206"/>
    <col min="10733" max="10733" width="26.6640625" style="206" customWidth="1"/>
    <col min="10734" max="10736" width="8.88671875" style="206"/>
    <col min="10737" max="10737" width="22.88671875" style="206" customWidth="1"/>
    <col min="10738" max="10738" width="8.88671875" style="206"/>
    <col min="10739" max="10739" width="13.6640625" style="206" customWidth="1"/>
    <col min="10740" max="10740" width="9.109375" style="206" customWidth="1"/>
    <col min="10741" max="10984" width="8.88671875" style="206"/>
    <col min="10985" max="10985" width="23.44140625" style="206" customWidth="1"/>
    <col min="10986" max="10986" width="13.5546875" style="206" customWidth="1"/>
    <col min="10987" max="10987" width="14.44140625" style="206" customWidth="1"/>
    <col min="10988" max="10988" width="8.88671875" style="206"/>
    <col min="10989" max="10989" width="26.6640625" style="206" customWidth="1"/>
    <col min="10990" max="10992" width="8.88671875" style="206"/>
    <col min="10993" max="10993" width="22.88671875" style="206" customWidth="1"/>
    <col min="10994" max="10994" width="8.88671875" style="206"/>
    <col min="10995" max="10995" width="13.6640625" style="206" customWidth="1"/>
    <col min="10996" max="10996" width="9.109375" style="206" customWidth="1"/>
    <col min="10997" max="11240" width="8.88671875" style="206"/>
    <col min="11241" max="11241" width="23.44140625" style="206" customWidth="1"/>
    <col min="11242" max="11242" width="13.5546875" style="206" customWidth="1"/>
    <col min="11243" max="11243" width="14.44140625" style="206" customWidth="1"/>
    <col min="11244" max="11244" width="8.88671875" style="206"/>
    <col min="11245" max="11245" width="26.6640625" style="206" customWidth="1"/>
    <col min="11246" max="11248" width="8.88671875" style="206"/>
    <col min="11249" max="11249" width="22.88671875" style="206" customWidth="1"/>
    <col min="11250" max="11250" width="8.88671875" style="206"/>
    <col min="11251" max="11251" width="13.6640625" style="206" customWidth="1"/>
    <col min="11252" max="11252" width="9.109375" style="206" customWidth="1"/>
    <col min="11253" max="11496" width="8.88671875" style="206"/>
    <col min="11497" max="11497" width="23.44140625" style="206" customWidth="1"/>
    <col min="11498" max="11498" width="13.5546875" style="206" customWidth="1"/>
    <col min="11499" max="11499" width="14.44140625" style="206" customWidth="1"/>
    <col min="11500" max="11500" width="8.88671875" style="206"/>
    <col min="11501" max="11501" width="26.6640625" style="206" customWidth="1"/>
    <col min="11502" max="11504" width="8.88671875" style="206"/>
    <col min="11505" max="11505" width="22.88671875" style="206" customWidth="1"/>
    <col min="11506" max="11506" width="8.88671875" style="206"/>
    <col min="11507" max="11507" width="13.6640625" style="206" customWidth="1"/>
    <col min="11508" max="11508" width="9.109375" style="206" customWidth="1"/>
    <col min="11509" max="11752" width="8.88671875" style="206"/>
    <col min="11753" max="11753" width="23.44140625" style="206" customWidth="1"/>
    <col min="11754" max="11754" width="13.5546875" style="206" customWidth="1"/>
    <col min="11755" max="11755" width="14.44140625" style="206" customWidth="1"/>
    <col min="11756" max="11756" width="8.88671875" style="206"/>
    <col min="11757" max="11757" width="26.6640625" style="206" customWidth="1"/>
    <col min="11758" max="11760" width="8.88671875" style="206"/>
    <col min="11761" max="11761" width="22.88671875" style="206" customWidth="1"/>
    <col min="11762" max="11762" width="8.88671875" style="206"/>
    <col min="11763" max="11763" width="13.6640625" style="206" customWidth="1"/>
    <col min="11764" max="11764" width="9.109375" style="206" customWidth="1"/>
    <col min="11765" max="12008" width="8.88671875" style="206"/>
    <col min="12009" max="12009" width="23.44140625" style="206" customWidth="1"/>
    <col min="12010" max="12010" width="13.5546875" style="206" customWidth="1"/>
    <col min="12011" max="12011" width="14.44140625" style="206" customWidth="1"/>
    <col min="12012" max="12012" width="8.88671875" style="206"/>
    <col min="12013" max="12013" width="26.6640625" style="206" customWidth="1"/>
    <col min="12014" max="12016" width="8.88671875" style="206"/>
    <col min="12017" max="12017" width="22.88671875" style="206" customWidth="1"/>
    <col min="12018" max="12018" width="8.88671875" style="206"/>
    <col min="12019" max="12019" width="13.6640625" style="206" customWidth="1"/>
    <col min="12020" max="12020" width="9.109375" style="206" customWidth="1"/>
    <col min="12021" max="12264" width="8.88671875" style="206"/>
    <col min="12265" max="12265" width="23.44140625" style="206" customWidth="1"/>
    <col min="12266" max="12266" width="13.5546875" style="206" customWidth="1"/>
    <col min="12267" max="12267" width="14.44140625" style="206" customWidth="1"/>
    <col min="12268" max="12268" width="8.88671875" style="206"/>
    <col min="12269" max="12269" width="26.6640625" style="206" customWidth="1"/>
    <col min="12270" max="12272" width="8.88671875" style="206"/>
    <col min="12273" max="12273" width="22.88671875" style="206" customWidth="1"/>
    <col min="12274" max="12274" width="8.88671875" style="206"/>
    <col min="12275" max="12275" width="13.6640625" style="206" customWidth="1"/>
    <col min="12276" max="12276" width="9.109375" style="206" customWidth="1"/>
    <col min="12277" max="12520" width="8.88671875" style="206"/>
    <col min="12521" max="12521" width="23.44140625" style="206" customWidth="1"/>
    <col min="12522" max="12522" width="13.5546875" style="206" customWidth="1"/>
    <col min="12523" max="12523" width="14.44140625" style="206" customWidth="1"/>
    <col min="12524" max="12524" width="8.88671875" style="206"/>
    <col min="12525" max="12525" width="26.6640625" style="206" customWidth="1"/>
    <col min="12526" max="12528" width="8.88671875" style="206"/>
    <col min="12529" max="12529" width="22.88671875" style="206" customWidth="1"/>
    <col min="12530" max="12530" width="8.88671875" style="206"/>
    <col min="12531" max="12531" width="13.6640625" style="206" customWidth="1"/>
    <col min="12532" max="12532" width="9.109375" style="206" customWidth="1"/>
    <col min="12533" max="12776" width="8.88671875" style="206"/>
    <col min="12777" max="12777" width="23.44140625" style="206" customWidth="1"/>
    <col min="12778" max="12778" width="13.5546875" style="206" customWidth="1"/>
    <col min="12779" max="12779" width="14.44140625" style="206" customWidth="1"/>
    <col min="12780" max="12780" width="8.88671875" style="206"/>
    <col min="12781" max="12781" width="26.6640625" style="206" customWidth="1"/>
    <col min="12782" max="12784" width="8.88671875" style="206"/>
    <col min="12785" max="12785" width="22.88671875" style="206" customWidth="1"/>
    <col min="12786" max="12786" width="8.88671875" style="206"/>
    <col min="12787" max="12787" width="13.6640625" style="206" customWidth="1"/>
    <col min="12788" max="12788" width="9.109375" style="206" customWidth="1"/>
    <col min="12789" max="13032" width="8.88671875" style="206"/>
    <col min="13033" max="13033" width="23.44140625" style="206" customWidth="1"/>
    <col min="13034" max="13034" width="13.5546875" style="206" customWidth="1"/>
    <col min="13035" max="13035" width="14.44140625" style="206" customWidth="1"/>
    <col min="13036" max="13036" width="8.88671875" style="206"/>
    <col min="13037" max="13037" width="26.6640625" style="206" customWidth="1"/>
    <col min="13038" max="13040" width="8.88671875" style="206"/>
    <col min="13041" max="13041" width="22.88671875" style="206" customWidth="1"/>
    <col min="13042" max="13042" width="8.88671875" style="206"/>
    <col min="13043" max="13043" width="13.6640625" style="206" customWidth="1"/>
    <col min="13044" max="13044" width="9.109375" style="206" customWidth="1"/>
    <col min="13045" max="13288" width="8.88671875" style="206"/>
    <col min="13289" max="13289" width="23.44140625" style="206" customWidth="1"/>
    <col min="13290" max="13290" width="13.5546875" style="206" customWidth="1"/>
    <col min="13291" max="13291" width="14.44140625" style="206" customWidth="1"/>
    <col min="13292" max="13292" width="8.88671875" style="206"/>
    <col min="13293" max="13293" width="26.6640625" style="206" customWidth="1"/>
    <col min="13294" max="13296" width="8.88671875" style="206"/>
    <col min="13297" max="13297" width="22.88671875" style="206" customWidth="1"/>
    <col min="13298" max="13298" width="8.88671875" style="206"/>
    <col min="13299" max="13299" width="13.6640625" style="206" customWidth="1"/>
    <col min="13300" max="13300" width="9.109375" style="206" customWidth="1"/>
    <col min="13301" max="13544" width="8.88671875" style="206"/>
    <col min="13545" max="13545" width="23.44140625" style="206" customWidth="1"/>
    <col min="13546" max="13546" width="13.5546875" style="206" customWidth="1"/>
    <col min="13547" max="13547" width="14.44140625" style="206" customWidth="1"/>
    <col min="13548" max="13548" width="8.88671875" style="206"/>
    <col min="13549" max="13549" width="26.6640625" style="206" customWidth="1"/>
    <col min="13550" max="13552" width="8.88671875" style="206"/>
    <col min="13553" max="13553" width="22.88671875" style="206" customWidth="1"/>
    <col min="13554" max="13554" width="8.88671875" style="206"/>
    <col min="13555" max="13555" width="13.6640625" style="206" customWidth="1"/>
    <col min="13556" max="13556" width="9.109375" style="206" customWidth="1"/>
    <col min="13557" max="13800" width="8.88671875" style="206"/>
    <col min="13801" max="13801" width="23.44140625" style="206" customWidth="1"/>
    <col min="13802" max="13802" width="13.5546875" style="206" customWidth="1"/>
    <col min="13803" max="13803" width="14.44140625" style="206" customWidth="1"/>
    <col min="13804" max="13804" width="8.88671875" style="206"/>
    <col min="13805" max="13805" width="26.6640625" style="206" customWidth="1"/>
    <col min="13806" max="13808" width="8.88671875" style="206"/>
    <col min="13809" max="13809" width="22.88671875" style="206" customWidth="1"/>
    <col min="13810" max="13810" width="8.88671875" style="206"/>
    <col min="13811" max="13811" width="13.6640625" style="206" customWidth="1"/>
    <col min="13812" max="13812" width="9.109375" style="206" customWidth="1"/>
    <col min="13813" max="14056" width="8.88671875" style="206"/>
    <col min="14057" max="14057" width="23.44140625" style="206" customWidth="1"/>
    <col min="14058" max="14058" width="13.5546875" style="206" customWidth="1"/>
    <col min="14059" max="14059" width="14.44140625" style="206" customWidth="1"/>
    <col min="14060" max="14060" width="8.88671875" style="206"/>
    <col min="14061" max="14061" width="26.6640625" style="206" customWidth="1"/>
    <col min="14062" max="14064" width="8.88671875" style="206"/>
    <col min="14065" max="14065" width="22.88671875" style="206" customWidth="1"/>
    <col min="14066" max="14066" width="8.88671875" style="206"/>
    <col min="14067" max="14067" width="13.6640625" style="206" customWidth="1"/>
    <col min="14068" max="14068" width="9.109375" style="206" customWidth="1"/>
    <col min="14069" max="14312" width="8.88671875" style="206"/>
    <col min="14313" max="14313" width="23.44140625" style="206" customWidth="1"/>
    <col min="14314" max="14314" width="13.5546875" style="206" customWidth="1"/>
    <col min="14315" max="14315" width="14.44140625" style="206" customWidth="1"/>
    <col min="14316" max="14316" width="8.88671875" style="206"/>
    <col min="14317" max="14317" width="26.6640625" style="206" customWidth="1"/>
    <col min="14318" max="14320" width="8.88671875" style="206"/>
    <col min="14321" max="14321" width="22.88671875" style="206" customWidth="1"/>
    <col min="14322" max="14322" width="8.88671875" style="206"/>
    <col min="14323" max="14323" width="13.6640625" style="206" customWidth="1"/>
    <col min="14324" max="14324" width="9.109375" style="206" customWidth="1"/>
    <col min="14325" max="14568" width="8.88671875" style="206"/>
    <col min="14569" max="14569" width="23.44140625" style="206" customWidth="1"/>
    <col min="14570" max="14570" width="13.5546875" style="206" customWidth="1"/>
    <col min="14571" max="14571" width="14.44140625" style="206" customWidth="1"/>
    <col min="14572" max="14572" width="8.88671875" style="206"/>
    <col min="14573" max="14573" width="26.6640625" style="206" customWidth="1"/>
    <col min="14574" max="14576" width="8.88671875" style="206"/>
    <col min="14577" max="14577" width="22.88671875" style="206" customWidth="1"/>
    <col min="14578" max="14578" width="8.88671875" style="206"/>
    <col min="14579" max="14579" width="13.6640625" style="206" customWidth="1"/>
    <col min="14580" max="14580" width="9.109375" style="206" customWidth="1"/>
    <col min="14581" max="14824" width="8.88671875" style="206"/>
    <col min="14825" max="14825" width="23.44140625" style="206" customWidth="1"/>
    <col min="14826" max="14826" width="13.5546875" style="206" customWidth="1"/>
    <col min="14827" max="14827" width="14.44140625" style="206" customWidth="1"/>
    <col min="14828" max="14828" width="8.88671875" style="206"/>
    <col min="14829" max="14829" width="26.6640625" style="206" customWidth="1"/>
    <col min="14830" max="14832" width="8.88671875" style="206"/>
    <col min="14833" max="14833" width="22.88671875" style="206" customWidth="1"/>
    <col min="14834" max="14834" width="8.88671875" style="206"/>
    <col min="14835" max="14835" width="13.6640625" style="206" customWidth="1"/>
    <col min="14836" max="14836" width="9.109375" style="206" customWidth="1"/>
    <col min="14837" max="15080" width="8.88671875" style="206"/>
    <col min="15081" max="15081" width="23.44140625" style="206" customWidth="1"/>
    <col min="15082" max="15082" width="13.5546875" style="206" customWidth="1"/>
    <col min="15083" max="15083" width="14.44140625" style="206" customWidth="1"/>
    <col min="15084" max="15084" width="8.88671875" style="206"/>
    <col min="15085" max="15085" width="26.6640625" style="206" customWidth="1"/>
    <col min="15086" max="15088" width="8.88671875" style="206"/>
    <col min="15089" max="15089" width="22.88671875" style="206" customWidth="1"/>
    <col min="15090" max="15090" width="8.88671875" style="206"/>
    <col min="15091" max="15091" width="13.6640625" style="206" customWidth="1"/>
    <col min="15092" max="15092" width="9.109375" style="206" customWidth="1"/>
    <col min="15093" max="15336" width="8.88671875" style="206"/>
    <col min="15337" max="15337" width="23.44140625" style="206" customWidth="1"/>
    <col min="15338" max="15338" width="13.5546875" style="206" customWidth="1"/>
    <col min="15339" max="15339" width="14.44140625" style="206" customWidth="1"/>
    <col min="15340" max="15340" width="8.88671875" style="206"/>
    <col min="15341" max="15341" width="26.6640625" style="206" customWidth="1"/>
    <col min="15342" max="15344" width="8.88671875" style="206"/>
    <col min="15345" max="15345" width="22.88671875" style="206" customWidth="1"/>
    <col min="15346" max="15346" width="8.88671875" style="206"/>
    <col min="15347" max="15347" width="13.6640625" style="206" customWidth="1"/>
    <col min="15348" max="15348" width="9.109375" style="206" customWidth="1"/>
    <col min="15349" max="15592" width="8.88671875" style="206"/>
    <col min="15593" max="15593" width="23.44140625" style="206" customWidth="1"/>
    <col min="15594" max="15594" width="13.5546875" style="206" customWidth="1"/>
    <col min="15595" max="15595" width="14.44140625" style="206" customWidth="1"/>
    <col min="15596" max="15596" width="8.88671875" style="206"/>
    <col min="15597" max="15597" width="26.6640625" style="206" customWidth="1"/>
    <col min="15598" max="15600" width="8.88671875" style="206"/>
    <col min="15601" max="15601" width="22.88671875" style="206" customWidth="1"/>
    <col min="15602" max="15602" width="8.88671875" style="206"/>
    <col min="15603" max="15603" width="13.6640625" style="206" customWidth="1"/>
    <col min="15604" max="15604" width="9.109375" style="206" customWidth="1"/>
    <col min="15605" max="15848" width="8.88671875" style="206"/>
    <col min="15849" max="15849" width="23.44140625" style="206" customWidth="1"/>
    <col min="15850" max="15850" width="13.5546875" style="206" customWidth="1"/>
    <col min="15851" max="15851" width="14.44140625" style="206" customWidth="1"/>
    <col min="15852" max="15852" width="8.88671875" style="206"/>
    <col min="15853" max="15853" width="26.6640625" style="206" customWidth="1"/>
    <col min="15854" max="15856" width="8.88671875" style="206"/>
    <col min="15857" max="15857" width="22.88671875" style="206" customWidth="1"/>
    <col min="15858" max="15858" width="8.88671875" style="206"/>
    <col min="15859" max="15859" width="13.6640625" style="206" customWidth="1"/>
    <col min="15860" max="15860" width="9.109375" style="206" customWidth="1"/>
    <col min="15861" max="16104" width="8.88671875" style="206"/>
    <col min="16105" max="16105" width="23.44140625" style="206" customWidth="1"/>
    <col min="16106" max="16106" width="13.5546875" style="206" customWidth="1"/>
    <col min="16107" max="16107" width="14.44140625" style="206" customWidth="1"/>
    <col min="16108" max="16108" width="8.88671875" style="206"/>
    <col min="16109" max="16109" width="26.6640625" style="206" customWidth="1"/>
    <col min="16110" max="16112" width="8.88671875" style="206"/>
    <col min="16113" max="16113" width="22.88671875" style="206" customWidth="1"/>
    <col min="16114" max="16114" width="8.88671875" style="206"/>
    <col min="16115" max="16115" width="13.6640625" style="206" customWidth="1"/>
    <col min="16116" max="16116" width="9.109375" style="206" customWidth="1"/>
    <col min="16117" max="16384" width="8.88671875" style="206"/>
  </cols>
  <sheetData>
    <row r="1" spans="2:5" ht="16.95" customHeight="1">
      <c r="B1" s="401" t="s">
        <v>191</v>
      </c>
      <c r="C1" s="401"/>
      <c r="D1" s="401"/>
      <c r="E1" s="401"/>
    </row>
    <row r="2" spans="2:5" ht="29.4" customHeight="1" thickBot="1">
      <c r="B2" s="402" t="s">
        <v>224</v>
      </c>
      <c r="C2" s="402"/>
      <c r="D2" s="402"/>
      <c r="E2" s="402"/>
    </row>
    <row r="3" spans="2:5">
      <c r="B3" s="403" t="s">
        <v>185</v>
      </c>
      <c r="C3" s="403" t="s">
        <v>111</v>
      </c>
      <c r="D3" s="405"/>
    </row>
    <row r="4" spans="2:5" ht="11.4" customHeight="1" thickBot="1">
      <c r="B4" s="404"/>
      <c r="C4" s="208" t="s">
        <v>198</v>
      </c>
      <c r="D4" s="207" t="s">
        <v>223</v>
      </c>
    </row>
    <row r="5" spans="2:5">
      <c r="B5" s="267" t="s">
        <v>34</v>
      </c>
      <c r="C5" s="268">
        <v>6.4</v>
      </c>
      <c r="D5" s="269">
        <v>6.4</v>
      </c>
    </row>
    <row r="6" spans="2:5">
      <c r="B6" s="209" t="s">
        <v>14</v>
      </c>
      <c r="C6" s="212">
        <v>3</v>
      </c>
      <c r="D6" s="213">
        <v>3</v>
      </c>
    </row>
    <row r="7" spans="2:5">
      <c r="B7" s="209" t="s">
        <v>17</v>
      </c>
      <c r="C7" s="212">
        <v>9.8000000000000007</v>
      </c>
      <c r="D7" s="213">
        <v>9.6</v>
      </c>
    </row>
    <row r="8" spans="2:5">
      <c r="B8" s="209" t="s">
        <v>186</v>
      </c>
      <c r="C8" s="212">
        <v>3.9</v>
      </c>
      <c r="D8" s="213">
        <v>4</v>
      </c>
    </row>
    <row r="9" spans="2:5">
      <c r="B9" s="209" t="s">
        <v>200</v>
      </c>
      <c r="C9" s="212">
        <v>8.5</v>
      </c>
      <c r="D9" s="213">
        <v>8.4</v>
      </c>
    </row>
    <row r="10" spans="2:5">
      <c r="B10" s="209" t="s">
        <v>18</v>
      </c>
      <c r="C10" s="212">
        <v>6.8</v>
      </c>
      <c r="D10" s="213">
        <v>7.1</v>
      </c>
    </row>
    <row r="11" spans="2:5">
      <c r="B11" s="209" t="s">
        <v>21</v>
      </c>
      <c r="C11" s="212">
        <v>7</v>
      </c>
      <c r="D11" s="213">
        <v>6.9</v>
      </c>
    </row>
    <row r="12" spans="2:5">
      <c r="B12" s="209" t="s">
        <v>22</v>
      </c>
      <c r="C12" s="212">
        <v>8.8000000000000007</v>
      </c>
      <c r="D12" s="213">
        <v>8.6</v>
      </c>
    </row>
    <row r="13" spans="2:5">
      <c r="B13" s="209" t="s">
        <v>13</v>
      </c>
      <c r="C13" s="212">
        <v>5.0999999999999996</v>
      </c>
      <c r="D13" s="213">
        <v>5.2</v>
      </c>
    </row>
    <row r="14" spans="2:5">
      <c r="B14" s="209" t="s">
        <v>27</v>
      </c>
      <c r="C14" s="212">
        <v>13.4</v>
      </c>
      <c r="D14" s="213">
        <v>13.3</v>
      </c>
    </row>
    <row r="15" spans="2:5">
      <c r="B15" s="270" t="s">
        <v>35</v>
      </c>
      <c r="C15" s="271">
        <v>5.7</v>
      </c>
      <c r="D15" s="272">
        <v>5.6</v>
      </c>
    </row>
    <row r="16" spans="2:5">
      <c r="B16" s="209" t="s">
        <v>1</v>
      </c>
      <c r="C16" s="212">
        <v>6.6</v>
      </c>
      <c r="D16" s="213">
        <v>6.6</v>
      </c>
    </row>
    <row r="17" spans="2:4">
      <c r="B17" s="209" t="s">
        <v>16</v>
      </c>
      <c r="C17" s="212">
        <v>14.2</v>
      </c>
      <c r="D17" s="213">
        <v>13.8</v>
      </c>
    </row>
    <row r="18" spans="2:4">
      <c r="B18" s="209" t="s">
        <v>187</v>
      </c>
      <c r="C18" s="212">
        <v>4.9000000000000004</v>
      </c>
      <c r="D18" s="213">
        <v>4.8</v>
      </c>
    </row>
    <row r="19" spans="2:4">
      <c r="B19" s="209" t="s">
        <v>188</v>
      </c>
      <c r="C19" s="212">
        <v>7.3</v>
      </c>
      <c r="D19" s="213">
        <v>7.2</v>
      </c>
    </row>
    <row r="20" spans="2:4">
      <c r="B20" s="209" t="s">
        <v>4</v>
      </c>
      <c r="C20" s="212">
        <v>4.0999999999999996</v>
      </c>
      <c r="D20" s="213">
        <v>3.9</v>
      </c>
    </row>
    <row r="21" spans="2:4">
      <c r="B21" s="209" t="s">
        <v>7</v>
      </c>
      <c r="C21" s="212">
        <v>4.2</v>
      </c>
      <c r="D21" s="213">
        <v>4.2</v>
      </c>
    </row>
    <row r="22" spans="2:4">
      <c r="B22" s="273" t="s">
        <v>36</v>
      </c>
      <c r="C22" s="271">
        <v>8.1</v>
      </c>
      <c r="D22" s="272">
        <v>7.9</v>
      </c>
    </row>
    <row r="23" spans="2:4">
      <c r="B23" s="209" t="s">
        <v>15</v>
      </c>
      <c r="C23" s="212">
        <v>6</v>
      </c>
      <c r="D23" s="213">
        <v>6</v>
      </c>
    </row>
    <row r="24" spans="2:4">
      <c r="B24" s="209" t="s">
        <v>19</v>
      </c>
      <c r="C24" s="212">
        <v>12.4</v>
      </c>
      <c r="D24" s="213">
        <v>12.4</v>
      </c>
    </row>
    <row r="25" spans="2:4">
      <c r="B25" s="209" t="s">
        <v>25</v>
      </c>
      <c r="C25" s="212">
        <v>6.2</v>
      </c>
      <c r="D25" s="213">
        <v>6.1</v>
      </c>
    </row>
    <row r="26" spans="2:4">
      <c r="B26" s="209" t="s">
        <v>102</v>
      </c>
      <c r="C26" s="212">
        <v>11.6</v>
      </c>
      <c r="D26" s="213">
        <v>11.3</v>
      </c>
    </row>
    <row r="27" spans="2:4">
      <c r="B27" s="209" t="s">
        <v>103</v>
      </c>
      <c r="C27" s="212">
        <v>4.9000000000000004</v>
      </c>
      <c r="D27" s="213">
        <v>4.7</v>
      </c>
    </row>
    <row r="28" spans="2:4">
      <c r="B28" s="209" t="s">
        <v>26</v>
      </c>
      <c r="C28" s="212">
        <v>10.4</v>
      </c>
      <c r="D28" s="213">
        <v>9.8000000000000007</v>
      </c>
    </row>
    <row r="29" spans="2:4">
      <c r="B29" s="270" t="s">
        <v>32</v>
      </c>
      <c r="C29" s="271">
        <v>4.5999999999999996</v>
      </c>
      <c r="D29" s="272">
        <v>4.5</v>
      </c>
    </row>
    <row r="30" spans="2:4">
      <c r="B30" s="209" t="s">
        <v>5</v>
      </c>
      <c r="C30" s="212">
        <v>6.3</v>
      </c>
      <c r="D30" s="213">
        <v>6</v>
      </c>
    </row>
    <row r="31" spans="2:4">
      <c r="B31" s="209" t="s">
        <v>23</v>
      </c>
      <c r="C31" s="212">
        <v>6</v>
      </c>
      <c r="D31" s="213">
        <v>6</v>
      </c>
    </row>
    <row r="32" spans="2:4">
      <c r="B32" s="209" t="s">
        <v>6</v>
      </c>
      <c r="C32" s="212">
        <v>4.5</v>
      </c>
      <c r="D32" s="213">
        <v>4.4000000000000004</v>
      </c>
    </row>
    <row r="33" spans="2:4">
      <c r="B33" s="209" t="s">
        <v>24</v>
      </c>
      <c r="C33" s="212">
        <v>10.9</v>
      </c>
      <c r="D33" s="213">
        <v>10.7</v>
      </c>
    </row>
    <row r="34" spans="2:4">
      <c r="B34" s="209" t="s">
        <v>8</v>
      </c>
      <c r="C34" s="212">
        <v>5</v>
      </c>
      <c r="D34" s="213">
        <v>4.9000000000000004</v>
      </c>
    </row>
    <row r="35" spans="2:4">
      <c r="B35" s="209" t="s">
        <v>9</v>
      </c>
      <c r="C35" s="212">
        <v>5.0999999999999996</v>
      </c>
      <c r="D35" s="213">
        <v>5</v>
      </c>
    </row>
    <row r="36" spans="2:4">
      <c r="B36" s="209" t="s">
        <v>10</v>
      </c>
      <c r="C36" s="212">
        <v>10.3</v>
      </c>
      <c r="D36" s="213">
        <v>10.3</v>
      </c>
    </row>
    <row r="37" spans="2:4">
      <c r="B37" s="209" t="s">
        <v>189</v>
      </c>
      <c r="C37" s="212">
        <v>1.5</v>
      </c>
      <c r="D37" s="213">
        <v>1.5</v>
      </c>
    </row>
    <row r="38" spans="2:4">
      <c r="B38" s="270" t="s">
        <v>33</v>
      </c>
      <c r="C38" s="271">
        <v>1.7</v>
      </c>
      <c r="D38" s="272">
        <v>1.6</v>
      </c>
    </row>
    <row r="39" spans="2:4" ht="12" thickBot="1">
      <c r="B39" s="210" t="s">
        <v>190</v>
      </c>
      <c r="C39" s="214">
        <v>1.7</v>
      </c>
      <c r="D39" s="215">
        <v>1.6</v>
      </c>
    </row>
    <row r="41" spans="2:4">
      <c r="B41" s="21" t="s">
        <v>98</v>
      </c>
    </row>
  </sheetData>
  <mergeCells count="4">
    <mergeCell ref="B1:E1"/>
    <mergeCell ref="B2:E2"/>
    <mergeCell ref="B3:B4"/>
    <mergeCell ref="C3:D3"/>
  </mergeCells>
  <pageMargins left="0.7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8</vt:i4>
      </vt:variant>
    </vt:vector>
  </HeadingPairs>
  <TitlesOfParts>
    <vt:vector size="17" baseType="lpstr">
      <vt:lpstr>Tabela 1 </vt:lpstr>
      <vt:lpstr>Tabela 2</vt:lpstr>
      <vt:lpstr>Tabela 3</vt:lpstr>
      <vt:lpstr>Tabela 4</vt:lpstr>
      <vt:lpstr>Tabela 5</vt:lpstr>
      <vt:lpstr>Tabela 5a </vt:lpstr>
      <vt:lpstr>Tabela 6</vt:lpstr>
      <vt:lpstr>Tabela 7</vt:lpstr>
      <vt:lpstr>Tabela 8</vt:lpstr>
      <vt:lpstr>'Tabela 1 '!Obszar_wydruku</vt:lpstr>
      <vt:lpstr>'Tabela 2'!Obszar_wydruku</vt:lpstr>
      <vt:lpstr>'Tabela 3'!Obszar_wydruku</vt:lpstr>
      <vt:lpstr>'Tabela 4'!Obszar_wydruku</vt:lpstr>
      <vt:lpstr>'Tabela 5'!Obszar_wydruku</vt:lpstr>
      <vt:lpstr>'Tabela 5a '!Obszar_wydruku</vt:lpstr>
      <vt:lpstr>'Tabela 6'!Obszar_wydruku</vt:lpstr>
      <vt:lpstr>'Tabela 8'!Obszar_wydruku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Tabele</dc:title>
  <dc:creator>DWUP</dc:creator>
  <cp:lastModifiedBy>Sabina Dębicka</cp:lastModifiedBy>
  <cp:lastPrinted>2022-07-07T08:11:17Z</cp:lastPrinted>
  <dcterms:created xsi:type="dcterms:W3CDTF">1999-08-03T15:46:10Z</dcterms:created>
  <dcterms:modified xsi:type="dcterms:W3CDTF">2024-12-10T09:33:00Z</dcterms:modified>
</cp:coreProperties>
</file>