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4\12-2024\Tabela info_12_2024\"/>
    </mc:Choice>
  </mc:AlternateContent>
  <bookViews>
    <workbookView xWindow="85272" yWindow="108" windowWidth="9720" windowHeight="6756" firstSheet="4" activeTab="12"/>
  </bookViews>
  <sheets>
    <sheet name="      " sheetId="1" state="veryHidden" r:id="rId1"/>
    <sheet name="Tabela 1 " sheetId="76" r:id="rId2"/>
    <sheet name="Tabela 2" sheetId="41" r:id="rId3"/>
    <sheet name="Tabela 3" sheetId="89" r:id="rId4"/>
    <sheet name="Tabela 4" sheetId="43" r:id="rId5"/>
    <sheet name="Tabela 5" sheetId="95" r:id="rId6"/>
    <sheet name="Tabela 5a " sheetId="97" r:id="rId7"/>
    <sheet name="Tabela 6" sheetId="45" r:id="rId8"/>
    <sheet name="Tabela 7" sheetId="96" r:id="rId9"/>
    <sheet name="Tabela 8" sheetId="50" r:id="rId10"/>
    <sheet name="Tabela 9" sheetId="98" r:id="rId11"/>
    <sheet name="Tabela 9a" sheetId="99" r:id="rId12"/>
    <sheet name="Tabela 10" sheetId="100" r:id="rId13"/>
  </sheets>
  <definedNames>
    <definedName name="_xlnm.Print_Area" localSheetId="1">'Tabela 1 '!$A$1:$I$47</definedName>
    <definedName name="_xlnm.Print_Area" localSheetId="2">'Tabela 2'!$A$1:$L$35</definedName>
    <definedName name="_xlnm.Print_Area" localSheetId="3">'Tabela 3'!$A$1:$N$41</definedName>
    <definedName name="_xlnm.Print_Area" localSheetId="4">'Tabela 4'!$A$1:$H$56</definedName>
    <definedName name="_xlnm.Print_Area" localSheetId="5">'Tabela 5'!$A$1:$L$30</definedName>
    <definedName name="_xlnm.Print_Area" localSheetId="6">'Tabela 5a '!$A$1:$L$30</definedName>
    <definedName name="_xlnm.Print_Area" localSheetId="7">'Tabela 6'!$A$1:$E$27</definedName>
    <definedName name="_xlnm.Print_Area" localSheetId="9">'Tabela 8'!$A$1:$D$45</definedName>
    <definedName name="_xlnm.Print_Area" localSheetId="10">'Tabela 9'!$A$1:$M$38</definedName>
    <definedName name="_xlnm.Print_Area" localSheetId="11">'Tabela 9a'!$A$1:$G$31</definedName>
  </definedNames>
  <calcPr calcId="162913"/>
</workbook>
</file>

<file path=xl/calcChain.xml><?xml version="1.0" encoding="utf-8"?>
<calcChain xmlns="http://schemas.openxmlformats.org/spreadsheetml/2006/main">
  <c r="F8" i="100" l="1"/>
  <c r="J25" i="41" l="1"/>
  <c r="O18" i="100" l="1"/>
  <c r="N18" i="100"/>
  <c r="M18" i="100"/>
  <c r="J18" i="100"/>
  <c r="I18" i="100"/>
  <c r="H18" i="100"/>
  <c r="E18" i="100"/>
  <c r="O17" i="100"/>
  <c r="N17" i="100"/>
  <c r="M17" i="100"/>
  <c r="J17" i="100"/>
  <c r="I17" i="100"/>
  <c r="H17" i="100"/>
  <c r="E17" i="100"/>
  <c r="O16" i="100"/>
  <c r="N16" i="100"/>
  <c r="M16" i="100"/>
  <c r="J16" i="100"/>
  <c r="I16" i="100"/>
  <c r="H16" i="100"/>
  <c r="E16" i="100"/>
  <c r="O15" i="100"/>
  <c r="N15" i="100"/>
  <c r="M15" i="100"/>
  <c r="J15" i="100"/>
  <c r="I15" i="100"/>
  <c r="H15" i="100"/>
  <c r="E15" i="100"/>
  <c r="O14" i="100"/>
  <c r="N14" i="100"/>
  <c r="M14" i="100"/>
  <c r="J14" i="100"/>
  <c r="I14" i="100"/>
  <c r="H14" i="100"/>
  <c r="E14" i="100"/>
  <c r="O13" i="100"/>
  <c r="N13" i="100"/>
  <c r="M13" i="100"/>
  <c r="J13" i="100"/>
  <c r="I13" i="100"/>
  <c r="H13" i="100"/>
  <c r="E13" i="100"/>
  <c r="O12" i="100"/>
  <c r="N12" i="100"/>
  <c r="M12" i="100"/>
  <c r="J12" i="100"/>
  <c r="I12" i="100"/>
  <c r="H12" i="100"/>
  <c r="E12" i="100"/>
  <c r="O11" i="100"/>
  <c r="N11" i="100"/>
  <c r="M11" i="100"/>
  <c r="J11" i="100"/>
  <c r="I11" i="100"/>
  <c r="H11" i="100"/>
  <c r="E11" i="100"/>
  <c r="O10" i="100"/>
  <c r="N10" i="100"/>
  <c r="M10" i="100"/>
  <c r="J10" i="100"/>
  <c r="I10" i="100"/>
  <c r="H10" i="100"/>
  <c r="E10" i="100"/>
  <c r="O9" i="100"/>
  <c r="N9" i="100"/>
  <c r="M9" i="100"/>
  <c r="J9" i="100"/>
  <c r="I9" i="100"/>
  <c r="H9" i="100"/>
  <c r="E9" i="100"/>
  <c r="O8" i="100"/>
  <c r="N8" i="100"/>
  <c r="M8" i="100"/>
  <c r="J8" i="100"/>
  <c r="I8" i="100"/>
  <c r="G8" i="100"/>
  <c r="H8" i="100" s="1"/>
  <c r="D8" i="100"/>
  <c r="E8" i="100" s="1"/>
  <c r="O7" i="100"/>
  <c r="N7" i="100"/>
  <c r="M7" i="100"/>
  <c r="J7" i="100"/>
  <c r="I7" i="100"/>
  <c r="H7" i="100"/>
  <c r="E7" i="100"/>
  <c r="O6" i="100"/>
  <c r="N6" i="100"/>
  <c r="M6" i="100"/>
  <c r="J6" i="100"/>
  <c r="H6" i="100"/>
  <c r="E6" i="100"/>
  <c r="C29" i="99"/>
  <c r="G29" i="99" s="1"/>
  <c r="B29" i="99"/>
  <c r="F29" i="99" s="1"/>
  <c r="D28" i="99"/>
  <c r="G27" i="99"/>
  <c r="E27" i="99"/>
  <c r="D27" i="99"/>
  <c r="G26" i="99"/>
  <c r="E26" i="99"/>
  <c r="D26" i="99"/>
  <c r="G25" i="99"/>
  <c r="E25" i="99"/>
  <c r="D25" i="99"/>
  <c r="G24" i="99"/>
  <c r="E24" i="99"/>
  <c r="D24" i="99"/>
  <c r="G22" i="99"/>
  <c r="E22" i="99"/>
  <c r="D22" i="99"/>
  <c r="G21" i="99"/>
  <c r="E21" i="99"/>
  <c r="D21" i="99"/>
  <c r="G20" i="99"/>
  <c r="E20" i="99"/>
  <c r="D20" i="99"/>
  <c r="G19" i="99"/>
  <c r="E19" i="99"/>
  <c r="D19" i="99"/>
  <c r="G18" i="99"/>
  <c r="E18" i="99"/>
  <c r="D18" i="99"/>
  <c r="G16" i="99"/>
  <c r="E16" i="99"/>
  <c r="D16" i="99"/>
  <c r="G15" i="99"/>
  <c r="E15" i="99"/>
  <c r="D15" i="99"/>
  <c r="G14" i="99"/>
  <c r="E14" i="99"/>
  <c r="D14" i="99"/>
  <c r="G13" i="99"/>
  <c r="E13" i="99"/>
  <c r="D13" i="99"/>
  <c r="G12" i="99"/>
  <c r="E12" i="99"/>
  <c r="D12" i="99"/>
  <c r="G11" i="99"/>
  <c r="E11" i="99"/>
  <c r="D11" i="99"/>
  <c r="E37" i="98"/>
  <c r="M37" i="98" s="1"/>
  <c r="D37" i="98"/>
  <c r="L21" i="98" s="1"/>
  <c r="C37" i="98"/>
  <c r="K37" i="98" s="1"/>
  <c r="B37" i="98"/>
  <c r="J21" i="98" s="1"/>
  <c r="M36" i="98"/>
  <c r="L36" i="98"/>
  <c r="K36" i="98"/>
  <c r="J36" i="98"/>
  <c r="I36" i="98"/>
  <c r="H36" i="98"/>
  <c r="G36" i="98"/>
  <c r="F36" i="98"/>
  <c r="M35" i="98"/>
  <c r="L35" i="98"/>
  <c r="K35" i="98"/>
  <c r="J35" i="98"/>
  <c r="I35" i="98"/>
  <c r="H35" i="98"/>
  <c r="G35" i="98"/>
  <c r="F35" i="98"/>
  <c r="M34" i="98"/>
  <c r="L34" i="98"/>
  <c r="K34" i="98"/>
  <c r="J34" i="98"/>
  <c r="I34" i="98"/>
  <c r="H34" i="98"/>
  <c r="G34" i="98"/>
  <c r="F34" i="98"/>
  <c r="M33" i="98"/>
  <c r="L33" i="98"/>
  <c r="K33" i="98"/>
  <c r="J33" i="98"/>
  <c r="I33" i="98"/>
  <c r="H33" i="98"/>
  <c r="G33" i="98"/>
  <c r="F33" i="98"/>
  <c r="M32" i="98"/>
  <c r="L32" i="98"/>
  <c r="K32" i="98"/>
  <c r="J32" i="98"/>
  <c r="I32" i="98"/>
  <c r="H32" i="98"/>
  <c r="G32" i="98"/>
  <c r="F32" i="98"/>
  <c r="M31" i="98"/>
  <c r="L31" i="98"/>
  <c r="K31" i="98"/>
  <c r="J31" i="98"/>
  <c r="I31" i="98"/>
  <c r="H31" i="98"/>
  <c r="G31" i="98"/>
  <c r="F31" i="98"/>
  <c r="M30" i="98"/>
  <c r="L30" i="98"/>
  <c r="K30" i="98"/>
  <c r="J30" i="98"/>
  <c r="I30" i="98"/>
  <c r="H30" i="98"/>
  <c r="G30" i="98"/>
  <c r="F30" i="98"/>
  <c r="M28" i="98"/>
  <c r="L28" i="98"/>
  <c r="K28" i="98"/>
  <c r="J28" i="98"/>
  <c r="I28" i="98"/>
  <c r="H28" i="98"/>
  <c r="G28" i="98"/>
  <c r="F28" i="98"/>
  <c r="M27" i="98"/>
  <c r="L27" i="98"/>
  <c r="K27" i="98"/>
  <c r="J27" i="98"/>
  <c r="I27" i="98"/>
  <c r="H27" i="98"/>
  <c r="G27" i="98"/>
  <c r="F27" i="98"/>
  <c r="M26" i="98"/>
  <c r="L26" i="98"/>
  <c r="K26" i="98"/>
  <c r="J26" i="98"/>
  <c r="I26" i="98"/>
  <c r="H26" i="98"/>
  <c r="G26" i="98"/>
  <c r="F26" i="98"/>
  <c r="M25" i="98"/>
  <c r="L25" i="98"/>
  <c r="K25" i="98"/>
  <c r="J25" i="98"/>
  <c r="I25" i="98"/>
  <c r="H25" i="98"/>
  <c r="G25" i="98"/>
  <c r="F25" i="98"/>
  <c r="M24" i="98"/>
  <c r="L24" i="98"/>
  <c r="K24" i="98"/>
  <c r="J24" i="98"/>
  <c r="I24" i="98"/>
  <c r="H24" i="98"/>
  <c r="G24" i="98"/>
  <c r="F24" i="98"/>
  <c r="M22" i="98"/>
  <c r="L22" i="98"/>
  <c r="K22" i="98"/>
  <c r="J22" i="98"/>
  <c r="H22" i="98"/>
  <c r="G22" i="98"/>
  <c r="F22" i="98"/>
  <c r="I21" i="98"/>
  <c r="H21" i="98"/>
  <c r="G21" i="98"/>
  <c r="F21" i="98"/>
  <c r="M20" i="98"/>
  <c r="K20" i="98"/>
  <c r="I20" i="98"/>
  <c r="H20" i="98"/>
  <c r="G20" i="98"/>
  <c r="F20" i="98"/>
  <c r="I19" i="98"/>
  <c r="H19" i="98"/>
  <c r="G19" i="98"/>
  <c r="F19" i="98"/>
  <c r="M18" i="98"/>
  <c r="K18" i="98"/>
  <c r="I18" i="98"/>
  <c r="H18" i="98"/>
  <c r="G18" i="98"/>
  <c r="F18" i="98"/>
  <c r="I17" i="98"/>
  <c r="H17" i="98"/>
  <c r="G17" i="98"/>
  <c r="F17" i="98"/>
  <c r="M15" i="98"/>
  <c r="K15" i="98"/>
  <c r="I15" i="98"/>
  <c r="H15" i="98"/>
  <c r="G15" i="98"/>
  <c r="F15" i="98"/>
  <c r="I14" i="98"/>
  <c r="H14" i="98"/>
  <c r="G14" i="98"/>
  <c r="F14" i="98"/>
  <c r="M13" i="98"/>
  <c r="K13" i="98"/>
  <c r="I13" i="98"/>
  <c r="H13" i="98"/>
  <c r="G13" i="98"/>
  <c r="F13" i="98"/>
  <c r="I12" i="98"/>
  <c r="H12" i="98"/>
  <c r="G12" i="98"/>
  <c r="F12" i="98"/>
  <c r="M11" i="98"/>
  <c r="K11" i="98"/>
  <c r="I11" i="98"/>
  <c r="H11" i="98"/>
  <c r="G11" i="98"/>
  <c r="F11" i="98"/>
  <c r="I10" i="98"/>
  <c r="H10" i="98"/>
  <c r="G10" i="98"/>
  <c r="F10" i="98"/>
  <c r="D29" i="99" l="1"/>
  <c r="F28" i="99"/>
  <c r="F11" i="99"/>
  <c r="F12" i="99"/>
  <c r="F13" i="99"/>
  <c r="F14" i="99"/>
  <c r="F15" i="99"/>
  <c r="F16" i="99"/>
  <c r="F18" i="99"/>
  <c r="F19" i="99"/>
  <c r="F20" i="99"/>
  <c r="F21" i="99"/>
  <c r="F22" i="99"/>
  <c r="F24" i="99"/>
  <c r="F25" i="99"/>
  <c r="F26" i="99"/>
  <c r="F27" i="99"/>
  <c r="G28" i="99"/>
  <c r="E29" i="99"/>
  <c r="K10" i="98"/>
  <c r="K12" i="98"/>
  <c r="K14" i="98"/>
  <c r="K17" i="98"/>
  <c r="K19" i="98"/>
  <c r="K21" i="98"/>
  <c r="M10" i="98"/>
  <c r="M12" i="98"/>
  <c r="M14" i="98"/>
  <c r="M17" i="98"/>
  <c r="M19" i="98"/>
  <c r="M21" i="98"/>
  <c r="F37" i="98"/>
  <c r="J37" i="98"/>
  <c r="J10" i="98"/>
  <c r="J11" i="98"/>
  <c r="J12" i="98"/>
  <c r="J13" i="98"/>
  <c r="J14" i="98"/>
  <c r="J15" i="98"/>
  <c r="J17" i="98"/>
  <c r="J18" i="98"/>
  <c r="J19" i="98"/>
  <c r="J20" i="98"/>
  <c r="G37" i="98"/>
  <c r="L37" i="98"/>
  <c r="H37" i="98"/>
  <c r="L10" i="98"/>
  <c r="L11" i="98"/>
  <c r="L12" i="98"/>
  <c r="L13" i="98"/>
  <c r="L14" i="98"/>
  <c r="L15" i="98"/>
  <c r="L17" i="98"/>
  <c r="L18" i="98"/>
  <c r="L19" i="98"/>
  <c r="L20" i="98"/>
  <c r="I37" i="98"/>
  <c r="C13" i="45" l="1"/>
  <c r="C14" i="45"/>
  <c r="C15" i="45"/>
  <c r="C16" i="45"/>
  <c r="C17" i="45"/>
  <c r="C18" i="45"/>
  <c r="C19" i="45"/>
  <c r="C20" i="45"/>
  <c r="C21" i="45"/>
  <c r="C22" i="45"/>
  <c r="C23" i="45"/>
  <c r="C24" i="45"/>
  <c r="C11" i="45"/>
  <c r="C10" i="45"/>
  <c r="C12" i="45"/>
  <c r="H10" i="41" l="1"/>
  <c r="D15" i="41" l="1"/>
  <c r="D16" i="41"/>
  <c r="L12" i="41" l="1"/>
  <c r="C25" i="45" l="1"/>
  <c r="C9" i="45"/>
  <c r="L11" i="41" l="1"/>
  <c r="K11" i="41"/>
  <c r="J11" i="41" l="1"/>
  <c r="H22" i="43" l="1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21" i="43"/>
  <c r="H20" i="43"/>
  <c r="H19" i="43"/>
  <c r="H9" i="43"/>
  <c r="H10" i="43"/>
  <c r="H11" i="43"/>
  <c r="H12" i="43"/>
  <c r="H13" i="43"/>
  <c r="H14" i="43"/>
  <c r="H15" i="43"/>
  <c r="H16" i="43"/>
  <c r="H17" i="43"/>
  <c r="H18" i="43"/>
  <c r="H8" i="43"/>
  <c r="H7" i="43"/>
  <c r="H6" i="43"/>
  <c r="N7" i="89" l="1"/>
  <c r="N8" i="89"/>
  <c r="N9" i="89"/>
  <c r="N10" i="89"/>
  <c r="N11" i="89"/>
  <c r="N12" i="89"/>
  <c r="N13" i="89"/>
  <c r="N14" i="89"/>
  <c r="N15" i="89"/>
  <c r="N17" i="89"/>
  <c r="N18" i="89"/>
  <c r="N19" i="89"/>
  <c r="N20" i="89"/>
  <c r="N21" i="89"/>
  <c r="N22" i="89"/>
  <c r="N23" i="89"/>
  <c r="N24" i="89"/>
  <c r="N25" i="89"/>
  <c r="N26" i="89"/>
  <c r="N27" i="89"/>
  <c r="N28" i="89"/>
  <c r="N29" i="89"/>
  <c r="N30" i="89"/>
  <c r="N31" i="89"/>
  <c r="N32" i="89"/>
  <c r="N33" i="89"/>
  <c r="N34" i="89"/>
  <c r="N35" i="89"/>
  <c r="N36" i="89"/>
  <c r="N37" i="89"/>
  <c r="N38" i="89"/>
  <c r="N40" i="89"/>
  <c r="L7" i="89"/>
  <c r="L8" i="89"/>
  <c r="L9" i="89"/>
  <c r="L10" i="89"/>
  <c r="L11" i="89"/>
  <c r="L12" i="89"/>
  <c r="L13" i="89"/>
  <c r="L14" i="89"/>
  <c r="L15" i="89"/>
  <c r="L17" i="89"/>
  <c r="L18" i="89"/>
  <c r="L19" i="89"/>
  <c r="L20" i="89"/>
  <c r="L21" i="89"/>
  <c r="L22" i="89"/>
  <c r="L23" i="89"/>
  <c r="L24" i="89"/>
  <c r="L25" i="89"/>
  <c r="L26" i="89"/>
  <c r="L27" i="89"/>
  <c r="L28" i="89"/>
  <c r="L29" i="89"/>
  <c r="L31" i="89"/>
  <c r="L32" i="89"/>
  <c r="L33" i="89"/>
  <c r="L34" i="89"/>
  <c r="L35" i="89"/>
  <c r="L36" i="89"/>
  <c r="L37" i="89"/>
  <c r="L38" i="89"/>
  <c r="L40" i="89"/>
  <c r="J40" i="89"/>
  <c r="J32" i="89"/>
  <c r="J33" i="89"/>
  <c r="J34" i="89"/>
  <c r="J35" i="89"/>
  <c r="J36" i="89"/>
  <c r="J37" i="89"/>
  <c r="J38" i="89"/>
  <c r="J31" i="89"/>
  <c r="J25" i="89"/>
  <c r="J26" i="89"/>
  <c r="J27" i="89"/>
  <c r="J28" i="89"/>
  <c r="J29" i="89"/>
  <c r="J24" i="89"/>
  <c r="J18" i="89"/>
  <c r="J19" i="89"/>
  <c r="J20" i="89"/>
  <c r="J21" i="89"/>
  <c r="J22" i="89"/>
  <c r="J17" i="89"/>
  <c r="J8" i="89"/>
  <c r="J9" i="89"/>
  <c r="J10" i="89"/>
  <c r="J11" i="89"/>
  <c r="J12" i="89"/>
  <c r="J13" i="89"/>
  <c r="J14" i="89"/>
  <c r="J15" i="89"/>
  <c r="J7" i="89"/>
  <c r="H18" i="89"/>
  <c r="H19" i="89"/>
  <c r="H20" i="89"/>
  <c r="H21" i="89"/>
  <c r="H8" i="89"/>
  <c r="H9" i="89"/>
  <c r="H10" i="89"/>
  <c r="H11" i="89"/>
  <c r="H12" i="89"/>
  <c r="H13" i="89"/>
  <c r="H14" i="89"/>
  <c r="H15" i="89"/>
  <c r="F32" i="89"/>
  <c r="F33" i="89"/>
  <c r="F34" i="89"/>
  <c r="F35" i="89"/>
  <c r="F36" i="89"/>
  <c r="F37" i="89"/>
  <c r="F38" i="89"/>
  <c r="F25" i="89"/>
  <c r="F26" i="89"/>
  <c r="F27" i="89"/>
  <c r="F28" i="89"/>
  <c r="F29" i="89"/>
  <c r="F18" i="89"/>
  <c r="F19" i="89"/>
  <c r="F20" i="89"/>
  <c r="F21" i="89"/>
  <c r="F22" i="89"/>
  <c r="F8" i="89"/>
  <c r="F9" i="89"/>
  <c r="F10" i="89"/>
  <c r="F11" i="89"/>
  <c r="F12" i="89"/>
  <c r="F13" i="89"/>
  <c r="F14" i="89"/>
  <c r="F15" i="89"/>
  <c r="H7" i="89"/>
  <c r="H17" i="89"/>
  <c r="H22" i="89"/>
  <c r="H24" i="89"/>
  <c r="H25" i="89"/>
  <c r="H26" i="89"/>
  <c r="H27" i="89"/>
  <c r="H28" i="89"/>
  <c r="H29" i="89"/>
  <c r="H31" i="89"/>
  <c r="H32" i="89"/>
  <c r="H33" i="89"/>
  <c r="H34" i="89"/>
  <c r="H35" i="89"/>
  <c r="H36" i="89"/>
  <c r="H37" i="89"/>
  <c r="H38" i="89"/>
  <c r="H40" i="89"/>
  <c r="F24" i="89"/>
  <c r="F30" i="89"/>
  <c r="F31" i="89"/>
  <c r="F40" i="89"/>
  <c r="D8" i="89"/>
  <c r="D9" i="89"/>
  <c r="D10" i="89"/>
  <c r="D11" i="89"/>
  <c r="D12" i="89"/>
  <c r="D13" i="89"/>
  <c r="D14" i="89"/>
  <c r="D15" i="89"/>
  <c r="D17" i="89"/>
  <c r="D18" i="89"/>
  <c r="D19" i="89"/>
  <c r="D20" i="89"/>
  <c r="D21" i="89"/>
  <c r="D22" i="89"/>
  <c r="D24" i="89"/>
  <c r="D25" i="89"/>
  <c r="D26" i="89"/>
  <c r="D27" i="89"/>
  <c r="D28" i="89"/>
  <c r="D29" i="89"/>
  <c r="D31" i="89"/>
  <c r="D32" i="89"/>
  <c r="D33" i="89"/>
  <c r="D34" i="89"/>
  <c r="D35" i="89"/>
  <c r="D36" i="89"/>
  <c r="D37" i="89"/>
  <c r="D38" i="89"/>
  <c r="D40" i="89"/>
  <c r="L39" i="89"/>
  <c r="J30" i="89"/>
  <c r="J16" i="89"/>
  <c r="H6" i="89"/>
  <c r="F7" i="89"/>
  <c r="F17" i="89"/>
  <c r="D7" i="89"/>
  <c r="D6" i="89"/>
  <c r="D23" i="89" l="1"/>
  <c r="F23" i="89"/>
  <c r="H23" i="89"/>
  <c r="J23" i="89"/>
  <c r="D30" i="89"/>
  <c r="L30" i="89"/>
  <c r="N16" i="89"/>
  <c r="D16" i="89"/>
  <c r="N39" i="89"/>
  <c r="J41" i="89"/>
  <c r="D39" i="89"/>
  <c r="H30" i="89"/>
  <c r="F39" i="89"/>
  <c r="J39" i="89"/>
  <c r="L16" i="89"/>
  <c r="H39" i="89"/>
  <c r="F16" i="89"/>
  <c r="H16" i="89"/>
  <c r="J6" i="89"/>
  <c r="F6" i="89"/>
  <c r="L6" i="89"/>
  <c r="N6" i="89"/>
  <c r="F41" i="89" l="1"/>
  <c r="D41" i="89"/>
  <c r="N41" i="89"/>
  <c r="H41" i="89"/>
  <c r="L41" i="89"/>
  <c r="E9" i="45" l="1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H55" i="43" l="1"/>
  <c r="H54" i="43"/>
  <c r="H53" i="43"/>
  <c r="D10" i="41" l="1"/>
  <c r="D11" i="41"/>
  <c r="D12" i="41"/>
  <c r="D13" i="41"/>
  <c r="D14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10" i="76"/>
  <c r="H10" i="76"/>
  <c r="E44" i="76" l="1"/>
  <c r="E43" i="76"/>
  <c r="E42" i="76"/>
  <c r="E41" i="76"/>
  <c r="E40" i="76"/>
  <c r="E39" i="76"/>
  <c r="E38" i="76"/>
  <c r="E37" i="76"/>
  <c r="E36" i="76"/>
  <c r="E35" i="76"/>
  <c r="E34" i="76"/>
  <c r="E33" i="76"/>
  <c r="E32" i="76"/>
  <c r="E31" i="76"/>
  <c r="E30" i="76"/>
  <c r="E29" i="76"/>
  <c r="E28" i="76"/>
  <c r="E27" i="76"/>
  <c r="E26" i="76"/>
  <c r="E25" i="76"/>
  <c r="E24" i="76"/>
  <c r="E23" i="76"/>
  <c r="E22" i="76"/>
  <c r="E21" i="76"/>
  <c r="E20" i="76"/>
  <c r="E19" i="76"/>
  <c r="E18" i="76"/>
  <c r="E17" i="76"/>
  <c r="E16" i="76"/>
  <c r="E15" i="76"/>
  <c r="E14" i="76"/>
  <c r="E13" i="76"/>
  <c r="E12" i="76"/>
  <c r="E11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1" i="76"/>
  <c r="H20" i="76"/>
  <c r="H19" i="76"/>
  <c r="H18" i="76"/>
  <c r="H17" i="76"/>
  <c r="H16" i="76"/>
  <c r="H15" i="76"/>
  <c r="H14" i="76"/>
  <c r="H13" i="76"/>
  <c r="H12" i="76"/>
  <c r="H11" i="76"/>
  <c r="D44" i="76"/>
  <c r="D43" i="76"/>
  <c r="D42" i="76"/>
  <c r="D41" i="76"/>
  <c r="D40" i="76"/>
  <c r="D39" i="76"/>
  <c r="D38" i="76"/>
  <c r="D37" i="76"/>
  <c r="D36" i="76"/>
  <c r="D35" i="76"/>
  <c r="D34" i="76"/>
  <c r="D33" i="76"/>
  <c r="D32" i="76"/>
  <c r="D31" i="76"/>
  <c r="D30" i="76"/>
  <c r="D29" i="76"/>
  <c r="D28" i="76"/>
  <c r="D27" i="76"/>
  <c r="D26" i="76"/>
  <c r="D25" i="76"/>
  <c r="D24" i="76"/>
  <c r="D23" i="76"/>
  <c r="D22" i="76"/>
  <c r="D21" i="76"/>
  <c r="D20" i="76"/>
  <c r="D13" i="76"/>
  <c r="D14" i="76"/>
  <c r="D15" i="76"/>
  <c r="D16" i="76"/>
  <c r="D17" i="76"/>
  <c r="D18" i="76"/>
  <c r="D19" i="76"/>
  <c r="D12" i="76"/>
  <c r="D11" i="76"/>
  <c r="D45" i="76" l="1"/>
  <c r="D9" i="50" l="1"/>
  <c r="D10" i="50"/>
  <c r="D11" i="50"/>
  <c r="D12" i="50"/>
  <c r="D13" i="50"/>
  <c r="D14" i="50"/>
  <c r="D15" i="50"/>
  <c r="D16" i="50"/>
  <c r="D17" i="50"/>
  <c r="D18" i="50"/>
  <c r="D19" i="50"/>
  <c r="D20" i="50"/>
  <c r="D21" i="50"/>
  <c r="D22" i="50"/>
  <c r="D23" i="50"/>
  <c r="D24" i="50"/>
  <c r="D25" i="50"/>
  <c r="D26" i="50"/>
  <c r="D27" i="50"/>
  <c r="D28" i="50"/>
  <c r="D29" i="50"/>
  <c r="D30" i="50"/>
  <c r="D31" i="50"/>
  <c r="D32" i="50"/>
  <c r="D33" i="50"/>
  <c r="D34" i="50"/>
  <c r="D35" i="50"/>
  <c r="D36" i="50"/>
  <c r="D37" i="50"/>
  <c r="D38" i="50"/>
  <c r="D39" i="50"/>
  <c r="D40" i="50"/>
  <c r="D41" i="50"/>
  <c r="D42" i="50"/>
  <c r="D43" i="50"/>
  <c r="E45" i="76" l="1"/>
  <c r="E26" i="41" l="1"/>
  <c r="E30" i="41" l="1"/>
  <c r="E31" i="41"/>
  <c r="E32" i="41"/>
  <c r="J30" i="41" l="1"/>
  <c r="J31" i="41"/>
  <c r="J32" i="41"/>
  <c r="I45" i="76" l="1"/>
  <c r="I27" i="41" l="1"/>
  <c r="I28" i="41"/>
  <c r="I29" i="41"/>
  <c r="I30" i="41"/>
  <c r="I31" i="41"/>
  <c r="I32" i="41"/>
  <c r="I33" i="41"/>
  <c r="I26" i="41"/>
  <c r="L27" i="41" l="1"/>
  <c r="L28" i="41"/>
  <c r="L29" i="41"/>
  <c r="L30" i="41"/>
  <c r="L31" i="41"/>
  <c r="L32" i="41"/>
  <c r="L33" i="41"/>
  <c r="L26" i="41"/>
  <c r="K27" i="41"/>
  <c r="K28" i="41"/>
  <c r="K29" i="41"/>
  <c r="K30" i="41"/>
  <c r="K31" i="41"/>
  <c r="K32" i="41"/>
  <c r="K33" i="41"/>
  <c r="K26" i="41"/>
  <c r="J27" i="41"/>
  <c r="J28" i="41"/>
  <c r="J29" i="41"/>
  <c r="J26" i="41"/>
  <c r="H32" i="41"/>
  <c r="H31" i="41"/>
  <c r="H30" i="41"/>
  <c r="H27" i="41" l="1"/>
  <c r="H28" i="41"/>
  <c r="H29" i="41"/>
  <c r="H26" i="41"/>
  <c r="H12" i="41"/>
  <c r="H13" i="41"/>
  <c r="H14" i="41"/>
  <c r="H15" i="41"/>
  <c r="H16" i="41"/>
  <c r="H17" i="41"/>
  <c r="H18" i="41"/>
  <c r="H19" i="41"/>
  <c r="H20" i="41"/>
  <c r="H21" i="41"/>
  <c r="H22" i="41"/>
  <c r="H23" i="41"/>
  <c r="H24" i="41"/>
  <c r="I21" i="41" l="1"/>
  <c r="J21" i="41"/>
  <c r="K21" i="41"/>
  <c r="L21" i="41"/>
  <c r="I22" i="41"/>
  <c r="J22" i="41"/>
  <c r="K22" i="41"/>
  <c r="L22" i="41"/>
  <c r="I23" i="41"/>
  <c r="J23" i="41"/>
  <c r="K23" i="41"/>
  <c r="L23" i="41"/>
  <c r="I24" i="41"/>
  <c r="J24" i="41"/>
  <c r="K24" i="41"/>
  <c r="L24" i="41"/>
  <c r="E24" i="41" l="1"/>
  <c r="E23" i="41"/>
  <c r="E21" i="41"/>
  <c r="H45" i="76" l="1"/>
  <c r="I20" i="41" l="1"/>
  <c r="L20" i="41"/>
  <c r="K20" i="41"/>
  <c r="E20" i="41"/>
  <c r="J20" i="41"/>
  <c r="I32" i="76" l="1"/>
  <c r="D44" i="50"/>
  <c r="I44" i="76" l="1"/>
  <c r="I43" i="76"/>
  <c r="I42" i="76"/>
  <c r="I41" i="76"/>
  <c r="I40" i="76"/>
  <c r="I39" i="76"/>
  <c r="I38" i="76"/>
  <c r="I37" i="76"/>
  <c r="I36" i="76"/>
  <c r="I35" i="76"/>
  <c r="I34" i="76"/>
  <c r="I33" i="76"/>
  <c r="I31" i="76"/>
  <c r="I30" i="76"/>
  <c r="I29" i="76"/>
  <c r="I28" i="76"/>
  <c r="I27" i="76"/>
  <c r="I26" i="76"/>
  <c r="I25" i="76"/>
  <c r="I24" i="76"/>
  <c r="I23" i="76"/>
  <c r="I22" i="76"/>
  <c r="I21" i="76"/>
  <c r="I20" i="76"/>
  <c r="I19" i="76"/>
  <c r="I18" i="76"/>
  <c r="I17" i="76"/>
  <c r="I16" i="76"/>
  <c r="I15" i="76"/>
  <c r="I14" i="76"/>
  <c r="I13" i="76"/>
  <c r="I12" i="76"/>
  <c r="I11" i="76"/>
  <c r="I10" i="76"/>
  <c r="H33" i="41"/>
  <c r="I25" i="41"/>
  <c r="H25" i="41"/>
  <c r="I19" i="41"/>
  <c r="I18" i="41"/>
  <c r="I17" i="41"/>
  <c r="I16" i="41"/>
  <c r="I15" i="41"/>
  <c r="I14" i="41"/>
  <c r="I13" i="41"/>
  <c r="I12" i="41"/>
  <c r="I11" i="41"/>
  <c r="H11" i="41"/>
  <c r="I10" i="41"/>
  <c r="J33" i="41"/>
  <c r="E33" i="41"/>
  <c r="E29" i="41"/>
  <c r="E28" i="41"/>
  <c r="E22" i="41"/>
  <c r="E27" i="41"/>
  <c r="L25" i="41"/>
  <c r="K25" i="41"/>
  <c r="E25" i="41"/>
  <c r="L19" i="41"/>
  <c r="K19" i="41"/>
  <c r="J19" i="41"/>
  <c r="E19" i="41"/>
  <c r="L18" i="41"/>
  <c r="K18" i="41"/>
  <c r="J18" i="41"/>
  <c r="E18" i="41"/>
  <c r="L17" i="41"/>
  <c r="K17" i="41"/>
  <c r="J17" i="41"/>
  <c r="E17" i="41"/>
  <c r="L16" i="41"/>
  <c r="K16" i="41"/>
  <c r="J16" i="41"/>
  <c r="E16" i="41"/>
  <c r="L15" i="41"/>
  <c r="K15" i="41"/>
  <c r="J15" i="41"/>
  <c r="E15" i="41"/>
  <c r="L14" i="41"/>
  <c r="K14" i="41"/>
  <c r="J14" i="41"/>
  <c r="E14" i="41"/>
  <c r="L13" i="41"/>
  <c r="K13" i="41"/>
  <c r="J13" i="41"/>
  <c r="E13" i="41"/>
  <c r="K12" i="41"/>
  <c r="J12" i="41"/>
  <c r="E12" i="41"/>
  <c r="E11" i="41"/>
  <c r="E10" i="41"/>
</calcChain>
</file>

<file path=xl/sharedStrings.xml><?xml version="1.0" encoding="utf-8"?>
<sst xmlns="http://schemas.openxmlformats.org/spreadsheetml/2006/main" count="551" uniqueCount="296">
  <si>
    <t>bezrobocia</t>
  </si>
  <si>
    <t>Głogowski</t>
  </si>
  <si>
    <t>Jeleniogórski - grodzki</t>
  </si>
  <si>
    <t>Legnicki - grodzki</t>
  </si>
  <si>
    <t>Lubiński</t>
  </si>
  <si>
    <t>Milicki</t>
  </si>
  <si>
    <t>Oławski</t>
  </si>
  <si>
    <t>Polkowicki</t>
  </si>
  <si>
    <t>Średzki</t>
  </si>
  <si>
    <t>Trzebnicki</t>
  </si>
  <si>
    <t>Wołowski</t>
  </si>
  <si>
    <t>Wrocławski - grodzki</t>
  </si>
  <si>
    <t>Wrocławski - ziemski</t>
  </si>
  <si>
    <t>Zgorzelecki</t>
  </si>
  <si>
    <t xml:space="preserve">Bolesławiecki                   </t>
  </si>
  <si>
    <t xml:space="preserve">Dzierżoniowski  </t>
  </si>
  <si>
    <t xml:space="preserve">Górowski  </t>
  </si>
  <si>
    <t xml:space="preserve">Jaworski  </t>
  </si>
  <si>
    <t xml:space="preserve">Kamiennogórski  </t>
  </si>
  <si>
    <t xml:space="preserve">Kłodzki  </t>
  </si>
  <si>
    <t xml:space="preserve">Legnicki - ziemski  </t>
  </si>
  <si>
    <t xml:space="preserve">Lubański  </t>
  </si>
  <si>
    <t xml:space="preserve">Lwówecki  </t>
  </si>
  <si>
    <t xml:space="preserve">Oleśnicki  </t>
  </si>
  <si>
    <t xml:space="preserve">Strzeliński  </t>
  </si>
  <si>
    <t xml:space="preserve">Świdnicki  </t>
  </si>
  <si>
    <t xml:space="preserve">Ząbkowicki  </t>
  </si>
  <si>
    <t xml:space="preserve">Złotoryjski  </t>
  </si>
  <si>
    <t xml:space="preserve">Dynamika </t>
  </si>
  <si>
    <t>Liczba zarejestrowanych                                               bezrobotnych                                                 /stan na dzień/</t>
  </si>
  <si>
    <t>WOJ.  DOLNOŚLĄSKIE                        ogółem</t>
  </si>
  <si>
    <t>Podregiony i powiaty</t>
  </si>
  <si>
    <t>Podregion wrocławski</t>
  </si>
  <si>
    <t>Podregion m. Wrocław</t>
  </si>
  <si>
    <t>Podregion jeleniogórski</t>
  </si>
  <si>
    <t>Podregion legnicko-głogowski</t>
  </si>
  <si>
    <t>Podregion wałbrzyski</t>
  </si>
  <si>
    <t xml:space="preserve"> </t>
  </si>
  <si>
    <t>kobiety, które nie podjęły zatrudnienia po urodzeniu dziecka</t>
  </si>
  <si>
    <t>Zarejestrowani bezrobotni  -  ogółem</t>
  </si>
  <si>
    <t xml:space="preserve"> /stan na dzień/</t>
  </si>
  <si>
    <t>Struktura bezrobotnych</t>
  </si>
  <si>
    <t>Wyszczególnienie</t>
  </si>
  <si>
    <t>Napływ bezrobotnych - ogółem</t>
  </si>
  <si>
    <t>z tego</t>
  </si>
  <si>
    <t>kobiety</t>
  </si>
  <si>
    <t>zarejestrowani po raz pierwszy</t>
  </si>
  <si>
    <t>zarejestrowani po raz kolejny</t>
  </si>
  <si>
    <t>osoby w okresie do 12 miesięcy od dnia ukończenia nauki</t>
  </si>
  <si>
    <t>poprzednio pracujący</t>
  </si>
  <si>
    <t>zwolnieni z przyczyn dotyczących zakładu pracy</t>
  </si>
  <si>
    <t>po pracach interwencyjnych</t>
  </si>
  <si>
    <t>po robotach publicznych</t>
  </si>
  <si>
    <t>po stażu</t>
  </si>
  <si>
    <t>po odbyciu przygotowania zawodowego dorosłych</t>
  </si>
  <si>
    <t>po szkoleniu</t>
  </si>
  <si>
    <t>po pracach społecznie użytecznych</t>
  </si>
  <si>
    <t>Odpływ bezrobotnych - ogółem</t>
  </si>
  <si>
    <t>w tym</t>
  </si>
  <si>
    <t>podjęcia pracy niesubsydiowanej</t>
  </si>
  <si>
    <t>podjęcia pracy subsydiowanej</t>
  </si>
  <si>
    <t>podjęcia prac interwencyjnych</t>
  </si>
  <si>
    <t>podjęcia robót publicznych</t>
  </si>
  <si>
    <t xml:space="preserve">podjęcia pracy w ramach refundacji kosztów zatrudnienia bezrobotnego  </t>
  </si>
  <si>
    <t>rozpoczęcia szkolenia</t>
  </si>
  <si>
    <t xml:space="preserve">rozpoczęcia stażu </t>
  </si>
  <si>
    <t>rozpoczęcia przygotowania zawodowego dorosłych</t>
  </si>
  <si>
    <t>rozpoczęcia pracy społecznie użytecznej</t>
  </si>
  <si>
    <t>dobrowolnej rezygnacji ze statusu bezrobotnego</t>
  </si>
  <si>
    <t>podjęcia nauki</t>
  </si>
  <si>
    <t xml:space="preserve">nabycia praw emerytalnych lub rentowych </t>
  </si>
  <si>
    <t>nabycia uprawnień do świadczeń przedemerytalnych</t>
  </si>
  <si>
    <t>innych</t>
  </si>
  <si>
    <t xml:space="preserve">Bezrobotni w końcu okresu sprawozdawczego                                          </t>
  </si>
  <si>
    <t>Liczba zgłoszonych wolnych miejsc pracy i miejsc aktywizacji zawodowej - ogółem</t>
  </si>
  <si>
    <t>Ogółem</t>
  </si>
  <si>
    <t>bezrobotni powyżej 50 roku życia</t>
  </si>
  <si>
    <t>długotrwale bezrobotni</t>
  </si>
  <si>
    <t>Województwa</t>
  </si>
  <si>
    <t xml:space="preserve">%                                średniej           krajowej   </t>
  </si>
  <si>
    <t>stopa
bezrobocia</t>
  </si>
  <si>
    <t xml:space="preserve"> DOLNOŚLĄSKIE</t>
  </si>
  <si>
    <t xml:space="preserve"> KUJAWSKO-POMORSKIE</t>
  </si>
  <si>
    <t xml:space="preserve"> LUBELSKIE</t>
  </si>
  <si>
    <t xml:space="preserve"> LUBUSKIE</t>
  </si>
  <si>
    <t xml:space="preserve"> ŁÓDZKIE</t>
  </si>
  <si>
    <t xml:space="preserve"> MAŁOPOLSKIE</t>
  </si>
  <si>
    <t xml:space="preserve"> MAZOWIECKIE</t>
  </si>
  <si>
    <t xml:space="preserve"> OPOLSKIE</t>
  </si>
  <si>
    <t xml:space="preserve"> PODKARPACKIE</t>
  </si>
  <si>
    <t xml:space="preserve"> PODLASKIE</t>
  </si>
  <si>
    <t xml:space="preserve"> POMORSKIE</t>
  </si>
  <si>
    <t xml:space="preserve"> ŚLĄSKIE</t>
  </si>
  <si>
    <t xml:space="preserve"> ŚWIĘTOKRZYSKIE</t>
  </si>
  <si>
    <t xml:space="preserve"> WARMIŃSKO-MAZURSKIE</t>
  </si>
  <si>
    <t xml:space="preserve"> WIELKOPOLSKIE</t>
  </si>
  <si>
    <t xml:space="preserve"> ZACHODNIOPOMORSKIE</t>
  </si>
  <si>
    <t xml:space="preserve"> P O L S K A</t>
  </si>
  <si>
    <t xml:space="preserve">     Źródło:  Dane Departamentu Statystyki Społecznej  GUS</t>
  </si>
  <si>
    <t>WOJ.  DOLNOŚLĄSKIE - OGÓŁEM</t>
  </si>
  <si>
    <t xml:space="preserve">Napływ bezrobotnych                                                               </t>
  </si>
  <si>
    <t>Napływ bezrobotnych na 
1 zgłoszone wolne miejsce pracy</t>
  </si>
  <si>
    <t>Wałbrzyski ziemski</t>
  </si>
  <si>
    <t>Wałbrzyski grodzki</t>
  </si>
  <si>
    <t>Liczba zgłoszonych wolnych miejsc pracy
i miejsc aktywizacji zawodowej</t>
  </si>
  <si>
    <t>mężczyźni</t>
  </si>
  <si>
    <t>dotychczas nie pracujacy</t>
  </si>
  <si>
    <t>z prawem do zasiłku</t>
  </si>
  <si>
    <t>bez prawa do zasiłku</t>
  </si>
  <si>
    <t>zamieszkali na wsi</t>
  </si>
  <si>
    <t>zamieszkali w mieście</t>
  </si>
  <si>
    <t>(stan na koniec miesiąca)</t>
  </si>
  <si>
    <t>Kobiety</t>
  </si>
  <si>
    <t>1. Liczba bezrobotnych, którzy podjęli pracę subsydiowaną</t>
  </si>
  <si>
    <t>bezrobotni skierowani do prac interwencyjnych</t>
  </si>
  <si>
    <t>bezrobotni skierowani do robót publicznych</t>
  </si>
  <si>
    <t>inne formy</t>
  </si>
  <si>
    <t>2. Liczba bezrobotnych, którzy rozpoczęli szkolenie</t>
  </si>
  <si>
    <t>3. Liczba bezrobotnych, którzy rozpoczęli staż</t>
  </si>
  <si>
    <t xml:space="preserve">4. Liczba bezrobotnych, którzy rozpoczęli przygotowanie zawodowe przygotowanie zawodowe dorosłych </t>
  </si>
  <si>
    <t xml:space="preserve">5. Liczba bezrobotnych, którzy rozpoczęli prace społecznie użyteczne </t>
  </si>
  <si>
    <t>Razem aktywne formy</t>
  </si>
  <si>
    <t>w procentach</t>
  </si>
  <si>
    <t xml:space="preserve">w  tym                z powodu </t>
  </si>
  <si>
    <t xml:space="preserve">podjęcia pracy - ogółem  </t>
  </si>
  <si>
    <t>Bez kwalifikacji zawodowych</t>
  </si>
  <si>
    <t>Cudzoziemcy</t>
  </si>
  <si>
    <t>Bez doswiadczenia zawodowego</t>
  </si>
  <si>
    <t>do 30 roku życia</t>
  </si>
  <si>
    <t xml:space="preserve">w tym do 25 roku życia </t>
  </si>
  <si>
    <t xml:space="preserve">długotrwale bezrobotne </t>
  </si>
  <si>
    <t xml:space="preserve">powyżej 50 roku życia </t>
  </si>
  <si>
    <t>korzystające ze świadczeń z pomocy społecznej</t>
  </si>
  <si>
    <t>posiadające co najmniej jedno dziecko do 6 roku życia</t>
  </si>
  <si>
    <t>posiadające co najmniej jedno dziecko niepełnosprawne do 18 roku życia</t>
  </si>
  <si>
    <t xml:space="preserve">niepełnosprawni </t>
  </si>
  <si>
    <t>podjęcie działalności gospodarczej</t>
  </si>
  <si>
    <t xml:space="preserve"> pracy sezonowej</t>
  </si>
  <si>
    <t>podjęcia działalności gospodarczej</t>
  </si>
  <si>
    <t>w tym w ramach bonu na zasiedlenie</t>
  </si>
  <si>
    <t>podjęcia pracy poza miejscem zamieszkania w ramach bonu na zasiedlenie</t>
  </si>
  <si>
    <t>podjęcia pracy w ramach bonu zatrudnieniowego</t>
  </si>
  <si>
    <t xml:space="preserve">podjęcia pracy w ramach świadczenia aktywizacyjnego </t>
  </si>
  <si>
    <t>podjęcia pracy w ramach grantu na telepracę</t>
  </si>
  <si>
    <t>podjęcia pracy w ramach refundacji składek
na ubezpieczenia społeczne</t>
  </si>
  <si>
    <t>podjęcia pracy w ramach dofinansowania wynagrodzenia za zatrudnienie skierowanego bezrobotnego powyżej
50 roku życia</t>
  </si>
  <si>
    <t>w tym w ramach bonu szkoleniowego</t>
  </si>
  <si>
    <t xml:space="preserve">w tym w ramach bonu stażowego </t>
  </si>
  <si>
    <t>w tym w ramach PAI</t>
  </si>
  <si>
    <t>skierowania do agencji zatrudnienia w ramach zlecania działań aktywizacyjnych</t>
  </si>
  <si>
    <t>niepotwierdzenia  gotowości do pracy</t>
  </si>
  <si>
    <t>osiągnięcia wieku emerytalnego</t>
  </si>
  <si>
    <t>w tym sybsydiowanej</t>
  </si>
  <si>
    <t xml:space="preserve">Liczba bezrobotnych objętych aktywnymi programami rynku pracy </t>
  </si>
  <si>
    <t>podjęcie pracy w ramach efundacji kosztów zatrudnienia bezrobotnego</t>
  </si>
  <si>
    <t>w tym w ramach bonu stażowego</t>
  </si>
  <si>
    <t>6 Liczba bezrobotnych skierowanych do agencji zatrudnienia w ramach zlecania działań aktywizacyjnych</t>
  </si>
  <si>
    <t>odmowy bez uzasadnionej przyczyny przyjęcia propozycji odpowiedniej pracy lub innej formy pomocy, w tym w ramach PAI</t>
  </si>
  <si>
    <t>bezrobotni do 30 roku życia</t>
  </si>
  <si>
    <t xml:space="preserve">  </t>
  </si>
  <si>
    <t>Tabela 3.</t>
  </si>
  <si>
    <t>Tabela  5.</t>
  </si>
  <si>
    <t>Tabela  2.</t>
  </si>
  <si>
    <t>Tabela 1.</t>
  </si>
  <si>
    <t>Powiaty</t>
  </si>
  <si>
    <t xml:space="preserve"> Źródło:   Sprawozdanie o rynku pracy MRPiPS-01</t>
  </si>
  <si>
    <t>Grupy                                         
  bezrobotnych</t>
  </si>
  <si>
    <t>zwolnieni z przyczyn zakładu pracy</t>
  </si>
  <si>
    <t xml:space="preserve"> Źródło:  Sprawozdanie o rynku pracy MRPiPS-01</t>
  </si>
  <si>
    <t>Ogółem osoby w szczególnej sytuacji na rynku pracy</t>
  </si>
  <si>
    <t>Wzrost/spadek</t>
  </si>
  <si>
    <t xml:space="preserve">Wzrost/spadek </t>
  </si>
  <si>
    <t xml:space="preserve"> [+/-]</t>
  </si>
  <si>
    <t>[+/-]</t>
  </si>
  <si>
    <t>Posiadający co najmniej jedno dziecko do 6 roku życia</t>
  </si>
  <si>
    <t>Niepełnosprawni</t>
  </si>
  <si>
    <t>Do 30 roku życia</t>
  </si>
  <si>
    <t>Udział %</t>
  </si>
  <si>
    <t>Bezrobotni ogółem</t>
  </si>
  <si>
    <t>Długotrwale bezrobotni</t>
  </si>
  <si>
    <t>Powyżej 50 roku życia</t>
  </si>
  <si>
    <r>
      <t>Liczba zarejestrowanych bezrobotnych w podziale   [</t>
    </r>
    <r>
      <rPr>
        <b/>
        <i/>
        <sz val="9"/>
        <rFont val="Cambria"/>
        <family val="1"/>
        <charset val="238"/>
        <scheme val="major"/>
      </rPr>
      <t>stan na koniec m-ca</t>
    </r>
    <r>
      <rPr>
        <b/>
        <sz val="9"/>
        <rFont val="Cambria"/>
        <family val="1"/>
        <charset val="238"/>
        <scheme val="major"/>
      </rPr>
      <t>]</t>
    </r>
  </si>
  <si>
    <t>Tabela 4.</t>
  </si>
  <si>
    <t>Tabela 6.</t>
  </si>
  <si>
    <t>Tabela  8.</t>
  </si>
  <si>
    <t>Podregiony - powiaty</t>
  </si>
  <si>
    <t>Jeleniogórski grodzki</t>
  </si>
  <si>
    <t>Legnicki grodzki</t>
  </si>
  <si>
    <t xml:space="preserve">Legnicki ziemski  </t>
  </si>
  <si>
    <t>Wrocławski ziemski</t>
  </si>
  <si>
    <t>Wrocławski grodzki</t>
  </si>
  <si>
    <t>Tabela 7.</t>
  </si>
  <si>
    <t>Jeleniogórski - ziemski  /karkonoski</t>
  </si>
  <si>
    <t>Tabela  5a.</t>
  </si>
  <si>
    <t>2023 roku</t>
  </si>
  <si>
    <t>2024 roku</t>
  </si>
  <si>
    <t>grudzień
2023</t>
  </si>
  <si>
    <t>wzrost/spadek
[+/-]  w porównaniu do grudnia  2023</t>
  </si>
  <si>
    <t>Jeleniogórski karkonoski</t>
  </si>
  <si>
    <t>listopad 2024</t>
  </si>
  <si>
    <t>w grudniu
2024</t>
  </si>
  <si>
    <t>w grudniu</t>
  </si>
  <si>
    <t>/stan na
30.11.2024 = 100/</t>
  </si>
  <si>
    <t xml:space="preserve">w grudniu 2023 </t>
  </si>
  <si>
    <t>/stan na 
30.11.2023 = 100/</t>
  </si>
  <si>
    <t>Liczba zarejestrowanych bezrobotnych w województwie dolnośląskim 
w grudniu 2023 i 2024 r. w porównaniu z miesiącem poprzednim wg powiatów</t>
  </si>
  <si>
    <t>w grudniu
2023</t>
  </si>
  <si>
    <t>w grudniu 2024</t>
  </si>
  <si>
    <t>/stan na
30.11.2024= 100/</t>
  </si>
  <si>
    <t>31.12
2023</t>
  </si>
  <si>
    <t>30.11. 
2024</t>
  </si>
  <si>
    <t>31.12 
2024</t>
  </si>
  <si>
    <t xml:space="preserve">Zestawienie porównawcze zmian poziomu bezrobocia w województwie dolnośląskim
w grudniu 2023 i 2024 w porównaniu z miesiącem poprzednim w podziale na wybrabrane grupy </t>
  </si>
  <si>
    <t>Udział % wybranych grup bezrobotnych w ogólnej liczbie bezrobotnych w województwie dolnośląskim w grudniu 2024 r.</t>
  </si>
  <si>
    <t>Zestawienie porównawcze napływu i odpływu bezrobotnych w województwie dolnośląskim 
w grudniu 2023 i grudniu 2024 oraz narastająco w roku 2024</t>
  </si>
  <si>
    <t>grudzień
2024</t>
  </si>
  <si>
    <t>styczeń-grudzień
2024</t>
  </si>
  <si>
    <t>grudzień  2024</t>
  </si>
  <si>
    <t>Zestawienie liczby bezrobotnych objętych subsydiowanymi programami rynku pracy w województwie dolnośląskim w grudniu 2024 roku
z uwzględnieniem wybranych grup znajdujących się w szczególnej sytuacji na rynku pracy.</t>
  </si>
  <si>
    <t>Zestawienie liczby bezrobotnych objętych subsydiowanymi programami rynku pracy w województwie dolnośląskim w okresie styczeń -grudzień 2024 roku
z uwzględnieniem wybranych grup znajdujących się w szczególnej sytuacji na rynku pracy.</t>
  </si>
  <si>
    <t>styczeń - grudzień  2024</t>
  </si>
  <si>
    <t xml:space="preserve">Zestawienie porównawcze stopy bezrobocia według województw
 w listopadzie i grudniu 2024 roku </t>
  </si>
  <si>
    <t>grudzień 2024</t>
  </si>
  <si>
    <t>Zestawienie porównawcze stopy bezrobocia w województwie dolnośląskim
w listopadzie i grudniu 2024 r.</t>
  </si>
  <si>
    <t>Napływ bezrobotnych w woj. dolnośląskim według podregionów i powiatów
przypadający na 1 zgłoszone wolne miejsce pracy w grudniu 2024 roku</t>
  </si>
  <si>
    <t>Tabela  9.</t>
  </si>
  <si>
    <t xml:space="preserve">Zmiany struktury bezrobotnych według wieku, czasu pozostawania bez pracy, poziomu wykształcenia </t>
  </si>
  <si>
    <t xml:space="preserve">Liczba zarejestrowanych bezrobotnych
 (stan na dzień) </t>
  </si>
  <si>
    <t>Struktura w % (stan na dzień)</t>
  </si>
  <si>
    <t>ogółem</t>
  </si>
  <si>
    <t xml:space="preserve"> w tym kobiety</t>
  </si>
  <si>
    <t>Czas pozostawania bez pracy</t>
  </si>
  <si>
    <t>do 1 m-ca</t>
  </si>
  <si>
    <t>1 - 3</t>
  </si>
  <si>
    <t>3 - 6</t>
  </si>
  <si>
    <t>6 - 12</t>
  </si>
  <si>
    <t>12 - 24</t>
  </si>
  <si>
    <t>powyżej  24 m-cy</t>
  </si>
  <si>
    <t>Wiek w latach</t>
  </si>
  <si>
    <t>18 - 24</t>
  </si>
  <si>
    <t>25 - 34</t>
  </si>
  <si>
    <t>35 - 44</t>
  </si>
  <si>
    <t>45 - 54</t>
  </si>
  <si>
    <t>55 - 59</t>
  </si>
  <si>
    <t>60 i więcej</t>
  </si>
  <si>
    <t>n/d</t>
  </si>
  <si>
    <t>Wykształcenie</t>
  </si>
  <si>
    <t>wyższe</t>
  </si>
  <si>
    <t>policealne i średnie zawodowe</t>
  </si>
  <si>
    <t>średnie ogólnokształcące</t>
  </si>
  <si>
    <t>zasadnicze zawodowe</t>
  </si>
  <si>
    <t>gimnazjalne i poniżej</t>
  </si>
  <si>
    <t>Staż pracy w latach</t>
  </si>
  <si>
    <t>do 1 roku</t>
  </si>
  <si>
    <t>1 - 5</t>
  </si>
  <si>
    <t>5 - 10</t>
  </si>
  <si>
    <t>10 - 20</t>
  </si>
  <si>
    <t>20 - 30</t>
  </si>
  <si>
    <t>30 i więcej</t>
  </si>
  <si>
    <t xml:space="preserve"> bez stażu</t>
  </si>
  <si>
    <t>Zarejestrowani bezrobotni ogółem</t>
  </si>
  <si>
    <t xml:space="preserve"> Źródło:   Sprawozdanie o rynku pracy MRPiT-01 </t>
  </si>
  <si>
    <t>Tabela  9a.</t>
  </si>
  <si>
    <t xml:space="preserve">Liczba zarejestrowanych bezrobotnych  /stan na dzień/ </t>
  </si>
  <si>
    <t>Tabela 10.</t>
  </si>
  <si>
    <t>GRUPA ZAWODÓW</t>
  </si>
  <si>
    <t xml:space="preserve">Liczba zarejestrowanych bezrobotnych </t>
  </si>
  <si>
    <t>Napływ bezrobotnych w okresie</t>
  </si>
  <si>
    <t>Struktura napływu bezrobotnych w %</t>
  </si>
  <si>
    <t>Napływ ofert w okresie</t>
  </si>
  <si>
    <t>Struktura napływu 
ofert w %</t>
  </si>
  <si>
    <t>wg stanu na dzień 31.12.2023</t>
  </si>
  <si>
    <t xml:space="preserve">
2023</t>
  </si>
  <si>
    <t>OGÓŁEM</t>
  </si>
  <si>
    <t>Bez zawodu</t>
  </si>
  <si>
    <t>Posiadający zawód</t>
  </si>
  <si>
    <t>Przedst.władz publicznych, wyżsi urzędnicy</t>
  </si>
  <si>
    <t>Specjaliści</t>
  </si>
  <si>
    <t>Technicy i inny średni personel</t>
  </si>
  <si>
    <t>Pracownicy biurowi</t>
  </si>
  <si>
    <t>Pracownicy usług osobistych 
i sprzedawcy</t>
  </si>
  <si>
    <t>Rolnicy, ogrodnicy, leśnicy 
i rybacy</t>
  </si>
  <si>
    <t>Robotnicy przemysłowi 
i rzemieślnicy</t>
  </si>
  <si>
    <t>Operatorzy i monterzy maszyn 
i urządzeń</t>
  </si>
  <si>
    <t>Pracownicy przy pracach prostych</t>
  </si>
  <si>
    <t>Siły zbrojne</t>
  </si>
  <si>
    <t>oraz stażu pracy w województwie dolnośląskim na koniec  IV kwartału 2023 i 2024</t>
  </si>
  <si>
    <t>Wzrost/spadek [+/-] 
w IV kwartale 
2024 roku</t>
  </si>
  <si>
    <t>Dynamika 
stan na 
31.12.2023 = 100</t>
  </si>
  <si>
    <t xml:space="preserve">Zmiany struktury bezrobotnych do 30 roku życia wg czasu pozostawania bez pracy, poziomu wykształcenia 
oraz stażu pracy w województwie dolnośląskim na koniec IV kwartału 2023 i 2024 r. </t>
  </si>
  <si>
    <t>Wzrost, spadek [-] 
w porównaniu do końca IV kwartału 
2023</t>
  </si>
  <si>
    <t>Porównanie liczby bezrobotnch,  napływu bezrobotnych i  ofert pracy wg wielkich grup zawodowych na przestrzeni lat 2023- 2024</t>
  </si>
  <si>
    <t>wg stanu na dzień 31.12.2024</t>
  </si>
  <si>
    <t>Wzrost/spadek liczby bezrobotnych [+/-] w porównaniu do roku 2023</t>
  </si>
  <si>
    <t xml:space="preserve">
2024</t>
  </si>
  <si>
    <t>Wzrost/spadek [+/-] w porównaniu
do roku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</si>
</sst>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zł&quot;_-;\-* #,##0.00\ &quot;zł&quot;_-;_-* &quot;-&quot;??\ &quot;zł&quot;_-;_-@_-"/>
    <numFmt numFmtId="164" formatCode="_-* #,##0\ _z_ł_-;\-* #,##0\ _z_ł_-;_-* &quot;-&quot;\ _z_ł_-;_-@_-"/>
    <numFmt numFmtId="165" formatCode="0.0"/>
    <numFmt numFmtId="166" formatCode="#,##0&quot; F&quot;_);[Red]\(#,##0&quot; F&quot;\)"/>
    <numFmt numFmtId="167" formatCode="#,##0.00&quot; F&quot;_);[Red]\(#,##0.00&quot; F&quot;\)"/>
    <numFmt numFmtId="168" formatCode="#,##0_ ;\-#,##0\ "/>
    <numFmt numFmtId="169" formatCode="#,##0.0_ ;\-#,##0.0\ "/>
    <numFmt numFmtId="170" formatCode="#,##0.0\ _z_ł"/>
  </numFmts>
  <fonts count="41">
    <font>
      <sz val="10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Helv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b/>
      <sz val="8"/>
      <name val="Univers (WN)"/>
      <charset val="238"/>
    </font>
    <font>
      <b/>
      <i/>
      <sz val="9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8"/>
      <name val="Arial CE"/>
      <family val="2"/>
      <charset val="238"/>
    </font>
    <font>
      <b/>
      <sz val="8"/>
      <color indexed="12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i/>
      <sz val="9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8"/>
      <name val="Arial CE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</font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b/>
      <sz val="11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b/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9"/>
      <name val="Cambria"/>
      <family val="1"/>
      <charset val="238"/>
      <scheme val="major"/>
    </font>
    <font>
      <i/>
      <sz val="9"/>
      <name val="Cambria"/>
      <family val="1"/>
      <charset val="238"/>
      <scheme val="major"/>
    </font>
    <font>
      <b/>
      <i/>
      <sz val="9"/>
      <name val="Cambria"/>
      <family val="1"/>
      <charset val="238"/>
      <scheme val="major"/>
    </font>
    <font>
      <b/>
      <i/>
      <sz val="10"/>
      <name val="Cambria"/>
      <family val="1"/>
      <charset val="238"/>
      <scheme val="major"/>
    </font>
    <font>
      <b/>
      <i/>
      <sz val="8"/>
      <color indexed="10"/>
      <name val="Cambria"/>
      <family val="1"/>
      <charset val="238"/>
      <scheme val="major"/>
    </font>
    <font>
      <sz val="10"/>
      <color rgb="FFFF0000"/>
      <name val="Arial CE"/>
      <charset val="238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11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3" fillId="0" borderId="0"/>
    <xf numFmtId="0" fontId="13" fillId="2" borderId="0">
      <alignment horizontal="center"/>
    </xf>
    <xf numFmtId="164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14" fillId="2" borderId="0">
      <alignment horizontal="left"/>
    </xf>
    <xf numFmtId="0" fontId="15" fillId="3" borderId="0">
      <alignment horizontal="right" vertical="top" textRotation="90" wrapText="1"/>
    </xf>
    <xf numFmtId="1" fontId="7" fillId="0" borderId="0" applyFont="0"/>
    <xf numFmtId="0" fontId="4" fillId="0" borderId="0"/>
    <xf numFmtId="0" fontId="3" fillId="0" borderId="0"/>
    <xf numFmtId="0" fontId="23" fillId="0" borderId="0"/>
    <xf numFmtId="0" fontId="24" fillId="0" borderId="0"/>
    <xf numFmtId="0" fontId="23" fillId="0" borderId="0"/>
    <xf numFmtId="0" fontId="22" fillId="0" borderId="0"/>
    <xf numFmtId="9" fontId="19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6" fillId="2" borderId="1"/>
    <xf numFmtId="0" fontId="4" fillId="0" borderId="0"/>
    <xf numFmtId="0" fontId="17" fillId="2" borderId="0"/>
    <xf numFmtId="44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559">
    <xf numFmtId="0" fontId="0" fillId="0" borderId="0" xfId="0"/>
    <xf numFmtId="0" fontId="8" fillId="0" borderId="0" xfId="0" applyFont="1"/>
    <xf numFmtId="165" fontId="0" fillId="0" borderId="0" xfId="0" applyNumberFormat="1"/>
    <xf numFmtId="0" fontId="11" fillId="0" borderId="0" xfId="0" applyFont="1"/>
    <xf numFmtId="0" fontId="10" fillId="0" borderId="0" xfId="0" applyFont="1"/>
    <xf numFmtId="0" fontId="0" fillId="0" borderId="0" xfId="0" applyBorder="1"/>
    <xf numFmtId="0" fontId="12" fillId="0" borderId="0" xfId="0" applyFont="1"/>
    <xf numFmtId="0" fontId="18" fillId="0" borderId="0" xfId="0" applyFont="1"/>
    <xf numFmtId="0" fontId="11" fillId="0" borderId="0" xfId="0" applyFont="1" applyBorder="1"/>
    <xf numFmtId="0" fontId="0" fillId="0" borderId="0" xfId="0" applyFill="1"/>
    <xf numFmtId="0" fontId="11" fillId="0" borderId="0" xfId="0" applyFont="1" applyFill="1"/>
    <xf numFmtId="168" fontId="0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25" fillId="0" borderId="0" xfId="0" applyFont="1"/>
    <xf numFmtId="0" fontId="27" fillId="0" borderId="8" xfId="0" applyFont="1" applyBorder="1"/>
    <xf numFmtId="0" fontId="27" fillId="0" borderId="9" xfId="0" applyFont="1" applyBorder="1"/>
    <xf numFmtId="0" fontId="27" fillId="0" borderId="9" xfId="0" applyFont="1" applyFill="1" applyBorder="1"/>
    <xf numFmtId="0" fontId="27" fillId="0" borderId="10" xfId="0" applyFont="1" applyBorder="1"/>
    <xf numFmtId="0" fontId="27" fillId="0" borderId="10" xfId="0" applyFont="1" applyFill="1" applyBorder="1"/>
    <xf numFmtId="0" fontId="27" fillId="0" borderId="11" xfId="0" applyFont="1" applyBorder="1"/>
    <xf numFmtId="0" fontId="27" fillId="0" borderId="8" xfId="0" applyFont="1" applyFill="1" applyBorder="1"/>
    <xf numFmtId="0" fontId="29" fillId="0" borderId="0" xfId="0" applyFont="1"/>
    <xf numFmtId="0" fontId="27" fillId="0" borderId="2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57" xfId="0" applyNumberFormat="1" applyFont="1" applyBorder="1" applyAlignment="1">
      <alignment horizontal="center" vertical="center" wrapText="1"/>
    </xf>
    <xf numFmtId="0" fontId="27" fillId="0" borderId="38" xfId="0" applyFont="1" applyBorder="1" applyAlignment="1">
      <alignment vertical="center" wrapText="1"/>
    </xf>
    <xf numFmtId="0" fontId="27" fillId="0" borderId="8" xfId="0" applyFont="1" applyBorder="1" applyAlignment="1">
      <alignment vertical="center" wrapText="1"/>
    </xf>
    <xf numFmtId="0" fontId="27" fillId="0" borderId="9" xfId="0" applyFont="1" applyBorder="1" applyAlignment="1">
      <alignment vertical="center" wrapText="1"/>
    </xf>
    <xf numFmtId="0" fontId="27" fillId="0" borderId="10" xfId="0" applyFont="1" applyBorder="1" applyAlignment="1">
      <alignment vertical="center" wrapText="1"/>
    </xf>
    <xf numFmtId="0" fontId="27" fillId="0" borderId="9" xfId="11" applyFont="1" applyBorder="1" applyAlignment="1">
      <alignment vertical="center" wrapText="1"/>
    </xf>
    <xf numFmtId="0" fontId="27" fillId="0" borderId="38" xfId="11" applyFont="1" applyBorder="1" applyAlignment="1">
      <alignment vertical="center" wrapText="1"/>
    </xf>
    <xf numFmtId="0" fontId="27" fillId="0" borderId="8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38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5" fillId="0" borderId="0" xfId="0" applyFont="1" applyBorder="1"/>
    <xf numFmtId="0" fontId="29" fillId="0" borderId="0" xfId="0" applyFont="1" applyBorder="1"/>
    <xf numFmtId="165" fontId="27" fillId="0" borderId="47" xfId="0" applyNumberFormat="1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14" fontId="27" fillId="0" borderId="44" xfId="0" applyNumberFormat="1" applyFont="1" applyBorder="1" applyAlignment="1">
      <alignment horizontal="center" vertical="center" wrapText="1"/>
    </xf>
    <xf numFmtId="14" fontId="27" fillId="0" borderId="5" xfId="0" applyNumberFormat="1" applyFont="1" applyBorder="1" applyAlignment="1">
      <alignment horizontal="center" vertical="center" wrapText="1"/>
    </xf>
    <xf numFmtId="0" fontId="31" fillId="0" borderId="0" xfId="0" applyFont="1"/>
    <xf numFmtId="0" fontId="31" fillId="0" borderId="41" xfId="0" applyFont="1" applyBorder="1" applyAlignment="1"/>
    <xf numFmtId="0" fontId="31" fillId="0" borderId="24" xfId="0" applyFont="1" applyBorder="1" applyAlignment="1"/>
    <xf numFmtId="0" fontId="31" fillId="0" borderId="21" xfId="0" applyFont="1" applyBorder="1" applyAlignment="1"/>
    <xf numFmtId="0" fontId="31" fillId="0" borderId="18" xfId="0" applyFont="1" applyBorder="1" applyAlignment="1"/>
    <xf numFmtId="0" fontId="31" fillId="0" borderId="28" xfId="0" applyFont="1" applyBorder="1" applyAlignment="1"/>
    <xf numFmtId="0" fontId="31" fillId="0" borderId="50" xfId="0" applyFont="1" applyBorder="1" applyAlignment="1"/>
    <xf numFmtId="0" fontId="31" fillId="0" borderId="21" xfId="0" applyFont="1" applyBorder="1"/>
    <xf numFmtId="0" fontId="31" fillId="0" borderId="21" xfId="0" applyFont="1" applyBorder="1" applyAlignment="1">
      <alignment horizontal="left" vertical="center" wrapText="1"/>
    </xf>
    <xf numFmtId="0" fontId="30" fillId="0" borderId="0" xfId="0" applyFont="1"/>
    <xf numFmtId="0" fontId="27" fillId="0" borderId="20" xfId="0" applyFont="1" applyFill="1" applyBorder="1" applyAlignment="1">
      <alignment horizontal="center" vertical="center" wrapText="1"/>
    </xf>
    <xf numFmtId="1" fontId="31" fillId="0" borderId="30" xfId="0" applyNumberFormat="1" applyFont="1" applyBorder="1" applyAlignment="1">
      <alignment horizontal="center" vertical="center"/>
    </xf>
    <xf numFmtId="1" fontId="31" fillId="0" borderId="15" xfId="0" applyNumberFormat="1" applyFont="1" applyBorder="1" applyAlignment="1">
      <alignment horizontal="center" vertical="center"/>
    </xf>
    <xf numFmtId="1" fontId="31" fillId="0" borderId="31" xfId="0" applyNumberFormat="1" applyFont="1" applyBorder="1" applyAlignment="1">
      <alignment horizontal="center" vertical="center"/>
    </xf>
    <xf numFmtId="1" fontId="31" fillId="0" borderId="16" xfId="0" applyNumberFormat="1" applyFont="1" applyBorder="1" applyAlignment="1">
      <alignment horizontal="center" vertical="center"/>
    </xf>
    <xf numFmtId="0" fontId="27" fillId="0" borderId="67" xfId="0" applyFont="1" applyBorder="1" applyAlignment="1">
      <alignment horizontal="center" vertical="center" wrapText="1"/>
    </xf>
    <xf numFmtId="0" fontId="25" fillId="0" borderId="0" xfId="0" applyFont="1" applyFill="1"/>
    <xf numFmtId="168" fontId="25" fillId="0" borderId="0" xfId="0" applyNumberFormat="1" applyFont="1" applyBorder="1" applyAlignment="1">
      <alignment horizontal="center" vertical="center"/>
    </xf>
    <xf numFmtId="0" fontId="26" fillId="0" borderId="0" xfId="0" applyFont="1" applyFill="1" applyBorder="1"/>
    <xf numFmtId="165" fontId="26" fillId="0" borderId="0" xfId="0" applyNumberFormat="1" applyFont="1" applyBorder="1" applyAlignment="1">
      <alignment horizontal="center"/>
    </xf>
    <xf numFmtId="165" fontId="26" fillId="0" borderId="0" xfId="0" applyNumberFormat="1" applyFont="1" applyFill="1" applyBorder="1" applyAlignment="1">
      <alignment horizontal="center"/>
    </xf>
    <xf numFmtId="0" fontId="34" fillId="0" borderId="0" xfId="0" applyFont="1"/>
    <xf numFmtId="0" fontId="35" fillId="0" borderId="0" xfId="0" applyFont="1"/>
    <xf numFmtId="0" fontId="29" fillId="0" borderId="0" xfId="0" applyFont="1" applyFill="1"/>
    <xf numFmtId="0" fontId="25" fillId="0" borderId="0" xfId="0" applyFont="1" applyAlignment="1">
      <alignment wrapText="1"/>
    </xf>
    <xf numFmtId="0" fontId="31" fillId="0" borderId="14" xfId="0" applyFont="1" applyFill="1" applyBorder="1" applyAlignment="1">
      <alignment horizontal="center"/>
    </xf>
    <xf numFmtId="0" fontId="31" fillId="0" borderId="15" xfId="0" applyFont="1" applyFill="1" applyBorder="1" applyAlignment="1">
      <alignment horizontal="center"/>
    </xf>
    <xf numFmtId="0" fontId="31" fillId="0" borderId="31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center"/>
    </xf>
    <xf numFmtId="0" fontId="31" fillId="0" borderId="13" xfId="0" applyFont="1" applyFill="1" applyBorder="1" applyAlignment="1">
      <alignment horizontal="center"/>
    </xf>
    <xf numFmtId="1" fontId="31" fillId="5" borderId="15" xfId="0" applyNumberFormat="1" applyFont="1" applyFill="1" applyBorder="1" applyAlignment="1">
      <alignment horizontal="center" vertical="center"/>
    </xf>
    <xf numFmtId="168" fontId="31" fillId="5" borderId="61" xfId="0" applyNumberFormat="1" applyFont="1" applyFill="1" applyBorder="1" applyAlignment="1">
      <alignment horizontal="center" vertical="center"/>
    </xf>
    <xf numFmtId="0" fontId="0" fillId="5" borderId="0" xfId="0" applyFill="1"/>
    <xf numFmtId="168" fontId="31" fillId="5" borderId="63" xfId="0" applyNumberFormat="1" applyFont="1" applyFill="1" applyBorder="1" applyAlignment="1">
      <alignment horizontal="center" vertical="center"/>
    </xf>
    <xf numFmtId="0" fontId="31" fillId="0" borderId="63" xfId="0" applyFont="1" applyFill="1" applyBorder="1" applyAlignment="1">
      <alignment horizontal="center"/>
    </xf>
    <xf numFmtId="0" fontId="31" fillId="0" borderId="19" xfId="0" applyFont="1" applyFill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0" fontId="31" fillId="0" borderId="61" xfId="0" applyFont="1" applyFill="1" applyBorder="1" applyAlignment="1">
      <alignment horizontal="center"/>
    </xf>
    <xf numFmtId="165" fontId="31" fillId="0" borderId="3" xfId="0" applyNumberFormat="1" applyFont="1" applyBorder="1" applyAlignment="1">
      <alignment horizontal="center"/>
    </xf>
    <xf numFmtId="0" fontId="31" fillId="0" borderId="68" xfId="0" applyFont="1" applyFill="1" applyBorder="1" applyAlignment="1">
      <alignment horizontal="center"/>
    </xf>
    <xf numFmtId="165" fontId="31" fillId="0" borderId="4" xfId="0" applyNumberFormat="1" applyFont="1" applyBorder="1" applyAlignment="1">
      <alignment horizontal="center"/>
    </xf>
    <xf numFmtId="0" fontId="31" fillId="0" borderId="38" xfId="0" applyFont="1" applyFill="1" applyBorder="1" applyAlignment="1">
      <alignment horizontal="center" vertical="center"/>
    </xf>
    <xf numFmtId="0" fontId="31" fillId="0" borderId="60" xfId="0" applyFont="1" applyFill="1" applyBorder="1" applyAlignment="1">
      <alignment horizontal="center" vertical="center"/>
    </xf>
    <xf numFmtId="0" fontId="31" fillId="4" borderId="25" xfId="0" applyFont="1" applyFill="1" applyBorder="1" applyAlignment="1">
      <alignment horizontal="center" vertical="center"/>
    </xf>
    <xf numFmtId="165" fontId="31" fillId="0" borderId="24" xfId="0" applyNumberFormat="1" applyFont="1" applyBorder="1" applyAlignment="1">
      <alignment horizontal="center" vertical="center"/>
    </xf>
    <xf numFmtId="165" fontId="31" fillId="0" borderId="40" xfId="0" applyNumberFormat="1" applyFont="1" applyBorder="1" applyAlignment="1">
      <alignment horizontal="center" vertical="center"/>
    </xf>
    <xf numFmtId="165" fontId="31" fillId="0" borderId="25" xfId="0" applyNumberFormat="1" applyFont="1" applyBorder="1" applyAlignment="1">
      <alignment horizontal="center" vertical="center"/>
    </xf>
    <xf numFmtId="165" fontId="31" fillId="0" borderId="23" xfId="0" applyNumberFormat="1" applyFont="1" applyBorder="1" applyAlignment="1">
      <alignment horizontal="center" vertical="center"/>
    </xf>
    <xf numFmtId="165" fontId="31" fillId="0" borderId="60" xfId="0" applyNumberFormat="1" applyFont="1" applyBorder="1" applyAlignment="1">
      <alignment horizontal="center" vertical="center"/>
    </xf>
    <xf numFmtId="0" fontId="31" fillId="0" borderId="9" xfId="0" applyFont="1" applyFill="1" applyBorder="1" applyAlignment="1">
      <alignment horizontal="center" vertical="center"/>
    </xf>
    <xf numFmtId="0" fontId="31" fillId="0" borderId="61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165" fontId="31" fillId="0" borderId="22" xfId="0" applyNumberFormat="1" applyFont="1" applyBorder="1" applyAlignment="1">
      <alignment horizontal="center" vertical="center"/>
    </xf>
    <xf numFmtId="165" fontId="31" fillId="0" borderId="1" xfId="0" applyNumberFormat="1" applyFont="1" applyBorder="1" applyAlignment="1">
      <alignment horizontal="center" vertical="center"/>
    </xf>
    <xf numFmtId="165" fontId="31" fillId="0" borderId="61" xfId="0" applyNumberFormat="1" applyFont="1" applyBorder="1" applyAlignment="1">
      <alignment horizontal="center" vertical="center"/>
    </xf>
    <xf numFmtId="0" fontId="31" fillId="0" borderId="63" xfId="0" applyFont="1" applyFill="1" applyBorder="1" applyAlignment="1">
      <alignment horizontal="center" vertical="center"/>
    </xf>
    <xf numFmtId="165" fontId="31" fillId="0" borderId="0" xfId="0" applyNumberFormat="1" applyFont="1" applyBorder="1" applyAlignment="1">
      <alignment horizontal="center" vertical="center"/>
    </xf>
    <xf numFmtId="165" fontId="31" fillId="0" borderId="2" xfId="0" applyNumberFormat="1" applyFont="1" applyBorder="1" applyAlignment="1">
      <alignment horizontal="center" vertical="center"/>
    </xf>
    <xf numFmtId="165" fontId="31" fillId="0" borderId="29" xfId="0" applyNumberFormat="1" applyFont="1" applyBorder="1" applyAlignment="1">
      <alignment horizontal="center" vertical="center"/>
    </xf>
    <xf numFmtId="165" fontId="31" fillId="0" borderId="26" xfId="0" applyNumberFormat="1" applyFont="1" applyBorder="1" applyAlignment="1">
      <alignment horizontal="center" vertical="center"/>
    </xf>
    <xf numFmtId="165" fontId="31" fillId="0" borderId="62" xfId="0" applyNumberFormat="1" applyFont="1" applyBorder="1" applyAlignment="1">
      <alignment horizontal="center" vertical="center"/>
    </xf>
    <xf numFmtId="165" fontId="31" fillId="0" borderId="18" xfId="0" applyNumberFormat="1" applyFont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0" fontId="31" fillId="0" borderId="8" xfId="0" applyFont="1" applyFill="1" applyBorder="1" applyAlignment="1">
      <alignment horizontal="center" vertical="center"/>
    </xf>
    <xf numFmtId="0" fontId="31" fillId="0" borderId="62" xfId="0" applyFont="1" applyFill="1" applyBorder="1" applyAlignment="1">
      <alignment horizontal="center" vertical="center"/>
    </xf>
    <xf numFmtId="165" fontId="31" fillId="0" borderId="50" xfId="0" applyNumberFormat="1" applyFont="1" applyBorder="1" applyAlignment="1">
      <alignment horizontal="center" vertical="center"/>
    </xf>
    <xf numFmtId="0" fontId="31" fillId="4" borderId="27" xfId="0" applyFont="1" applyFill="1" applyBorder="1" applyAlignment="1">
      <alignment horizontal="center" vertical="center"/>
    </xf>
    <xf numFmtId="0" fontId="31" fillId="0" borderId="54" xfId="0" applyFont="1" applyFill="1" applyBorder="1" applyAlignment="1">
      <alignment horizontal="center" vertical="center"/>
    </xf>
    <xf numFmtId="0" fontId="31" fillId="4" borderId="22" xfId="0" applyFont="1" applyFill="1" applyBorder="1" applyAlignment="1">
      <alignment horizontal="center" vertical="center"/>
    </xf>
    <xf numFmtId="165" fontId="31" fillId="0" borderId="21" xfId="0" applyNumberFormat="1" applyFont="1" applyBorder="1" applyAlignment="1">
      <alignment horizontal="center" vertical="center"/>
    </xf>
    <xf numFmtId="0" fontId="31" fillId="4" borderId="29" xfId="0" applyFont="1" applyFill="1" applyBorder="1" applyAlignment="1">
      <alignment horizontal="center" vertical="center"/>
    </xf>
    <xf numFmtId="165" fontId="31" fillId="0" borderId="28" xfId="0" applyNumberFormat="1" applyFont="1" applyBorder="1" applyAlignment="1">
      <alignment horizontal="center" vertical="center"/>
    </xf>
    <xf numFmtId="165" fontId="31" fillId="0" borderId="34" xfId="0" applyNumberFormat="1" applyFont="1" applyBorder="1" applyAlignment="1">
      <alignment horizontal="center" vertical="center"/>
    </xf>
    <xf numFmtId="0" fontId="31" fillId="0" borderId="25" xfId="0" applyFont="1" applyFill="1" applyBorder="1" applyAlignment="1">
      <alignment horizontal="center" vertical="center"/>
    </xf>
    <xf numFmtId="165" fontId="31" fillId="0" borderId="24" xfId="0" applyNumberFormat="1" applyFont="1" applyFill="1" applyBorder="1" applyAlignment="1">
      <alignment horizontal="center" vertical="center"/>
    </xf>
    <xf numFmtId="165" fontId="31" fillId="0" borderId="40" xfId="0" applyNumberFormat="1" applyFont="1" applyFill="1" applyBorder="1" applyAlignment="1">
      <alignment horizontal="center" vertical="center"/>
    </xf>
    <xf numFmtId="165" fontId="31" fillId="0" borderId="25" xfId="0" applyNumberFormat="1" applyFont="1" applyFill="1" applyBorder="1" applyAlignment="1">
      <alignment horizontal="center" vertical="center"/>
    </xf>
    <xf numFmtId="0" fontId="31" fillId="0" borderId="22" xfId="0" applyFont="1" applyFill="1" applyBorder="1" applyAlignment="1">
      <alignment horizontal="center" vertical="center"/>
    </xf>
    <xf numFmtId="165" fontId="31" fillId="0" borderId="18" xfId="0" applyNumberFormat="1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68" xfId="0" applyFont="1" applyFill="1" applyBorder="1" applyAlignment="1">
      <alignment horizontal="center" vertical="center"/>
    </xf>
    <xf numFmtId="0" fontId="31" fillId="0" borderId="70" xfId="0" applyFont="1" applyFill="1" applyBorder="1" applyAlignment="1">
      <alignment horizontal="center" vertical="center"/>
    </xf>
    <xf numFmtId="165" fontId="31" fillId="0" borderId="36" xfId="0" applyNumberFormat="1" applyFont="1" applyFill="1" applyBorder="1" applyAlignment="1">
      <alignment horizontal="center" vertical="center"/>
    </xf>
    <xf numFmtId="165" fontId="31" fillId="0" borderId="6" xfId="0" applyNumberFormat="1" applyFont="1" applyFill="1" applyBorder="1" applyAlignment="1">
      <alignment horizontal="center" vertical="center"/>
    </xf>
    <xf numFmtId="165" fontId="31" fillId="0" borderId="70" xfId="0" applyNumberFormat="1" applyFont="1" applyFill="1" applyBorder="1" applyAlignment="1">
      <alignment horizontal="center" vertical="center"/>
    </xf>
    <xf numFmtId="165" fontId="31" fillId="0" borderId="55" xfId="0" applyNumberFormat="1" applyFont="1" applyBorder="1" applyAlignment="1">
      <alignment horizontal="center" vertical="center"/>
    </xf>
    <xf numFmtId="165" fontId="31" fillId="0" borderId="7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28" fillId="0" borderId="0" xfId="0" applyFont="1" applyAlignment="1">
      <alignment horizontal="right"/>
    </xf>
    <xf numFmtId="0" fontId="31" fillId="0" borderId="2" xfId="0" applyFont="1" applyFill="1" applyBorder="1" applyAlignment="1">
      <alignment horizontal="center"/>
    </xf>
    <xf numFmtId="165" fontId="31" fillId="0" borderId="20" xfId="0" applyNumberFormat="1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/>
    </xf>
    <xf numFmtId="165" fontId="31" fillId="0" borderId="15" xfId="0" applyNumberFormat="1" applyFont="1" applyFill="1" applyBorder="1" applyAlignment="1">
      <alignment horizontal="center" vertical="center" wrapText="1"/>
    </xf>
    <xf numFmtId="165" fontId="31" fillId="0" borderId="14" xfId="0" applyNumberFormat="1" applyFont="1" applyFill="1" applyBorder="1" applyAlignment="1">
      <alignment horizontal="center" vertical="center" wrapText="1"/>
    </xf>
    <xf numFmtId="165" fontId="31" fillId="0" borderId="17" xfId="0" applyNumberFormat="1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/>
    </xf>
    <xf numFmtId="0" fontId="31" fillId="0" borderId="30" xfId="0" applyFont="1" applyFill="1" applyBorder="1" applyAlignment="1">
      <alignment horizontal="center"/>
    </xf>
    <xf numFmtId="165" fontId="31" fillId="0" borderId="13" xfId="0" applyNumberFormat="1" applyFont="1" applyFill="1" applyBorder="1" applyAlignment="1">
      <alignment horizontal="center" vertical="center" wrapText="1"/>
    </xf>
    <xf numFmtId="0" fontId="27" fillId="0" borderId="38" xfId="0" applyFont="1" applyBorder="1"/>
    <xf numFmtId="0" fontId="31" fillId="0" borderId="1" xfId="0" applyFont="1" applyBorder="1" applyAlignment="1">
      <alignment horizontal="center" vertical="center"/>
    </xf>
    <xf numFmtId="0" fontId="27" fillId="0" borderId="21" xfId="0" applyFont="1" applyBorder="1"/>
    <xf numFmtId="0" fontId="27" fillId="0" borderId="38" xfId="0" applyFont="1" applyFill="1" applyBorder="1"/>
    <xf numFmtId="0" fontId="28" fillId="0" borderId="0" xfId="0" applyFont="1" applyAlignment="1">
      <alignment horizontal="centerContinuous"/>
    </xf>
    <xf numFmtId="0" fontId="28" fillId="0" borderId="0" xfId="0" applyFont="1" applyAlignment="1">
      <alignment horizontal="center" vertical="center"/>
    </xf>
    <xf numFmtId="0" fontId="27" fillId="0" borderId="68" xfId="0" applyFont="1" applyBorder="1" applyAlignment="1">
      <alignment horizontal="center" vertical="center" wrapText="1"/>
    </xf>
    <xf numFmtId="0" fontId="31" fillId="5" borderId="1" xfId="0" applyFont="1" applyFill="1" applyBorder="1" applyAlignment="1">
      <alignment wrapText="1"/>
    </xf>
    <xf numFmtId="168" fontId="31" fillId="5" borderId="1" xfId="0" applyNumberFormat="1" applyFont="1" applyFill="1" applyBorder="1" applyAlignment="1">
      <alignment horizontal="center" vertical="center"/>
    </xf>
    <xf numFmtId="0" fontId="31" fillId="5" borderId="1" xfId="0" applyFont="1" applyFill="1" applyBorder="1" applyAlignment="1">
      <alignment vertical="top" wrapText="1"/>
    </xf>
    <xf numFmtId="0" fontId="31" fillId="5" borderId="1" xfId="23" applyFont="1" applyFill="1" applyBorder="1" applyAlignment="1">
      <alignment vertical="top" wrapText="1"/>
    </xf>
    <xf numFmtId="0" fontId="27" fillId="0" borderId="45" xfId="0" applyFont="1" applyBorder="1"/>
    <xf numFmtId="0" fontId="27" fillId="0" borderId="45" xfId="0" applyFont="1" applyFill="1" applyBorder="1"/>
    <xf numFmtId="165" fontId="31" fillId="0" borderId="1" xfId="0" applyNumberFormat="1" applyFont="1" applyFill="1" applyBorder="1" applyAlignment="1">
      <alignment horizontal="center"/>
    </xf>
    <xf numFmtId="165" fontId="31" fillId="0" borderId="61" xfId="0" applyNumberFormat="1" applyFont="1" applyFill="1" applyBorder="1" applyAlignment="1">
      <alignment horizontal="center"/>
    </xf>
    <xf numFmtId="0" fontId="31" fillId="0" borderId="23" xfId="0" applyFont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/>
    </xf>
    <xf numFmtId="0" fontId="31" fillId="0" borderId="26" xfId="0" applyFont="1" applyFill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5" borderId="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53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5" borderId="9" xfId="0" applyFont="1" applyFill="1" applyBorder="1"/>
    <xf numFmtId="49" fontId="27" fillId="0" borderId="75" xfId="0" applyNumberFormat="1" applyFont="1" applyBorder="1" applyAlignment="1">
      <alignment horizontal="center" vertical="center" wrapText="1"/>
    </xf>
    <xf numFmtId="0" fontId="31" fillId="0" borderId="59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31" fillId="0" borderId="54" xfId="0" applyFont="1" applyBorder="1" applyAlignment="1">
      <alignment horizontal="center" vertical="center"/>
    </xf>
    <xf numFmtId="0" fontId="31" fillId="5" borderId="45" xfId="0" applyFont="1" applyFill="1" applyBorder="1" applyAlignment="1">
      <alignment horizontal="center" vertical="center"/>
    </xf>
    <xf numFmtId="0" fontId="31" fillId="0" borderId="42" xfId="0" applyFont="1" applyBorder="1" applyAlignment="1">
      <alignment horizontal="center" vertical="center"/>
    </xf>
    <xf numFmtId="49" fontId="27" fillId="0" borderId="51" xfId="0" applyNumberFormat="1" applyFont="1" applyBorder="1" applyAlignment="1">
      <alignment horizontal="center" vertical="center" wrapText="1"/>
    </xf>
    <xf numFmtId="0" fontId="27" fillId="5" borderId="45" xfId="0" applyFont="1" applyFill="1" applyBorder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27" fillId="0" borderId="72" xfId="0" applyNumberFormat="1" applyFont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31" fillId="5" borderId="61" xfId="0" applyNumberFormat="1" applyFont="1" applyFill="1" applyBorder="1" applyAlignment="1">
      <alignment horizontal="center" vertical="center"/>
    </xf>
    <xf numFmtId="165" fontId="31" fillId="0" borderId="63" xfId="0" applyNumberFormat="1" applyFont="1" applyBorder="1" applyAlignment="1">
      <alignment horizontal="center" vertical="center"/>
    </xf>
    <xf numFmtId="165" fontId="31" fillId="0" borderId="41" xfId="0" applyNumberFormat="1" applyFont="1" applyBorder="1" applyAlignment="1">
      <alignment horizontal="center" vertical="center"/>
    </xf>
    <xf numFmtId="0" fontId="31" fillId="5" borderId="23" xfId="0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horizontal="center" vertical="center"/>
    </xf>
    <xf numFmtId="165" fontId="31" fillId="0" borderId="64" xfId="0" applyNumberFormat="1" applyFont="1" applyBorder="1" applyAlignment="1">
      <alignment horizontal="center" vertical="center"/>
    </xf>
    <xf numFmtId="165" fontId="27" fillId="0" borderId="74" xfId="0" applyNumberFormat="1" applyFont="1" applyBorder="1" applyAlignment="1">
      <alignment horizontal="center" vertical="center" wrapText="1"/>
    </xf>
    <xf numFmtId="0" fontId="31" fillId="5" borderId="54" xfId="0" applyFont="1" applyFill="1" applyBorder="1" applyAlignment="1">
      <alignment horizontal="center" vertical="center"/>
    </xf>
    <xf numFmtId="165" fontId="31" fillId="5" borderId="62" xfId="0" applyNumberFormat="1" applyFont="1" applyFill="1" applyBorder="1" applyAlignment="1">
      <alignment horizontal="center" vertical="center"/>
    </xf>
    <xf numFmtId="0" fontId="31" fillId="5" borderId="59" xfId="0" applyFont="1" applyFill="1" applyBorder="1" applyAlignment="1">
      <alignment horizontal="center" vertical="center"/>
    </xf>
    <xf numFmtId="165" fontId="31" fillId="5" borderId="60" xfId="0" applyNumberFormat="1" applyFont="1" applyFill="1" applyBorder="1" applyAlignment="1">
      <alignment horizontal="center" vertical="center"/>
    </xf>
    <xf numFmtId="165" fontId="31" fillId="5" borderId="63" xfId="0" applyNumberFormat="1" applyFont="1" applyFill="1" applyBorder="1" applyAlignment="1">
      <alignment horizontal="center" vertical="center"/>
    </xf>
    <xf numFmtId="165" fontId="31" fillId="5" borderId="21" xfId="0" applyNumberFormat="1" applyFont="1" applyFill="1" applyBorder="1" applyAlignment="1">
      <alignment horizontal="center" vertical="center"/>
    </xf>
    <xf numFmtId="165" fontId="31" fillId="5" borderId="28" xfId="0" applyNumberFormat="1" applyFont="1" applyFill="1" applyBorder="1" applyAlignment="1">
      <alignment horizontal="center" vertical="center"/>
    </xf>
    <xf numFmtId="165" fontId="31" fillId="5" borderId="41" xfId="0" applyNumberFormat="1" applyFont="1" applyFill="1" applyBorder="1" applyAlignment="1">
      <alignment horizontal="center" vertical="center"/>
    </xf>
    <xf numFmtId="49" fontId="27" fillId="0" borderId="51" xfId="0" applyNumberFormat="1" applyFont="1" applyFill="1" applyBorder="1" applyAlignment="1">
      <alignment horizontal="center" vertical="center" wrapText="1"/>
    </xf>
    <xf numFmtId="165" fontId="27" fillId="0" borderId="72" xfId="0" applyNumberFormat="1" applyFont="1" applyFill="1" applyBorder="1" applyAlignment="1">
      <alignment horizontal="center" vertical="center" wrapText="1"/>
    </xf>
    <xf numFmtId="0" fontId="27" fillId="5" borderId="38" xfId="0" applyFont="1" applyFill="1" applyBorder="1"/>
    <xf numFmtId="0" fontId="27" fillId="5" borderId="10" xfId="0" applyFont="1" applyFill="1" applyBorder="1"/>
    <xf numFmtId="0" fontId="31" fillId="5" borderId="23" xfId="0" applyFont="1" applyFill="1" applyBorder="1" applyAlignment="1">
      <alignment wrapText="1"/>
    </xf>
    <xf numFmtId="168" fontId="31" fillId="5" borderId="23" xfId="0" applyNumberFormat="1" applyFont="1" applyFill="1" applyBorder="1" applyAlignment="1">
      <alignment horizontal="center" vertical="center"/>
    </xf>
    <xf numFmtId="168" fontId="31" fillId="5" borderId="60" xfId="0" applyNumberFormat="1" applyFont="1" applyFill="1" applyBorder="1" applyAlignment="1">
      <alignment horizontal="center" vertical="center"/>
    </xf>
    <xf numFmtId="0" fontId="31" fillId="5" borderId="26" xfId="0" applyFont="1" applyFill="1" applyBorder="1" applyAlignment="1">
      <alignment wrapText="1"/>
    </xf>
    <xf numFmtId="168" fontId="31" fillId="5" borderId="26" xfId="0" applyNumberFormat="1" applyFont="1" applyFill="1" applyBorder="1" applyAlignment="1">
      <alignment horizontal="center" vertical="center"/>
    </xf>
    <xf numFmtId="168" fontId="31" fillId="5" borderId="62" xfId="0" applyNumberFormat="1" applyFont="1" applyFill="1" applyBorder="1" applyAlignment="1">
      <alignment horizontal="center" vertical="center"/>
    </xf>
    <xf numFmtId="168" fontId="31" fillId="5" borderId="53" xfId="0" applyNumberFormat="1" applyFont="1" applyFill="1" applyBorder="1" applyAlignment="1">
      <alignment horizontal="center" vertical="center"/>
    </xf>
    <xf numFmtId="0" fontId="31" fillId="0" borderId="0" xfId="25" applyFont="1"/>
    <xf numFmtId="49" fontId="27" fillId="5" borderId="68" xfId="25" applyNumberFormat="1" applyFont="1" applyFill="1" applyBorder="1" applyAlignment="1">
      <alignment horizontal="center" vertical="center" wrapText="1"/>
    </xf>
    <xf numFmtId="49" fontId="27" fillId="5" borderId="46" xfId="25" applyNumberFormat="1" applyFont="1" applyFill="1" applyBorder="1" applyAlignment="1">
      <alignment horizontal="center" vertical="center" wrapText="1"/>
    </xf>
    <xf numFmtId="0" fontId="27" fillId="5" borderId="15" xfId="25" applyFont="1" applyFill="1" applyBorder="1"/>
    <xf numFmtId="0" fontId="27" fillId="5" borderId="16" xfId="25" applyFont="1" applyFill="1" applyBorder="1"/>
    <xf numFmtId="14" fontId="27" fillId="0" borderId="76" xfId="0" applyNumberFormat="1" applyFont="1" applyBorder="1" applyAlignment="1">
      <alignment horizontal="center" vertical="center" wrapText="1"/>
    </xf>
    <xf numFmtId="170" fontId="31" fillId="5" borderId="45" xfId="25" applyNumberFormat="1" applyFont="1" applyFill="1" applyBorder="1" applyAlignment="1">
      <alignment horizontal="center"/>
    </xf>
    <xf numFmtId="170" fontId="31" fillId="5" borderId="61" xfId="25" applyNumberFormat="1" applyFont="1" applyFill="1" applyBorder="1" applyAlignment="1">
      <alignment horizontal="center"/>
    </xf>
    <xf numFmtId="170" fontId="31" fillId="5" borderId="46" xfId="25" applyNumberFormat="1" applyFont="1" applyFill="1" applyBorder="1" applyAlignment="1">
      <alignment horizontal="center"/>
    </xf>
    <xf numFmtId="170" fontId="31" fillId="5" borderId="68" xfId="25" applyNumberFormat="1" applyFont="1" applyFill="1" applyBorder="1" applyAlignment="1">
      <alignment horizontal="center"/>
    </xf>
    <xf numFmtId="1" fontId="31" fillId="0" borderId="14" xfId="0" applyNumberFormat="1" applyFont="1" applyBorder="1" applyAlignment="1">
      <alignment horizontal="center" vertical="center"/>
    </xf>
    <xf numFmtId="1" fontId="31" fillId="5" borderId="30" xfId="0" applyNumberFormat="1" applyFont="1" applyFill="1" applyBorder="1" applyAlignment="1">
      <alignment horizontal="center" vertical="center"/>
    </xf>
    <xf numFmtId="0" fontId="27" fillId="0" borderId="26" xfId="0" applyFont="1" applyBorder="1" applyAlignment="1">
      <alignment horizontal="center" vertical="center" wrapText="1"/>
    </xf>
    <xf numFmtId="0" fontId="27" fillId="0" borderId="6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36" fillId="0" borderId="0" xfId="0" applyFont="1"/>
    <xf numFmtId="0" fontId="0" fillId="0" borderId="0" xfId="0" applyFont="1"/>
    <xf numFmtId="0" fontId="27" fillId="6" borderId="7" xfId="0" applyFont="1" applyFill="1" applyBorder="1" applyAlignment="1">
      <alignment horizontal="left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71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165" fontId="27" fillId="6" borderId="3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57" xfId="0" applyFont="1" applyFill="1" applyBorder="1" applyAlignment="1">
      <alignment horizontal="center" vertical="center" wrapText="1"/>
    </xf>
    <xf numFmtId="165" fontId="27" fillId="6" borderId="5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/>
    <xf numFmtId="0" fontId="27" fillId="6" borderId="13" xfId="0" applyFont="1" applyFill="1" applyBorder="1" applyAlignment="1">
      <alignment horizontal="center"/>
    </xf>
    <xf numFmtId="0" fontId="27" fillId="6" borderId="57" xfId="0" applyFont="1" applyFill="1" applyBorder="1" applyAlignment="1">
      <alignment horizontal="center"/>
    </xf>
    <xf numFmtId="165" fontId="27" fillId="6" borderId="35" xfId="0" applyNumberFormat="1" applyFont="1" applyFill="1" applyBorder="1" applyAlignment="1">
      <alignment horizontal="center"/>
    </xf>
    <xf numFmtId="165" fontId="27" fillId="6" borderId="5" xfId="0" applyNumberFormat="1" applyFont="1" applyFill="1" applyBorder="1" applyAlignment="1">
      <alignment horizontal="center"/>
    </xf>
    <xf numFmtId="0" fontId="27" fillId="6" borderId="12" xfId="0" applyFont="1" applyFill="1" applyBorder="1"/>
    <xf numFmtId="0" fontId="27" fillId="6" borderId="71" xfId="0" applyFont="1" applyFill="1" applyBorder="1" applyAlignment="1">
      <alignment horizontal="center"/>
    </xf>
    <xf numFmtId="0" fontId="27" fillId="6" borderId="7" xfId="0" applyFont="1" applyFill="1" applyBorder="1" applyAlignment="1">
      <alignment horizontal="center" vertical="center"/>
    </xf>
    <xf numFmtId="0" fontId="27" fillId="6" borderId="57" xfId="0" applyFont="1" applyFill="1" applyBorder="1" applyAlignment="1">
      <alignment horizontal="center" vertical="center"/>
    </xf>
    <xf numFmtId="0" fontId="27" fillId="6" borderId="43" xfId="0" applyFont="1" applyFill="1" applyBorder="1" applyAlignment="1">
      <alignment horizontal="center" vertical="center"/>
    </xf>
    <xf numFmtId="165" fontId="27" fillId="6" borderId="35" xfId="0" applyNumberFormat="1" applyFont="1" applyFill="1" applyBorder="1" applyAlignment="1">
      <alignment horizontal="center" vertical="center"/>
    </xf>
    <xf numFmtId="0" fontId="27" fillId="6" borderId="44" xfId="0" applyFont="1" applyFill="1" applyBorder="1" applyAlignment="1">
      <alignment horizontal="center" vertical="center"/>
    </xf>
    <xf numFmtId="165" fontId="27" fillId="6" borderId="5" xfId="0" applyNumberFormat="1" applyFont="1" applyFill="1" applyBorder="1" applyAlignment="1">
      <alignment horizontal="center" vertical="center"/>
    </xf>
    <xf numFmtId="165" fontId="27" fillId="6" borderId="43" xfId="0" applyNumberFormat="1" applyFont="1" applyFill="1" applyBorder="1" applyAlignment="1">
      <alignment horizontal="center" vertical="center"/>
    </xf>
    <xf numFmtId="165" fontId="27" fillId="6" borderId="57" xfId="0" applyNumberFormat="1" applyFont="1" applyFill="1" applyBorder="1" applyAlignment="1">
      <alignment horizontal="center" vertical="center"/>
    </xf>
    <xf numFmtId="0" fontId="27" fillId="6" borderId="7" xfId="0" applyFont="1" applyFill="1" applyBorder="1" applyAlignment="1">
      <alignment vertical="center" wrapText="1"/>
    </xf>
    <xf numFmtId="165" fontId="27" fillId="6" borderId="58" xfId="0" applyNumberFormat="1" applyFont="1" applyFill="1" applyBorder="1" applyAlignment="1">
      <alignment horizontal="center" vertical="center"/>
    </xf>
    <xf numFmtId="165" fontId="27" fillId="6" borderId="56" xfId="0" applyNumberFormat="1" applyFont="1" applyFill="1" applyBorder="1" applyAlignment="1">
      <alignment horizontal="center" vertical="center"/>
    </xf>
    <xf numFmtId="0" fontId="27" fillId="6" borderId="56" xfId="0" applyFont="1" applyFill="1" applyBorder="1" applyAlignment="1">
      <alignment horizontal="center" vertical="center"/>
    </xf>
    <xf numFmtId="0" fontId="27" fillId="6" borderId="44" xfId="0" applyFont="1" applyFill="1" applyBorder="1"/>
    <xf numFmtId="165" fontId="27" fillId="6" borderId="7" xfId="0" applyNumberFormat="1" applyFont="1" applyFill="1" applyBorder="1" applyAlignment="1">
      <alignment horizontal="center" vertical="center"/>
    </xf>
    <xf numFmtId="0" fontId="27" fillId="6" borderId="44" xfId="0" applyFont="1" applyFill="1" applyBorder="1" applyAlignment="1">
      <alignment horizontal="center" vertical="center" wrapText="1"/>
    </xf>
    <xf numFmtId="0" fontId="27" fillId="6" borderId="46" xfId="0" applyFont="1" applyFill="1" applyBorder="1" applyAlignment="1">
      <alignment horizontal="center" vertical="center"/>
    </xf>
    <xf numFmtId="165" fontId="27" fillId="6" borderId="68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/>
    </xf>
    <xf numFmtId="1" fontId="27" fillId="6" borderId="13" xfId="0" applyNumberFormat="1" applyFont="1" applyFill="1" applyBorder="1" applyAlignment="1">
      <alignment horizontal="center" vertical="center" wrapText="1"/>
    </xf>
    <xf numFmtId="168" fontId="27" fillId="6" borderId="56" xfId="0" applyNumberFormat="1" applyFont="1" applyFill="1" applyBorder="1" applyAlignment="1">
      <alignment horizontal="center" vertical="center"/>
    </xf>
    <xf numFmtId="168" fontId="27" fillId="6" borderId="57" xfId="0" applyNumberFormat="1" applyFont="1" applyFill="1" applyBorder="1" applyAlignment="1">
      <alignment horizontal="center" vertical="center"/>
    </xf>
    <xf numFmtId="164" fontId="27" fillId="6" borderId="56" xfId="0" applyNumberFormat="1" applyFont="1" applyFill="1" applyBorder="1" applyAlignment="1">
      <alignment horizontal="center" vertical="center"/>
    </xf>
    <xf numFmtId="164" fontId="27" fillId="6" borderId="57" xfId="0" applyNumberFormat="1" applyFont="1" applyFill="1" applyBorder="1" applyAlignment="1">
      <alignment horizontal="center" vertical="center"/>
    </xf>
    <xf numFmtId="165" fontId="27" fillId="6" borderId="55" xfId="0" applyNumberFormat="1" applyFont="1" applyFill="1" applyBorder="1" applyAlignment="1">
      <alignment horizontal="center" vertical="center"/>
    </xf>
    <xf numFmtId="169" fontId="27" fillId="6" borderId="55" xfId="0" applyNumberFormat="1" applyFont="1" applyFill="1" applyBorder="1" applyAlignment="1">
      <alignment horizontal="center" vertical="center"/>
    </xf>
    <xf numFmtId="165" fontId="27" fillId="6" borderId="71" xfId="0" applyNumberFormat="1" applyFont="1" applyFill="1" applyBorder="1" applyAlignment="1">
      <alignment horizontal="center" vertical="center"/>
    </xf>
    <xf numFmtId="0" fontId="27" fillId="6" borderId="19" xfId="25" applyFont="1" applyFill="1" applyBorder="1" applyAlignment="1">
      <alignment horizontal="left" vertical="center" wrapText="1"/>
    </xf>
    <xf numFmtId="170" fontId="27" fillId="6" borderId="59" xfId="25" applyNumberFormat="1" applyFont="1" applyFill="1" applyBorder="1" applyAlignment="1">
      <alignment horizontal="center" vertical="center"/>
    </xf>
    <xf numFmtId="170" fontId="27" fillId="6" borderId="60" xfId="25" applyNumberFormat="1" applyFont="1" applyFill="1" applyBorder="1" applyAlignment="1">
      <alignment horizontal="center" vertical="center"/>
    </xf>
    <xf numFmtId="0" fontId="27" fillId="6" borderId="15" xfId="25" applyFont="1" applyFill="1" applyBorder="1" applyAlignment="1">
      <alignment horizontal="left" vertical="center"/>
    </xf>
    <xf numFmtId="170" fontId="27" fillId="6" borderId="45" xfId="25" applyNumberFormat="1" applyFont="1" applyFill="1" applyBorder="1" applyAlignment="1">
      <alignment horizontal="center"/>
    </xf>
    <xf numFmtId="170" fontId="27" fillId="6" borderId="61" xfId="25" applyNumberFormat="1" applyFont="1" applyFill="1" applyBorder="1" applyAlignment="1">
      <alignment horizontal="center"/>
    </xf>
    <xf numFmtId="0" fontId="27" fillId="6" borderId="15" xfId="25" applyFont="1" applyFill="1" applyBorder="1"/>
    <xf numFmtId="0" fontId="27" fillId="6" borderId="5" xfId="0" applyFont="1" applyFill="1" applyBorder="1" applyAlignment="1">
      <alignment horizontal="center" vertical="center" wrapText="1"/>
    </xf>
    <xf numFmtId="165" fontId="27" fillId="6" borderId="13" xfId="0" applyNumberFormat="1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4" fontId="27" fillId="0" borderId="72" xfId="0" applyNumberFormat="1" applyFont="1" applyBorder="1" applyAlignment="1">
      <alignment horizontal="center" vertical="center" wrapText="1"/>
    </xf>
    <xf numFmtId="165" fontId="31" fillId="0" borderId="22" xfId="0" applyNumberFormat="1" applyFont="1" applyFill="1" applyBorder="1" applyAlignment="1">
      <alignment horizontal="center"/>
    </xf>
    <xf numFmtId="0" fontId="27" fillId="0" borderId="59" xfId="0" applyFont="1" applyBorder="1"/>
    <xf numFmtId="165" fontId="31" fillId="0" borderId="23" xfId="0" applyNumberFormat="1" applyFont="1" applyFill="1" applyBorder="1" applyAlignment="1">
      <alignment horizontal="center"/>
    </xf>
    <xf numFmtId="165" fontId="31" fillId="0" borderId="25" xfId="0" applyNumberFormat="1" applyFont="1" applyFill="1" applyBorder="1" applyAlignment="1">
      <alignment horizontal="center"/>
    </xf>
    <xf numFmtId="165" fontId="31" fillId="0" borderId="60" xfId="0" applyNumberFormat="1" applyFont="1" applyFill="1" applyBorder="1" applyAlignment="1">
      <alignment horizontal="center"/>
    </xf>
    <xf numFmtId="165" fontId="27" fillId="6" borderId="56" xfId="0" applyNumberFormat="1" applyFont="1" applyFill="1" applyBorder="1" applyAlignment="1">
      <alignment horizontal="center"/>
    </xf>
    <xf numFmtId="165" fontId="27" fillId="6" borderId="57" xfId="0" applyNumberFormat="1" applyFont="1" applyFill="1" applyBorder="1" applyAlignment="1">
      <alignment horizontal="center"/>
    </xf>
    <xf numFmtId="0" fontId="27" fillId="0" borderId="54" xfId="0" applyFont="1" applyBorder="1"/>
    <xf numFmtId="165" fontId="31" fillId="0" borderId="26" xfId="0" applyNumberFormat="1" applyFont="1" applyFill="1" applyBorder="1" applyAlignment="1">
      <alignment horizontal="center"/>
    </xf>
    <xf numFmtId="165" fontId="31" fillId="0" borderId="29" xfId="0" applyNumberFormat="1" applyFont="1" applyFill="1" applyBorder="1" applyAlignment="1">
      <alignment horizontal="center"/>
    </xf>
    <xf numFmtId="165" fontId="31" fillId="0" borderId="62" xfId="0" applyNumberFormat="1" applyFont="1" applyFill="1" applyBorder="1" applyAlignment="1">
      <alignment horizontal="center"/>
    </xf>
    <xf numFmtId="0" fontId="27" fillId="0" borderId="16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49" fontId="31" fillId="0" borderId="30" xfId="0" applyNumberFormat="1" applyFont="1" applyBorder="1" applyAlignment="1">
      <alignment horizontal="center"/>
    </xf>
    <xf numFmtId="0" fontId="31" fillId="0" borderId="59" xfId="0" applyFont="1" applyFill="1" applyBorder="1" applyAlignment="1">
      <alignment horizontal="center" vertical="center"/>
    </xf>
    <xf numFmtId="0" fontId="31" fillId="0" borderId="59" xfId="0" applyFont="1" applyBorder="1" applyAlignment="1">
      <alignment horizontal="center"/>
    </xf>
    <xf numFmtId="0" fontId="31" fillId="0" borderId="60" xfId="0" applyFont="1" applyBorder="1" applyAlignment="1">
      <alignment horizontal="center"/>
    </xf>
    <xf numFmtId="165" fontId="31" fillId="0" borderId="25" xfId="0" applyNumberFormat="1" applyFont="1" applyBorder="1" applyAlignment="1">
      <alignment horizontal="center"/>
    </xf>
    <xf numFmtId="165" fontId="31" fillId="0" borderId="41" xfId="0" applyNumberFormat="1" applyFont="1" applyBorder="1" applyAlignment="1">
      <alignment horizontal="center"/>
    </xf>
    <xf numFmtId="165" fontId="31" fillId="0" borderId="65" xfId="0" applyNumberFormat="1" applyFont="1" applyBorder="1" applyAlignment="1">
      <alignment horizontal="center"/>
    </xf>
    <xf numFmtId="165" fontId="31" fillId="0" borderId="48" xfId="0" applyNumberFormat="1" applyFont="1" applyBorder="1" applyAlignment="1">
      <alignment horizontal="center"/>
    </xf>
    <xf numFmtId="165" fontId="31" fillId="0" borderId="59" xfId="0" applyNumberFormat="1" applyFont="1" applyBorder="1" applyAlignment="1">
      <alignment horizontal="center"/>
    </xf>
    <xf numFmtId="165" fontId="31" fillId="0" borderId="60" xfId="0" applyNumberFormat="1" applyFont="1" applyBorder="1" applyAlignment="1">
      <alignment horizontal="center"/>
    </xf>
    <xf numFmtId="49" fontId="31" fillId="0" borderId="15" xfId="0" applyNumberFormat="1" applyFont="1" applyBorder="1" applyAlignment="1">
      <alignment horizontal="center"/>
    </xf>
    <xf numFmtId="0" fontId="31" fillId="0" borderId="45" xfId="0" applyFont="1" applyBorder="1" applyAlignment="1">
      <alignment horizontal="center"/>
    </xf>
    <xf numFmtId="0" fontId="31" fillId="0" borderId="61" xfId="0" applyFont="1" applyBorder="1" applyAlignment="1">
      <alignment horizontal="center"/>
    </xf>
    <xf numFmtId="165" fontId="31" fillId="0" borderId="22" xfId="0" applyNumberFormat="1" applyFont="1" applyBorder="1" applyAlignment="1">
      <alignment horizontal="center"/>
    </xf>
    <xf numFmtId="165" fontId="31" fillId="0" borderId="21" xfId="0" applyNumberFormat="1" applyFont="1" applyBorder="1" applyAlignment="1">
      <alignment horizontal="center"/>
    </xf>
    <xf numFmtId="165" fontId="31" fillId="0" borderId="45" xfId="0" applyNumberFormat="1" applyFont="1" applyBorder="1" applyAlignment="1">
      <alignment horizontal="center"/>
    </xf>
    <xf numFmtId="165" fontId="31" fillId="0" borderId="61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0" fontId="31" fillId="0" borderId="54" xfId="0" applyFont="1" applyBorder="1" applyAlignment="1">
      <alignment horizontal="center"/>
    </xf>
    <xf numFmtId="0" fontId="31" fillId="0" borderId="62" xfId="0" applyFont="1" applyBorder="1" applyAlignment="1">
      <alignment horizontal="center"/>
    </xf>
    <xf numFmtId="165" fontId="31" fillId="0" borderId="29" xfId="0" applyNumberFormat="1" applyFont="1" applyBorder="1" applyAlignment="1">
      <alignment horizontal="center"/>
    </xf>
    <xf numFmtId="165" fontId="31" fillId="0" borderId="28" xfId="0" applyNumberFormat="1" applyFont="1" applyBorder="1" applyAlignment="1">
      <alignment horizontal="center"/>
    </xf>
    <xf numFmtId="165" fontId="31" fillId="0" borderId="46" xfId="0" applyNumberFormat="1" applyFont="1" applyBorder="1" applyAlignment="1">
      <alignment horizontal="center"/>
    </xf>
    <xf numFmtId="165" fontId="31" fillId="0" borderId="54" xfId="0" applyNumberFormat="1" applyFont="1" applyBorder="1" applyAlignment="1">
      <alignment horizontal="center"/>
    </xf>
    <xf numFmtId="165" fontId="31" fillId="0" borderId="62" xfId="0" applyNumberFormat="1" applyFont="1" applyBorder="1" applyAlignment="1">
      <alignment horizontal="center"/>
    </xf>
    <xf numFmtId="165" fontId="25" fillId="0" borderId="0" xfId="0" applyNumberFormat="1" applyFont="1"/>
    <xf numFmtId="0" fontId="31" fillId="0" borderId="65" xfId="0" applyFont="1" applyBorder="1" applyAlignment="1">
      <alignment horizontal="center"/>
    </xf>
    <xf numFmtId="0" fontId="31" fillId="0" borderId="66" xfId="0" applyFont="1" applyBorder="1" applyAlignment="1">
      <alignment horizontal="center"/>
    </xf>
    <xf numFmtId="165" fontId="31" fillId="0" borderId="66" xfId="0" applyNumberFormat="1" applyFont="1" applyBorder="1" applyAlignment="1">
      <alignment horizontal="center"/>
    </xf>
    <xf numFmtId="0" fontId="31" fillId="0" borderId="46" xfId="0" applyFont="1" applyBorder="1" applyAlignment="1">
      <alignment horizontal="center"/>
    </xf>
    <xf numFmtId="165" fontId="31" fillId="0" borderId="40" xfId="0" applyNumberFormat="1" applyFont="1" applyBorder="1" applyAlignment="1">
      <alignment horizontal="center"/>
    </xf>
    <xf numFmtId="49" fontId="31" fillId="0" borderId="30" xfId="0" applyNumberFormat="1" applyFont="1" applyBorder="1"/>
    <xf numFmtId="49" fontId="31" fillId="0" borderId="15" xfId="0" applyNumberFormat="1" applyFont="1" applyBorder="1"/>
    <xf numFmtId="49" fontId="31" fillId="0" borderId="31" xfId="0" applyNumberFormat="1" applyFont="1" applyBorder="1"/>
    <xf numFmtId="0" fontId="31" fillId="0" borderId="68" xfId="0" applyFont="1" applyBorder="1" applyAlignment="1">
      <alignment horizontal="center"/>
    </xf>
    <xf numFmtId="0" fontId="27" fillId="6" borderId="56" xfId="0" applyFont="1" applyFill="1" applyBorder="1" applyAlignment="1">
      <alignment horizontal="center" vertical="center" wrapText="1"/>
    </xf>
    <xf numFmtId="165" fontId="27" fillId="6" borderId="56" xfId="0" applyNumberFormat="1" applyFont="1" applyFill="1" applyBorder="1" applyAlignment="1">
      <alignment horizontal="center" vertical="center" wrapText="1"/>
    </xf>
    <xf numFmtId="165" fontId="27" fillId="6" borderId="57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28" fillId="0" borderId="0" xfId="0" applyFont="1"/>
    <xf numFmtId="14" fontId="27" fillId="0" borderId="49" xfId="0" applyNumberFormat="1" applyFont="1" applyBorder="1" applyAlignment="1">
      <alignment horizontal="center" vertical="center" wrapText="1"/>
    </xf>
    <xf numFmtId="14" fontId="27" fillId="0" borderId="19" xfId="0" applyNumberFormat="1" applyFont="1" applyBorder="1" applyAlignment="1">
      <alignment horizontal="center" vertical="center" wrapText="1"/>
    </xf>
    <xf numFmtId="165" fontId="31" fillId="0" borderId="30" xfId="0" applyNumberFormat="1" applyFont="1" applyBorder="1" applyAlignment="1">
      <alignment horizontal="center"/>
    </xf>
    <xf numFmtId="165" fontId="31" fillId="0" borderId="15" xfId="0" applyNumberFormat="1" applyFont="1" applyBorder="1" applyAlignment="1">
      <alignment horizontal="center"/>
    </xf>
    <xf numFmtId="165" fontId="31" fillId="0" borderId="31" xfId="0" applyNumberFormat="1" applyFont="1" applyBorder="1" applyAlignment="1">
      <alignment horizontal="center"/>
    </xf>
    <xf numFmtId="0" fontId="37" fillId="0" borderId="0" xfId="23" applyFont="1"/>
    <xf numFmtId="0" fontId="25" fillId="0" borderId="0" xfId="23" applyFont="1"/>
    <xf numFmtId="0" fontId="1" fillId="0" borderId="0" xfId="23"/>
    <xf numFmtId="0" fontId="39" fillId="0" borderId="46" xfId="23" applyFont="1" applyBorder="1" applyAlignment="1">
      <alignment horizontal="center" vertical="center" wrapText="1"/>
    </xf>
    <xf numFmtId="0" fontId="27" fillId="0" borderId="67" xfId="23" applyFont="1" applyBorder="1" applyAlignment="1">
      <alignment horizontal="center" vertical="center" wrapText="1"/>
    </xf>
    <xf numFmtId="0" fontId="39" fillId="0" borderId="68" xfId="23" applyFont="1" applyBorder="1" applyAlignment="1">
      <alignment horizontal="center" vertical="center" wrapText="1"/>
    </xf>
    <xf numFmtId="0" fontId="39" fillId="0" borderId="69" xfId="23" applyFont="1" applyBorder="1" applyAlignment="1">
      <alignment horizontal="center" vertical="center" wrapText="1"/>
    </xf>
    <xf numFmtId="0" fontId="39" fillId="0" borderId="51" xfId="23" applyFont="1" applyBorder="1" applyAlignment="1">
      <alignment horizontal="center" vertical="center" wrapText="1"/>
    </xf>
    <xf numFmtId="0" fontId="39" fillId="0" borderId="72" xfId="23" applyFont="1" applyBorder="1" applyAlignment="1">
      <alignment horizontal="center" vertical="center" wrapText="1"/>
    </xf>
    <xf numFmtId="0" fontId="39" fillId="0" borderId="70" xfId="23" applyFont="1" applyBorder="1" applyAlignment="1">
      <alignment horizontal="center" vertical="center" wrapText="1"/>
    </xf>
    <xf numFmtId="0" fontId="27" fillId="6" borderId="65" xfId="23" applyFont="1" applyFill="1" applyBorder="1" applyAlignment="1">
      <alignment horizontal="center" vertical="center" wrapText="1"/>
    </xf>
    <xf numFmtId="0" fontId="27" fillId="6" borderId="73" xfId="23" applyFont="1" applyFill="1" applyBorder="1" applyAlignment="1">
      <alignment horizontal="center" vertical="center" wrapText="1"/>
    </xf>
    <xf numFmtId="0" fontId="27" fillId="6" borderId="66" xfId="23" applyFont="1" applyFill="1" applyBorder="1" applyAlignment="1">
      <alignment horizontal="center" vertical="center" wrapText="1"/>
    </xf>
    <xf numFmtId="0" fontId="27" fillId="6" borderId="75" xfId="23" applyFont="1" applyFill="1" applyBorder="1" applyAlignment="1">
      <alignment horizontal="center" vertical="center" wrapText="1"/>
    </xf>
    <xf numFmtId="0" fontId="27" fillId="6" borderId="77" xfId="23" applyFont="1" applyFill="1" applyBorder="1" applyAlignment="1">
      <alignment horizontal="center" vertical="center" wrapText="1"/>
    </xf>
    <xf numFmtId="165" fontId="27" fillId="6" borderId="65" xfId="23" applyNumberFormat="1" applyFont="1" applyFill="1" applyBorder="1" applyAlignment="1">
      <alignment horizontal="center" vertical="center" wrapText="1"/>
    </xf>
    <xf numFmtId="165" fontId="27" fillId="6" borderId="66" xfId="23" applyNumberFormat="1" applyFont="1" applyFill="1" applyBorder="1" applyAlignment="1">
      <alignment horizontal="center" vertical="center" wrapText="1"/>
    </xf>
    <xf numFmtId="0" fontId="27" fillId="6" borderId="45" xfId="23" applyFont="1" applyFill="1" applyBorder="1" applyAlignment="1">
      <alignment horizontal="center" vertical="center" wrapText="1"/>
    </xf>
    <xf numFmtId="0" fontId="27" fillId="6" borderId="1" xfId="23" applyFont="1" applyFill="1" applyBorder="1" applyAlignment="1">
      <alignment horizontal="center" vertical="center" wrapText="1"/>
    </xf>
    <xf numFmtId="0" fontId="27" fillId="6" borderId="61" xfId="23" applyFont="1" applyFill="1" applyBorder="1" applyAlignment="1">
      <alignment horizontal="center" vertical="center" wrapText="1"/>
    </xf>
    <xf numFmtId="0" fontId="27" fillId="6" borderId="21" xfId="23" applyFont="1" applyFill="1" applyBorder="1" applyAlignment="1">
      <alignment horizontal="center" vertical="center" wrapText="1"/>
    </xf>
    <xf numFmtId="165" fontId="27" fillId="6" borderId="45" xfId="23" applyNumberFormat="1" applyFont="1" applyFill="1" applyBorder="1" applyAlignment="1">
      <alignment horizontal="center" vertical="center" wrapText="1"/>
    </xf>
    <xf numFmtId="165" fontId="27" fillId="6" borderId="61" xfId="23" applyNumberFormat="1" applyFont="1" applyFill="1" applyBorder="1" applyAlignment="1">
      <alignment horizontal="center" vertical="center" wrapText="1"/>
    </xf>
    <xf numFmtId="0" fontId="27" fillId="6" borderId="46" xfId="23" applyFont="1" applyFill="1" applyBorder="1" applyAlignment="1">
      <alignment horizontal="center" vertical="center" wrapText="1"/>
    </xf>
    <xf numFmtId="0" fontId="27" fillId="6" borderId="67" xfId="23" applyFont="1" applyFill="1" applyBorder="1" applyAlignment="1">
      <alignment horizontal="center" vertical="center" wrapText="1"/>
    </xf>
    <xf numFmtId="0" fontId="27" fillId="6" borderId="68" xfId="23" applyFont="1" applyFill="1" applyBorder="1" applyAlignment="1">
      <alignment horizontal="center" vertical="center" wrapText="1"/>
    </xf>
    <xf numFmtId="0" fontId="27" fillId="6" borderId="69" xfId="23" applyFont="1" applyFill="1" applyBorder="1" applyAlignment="1">
      <alignment horizontal="center" vertical="center" wrapText="1"/>
    </xf>
    <xf numFmtId="165" fontId="27" fillId="6" borderId="46" xfId="23" applyNumberFormat="1" applyFont="1" applyFill="1" applyBorder="1" applyAlignment="1">
      <alignment horizontal="center" vertical="center" wrapText="1"/>
    </xf>
    <xf numFmtId="165" fontId="27" fillId="6" borderId="68" xfId="23" applyNumberFormat="1" applyFont="1" applyFill="1" applyBorder="1" applyAlignment="1">
      <alignment horizontal="center" vertical="center" wrapText="1"/>
    </xf>
    <xf numFmtId="0" fontId="31" fillId="0" borderId="65" xfId="23" applyFont="1" applyBorder="1" applyAlignment="1">
      <alignment horizontal="center" vertical="center" wrapText="1"/>
    </xf>
    <xf numFmtId="0" fontId="31" fillId="0" borderId="66" xfId="23" applyFont="1" applyBorder="1" applyAlignment="1">
      <alignment vertical="top" wrapText="1"/>
    </xf>
    <xf numFmtId="0" fontId="31" fillId="0" borderId="73" xfId="23" applyFont="1" applyBorder="1" applyAlignment="1">
      <alignment horizontal="center" vertical="center" wrapText="1"/>
    </xf>
    <xf numFmtId="0" fontId="31" fillId="0" borderId="66" xfId="23" applyFont="1" applyFill="1" applyBorder="1" applyAlignment="1">
      <alignment horizontal="center" vertical="center" wrapText="1"/>
    </xf>
    <xf numFmtId="0" fontId="31" fillId="0" borderId="77" xfId="23" applyFont="1" applyFill="1" applyBorder="1" applyAlignment="1">
      <alignment horizontal="center" vertical="center" wrapText="1"/>
    </xf>
    <xf numFmtId="165" fontId="31" fillId="0" borderId="65" xfId="23" applyNumberFormat="1" applyFont="1" applyFill="1" applyBorder="1" applyAlignment="1">
      <alignment horizontal="center" vertical="center" wrapText="1"/>
    </xf>
    <xf numFmtId="165" fontId="31" fillId="0" borderId="66" xfId="23" applyNumberFormat="1" applyFont="1" applyFill="1" applyBorder="1" applyAlignment="1">
      <alignment horizontal="center" vertical="center" wrapText="1"/>
    </xf>
    <xf numFmtId="0" fontId="31" fillId="5" borderId="66" xfId="23" applyFont="1" applyFill="1" applyBorder="1" applyAlignment="1">
      <alignment horizontal="center" vertical="center" wrapText="1"/>
    </xf>
    <xf numFmtId="165" fontId="31" fillId="0" borderId="78" xfId="23" applyNumberFormat="1" applyFont="1" applyFill="1" applyBorder="1" applyAlignment="1">
      <alignment horizontal="center" vertical="center" wrapText="1"/>
    </xf>
    <xf numFmtId="0" fontId="31" fillId="0" borderId="45" xfId="23" applyFont="1" applyBorder="1" applyAlignment="1">
      <alignment horizontal="center" vertical="center" wrapText="1"/>
    </xf>
    <xf numFmtId="0" fontId="31" fillId="0" borderId="61" xfId="23" applyFont="1" applyBorder="1" applyAlignment="1">
      <alignment vertical="top" wrapText="1"/>
    </xf>
    <xf numFmtId="0" fontId="31" fillId="0" borderId="1" xfId="23" applyFont="1" applyBorder="1" applyAlignment="1">
      <alignment horizontal="center" vertical="center" wrapText="1"/>
    </xf>
    <xf numFmtId="0" fontId="31" fillId="0" borderId="61" xfId="23" applyFont="1" applyFill="1" applyBorder="1" applyAlignment="1">
      <alignment horizontal="center" vertical="center" wrapText="1"/>
    </xf>
    <xf numFmtId="0" fontId="31" fillId="0" borderId="21" xfId="23" applyFont="1" applyFill="1" applyBorder="1" applyAlignment="1">
      <alignment horizontal="center" vertical="center" wrapText="1"/>
    </xf>
    <xf numFmtId="165" fontId="31" fillId="0" borderId="45" xfId="23" applyNumberFormat="1" applyFont="1" applyFill="1" applyBorder="1" applyAlignment="1">
      <alignment horizontal="center" vertical="center" wrapText="1"/>
    </xf>
    <xf numFmtId="165" fontId="31" fillId="0" borderId="61" xfId="23" applyNumberFormat="1" applyFont="1" applyFill="1" applyBorder="1" applyAlignment="1">
      <alignment horizontal="center" vertical="center" wrapText="1"/>
    </xf>
    <xf numFmtId="0" fontId="31" fillId="5" borderId="61" xfId="23" applyFont="1" applyFill="1" applyBorder="1" applyAlignment="1">
      <alignment horizontal="center" vertical="center" wrapText="1"/>
    </xf>
    <xf numFmtId="165" fontId="31" fillId="0" borderId="22" xfId="23" applyNumberFormat="1" applyFont="1" applyFill="1" applyBorder="1" applyAlignment="1">
      <alignment horizontal="center" vertical="center" wrapText="1"/>
    </xf>
    <xf numFmtId="0" fontId="31" fillId="0" borderId="46" xfId="23" applyFont="1" applyBorder="1" applyAlignment="1">
      <alignment horizontal="center" vertical="center" wrapText="1"/>
    </xf>
    <xf numFmtId="0" fontId="31" fillId="0" borderId="68" xfId="23" applyFont="1" applyBorder="1" applyAlignment="1">
      <alignment vertical="top" wrapText="1"/>
    </xf>
    <xf numFmtId="0" fontId="31" fillId="0" borderId="67" xfId="23" applyFont="1" applyBorder="1" applyAlignment="1">
      <alignment horizontal="center" vertical="center" wrapText="1"/>
    </xf>
    <xf numFmtId="0" fontId="31" fillId="0" borderId="68" xfId="23" applyFont="1" applyFill="1" applyBorder="1" applyAlignment="1">
      <alignment horizontal="center" vertical="center" wrapText="1"/>
    </xf>
    <xf numFmtId="0" fontId="31" fillId="0" borderId="69" xfId="23" applyFont="1" applyFill="1" applyBorder="1" applyAlignment="1">
      <alignment horizontal="center" vertical="center" wrapText="1"/>
    </xf>
    <xf numFmtId="165" fontId="31" fillId="0" borderId="46" xfId="23" applyNumberFormat="1" applyFont="1" applyFill="1" applyBorder="1" applyAlignment="1">
      <alignment horizontal="center" vertical="center" wrapText="1"/>
    </xf>
    <xf numFmtId="165" fontId="31" fillId="0" borderId="68" xfId="23" applyNumberFormat="1" applyFont="1" applyFill="1" applyBorder="1" applyAlignment="1">
      <alignment horizontal="center" vertical="center" wrapText="1"/>
    </xf>
    <xf numFmtId="0" fontId="31" fillId="5" borderId="68" xfId="23" applyFont="1" applyFill="1" applyBorder="1" applyAlignment="1">
      <alignment horizontal="center" vertical="center" wrapText="1"/>
    </xf>
    <xf numFmtId="165" fontId="31" fillId="0" borderId="70" xfId="23" applyNumberFormat="1" applyFont="1" applyFill="1" applyBorder="1" applyAlignment="1">
      <alignment horizontal="center" vertical="center" wrapText="1"/>
    </xf>
    <xf numFmtId="0" fontId="40" fillId="0" borderId="0" xfId="23" applyFont="1"/>
    <xf numFmtId="49" fontId="31" fillId="0" borderId="15" xfId="0" applyNumberFormat="1" applyFont="1" applyFill="1" applyBorder="1" applyAlignment="1">
      <alignment horizontal="center"/>
    </xf>
    <xf numFmtId="0" fontId="31" fillId="0" borderId="45" xfId="0" applyFont="1" applyFill="1" applyBorder="1" applyAlignment="1">
      <alignment horizontal="center"/>
    </xf>
    <xf numFmtId="165" fontId="31" fillId="0" borderId="21" xfId="0" applyNumberFormat="1" applyFont="1" applyFill="1" applyBorder="1" applyAlignment="1">
      <alignment horizontal="center"/>
    </xf>
    <xf numFmtId="165" fontId="31" fillId="0" borderId="45" xfId="0" applyNumberFormat="1" applyFont="1" applyFill="1" applyBorder="1" applyAlignment="1">
      <alignment horizontal="center"/>
    </xf>
    <xf numFmtId="165" fontId="31" fillId="0" borderId="3" xfId="0" applyNumberFormat="1" applyFont="1" applyFill="1" applyBorder="1" applyAlignment="1">
      <alignment horizontal="center"/>
    </xf>
    <xf numFmtId="49" fontId="31" fillId="0" borderId="15" xfId="0" applyNumberFormat="1" applyFont="1" applyFill="1" applyBorder="1"/>
    <xf numFmtId="49" fontId="31" fillId="0" borderId="31" xfId="0" applyNumberFormat="1" applyFont="1" applyFill="1" applyBorder="1"/>
    <xf numFmtId="0" fontId="31" fillId="0" borderId="46" xfId="0" applyFont="1" applyFill="1" applyBorder="1" applyAlignment="1">
      <alignment horizontal="center"/>
    </xf>
    <xf numFmtId="0" fontId="31" fillId="0" borderId="54" xfId="0" applyFont="1" applyFill="1" applyBorder="1" applyAlignment="1">
      <alignment horizontal="center"/>
    </xf>
    <xf numFmtId="0" fontId="31" fillId="0" borderId="62" xfId="0" applyFont="1" applyFill="1" applyBorder="1" applyAlignment="1">
      <alignment horizontal="center"/>
    </xf>
    <xf numFmtId="165" fontId="31" fillId="0" borderId="28" xfId="0" applyNumberFormat="1" applyFont="1" applyFill="1" applyBorder="1" applyAlignment="1">
      <alignment horizontal="center"/>
    </xf>
    <xf numFmtId="165" fontId="31" fillId="0" borderId="46" xfId="0" applyNumberFormat="1" applyFont="1" applyFill="1" applyBorder="1" applyAlignment="1">
      <alignment horizontal="center"/>
    </xf>
    <xf numFmtId="165" fontId="31" fillId="0" borderId="54" xfId="0" applyNumberFormat="1" applyFont="1" applyFill="1" applyBorder="1" applyAlignment="1">
      <alignment horizontal="center"/>
    </xf>
    <xf numFmtId="165" fontId="25" fillId="0" borderId="0" xfId="0" applyNumberFormat="1" applyFont="1" applyFill="1"/>
    <xf numFmtId="0" fontId="28" fillId="0" borderId="0" xfId="0" applyFont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35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27" fillId="0" borderId="33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9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/>
    </xf>
    <xf numFmtId="0" fontId="27" fillId="0" borderId="33" xfId="0" applyFont="1" applyBorder="1" applyAlignment="1">
      <alignment horizontal="center"/>
    </xf>
    <xf numFmtId="0" fontId="27" fillId="0" borderId="32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39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31" fillId="0" borderId="46" xfId="0" applyFont="1" applyBorder="1" applyAlignment="1">
      <alignment horizontal="left" wrapText="1"/>
    </xf>
    <xf numFmtId="0" fontId="31" fillId="0" borderId="67" xfId="0" applyFont="1" applyBorder="1" applyAlignment="1">
      <alignment horizontal="left" wrapText="1"/>
    </xf>
    <xf numFmtId="0" fontId="31" fillId="0" borderId="69" xfId="0" applyFont="1" applyBorder="1" applyAlignment="1">
      <alignment horizontal="left" wrapText="1"/>
    </xf>
    <xf numFmtId="0" fontId="27" fillId="6" borderId="44" xfId="0" applyFont="1" applyFill="1" applyBorder="1" applyAlignment="1">
      <alignment horizontal="left" vertical="center" wrapText="1"/>
    </xf>
    <xf numFmtId="0" fontId="27" fillId="6" borderId="56" xfId="0" applyFont="1" applyFill="1" applyBorder="1" applyAlignment="1">
      <alignment horizontal="left" vertical="center" wrapText="1"/>
    </xf>
    <xf numFmtId="0" fontId="27" fillId="6" borderId="58" xfId="0" applyFont="1" applyFill="1" applyBorder="1" applyAlignment="1">
      <alignment horizontal="left" vertical="center" wrapText="1"/>
    </xf>
    <xf numFmtId="0" fontId="31" fillId="0" borderId="21" xfId="0" applyFont="1" applyBorder="1" applyAlignment="1">
      <alignment horizontal="left" wrapText="1"/>
    </xf>
    <xf numFmtId="0" fontId="31" fillId="0" borderId="18" xfId="0" applyFont="1" applyBorder="1" applyAlignment="1">
      <alignment horizontal="left" wrapText="1"/>
    </xf>
    <xf numFmtId="0" fontId="31" fillId="0" borderId="21" xfId="0" applyFont="1" applyBorder="1" applyAlignment="1">
      <alignment horizontal="left"/>
    </xf>
    <xf numFmtId="0" fontId="31" fillId="0" borderId="18" xfId="0" applyFont="1" applyBorder="1" applyAlignment="1">
      <alignment horizontal="left"/>
    </xf>
    <xf numFmtId="0" fontId="31" fillId="0" borderId="28" xfId="0" applyFont="1" applyBorder="1" applyAlignment="1">
      <alignment horizontal="left"/>
    </xf>
    <xf numFmtId="0" fontId="31" fillId="0" borderId="50" xfId="0" applyFont="1" applyBorder="1" applyAlignment="1">
      <alignment horizontal="left"/>
    </xf>
    <xf numFmtId="0" fontId="31" fillId="0" borderId="59" xfId="0" applyFont="1" applyBorder="1" applyAlignment="1">
      <alignment horizontal="left" wrapText="1"/>
    </xf>
    <xf numFmtId="0" fontId="31" fillId="0" borderId="23" xfId="0" applyFont="1" applyBorder="1" applyAlignment="1">
      <alignment horizontal="left" wrapText="1"/>
    </xf>
    <xf numFmtId="0" fontId="31" fillId="0" borderId="41" xfId="0" applyFont="1" applyBorder="1" applyAlignment="1">
      <alignment horizontal="left" wrapText="1"/>
    </xf>
    <xf numFmtId="0" fontId="32" fillId="0" borderId="59" xfId="0" applyFont="1" applyBorder="1" applyAlignment="1">
      <alignment horizontal="center" vertical="center" wrapText="1"/>
    </xf>
    <xf numFmtId="0" fontId="31" fillId="0" borderId="45" xfId="0" applyFont="1" applyBorder="1" applyAlignment="1">
      <alignment horizontal="center" vertical="center" wrapText="1"/>
    </xf>
    <xf numFmtId="0" fontId="31" fillId="0" borderId="54" xfId="0" applyFont="1" applyBorder="1" applyAlignment="1">
      <alignment horizontal="center" vertical="center" wrapText="1"/>
    </xf>
    <xf numFmtId="0" fontId="31" fillId="0" borderId="21" xfId="0" applyFont="1" applyBorder="1" applyAlignment="1"/>
    <xf numFmtId="0" fontId="31" fillId="0" borderId="18" xfId="0" applyFont="1" applyBorder="1" applyAlignment="1"/>
    <xf numFmtId="0" fontId="28" fillId="0" borderId="0" xfId="0" applyFont="1" applyBorder="1" applyAlignment="1">
      <alignment horizontal="right" wrapText="1"/>
    </xf>
    <xf numFmtId="0" fontId="31" fillId="5" borderId="24" xfId="0" applyFont="1" applyFill="1" applyBorder="1" applyAlignment="1">
      <alignment horizontal="left"/>
    </xf>
    <xf numFmtId="0" fontId="27" fillId="6" borderId="44" xfId="0" applyFont="1" applyFill="1" applyBorder="1" applyAlignment="1">
      <alignment horizontal="center"/>
    </xf>
    <xf numFmtId="0" fontId="27" fillId="6" borderId="56" xfId="0" applyFont="1" applyFill="1" applyBorder="1" applyAlignment="1">
      <alignment horizontal="center"/>
    </xf>
    <xf numFmtId="0" fontId="27" fillId="6" borderId="58" xfId="0" applyFont="1" applyFill="1" applyBorder="1" applyAlignment="1">
      <alignment horizontal="center"/>
    </xf>
    <xf numFmtId="0" fontId="32" fillId="0" borderId="29" xfId="0" applyFont="1" applyFill="1" applyBorder="1" applyAlignment="1">
      <alignment horizontal="center" vertical="center" textRotation="90" wrapText="1"/>
    </xf>
    <xf numFmtId="0" fontId="32" fillId="0" borderId="27" xfId="0" applyFont="1" applyFill="1" applyBorder="1" applyAlignment="1">
      <alignment horizontal="center" vertical="center" textRotation="90" wrapText="1"/>
    </xf>
    <xf numFmtId="0" fontId="32" fillId="0" borderId="27" xfId="0" applyFont="1" applyBorder="1" applyAlignment="1">
      <alignment horizontal="center" vertical="center" textRotation="90" wrapText="1"/>
    </xf>
    <xf numFmtId="0" fontId="32" fillId="0" borderId="25" xfId="0" applyFont="1" applyBorder="1" applyAlignment="1">
      <alignment horizontal="center" vertical="center" textRotation="90" wrapText="1"/>
    </xf>
    <xf numFmtId="0" fontId="32" fillId="0" borderId="59" xfId="0" applyFont="1" applyBorder="1" applyAlignment="1">
      <alignment horizontal="center" vertical="center" textRotation="90"/>
    </xf>
    <xf numFmtId="0" fontId="32" fillId="0" borderId="45" xfId="0" applyFont="1" applyBorder="1" applyAlignment="1">
      <alignment horizontal="center" vertical="center" textRotation="90"/>
    </xf>
    <xf numFmtId="0" fontId="32" fillId="0" borderId="54" xfId="0" applyFont="1" applyBorder="1" applyAlignment="1">
      <alignment horizontal="center" vertical="center" textRotation="90"/>
    </xf>
    <xf numFmtId="0" fontId="31" fillId="0" borderId="41" xfId="0" applyFont="1" applyBorder="1" applyAlignment="1">
      <alignment horizontal="left" vertical="center" wrapText="1"/>
    </xf>
    <xf numFmtId="0" fontId="31" fillId="0" borderId="24" xfId="0" applyFont="1" applyBorder="1" applyAlignment="1">
      <alignment horizontal="left" vertical="center" wrapText="1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39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textRotation="90" wrapText="1"/>
    </xf>
    <xf numFmtId="0" fontId="32" fillId="0" borderId="23" xfId="0" applyFont="1" applyFill="1" applyBorder="1" applyAlignment="1">
      <alignment horizontal="center" vertical="center" textRotation="90" wrapText="1"/>
    </xf>
    <xf numFmtId="0" fontId="31" fillId="0" borderId="26" xfId="0" applyFont="1" applyBorder="1" applyAlignment="1">
      <alignment horizontal="center" vertical="center" textRotation="90" wrapText="1"/>
    </xf>
    <xf numFmtId="0" fontId="31" fillId="0" borderId="53" xfId="0" applyFont="1" applyBorder="1" applyAlignment="1">
      <alignment horizontal="center" vertical="center" textRotation="90" wrapText="1"/>
    </xf>
    <xf numFmtId="0" fontId="31" fillId="0" borderId="23" xfId="0" applyFont="1" applyBorder="1" applyAlignment="1">
      <alignment horizontal="center" vertical="center" textRotation="90" wrapText="1"/>
    </xf>
    <xf numFmtId="0" fontId="28" fillId="5" borderId="0" xfId="0" applyFont="1" applyFill="1" applyAlignment="1">
      <alignment horizontal="right"/>
    </xf>
    <xf numFmtId="0" fontId="27" fillId="0" borderId="65" xfId="0" applyFont="1" applyBorder="1" applyAlignment="1">
      <alignment horizontal="center" vertical="center" wrapText="1"/>
    </xf>
    <xf numFmtId="0" fontId="27" fillId="0" borderId="73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46" xfId="0" applyFont="1" applyBorder="1" applyAlignment="1">
      <alignment horizontal="center" vertical="center" wrapText="1"/>
    </xf>
    <xf numFmtId="0" fontId="27" fillId="0" borderId="67" xfId="0" applyFont="1" applyBorder="1" applyAlignment="1">
      <alignment horizontal="center" vertical="center" wrapText="1"/>
    </xf>
    <xf numFmtId="0" fontId="27" fillId="0" borderId="66" xfId="0" applyFont="1" applyBorder="1" applyAlignment="1">
      <alignment horizontal="center" vertical="center" wrapText="1"/>
    </xf>
    <xf numFmtId="49" fontId="27" fillId="0" borderId="1" xfId="0" applyNumberFormat="1" applyFont="1" applyBorder="1" applyAlignment="1">
      <alignment horizontal="center"/>
    </xf>
    <xf numFmtId="49" fontId="27" fillId="0" borderId="61" xfId="0" applyNumberFormat="1" applyFont="1" applyBorder="1" applyAlignment="1">
      <alignment horizontal="center"/>
    </xf>
    <xf numFmtId="0" fontId="27" fillId="6" borderId="44" xfId="0" applyFont="1" applyFill="1" applyBorder="1" applyAlignment="1">
      <alignment horizontal="left" vertical="top" wrapText="1"/>
    </xf>
    <xf numFmtId="0" fontId="27" fillId="6" borderId="56" xfId="0" applyFont="1" applyFill="1" applyBorder="1" applyAlignment="1">
      <alignment horizontal="left" vertical="top" wrapText="1"/>
    </xf>
    <xf numFmtId="0" fontId="27" fillId="6" borderId="52" xfId="0" applyFont="1" applyFill="1" applyBorder="1" applyAlignment="1">
      <alignment horizontal="center"/>
    </xf>
    <xf numFmtId="0" fontId="27" fillId="6" borderId="55" xfId="0" applyFont="1" applyFill="1" applyBorder="1" applyAlignment="1">
      <alignment horizontal="center"/>
    </xf>
    <xf numFmtId="0" fontId="31" fillId="5" borderId="42" xfId="0" applyFont="1" applyFill="1" applyBorder="1" applyAlignment="1">
      <alignment horizontal="left" vertical="top" wrapText="1"/>
    </xf>
    <xf numFmtId="0" fontId="31" fillId="5" borderId="53" xfId="0" applyFont="1" applyFill="1" applyBorder="1" applyAlignment="1">
      <alignment horizontal="left" vertical="top" wrapText="1"/>
    </xf>
    <xf numFmtId="0" fontId="27" fillId="0" borderId="61" xfId="0" applyFont="1" applyBorder="1" applyAlignment="1">
      <alignment horizontal="center" vertical="center" wrapText="1"/>
    </xf>
    <xf numFmtId="0" fontId="27" fillId="6" borderId="44" xfId="0" applyFont="1" applyFill="1" applyBorder="1" applyAlignment="1">
      <alignment horizontal="left" wrapText="1"/>
    </xf>
    <xf numFmtId="0" fontId="27" fillId="6" borderId="56" xfId="0" applyFont="1" applyFill="1" applyBorder="1" applyAlignment="1">
      <alignment horizontal="left" wrapText="1"/>
    </xf>
    <xf numFmtId="0" fontId="31" fillId="5" borderId="59" xfId="0" applyFont="1" applyFill="1" applyBorder="1" applyAlignment="1">
      <alignment horizontal="center" vertical="center" textRotation="90"/>
    </xf>
    <xf numFmtId="0" fontId="31" fillId="5" borderId="45" xfId="0" applyFont="1" applyFill="1" applyBorder="1" applyAlignment="1">
      <alignment horizontal="center" vertical="center" textRotation="90"/>
    </xf>
    <xf numFmtId="0" fontId="31" fillId="5" borderId="54" xfId="0" applyFont="1" applyFill="1" applyBorder="1" applyAlignment="1">
      <alignment horizontal="center" vertical="center" textRotation="90"/>
    </xf>
    <xf numFmtId="0" fontId="27" fillId="0" borderId="5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49" fontId="27" fillId="0" borderId="51" xfId="0" applyNumberFormat="1" applyFont="1" applyBorder="1" applyAlignment="1">
      <alignment horizontal="center" vertical="center"/>
    </xf>
    <xf numFmtId="49" fontId="27" fillId="0" borderId="42" xfId="0" applyNumberFormat="1" applyFont="1" applyBorder="1" applyAlignment="1">
      <alignment horizontal="center" vertical="center"/>
    </xf>
    <xf numFmtId="49" fontId="27" fillId="0" borderId="52" xfId="0" applyNumberFormat="1" applyFont="1" applyBorder="1" applyAlignment="1">
      <alignment horizontal="center" vertical="center"/>
    </xf>
    <xf numFmtId="49" fontId="27" fillId="0" borderId="1" xfId="0" applyNumberFormat="1" applyFont="1" applyFill="1" applyBorder="1" applyAlignment="1">
      <alignment horizontal="center" vertical="center" wrapText="1"/>
    </xf>
    <xf numFmtId="49" fontId="27" fillId="0" borderId="6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67" xfId="0" applyFont="1" applyFill="1" applyBorder="1" applyAlignment="1">
      <alignment horizontal="center" vertical="center" wrapText="1"/>
    </xf>
    <xf numFmtId="0" fontId="27" fillId="0" borderId="61" xfId="0" applyFont="1" applyFill="1" applyBorder="1" applyAlignment="1">
      <alignment horizontal="center" vertical="center" wrapText="1"/>
    </xf>
    <xf numFmtId="0" fontId="27" fillId="0" borderId="68" xfId="0" applyFont="1" applyFill="1" applyBorder="1" applyAlignment="1">
      <alignment horizontal="center" vertical="center" wrapText="1"/>
    </xf>
    <xf numFmtId="0" fontId="27" fillId="0" borderId="0" xfId="25" applyFont="1" applyBorder="1" applyAlignment="1">
      <alignment horizontal="right" wrapText="1"/>
    </xf>
    <xf numFmtId="0" fontId="27" fillId="0" borderId="0" xfId="25" applyFont="1" applyBorder="1" applyAlignment="1">
      <alignment horizontal="center" vertical="center" wrapText="1"/>
    </xf>
    <xf numFmtId="0" fontId="27" fillId="5" borderId="49" xfId="25" applyFont="1" applyFill="1" applyBorder="1" applyAlignment="1">
      <alignment horizontal="center" vertical="center" wrapText="1"/>
    </xf>
    <xf numFmtId="0" fontId="27" fillId="5" borderId="11" xfId="25" applyFont="1" applyFill="1" applyBorder="1" applyAlignment="1">
      <alignment horizontal="center" vertical="center" wrapText="1"/>
    </xf>
    <xf numFmtId="0" fontId="27" fillId="5" borderId="48" xfId="25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33" fillId="6" borderId="44" xfId="0" applyFont="1" applyFill="1" applyBorder="1" applyAlignment="1">
      <alignment horizontal="center"/>
    </xf>
    <xf numFmtId="0" fontId="33" fillId="6" borderId="56" xfId="0" applyFont="1" applyFill="1" applyBorder="1" applyAlignment="1">
      <alignment horizontal="center"/>
    </xf>
    <xf numFmtId="0" fontId="33" fillId="6" borderId="57" xfId="0" applyFont="1" applyFill="1" applyBorder="1" applyAlignment="1">
      <alignment horizontal="center"/>
    </xf>
    <xf numFmtId="0" fontId="27" fillId="0" borderId="32" xfId="0" applyFont="1" applyBorder="1" applyAlignment="1">
      <alignment horizontal="center" wrapText="1"/>
    </xf>
    <xf numFmtId="0" fontId="27" fillId="0" borderId="37" xfId="0" applyFont="1" applyBorder="1" applyAlignment="1">
      <alignment horizontal="center" wrapText="1"/>
    </xf>
    <xf numFmtId="0" fontId="27" fillId="0" borderId="33" xfId="0" applyFont="1" applyBorder="1" applyAlignment="1">
      <alignment horizontal="center" wrapText="1"/>
    </xf>
    <xf numFmtId="0" fontId="27" fillId="0" borderId="38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/>
    </xf>
    <xf numFmtId="0" fontId="27" fillId="0" borderId="3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14" fontId="27" fillId="0" borderId="49" xfId="0" applyNumberFormat="1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3" fillId="6" borderId="7" xfId="0" applyFont="1" applyFill="1" applyBorder="1" applyAlignment="1">
      <alignment horizontal="center"/>
    </xf>
    <xf numFmtId="0" fontId="33" fillId="6" borderId="35" xfId="0" applyFont="1" applyFill="1" applyBorder="1" applyAlignment="1">
      <alignment horizontal="center"/>
    </xf>
    <xf numFmtId="0" fontId="33" fillId="6" borderId="5" xfId="0" applyFont="1" applyFill="1" applyBorder="1" applyAlignment="1">
      <alignment horizontal="center"/>
    </xf>
    <xf numFmtId="0" fontId="27" fillId="6" borderId="65" xfId="23" applyFont="1" applyFill="1" applyBorder="1" applyAlignment="1">
      <alignment vertical="top" wrapText="1"/>
    </xf>
    <xf numFmtId="0" fontId="27" fillId="6" borderId="66" xfId="23" applyFont="1" applyFill="1" applyBorder="1" applyAlignment="1">
      <alignment vertical="top" wrapText="1"/>
    </xf>
    <xf numFmtId="0" fontId="27" fillId="6" borderId="45" xfId="23" applyFont="1" applyFill="1" applyBorder="1" applyAlignment="1">
      <alignment vertical="top" wrapText="1"/>
    </xf>
    <xf numFmtId="0" fontId="27" fillId="6" borderId="61" xfId="23" applyFont="1" applyFill="1" applyBorder="1" applyAlignment="1">
      <alignment vertical="top" wrapText="1"/>
    </xf>
    <xf numFmtId="0" fontId="27" fillId="6" borderId="46" xfId="23" applyFont="1" applyFill="1" applyBorder="1" applyAlignment="1">
      <alignment vertical="top" wrapText="1"/>
    </xf>
    <xf numFmtId="0" fontId="27" fillId="6" borderId="68" xfId="23" applyFont="1" applyFill="1" applyBorder="1" applyAlignment="1">
      <alignment vertical="top" wrapText="1"/>
    </xf>
    <xf numFmtId="0" fontId="29" fillId="0" borderId="0" xfId="14" applyFont="1" applyAlignment="1">
      <alignment horizontal="left"/>
    </xf>
    <xf numFmtId="0" fontId="38" fillId="0" borderId="0" xfId="23" applyFont="1" applyAlignment="1">
      <alignment horizontal="center" vertical="top"/>
    </xf>
    <xf numFmtId="0" fontId="28" fillId="0" borderId="0" xfId="23" applyFont="1" applyAlignment="1">
      <alignment horizontal="center" vertical="center" wrapText="1"/>
    </xf>
    <xf numFmtId="0" fontId="39" fillId="0" borderId="65" xfId="23" applyFont="1" applyBorder="1" applyAlignment="1">
      <alignment horizontal="center" vertical="center" wrapText="1"/>
    </xf>
    <xf numFmtId="0" fontId="39" fillId="0" borderId="66" xfId="23" applyFont="1" applyBorder="1" applyAlignment="1">
      <alignment horizontal="center" vertical="center" wrapText="1"/>
    </xf>
    <xf numFmtId="0" fontId="39" fillId="0" borderId="46" xfId="23" applyFont="1" applyBorder="1" applyAlignment="1">
      <alignment horizontal="center" vertical="center" wrapText="1"/>
    </xf>
    <xf numFmtId="0" fontId="39" fillId="0" borderId="68" xfId="23" applyFont="1" applyBorder="1" applyAlignment="1">
      <alignment horizontal="center" vertical="center" wrapText="1"/>
    </xf>
    <xf numFmtId="0" fontId="39" fillId="0" borderId="73" xfId="23" applyFont="1" applyBorder="1" applyAlignment="1">
      <alignment horizontal="center" vertical="center" wrapText="1"/>
    </xf>
    <xf numFmtId="0" fontId="39" fillId="0" borderId="51" xfId="23" applyFont="1" applyBorder="1" applyAlignment="1">
      <alignment horizontal="center" vertical="center" wrapText="1"/>
    </xf>
    <xf numFmtId="0" fontId="39" fillId="0" borderId="72" xfId="23" applyFont="1" applyBorder="1" applyAlignment="1">
      <alignment horizontal="center" vertical="center" wrapText="1"/>
    </xf>
    <xf numFmtId="0" fontId="39" fillId="0" borderId="77" xfId="23" applyFont="1" applyBorder="1" applyAlignment="1">
      <alignment horizontal="center" vertical="center" wrapText="1"/>
    </xf>
  </cellXfs>
  <cellStyles count="26">
    <cellStyle name="[StdExit()]" xfId="1"/>
    <cellStyle name="column" xfId="2"/>
    <cellStyle name="Comma [0]_laroux" xfId="3"/>
    <cellStyle name="Comma_ADEM$" xfId="4"/>
    <cellStyle name="Currency [0]_laroux" xfId="5"/>
    <cellStyle name="Currency_laroux" xfId="6"/>
    <cellStyle name="gap" xfId="7"/>
    <cellStyle name="GreyBackground" xfId="8"/>
    <cellStyle name="Normal_ADEM$" xfId="9"/>
    <cellStyle name="normální_laroux" xfId="10"/>
    <cellStyle name="Normalny" xfId="0" builtinId="0"/>
    <cellStyle name="Normalny 2" xfId="11"/>
    <cellStyle name="Normalny 2 2" xfId="12"/>
    <cellStyle name="Normalny 3" xfId="13"/>
    <cellStyle name="Normalny 3 2" xfId="14"/>
    <cellStyle name="Normalny 4" xfId="15"/>
    <cellStyle name="Normalny 4 2" xfId="22"/>
    <cellStyle name="Normalny 4 2 2" xfId="23"/>
    <cellStyle name="Normalny 5" xfId="25"/>
    <cellStyle name="Normalny 7" xfId="24"/>
    <cellStyle name="Procentowy 2" xfId="16"/>
    <cellStyle name="Procentowy 3" xfId="17"/>
    <cellStyle name="row" xfId="18"/>
    <cellStyle name="Styl 1" xfId="19"/>
    <cellStyle name="title1" xfId="20"/>
    <cellStyle name="Walutowy 2" xf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"/>
  <sheetViews>
    <sheetView workbookViewId="0"/>
  </sheetViews>
  <sheetFormatPr defaultRowHeight="13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Strona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pageSetUpPr fitToPage="1"/>
  </sheetPr>
  <dimension ref="A1:L57"/>
  <sheetViews>
    <sheetView showGridLines="0" topLeftCell="A16" zoomScaleNormal="100" workbookViewId="0">
      <selection activeCell="C9" sqref="C9:C44"/>
    </sheetView>
  </sheetViews>
  <sheetFormatPr defaultRowHeight="13.2"/>
  <cols>
    <col min="1" max="1" width="35" customWidth="1"/>
    <col min="2" max="2" width="16.5546875" customWidth="1"/>
    <col min="3" max="3" width="22.33203125" customWidth="1"/>
    <col min="4" max="4" width="20.109375" customWidth="1"/>
    <col min="5" max="5" width="7" customWidth="1"/>
  </cols>
  <sheetData>
    <row r="1" spans="1:4">
      <c r="A1" s="132"/>
      <c r="B1" s="132"/>
      <c r="C1" s="132"/>
      <c r="D1" s="133" t="s">
        <v>184</v>
      </c>
    </row>
    <row r="2" spans="1:4" ht="6" customHeight="1">
      <c r="A2" s="412" t="s">
        <v>224</v>
      </c>
      <c r="B2" s="413"/>
      <c r="C2" s="413"/>
      <c r="D2" s="413"/>
    </row>
    <row r="3" spans="1:4" ht="12.75" customHeight="1">
      <c r="A3" s="413"/>
      <c r="B3" s="413"/>
      <c r="C3" s="413"/>
      <c r="D3" s="413"/>
    </row>
    <row r="4" spans="1:4" ht="13.5" customHeight="1">
      <c r="A4" s="413"/>
      <c r="B4" s="413"/>
      <c r="C4" s="413"/>
      <c r="D4" s="413"/>
    </row>
    <row r="5" spans="1:4" ht="9" customHeight="1" thickBot="1">
      <c r="A5" s="13"/>
      <c r="B5" s="13"/>
      <c r="C5" s="13"/>
      <c r="D5" s="69"/>
    </row>
    <row r="6" spans="1:4" ht="12.75" customHeight="1">
      <c r="A6" s="479" t="s">
        <v>31</v>
      </c>
      <c r="B6" s="415" t="s">
        <v>100</v>
      </c>
      <c r="C6" s="415" t="s">
        <v>104</v>
      </c>
      <c r="D6" s="415" t="s">
        <v>101</v>
      </c>
    </row>
    <row r="7" spans="1:4" ht="48.75" customHeight="1">
      <c r="A7" s="525"/>
      <c r="B7" s="416"/>
      <c r="C7" s="416"/>
      <c r="D7" s="416"/>
    </row>
    <row r="8" spans="1:4" ht="2.25" customHeight="1" thickBot="1">
      <c r="A8" s="525"/>
      <c r="B8" s="428"/>
      <c r="C8" s="425"/>
      <c r="D8" s="428"/>
    </row>
    <row r="9" spans="1:4" ht="17.25" customHeight="1" thickBot="1">
      <c r="A9" s="226" t="s">
        <v>34</v>
      </c>
      <c r="B9" s="227">
        <v>1337</v>
      </c>
      <c r="C9" s="274">
        <v>599</v>
      </c>
      <c r="D9" s="275">
        <f>B9/C9</f>
        <v>2.2320534223706177</v>
      </c>
    </row>
    <row r="10" spans="1:4">
      <c r="A10" s="14" t="s">
        <v>14</v>
      </c>
      <c r="B10" s="70">
        <v>145</v>
      </c>
      <c r="C10" s="134">
        <v>127</v>
      </c>
      <c r="D10" s="135">
        <f t="shared" ref="D10:D43" si="0">B10/C10</f>
        <v>1.1417322834645669</v>
      </c>
    </row>
    <row r="11" spans="1:4">
      <c r="A11" s="15" t="s">
        <v>17</v>
      </c>
      <c r="B11" s="71">
        <v>177</v>
      </c>
      <c r="C11" s="136">
        <v>12</v>
      </c>
      <c r="D11" s="137">
        <f t="shared" si="0"/>
        <v>14.75</v>
      </c>
    </row>
    <row r="12" spans="1:4">
      <c r="A12" s="16" t="s">
        <v>2</v>
      </c>
      <c r="B12" s="71">
        <v>192</v>
      </c>
      <c r="C12" s="136">
        <v>55</v>
      </c>
      <c r="D12" s="138">
        <f t="shared" si="0"/>
        <v>3.4909090909090907</v>
      </c>
    </row>
    <row r="13" spans="1:4">
      <c r="A13" s="16" t="s">
        <v>192</v>
      </c>
      <c r="B13" s="71">
        <v>104</v>
      </c>
      <c r="C13" s="134">
        <v>200</v>
      </c>
      <c r="D13" s="137">
        <f t="shared" si="0"/>
        <v>0.52</v>
      </c>
    </row>
    <row r="14" spans="1:4">
      <c r="A14" s="15" t="s">
        <v>18</v>
      </c>
      <c r="B14" s="71">
        <v>144</v>
      </c>
      <c r="C14" s="136">
        <v>28</v>
      </c>
      <c r="D14" s="138">
        <f t="shared" si="0"/>
        <v>5.1428571428571432</v>
      </c>
    </row>
    <row r="15" spans="1:4">
      <c r="A15" s="15" t="s">
        <v>21</v>
      </c>
      <c r="B15" s="71">
        <v>129</v>
      </c>
      <c r="C15" s="136">
        <v>27</v>
      </c>
      <c r="D15" s="137">
        <f t="shared" si="0"/>
        <v>4.7777777777777777</v>
      </c>
    </row>
    <row r="16" spans="1:4">
      <c r="A16" s="15" t="s">
        <v>22</v>
      </c>
      <c r="B16" s="71">
        <v>120</v>
      </c>
      <c r="C16" s="136">
        <v>55</v>
      </c>
      <c r="D16" s="138">
        <f t="shared" si="0"/>
        <v>2.1818181818181817</v>
      </c>
    </row>
    <row r="17" spans="1:10">
      <c r="A17" s="15" t="s">
        <v>13</v>
      </c>
      <c r="B17" s="71">
        <v>141</v>
      </c>
      <c r="C17" s="136">
        <v>76</v>
      </c>
      <c r="D17" s="137">
        <f t="shared" si="0"/>
        <v>1.8552631578947369</v>
      </c>
    </row>
    <row r="18" spans="1:10" ht="13.8" thickBot="1">
      <c r="A18" s="17" t="s">
        <v>27</v>
      </c>
      <c r="B18" s="72">
        <v>185</v>
      </c>
      <c r="C18" s="134">
        <v>19</v>
      </c>
      <c r="D18" s="139">
        <f t="shared" si="0"/>
        <v>9.7368421052631575</v>
      </c>
    </row>
    <row r="19" spans="1:10" ht="13.8" thickBot="1">
      <c r="A19" s="276" t="s">
        <v>35</v>
      </c>
      <c r="B19" s="235">
        <v>1116</v>
      </c>
      <c r="C19" s="277">
        <v>876</v>
      </c>
      <c r="D19" s="275">
        <f t="shared" si="0"/>
        <v>1.273972602739726</v>
      </c>
      <c r="J19" t="s">
        <v>37</v>
      </c>
    </row>
    <row r="20" spans="1:10">
      <c r="A20" s="20" t="s">
        <v>1</v>
      </c>
      <c r="B20" s="70">
        <v>165</v>
      </c>
      <c r="C20" s="134">
        <v>41</v>
      </c>
      <c r="D20" s="135">
        <f t="shared" si="0"/>
        <v>4.024390243902439</v>
      </c>
    </row>
    <row r="21" spans="1:10">
      <c r="A21" s="15" t="s">
        <v>16</v>
      </c>
      <c r="B21" s="71">
        <v>135</v>
      </c>
      <c r="C21" s="136">
        <v>31</v>
      </c>
      <c r="D21" s="137">
        <f t="shared" si="0"/>
        <v>4.354838709677419</v>
      </c>
    </row>
    <row r="22" spans="1:10">
      <c r="A22" s="16" t="s">
        <v>3</v>
      </c>
      <c r="B22" s="71">
        <v>226</v>
      </c>
      <c r="C22" s="136">
        <v>152</v>
      </c>
      <c r="D22" s="137">
        <f t="shared" si="0"/>
        <v>1.486842105263158</v>
      </c>
    </row>
    <row r="23" spans="1:10">
      <c r="A23" s="18" t="s">
        <v>20</v>
      </c>
      <c r="B23" s="72">
        <v>156</v>
      </c>
      <c r="C23" s="134">
        <v>71</v>
      </c>
      <c r="D23" s="138">
        <f t="shared" si="0"/>
        <v>2.1971830985915495</v>
      </c>
    </row>
    <row r="24" spans="1:10">
      <c r="A24" s="15" t="s">
        <v>4</v>
      </c>
      <c r="B24" s="71">
        <v>191</v>
      </c>
      <c r="C24" s="136">
        <v>261</v>
      </c>
      <c r="D24" s="137">
        <f t="shared" si="0"/>
        <v>0.73180076628352486</v>
      </c>
    </row>
    <row r="25" spans="1:10" ht="13.8" thickBot="1">
      <c r="A25" s="19" t="s">
        <v>7</v>
      </c>
      <c r="B25" s="73">
        <v>243</v>
      </c>
      <c r="C25" s="140">
        <v>320</v>
      </c>
      <c r="D25" s="139">
        <f t="shared" si="0"/>
        <v>0.75937500000000002</v>
      </c>
    </row>
    <row r="26" spans="1:10" ht="13.8" thickBot="1">
      <c r="A26" s="239" t="s">
        <v>36</v>
      </c>
      <c r="B26" s="235">
        <v>2249</v>
      </c>
      <c r="C26" s="235">
        <v>498</v>
      </c>
      <c r="D26" s="275">
        <f t="shared" si="0"/>
        <v>4.5160642570281126</v>
      </c>
    </row>
    <row r="27" spans="1:10">
      <c r="A27" s="15" t="s">
        <v>15</v>
      </c>
      <c r="B27" s="71">
        <v>237</v>
      </c>
      <c r="C27" s="136">
        <v>10</v>
      </c>
      <c r="D27" s="135">
        <f t="shared" si="0"/>
        <v>23.7</v>
      </c>
    </row>
    <row r="28" spans="1:10">
      <c r="A28" s="14" t="s">
        <v>19</v>
      </c>
      <c r="B28" s="70">
        <v>575</v>
      </c>
      <c r="C28" s="134">
        <v>161</v>
      </c>
      <c r="D28" s="137">
        <f t="shared" si="0"/>
        <v>3.5714285714285716</v>
      </c>
    </row>
    <row r="29" spans="1:10">
      <c r="A29" s="17" t="s">
        <v>25</v>
      </c>
      <c r="B29" s="72">
        <v>544</v>
      </c>
      <c r="C29" s="140">
        <v>135</v>
      </c>
      <c r="D29" s="137">
        <f t="shared" si="0"/>
        <v>4.0296296296296292</v>
      </c>
    </row>
    <row r="30" spans="1:10">
      <c r="A30" s="145" t="s">
        <v>102</v>
      </c>
      <c r="B30" s="71">
        <v>200</v>
      </c>
      <c r="C30" s="136">
        <v>27</v>
      </c>
      <c r="D30" s="138">
        <f t="shared" si="0"/>
        <v>7.4074074074074074</v>
      </c>
    </row>
    <row r="31" spans="1:10">
      <c r="A31" s="20" t="s">
        <v>103</v>
      </c>
      <c r="B31" s="70">
        <v>346</v>
      </c>
      <c r="C31" s="134">
        <v>95</v>
      </c>
      <c r="D31" s="137">
        <f t="shared" si="0"/>
        <v>3.642105263157895</v>
      </c>
    </row>
    <row r="32" spans="1:10" ht="13.8" thickBot="1">
      <c r="A32" s="15" t="s">
        <v>26</v>
      </c>
      <c r="B32" s="71">
        <v>347</v>
      </c>
      <c r="C32" s="136">
        <v>70</v>
      </c>
      <c r="D32" s="139">
        <f t="shared" si="0"/>
        <v>4.9571428571428573</v>
      </c>
    </row>
    <row r="33" spans="1:5" ht="13.8" thickBot="1">
      <c r="A33" s="276" t="s">
        <v>32</v>
      </c>
      <c r="B33" s="235">
        <v>1331</v>
      </c>
      <c r="C33" s="277">
        <v>1784</v>
      </c>
      <c r="D33" s="275">
        <f t="shared" si="0"/>
        <v>0.74607623318385652</v>
      </c>
    </row>
    <row r="34" spans="1:5">
      <c r="A34" s="14" t="s">
        <v>5</v>
      </c>
      <c r="B34" s="70">
        <v>104</v>
      </c>
      <c r="C34" s="134">
        <v>32</v>
      </c>
      <c r="D34" s="135">
        <f t="shared" si="0"/>
        <v>3.25</v>
      </c>
    </row>
    <row r="35" spans="1:5">
      <c r="A35" s="15" t="s">
        <v>23</v>
      </c>
      <c r="B35" s="71">
        <v>287</v>
      </c>
      <c r="C35" s="136">
        <v>54</v>
      </c>
      <c r="D35" s="137">
        <f t="shared" si="0"/>
        <v>5.3148148148148149</v>
      </c>
    </row>
    <row r="36" spans="1:5">
      <c r="A36" s="14" t="s">
        <v>6</v>
      </c>
      <c r="B36" s="70">
        <v>190</v>
      </c>
      <c r="C36" s="134">
        <v>70</v>
      </c>
      <c r="D36" s="137">
        <f t="shared" si="0"/>
        <v>2.7142857142857144</v>
      </c>
    </row>
    <row r="37" spans="1:5">
      <c r="A37" s="15" t="s">
        <v>24</v>
      </c>
      <c r="B37" s="71">
        <v>137</v>
      </c>
      <c r="C37" s="136">
        <v>21</v>
      </c>
      <c r="D37" s="138">
        <f t="shared" si="0"/>
        <v>6.5238095238095237</v>
      </c>
    </row>
    <row r="38" spans="1:5">
      <c r="A38" s="16" t="s">
        <v>8</v>
      </c>
      <c r="B38" s="71">
        <v>161</v>
      </c>
      <c r="C38" s="136">
        <v>120</v>
      </c>
      <c r="D38" s="137">
        <f t="shared" si="0"/>
        <v>1.3416666666666666</v>
      </c>
    </row>
    <row r="39" spans="1:5">
      <c r="A39" s="15" t="s">
        <v>9</v>
      </c>
      <c r="B39" s="71">
        <v>152</v>
      </c>
      <c r="C39" s="136">
        <v>19</v>
      </c>
      <c r="D39" s="138">
        <f t="shared" si="0"/>
        <v>8</v>
      </c>
    </row>
    <row r="40" spans="1:5">
      <c r="A40" s="15" t="s">
        <v>10</v>
      </c>
      <c r="B40" s="71">
        <v>139</v>
      </c>
      <c r="C40" s="136">
        <v>25</v>
      </c>
      <c r="D40" s="137">
        <f t="shared" si="0"/>
        <v>5.56</v>
      </c>
    </row>
    <row r="41" spans="1:5" ht="13.8" thickBot="1">
      <c r="A41" s="20" t="s">
        <v>12</v>
      </c>
      <c r="B41" s="70">
        <v>161</v>
      </c>
      <c r="C41" s="134">
        <v>1443</v>
      </c>
      <c r="D41" s="139">
        <f t="shared" si="0"/>
        <v>0.11157311157311157</v>
      </c>
    </row>
    <row r="42" spans="1:5" ht="13.8" thickBot="1">
      <c r="A42" s="276" t="s">
        <v>33</v>
      </c>
      <c r="B42" s="235">
        <v>941</v>
      </c>
      <c r="C42" s="277">
        <v>937</v>
      </c>
      <c r="D42" s="275">
        <f t="shared" si="0"/>
        <v>1.0042689434364995</v>
      </c>
    </row>
    <row r="43" spans="1:5" ht="13.8" thickBot="1">
      <c r="A43" s="146" t="s">
        <v>11</v>
      </c>
      <c r="B43" s="141">
        <v>941</v>
      </c>
      <c r="C43" s="74">
        <v>937</v>
      </c>
      <c r="D43" s="142">
        <f t="shared" si="0"/>
        <v>1.0042689434364995</v>
      </c>
    </row>
    <row r="44" spans="1:5" ht="29.25" customHeight="1" thickBot="1">
      <c r="A44" s="231" t="s">
        <v>99</v>
      </c>
      <c r="B44" s="255">
        <v>6974</v>
      </c>
      <c r="C44" s="255">
        <v>4694</v>
      </c>
      <c r="D44" s="275">
        <f>B44/C44</f>
        <v>1.4857264593097572</v>
      </c>
    </row>
    <row r="45" spans="1:5" ht="15" customHeight="1">
      <c r="A45" s="21" t="s">
        <v>168</v>
      </c>
      <c r="B45" s="13"/>
      <c r="C45" s="45"/>
      <c r="D45" s="13"/>
    </row>
    <row r="46" spans="1:5" ht="21" customHeight="1">
      <c r="E46" s="2"/>
    </row>
    <row r="47" spans="1:5" ht="23.25" customHeight="1"/>
    <row r="48" spans="1:5" ht="15" customHeight="1"/>
    <row r="54" spans="1:12">
      <c r="A54" s="1"/>
      <c r="B54" s="1"/>
      <c r="C54" s="7"/>
    </row>
    <row r="57" spans="1:12" s="6" customFormat="1">
      <c r="A57"/>
      <c r="B57"/>
      <c r="C57"/>
      <c r="D57"/>
      <c r="E57"/>
      <c r="F57"/>
      <c r="G57"/>
      <c r="H57"/>
      <c r="I57"/>
      <c r="J57"/>
      <c r="K57"/>
      <c r="L57"/>
    </row>
  </sheetData>
  <mergeCells count="5">
    <mergeCell ref="A6:A8"/>
    <mergeCell ref="B6:B8"/>
    <mergeCell ref="C6:C8"/>
    <mergeCell ref="D6:D8"/>
    <mergeCell ref="A2:D4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showGridLines="0" zoomScaleNormal="100" workbookViewId="0">
      <selection activeCell="N39" sqref="N39"/>
    </sheetView>
  </sheetViews>
  <sheetFormatPr defaultRowHeight="13.2"/>
  <cols>
    <col min="1" max="1" width="25" style="13" customWidth="1"/>
    <col min="2" max="2" width="10.44140625" style="13" customWidth="1"/>
    <col min="3" max="3" width="9.33203125" style="13" customWidth="1"/>
    <col min="4" max="5" width="10.6640625" style="13" customWidth="1"/>
    <col min="6" max="13" width="9.6640625" style="13" customWidth="1"/>
    <col min="14" max="14" width="11.44140625" style="13" customWidth="1"/>
    <col min="15" max="256" width="8.88671875" style="13"/>
    <col min="257" max="257" width="25" style="13" customWidth="1"/>
    <col min="258" max="258" width="10.44140625" style="13" customWidth="1"/>
    <col min="259" max="259" width="9.33203125" style="13" customWidth="1"/>
    <col min="260" max="261" width="10.6640625" style="13" customWidth="1"/>
    <col min="262" max="269" width="9.6640625" style="13" customWidth="1"/>
    <col min="270" max="270" width="11.44140625" style="13" customWidth="1"/>
    <col min="271" max="512" width="8.88671875" style="13"/>
    <col min="513" max="513" width="25" style="13" customWidth="1"/>
    <col min="514" max="514" width="10.44140625" style="13" customWidth="1"/>
    <col min="515" max="515" width="9.33203125" style="13" customWidth="1"/>
    <col min="516" max="517" width="10.6640625" style="13" customWidth="1"/>
    <col min="518" max="525" width="9.6640625" style="13" customWidth="1"/>
    <col min="526" max="526" width="11.44140625" style="13" customWidth="1"/>
    <col min="527" max="768" width="8.88671875" style="13"/>
    <col min="769" max="769" width="25" style="13" customWidth="1"/>
    <col min="770" max="770" width="10.44140625" style="13" customWidth="1"/>
    <col min="771" max="771" width="9.33203125" style="13" customWidth="1"/>
    <col min="772" max="773" width="10.6640625" style="13" customWidth="1"/>
    <col min="774" max="781" width="9.6640625" style="13" customWidth="1"/>
    <col min="782" max="782" width="11.44140625" style="13" customWidth="1"/>
    <col min="783" max="1024" width="8.88671875" style="13"/>
    <col min="1025" max="1025" width="25" style="13" customWidth="1"/>
    <col min="1026" max="1026" width="10.44140625" style="13" customWidth="1"/>
    <col min="1027" max="1027" width="9.33203125" style="13" customWidth="1"/>
    <col min="1028" max="1029" width="10.6640625" style="13" customWidth="1"/>
    <col min="1030" max="1037" width="9.6640625" style="13" customWidth="1"/>
    <col min="1038" max="1038" width="11.44140625" style="13" customWidth="1"/>
    <col min="1039" max="1280" width="8.88671875" style="13"/>
    <col min="1281" max="1281" width="25" style="13" customWidth="1"/>
    <col min="1282" max="1282" width="10.44140625" style="13" customWidth="1"/>
    <col min="1283" max="1283" width="9.33203125" style="13" customWidth="1"/>
    <col min="1284" max="1285" width="10.6640625" style="13" customWidth="1"/>
    <col min="1286" max="1293" width="9.6640625" style="13" customWidth="1"/>
    <col min="1294" max="1294" width="11.44140625" style="13" customWidth="1"/>
    <col min="1295" max="1536" width="8.88671875" style="13"/>
    <col min="1537" max="1537" width="25" style="13" customWidth="1"/>
    <col min="1538" max="1538" width="10.44140625" style="13" customWidth="1"/>
    <col min="1539" max="1539" width="9.33203125" style="13" customWidth="1"/>
    <col min="1540" max="1541" width="10.6640625" style="13" customWidth="1"/>
    <col min="1542" max="1549" width="9.6640625" style="13" customWidth="1"/>
    <col min="1550" max="1550" width="11.44140625" style="13" customWidth="1"/>
    <col min="1551" max="1792" width="8.88671875" style="13"/>
    <col min="1793" max="1793" width="25" style="13" customWidth="1"/>
    <col min="1794" max="1794" width="10.44140625" style="13" customWidth="1"/>
    <col min="1795" max="1795" width="9.33203125" style="13" customWidth="1"/>
    <col min="1796" max="1797" width="10.6640625" style="13" customWidth="1"/>
    <col min="1798" max="1805" width="9.6640625" style="13" customWidth="1"/>
    <col min="1806" max="1806" width="11.44140625" style="13" customWidth="1"/>
    <col min="1807" max="2048" width="8.88671875" style="13"/>
    <col min="2049" max="2049" width="25" style="13" customWidth="1"/>
    <col min="2050" max="2050" width="10.44140625" style="13" customWidth="1"/>
    <col min="2051" max="2051" width="9.33203125" style="13" customWidth="1"/>
    <col min="2052" max="2053" width="10.6640625" style="13" customWidth="1"/>
    <col min="2054" max="2061" width="9.6640625" style="13" customWidth="1"/>
    <col min="2062" max="2062" width="11.44140625" style="13" customWidth="1"/>
    <col min="2063" max="2304" width="8.88671875" style="13"/>
    <col min="2305" max="2305" width="25" style="13" customWidth="1"/>
    <col min="2306" max="2306" width="10.44140625" style="13" customWidth="1"/>
    <col min="2307" max="2307" width="9.33203125" style="13" customWidth="1"/>
    <col min="2308" max="2309" width="10.6640625" style="13" customWidth="1"/>
    <col min="2310" max="2317" width="9.6640625" style="13" customWidth="1"/>
    <col min="2318" max="2318" width="11.44140625" style="13" customWidth="1"/>
    <col min="2319" max="2560" width="8.88671875" style="13"/>
    <col min="2561" max="2561" width="25" style="13" customWidth="1"/>
    <col min="2562" max="2562" width="10.44140625" style="13" customWidth="1"/>
    <col min="2563" max="2563" width="9.33203125" style="13" customWidth="1"/>
    <col min="2564" max="2565" width="10.6640625" style="13" customWidth="1"/>
    <col min="2566" max="2573" width="9.6640625" style="13" customWidth="1"/>
    <col min="2574" max="2574" width="11.44140625" style="13" customWidth="1"/>
    <col min="2575" max="2816" width="8.88671875" style="13"/>
    <col min="2817" max="2817" width="25" style="13" customWidth="1"/>
    <col min="2818" max="2818" width="10.44140625" style="13" customWidth="1"/>
    <col min="2819" max="2819" width="9.33203125" style="13" customWidth="1"/>
    <col min="2820" max="2821" width="10.6640625" style="13" customWidth="1"/>
    <col min="2822" max="2829" width="9.6640625" style="13" customWidth="1"/>
    <col min="2830" max="2830" width="11.44140625" style="13" customWidth="1"/>
    <col min="2831" max="3072" width="8.88671875" style="13"/>
    <col min="3073" max="3073" width="25" style="13" customWidth="1"/>
    <col min="3074" max="3074" width="10.44140625" style="13" customWidth="1"/>
    <col min="3075" max="3075" width="9.33203125" style="13" customWidth="1"/>
    <col min="3076" max="3077" width="10.6640625" style="13" customWidth="1"/>
    <col min="3078" max="3085" width="9.6640625" style="13" customWidth="1"/>
    <col min="3086" max="3086" width="11.44140625" style="13" customWidth="1"/>
    <col min="3087" max="3328" width="8.88671875" style="13"/>
    <col min="3329" max="3329" width="25" style="13" customWidth="1"/>
    <col min="3330" max="3330" width="10.44140625" style="13" customWidth="1"/>
    <col min="3331" max="3331" width="9.33203125" style="13" customWidth="1"/>
    <col min="3332" max="3333" width="10.6640625" style="13" customWidth="1"/>
    <col min="3334" max="3341" width="9.6640625" style="13" customWidth="1"/>
    <col min="3342" max="3342" width="11.44140625" style="13" customWidth="1"/>
    <col min="3343" max="3584" width="8.88671875" style="13"/>
    <col min="3585" max="3585" width="25" style="13" customWidth="1"/>
    <col min="3586" max="3586" width="10.44140625" style="13" customWidth="1"/>
    <col min="3587" max="3587" width="9.33203125" style="13" customWidth="1"/>
    <col min="3588" max="3589" width="10.6640625" style="13" customWidth="1"/>
    <col min="3590" max="3597" width="9.6640625" style="13" customWidth="1"/>
    <col min="3598" max="3598" width="11.44140625" style="13" customWidth="1"/>
    <col min="3599" max="3840" width="8.88671875" style="13"/>
    <col min="3841" max="3841" width="25" style="13" customWidth="1"/>
    <col min="3842" max="3842" width="10.44140625" style="13" customWidth="1"/>
    <col min="3843" max="3843" width="9.33203125" style="13" customWidth="1"/>
    <col min="3844" max="3845" width="10.6640625" style="13" customWidth="1"/>
    <col min="3846" max="3853" width="9.6640625" style="13" customWidth="1"/>
    <col min="3854" max="3854" width="11.44140625" style="13" customWidth="1"/>
    <col min="3855" max="4096" width="8.88671875" style="13"/>
    <col min="4097" max="4097" width="25" style="13" customWidth="1"/>
    <col min="4098" max="4098" width="10.44140625" style="13" customWidth="1"/>
    <col min="4099" max="4099" width="9.33203125" style="13" customWidth="1"/>
    <col min="4100" max="4101" width="10.6640625" style="13" customWidth="1"/>
    <col min="4102" max="4109" width="9.6640625" style="13" customWidth="1"/>
    <col min="4110" max="4110" width="11.44140625" style="13" customWidth="1"/>
    <col min="4111" max="4352" width="8.88671875" style="13"/>
    <col min="4353" max="4353" width="25" style="13" customWidth="1"/>
    <col min="4354" max="4354" width="10.44140625" style="13" customWidth="1"/>
    <col min="4355" max="4355" width="9.33203125" style="13" customWidth="1"/>
    <col min="4356" max="4357" width="10.6640625" style="13" customWidth="1"/>
    <col min="4358" max="4365" width="9.6640625" style="13" customWidth="1"/>
    <col min="4366" max="4366" width="11.44140625" style="13" customWidth="1"/>
    <col min="4367" max="4608" width="8.88671875" style="13"/>
    <col min="4609" max="4609" width="25" style="13" customWidth="1"/>
    <col min="4610" max="4610" width="10.44140625" style="13" customWidth="1"/>
    <col min="4611" max="4611" width="9.33203125" style="13" customWidth="1"/>
    <col min="4612" max="4613" width="10.6640625" style="13" customWidth="1"/>
    <col min="4614" max="4621" width="9.6640625" style="13" customWidth="1"/>
    <col min="4622" max="4622" width="11.44140625" style="13" customWidth="1"/>
    <col min="4623" max="4864" width="8.88671875" style="13"/>
    <col min="4865" max="4865" width="25" style="13" customWidth="1"/>
    <col min="4866" max="4866" width="10.44140625" style="13" customWidth="1"/>
    <col min="4867" max="4867" width="9.33203125" style="13" customWidth="1"/>
    <col min="4868" max="4869" width="10.6640625" style="13" customWidth="1"/>
    <col min="4870" max="4877" width="9.6640625" style="13" customWidth="1"/>
    <col min="4878" max="4878" width="11.44140625" style="13" customWidth="1"/>
    <col min="4879" max="5120" width="8.88671875" style="13"/>
    <col min="5121" max="5121" width="25" style="13" customWidth="1"/>
    <col min="5122" max="5122" width="10.44140625" style="13" customWidth="1"/>
    <col min="5123" max="5123" width="9.33203125" style="13" customWidth="1"/>
    <col min="5124" max="5125" width="10.6640625" style="13" customWidth="1"/>
    <col min="5126" max="5133" width="9.6640625" style="13" customWidth="1"/>
    <col min="5134" max="5134" width="11.44140625" style="13" customWidth="1"/>
    <col min="5135" max="5376" width="8.88671875" style="13"/>
    <col min="5377" max="5377" width="25" style="13" customWidth="1"/>
    <col min="5378" max="5378" width="10.44140625" style="13" customWidth="1"/>
    <col min="5379" max="5379" width="9.33203125" style="13" customWidth="1"/>
    <col min="5380" max="5381" width="10.6640625" style="13" customWidth="1"/>
    <col min="5382" max="5389" width="9.6640625" style="13" customWidth="1"/>
    <col min="5390" max="5390" width="11.44140625" style="13" customWidth="1"/>
    <col min="5391" max="5632" width="8.88671875" style="13"/>
    <col min="5633" max="5633" width="25" style="13" customWidth="1"/>
    <col min="5634" max="5634" width="10.44140625" style="13" customWidth="1"/>
    <col min="5635" max="5635" width="9.33203125" style="13" customWidth="1"/>
    <col min="5636" max="5637" width="10.6640625" style="13" customWidth="1"/>
    <col min="5638" max="5645" width="9.6640625" style="13" customWidth="1"/>
    <col min="5646" max="5646" width="11.44140625" style="13" customWidth="1"/>
    <col min="5647" max="5888" width="8.88671875" style="13"/>
    <col min="5889" max="5889" width="25" style="13" customWidth="1"/>
    <col min="5890" max="5890" width="10.44140625" style="13" customWidth="1"/>
    <col min="5891" max="5891" width="9.33203125" style="13" customWidth="1"/>
    <col min="5892" max="5893" width="10.6640625" style="13" customWidth="1"/>
    <col min="5894" max="5901" width="9.6640625" style="13" customWidth="1"/>
    <col min="5902" max="5902" width="11.44140625" style="13" customWidth="1"/>
    <col min="5903" max="6144" width="8.88671875" style="13"/>
    <col min="6145" max="6145" width="25" style="13" customWidth="1"/>
    <col min="6146" max="6146" width="10.44140625" style="13" customWidth="1"/>
    <col min="6147" max="6147" width="9.33203125" style="13" customWidth="1"/>
    <col min="6148" max="6149" width="10.6640625" style="13" customWidth="1"/>
    <col min="6150" max="6157" width="9.6640625" style="13" customWidth="1"/>
    <col min="6158" max="6158" width="11.44140625" style="13" customWidth="1"/>
    <col min="6159" max="6400" width="8.88671875" style="13"/>
    <col min="6401" max="6401" width="25" style="13" customWidth="1"/>
    <col min="6402" max="6402" width="10.44140625" style="13" customWidth="1"/>
    <col min="6403" max="6403" width="9.33203125" style="13" customWidth="1"/>
    <col min="6404" max="6405" width="10.6640625" style="13" customWidth="1"/>
    <col min="6406" max="6413" width="9.6640625" style="13" customWidth="1"/>
    <col min="6414" max="6414" width="11.44140625" style="13" customWidth="1"/>
    <col min="6415" max="6656" width="8.88671875" style="13"/>
    <col min="6657" max="6657" width="25" style="13" customWidth="1"/>
    <col min="6658" max="6658" width="10.44140625" style="13" customWidth="1"/>
    <col min="6659" max="6659" width="9.33203125" style="13" customWidth="1"/>
    <col min="6660" max="6661" width="10.6640625" style="13" customWidth="1"/>
    <col min="6662" max="6669" width="9.6640625" style="13" customWidth="1"/>
    <col min="6670" max="6670" width="11.44140625" style="13" customWidth="1"/>
    <col min="6671" max="6912" width="8.88671875" style="13"/>
    <col min="6913" max="6913" width="25" style="13" customWidth="1"/>
    <col min="6914" max="6914" width="10.44140625" style="13" customWidth="1"/>
    <col min="6915" max="6915" width="9.33203125" style="13" customWidth="1"/>
    <col min="6916" max="6917" width="10.6640625" style="13" customWidth="1"/>
    <col min="6918" max="6925" width="9.6640625" style="13" customWidth="1"/>
    <col min="6926" max="6926" width="11.44140625" style="13" customWidth="1"/>
    <col min="6927" max="7168" width="8.88671875" style="13"/>
    <col min="7169" max="7169" width="25" style="13" customWidth="1"/>
    <col min="7170" max="7170" width="10.44140625" style="13" customWidth="1"/>
    <col min="7171" max="7171" width="9.33203125" style="13" customWidth="1"/>
    <col min="7172" max="7173" width="10.6640625" style="13" customWidth="1"/>
    <col min="7174" max="7181" width="9.6640625" style="13" customWidth="1"/>
    <col min="7182" max="7182" width="11.44140625" style="13" customWidth="1"/>
    <col min="7183" max="7424" width="8.88671875" style="13"/>
    <col min="7425" max="7425" width="25" style="13" customWidth="1"/>
    <col min="7426" max="7426" width="10.44140625" style="13" customWidth="1"/>
    <col min="7427" max="7427" width="9.33203125" style="13" customWidth="1"/>
    <col min="7428" max="7429" width="10.6640625" style="13" customWidth="1"/>
    <col min="7430" max="7437" width="9.6640625" style="13" customWidth="1"/>
    <col min="7438" max="7438" width="11.44140625" style="13" customWidth="1"/>
    <col min="7439" max="7680" width="8.88671875" style="13"/>
    <col min="7681" max="7681" width="25" style="13" customWidth="1"/>
    <col min="7682" max="7682" width="10.44140625" style="13" customWidth="1"/>
    <col min="7683" max="7683" width="9.33203125" style="13" customWidth="1"/>
    <col min="7684" max="7685" width="10.6640625" style="13" customWidth="1"/>
    <col min="7686" max="7693" width="9.6640625" style="13" customWidth="1"/>
    <col min="7694" max="7694" width="11.44140625" style="13" customWidth="1"/>
    <col min="7695" max="7936" width="8.88671875" style="13"/>
    <col min="7937" max="7937" width="25" style="13" customWidth="1"/>
    <col min="7938" max="7938" width="10.44140625" style="13" customWidth="1"/>
    <col min="7939" max="7939" width="9.33203125" style="13" customWidth="1"/>
    <col min="7940" max="7941" width="10.6640625" style="13" customWidth="1"/>
    <col min="7942" max="7949" width="9.6640625" style="13" customWidth="1"/>
    <col min="7950" max="7950" width="11.44140625" style="13" customWidth="1"/>
    <col min="7951" max="8192" width="8.88671875" style="13"/>
    <col min="8193" max="8193" width="25" style="13" customWidth="1"/>
    <col min="8194" max="8194" width="10.44140625" style="13" customWidth="1"/>
    <col min="8195" max="8195" width="9.33203125" style="13" customWidth="1"/>
    <col min="8196" max="8197" width="10.6640625" style="13" customWidth="1"/>
    <col min="8198" max="8205" width="9.6640625" style="13" customWidth="1"/>
    <col min="8206" max="8206" width="11.44140625" style="13" customWidth="1"/>
    <col min="8207" max="8448" width="8.88671875" style="13"/>
    <col min="8449" max="8449" width="25" style="13" customWidth="1"/>
    <col min="8450" max="8450" width="10.44140625" style="13" customWidth="1"/>
    <col min="8451" max="8451" width="9.33203125" style="13" customWidth="1"/>
    <col min="8452" max="8453" width="10.6640625" style="13" customWidth="1"/>
    <col min="8454" max="8461" width="9.6640625" style="13" customWidth="1"/>
    <col min="8462" max="8462" width="11.44140625" style="13" customWidth="1"/>
    <col min="8463" max="8704" width="8.88671875" style="13"/>
    <col min="8705" max="8705" width="25" style="13" customWidth="1"/>
    <col min="8706" max="8706" width="10.44140625" style="13" customWidth="1"/>
    <col min="8707" max="8707" width="9.33203125" style="13" customWidth="1"/>
    <col min="8708" max="8709" width="10.6640625" style="13" customWidth="1"/>
    <col min="8710" max="8717" width="9.6640625" style="13" customWidth="1"/>
    <col min="8718" max="8718" width="11.44140625" style="13" customWidth="1"/>
    <col min="8719" max="8960" width="8.88671875" style="13"/>
    <col min="8961" max="8961" width="25" style="13" customWidth="1"/>
    <col min="8962" max="8962" width="10.44140625" style="13" customWidth="1"/>
    <col min="8963" max="8963" width="9.33203125" style="13" customWidth="1"/>
    <col min="8964" max="8965" width="10.6640625" style="13" customWidth="1"/>
    <col min="8966" max="8973" width="9.6640625" style="13" customWidth="1"/>
    <col min="8974" max="8974" width="11.44140625" style="13" customWidth="1"/>
    <col min="8975" max="9216" width="8.88671875" style="13"/>
    <col min="9217" max="9217" width="25" style="13" customWidth="1"/>
    <col min="9218" max="9218" width="10.44140625" style="13" customWidth="1"/>
    <col min="9219" max="9219" width="9.33203125" style="13" customWidth="1"/>
    <col min="9220" max="9221" width="10.6640625" style="13" customWidth="1"/>
    <col min="9222" max="9229" width="9.6640625" style="13" customWidth="1"/>
    <col min="9230" max="9230" width="11.44140625" style="13" customWidth="1"/>
    <col min="9231" max="9472" width="8.88671875" style="13"/>
    <col min="9473" max="9473" width="25" style="13" customWidth="1"/>
    <col min="9474" max="9474" width="10.44140625" style="13" customWidth="1"/>
    <col min="9475" max="9475" width="9.33203125" style="13" customWidth="1"/>
    <col min="9476" max="9477" width="10.6640625" style="13" customWidth="1"/>
    <col min="9478" max="9485" width="9.6640625" style="13" customWidth="1"/>
    <col min="9486" max="9486" width="11.44140625" style="13" customWidth="1"/>
    <col min="9487" max="9728" width="8.88671875" style="13"/>
    <col min="9729" max="9729" width="25" style="13" customWidth="1"/>
    <col min="9730" max="9730" width="10.44140625" style="13" customWidth="1"/>
    <col min="9731" max="9731" width="9.33203125" style="13" customWidth="1"/>
    <col min="9732" max="9733" width="10.6640625" style="13" customWidth="1"/>
    <col min="9734" max="9741" width="9.6640625" style="13" customWidth="1"/>
    <col min="9742" max="9742" width="11.44140625" style="13" customWidth="1"/>
    <col min="9743" max="9984" width="8.88671875" style="13"/>
    <col min="9985" max="9985" width="25" style="13" customWidth="1"/>
    <col min="9986" max="9986" width="10.44140625" style="13" customWidth="1"/>
    <col min="9987" max="9987" width="9.33203125" style="13" customWidth="1"/>
    <col min="9988" max="9989" width="10.6640625" style="13" customWidth="1"/>
    <col min="9990" max="9997" width="9.6640625" style="13" customWidth="1"/>
    <col min="9998" max="9998" width="11.44140625" style="13" customWidth="1"/>
    <col min="9999" max="10240" width="8.88671875" style="13"/>
    <col min="10241" max="10241" width="25" style="13" customWidth="1"/>
    <col min="10242" max="10242" width="10.44140625" style="13" customWidth="1"/>
    <col min="10243" max="10243" width="9.33203125" style="13" customWidth="1"/>
    <col min="10244" max="10245" width="10.6640625" style="13" customWidth="1"/>
    <col min="10246" max="10253" width="9.6640625" style="13" customWidth="1"/>
    <col min="10254" max="10254" width="11.44140625" style="13" customWidth="1"/>
    <col min="10255" max="10496" width="8.88671875" style="13"/>
    <col min="10497" max="10497" width="25" style="13" customWidth="1"/>
    <col min="10498" max="10498" width="10.44140625" style="13" customWidth="1"/>
    <col min="10499" max="10499" width="9.33203125" style="13" customWidth="1"/>
    <col min="10500" max="10501" width="10.6640625" style="13" customWidth="1"/>
    <col min="10502" max="10509" width="9.6640625" style="13" customWidth="1"/>
    <col min="10510" max="10510" width="11.44140625" style="13" customWidth="1"/>
    <col min="10511" max="10752" width="8.88671875" style="13"/>
    <col min="10753" max="10753" width="25" style="13" customWidth="1"/>
    <col min="10754" max="10754" width="10.44140625" style="13" customWidth="1"/>
    <col min="10755" max="10755" width="9.33203125" style="13" customWidth="1"/>
    <col min="10756" max="10757" width="10.6640625" style="13" customWidth="1"/>
    <col min="10758" max="10765" width="9.6640625" style="13" customWidth="1"/>
    <col min="10766" max="10766" width="11.44140625" style="13" customWidth="1"/>
    <col min="10767" max="11008" width="8.88671875" style="13"/>
    <col min="11009" max="11009" width="25" style="13" customWidth="1"/>
    <col min="11010" max="11010" width="10.44140625" style="13" customWidth="1"/>
    <col min="11011" max="11011" width="9.33203125" style="13" customWidth="1"/>
    <col min="11012" max="11013" width="10.6640625" style="13" customWidth="1"/>
    <col min="11014" max="11021" width="9.6640625" style="13" customWidth="1"/>
    <col min="11022" max="11022" width="11.44140625" style="13" customWidth="1"/>
    <col min="11023" max="11264" width="8.88671875" style="13"/>
    <col min="11265" max="11265" width="25" style="13" customWidth="1"/>
    <col min="11266" max="11266" width="10.44140625" style="13" customWidth="1"/>
    <col min="11267" max="11267" width="9.33203125" style="13" customWidth="1"/>
    <col min="11268" max="11269" width="10.6640625" style="13" customWidth="1"/>
    <col min="11270" max="11277" width="9.6640625" style="13" customWidth="1"/>
    <col min="11278" max="11278" width="11.44140625" style="13" customWidth="1"/>
    <col min="11279" max="11520" width="8.88671875" style="13"/>
    <col min="11521" max="11521" width="25" style="13" customWidth="1"/>
    <col min="11522" max="11522" width="10.44140625" style="13" customWidth="1"/>
    <col min="11523" max="11523" width="9.33203125" style="13" customWidth="1"/>
    <col min="11524" max="11525" width="10.6640625" style="13" customWidth="1"/>
    <col min="11526" max="11533" width="9.6640625" style="13" customWidth="1"/>
    <col min="11534" max="11534" width="11.44140625" style="13" customWidth="1"/>
    <col min="11535" max="11776" width="8.88671875" style="13"/>
    <col min="11777" max="11777" width="25" style="13" customWidth="1"/>
    <col min="11778" max="11778" width="10.44140625" style="13" customWidth="1"/>
    <col min="11779" max="11779" width="9.33203125" style="13" customWidth="1"/>
    <col min="11780" max="11781" width="10.6640625" style="13" customWidth="1"/>
    <col min="11782" max="11789" width="9.6640625" style="13" customWidth="1"/>
    <col min="11790" max="11790" width="11.44140625" style="13" customWidth="1"/>
    <col min="11791" max="12032" width="8.88671875" style="13"/>
    <col min="12033" max="12033" width="25" style="13" customWidth="1"/>
    <col min="12034" max="12034" width="10.44140625" style="13" customWidth="1"/>
    <col min="12035" max="12035" width="9.33203125" style="13" customWidth="1"/>
    <col min="12036" max="12037" width="10.6640625" style="13" customWidth="1"/>
    <col min="12038" max="12045" width="9.6640625" style="13" customWidth="1"/>
    <col min="12046" max="12046" width="11.44140625" style="13" customWidth="1"/>
    <col min="12047" max="12288" width="8.88671875" style="13"/>
    <col min="12289" max="12289" width="25" style="13" customWidth="1"/>
    <col min="12290" max="12290" width="10.44140625" style="13" customWidth="1"/>
    <col min="12291" max="12291" width="9.33203125" style="13" customWidth="1"/>
    <col min="12292" max="12293" width="10.6640625" style="13" customWidth="1"/>
    <col min="12294" max="12301" width="9.6640625" style="13" customWidth="1"/>
    <col min="12302" max="12302" width="11.44140625" style="13" customWidth="1"/>
    <col min="12303" max="12544" width="8.88671875" style="13"/>
    <col min="12545" max="12545" width="25" style="13" customWidth="1"/>
    <col min="12546" max="12546" width="10.44140625" style="13" customWidth="1"/>
    <col min="12547" max="12547" width="9.33203125" style="13" customWidth="1"/>
    <col min="12548" max="12549" width="10.6640625" style="13" customWidth="1"/>
    <col min="12550" max="12557" width="9.6640625" style="13" customWidth="1"/>
    <col min="12558" max="12558" width="11.44140625" style="13" customWidth="1"/>
    <col min="12559" max="12800" width="8.88671875" style="13"/>
    <col min="12801" max="12801" width="25" style="13" customWidth="1"/>
    <col min="12802" max="12802" width="10.44140625" style="13" customWidth="1"/>
    <col min="12803" max="12803" width="9.33203125" style="13" customWidth="1"/>
    <col min="12804" max="12805" width="10.6640625" style="13" customWidth="1"/>
    <col min="12806" max="12813" width="9.6640625" style="13" customWidth="1"/>
    <col min="12814" max="12814" width="11.44140625" style="13" customWidth="1"/>
    <col min="12815" max="13056" width="8.88671875" style="13"/>
    <col min="13057" max="13057" width="25" style="13" customWidth="1"/>
    <col min="13058" max="13058" width="10.44140625" style="13" customWidth="1"/>
    <col min="13059" max="13059" width="9.33203125" style="13" customWidth="1"/>
    <col min="13060" max="13061" width="10.6640625" style="13" customWidth="1"/>
    <col min="13062" max="13069" width="9.6640625" style="13" customWidth="1"/>
    <col min="13070" max="13070" width="11.44140625" style="13" customWidth="1"/>
    <col min="13071" max="13312" width="8.88671875" style="13"/>
    <col min="13313" max="13313" width="25" style="13" customWidth="1"/>
    <col min="13314" max="13314" width="10.44140625" style="13" customWidth="1"/>
    <col min="13315" max="13315" width="9.33203125" style="13" customWidth="1"/>
    <col min="13316" max="13317" width="10.6640625" style="13" customWidth="1"/>
    <col min="13318" max="13325" width="9.6640625" style="13" customWidth="1"/>
    <col min="13326" max="13326" width="11.44140625" style="13" customWidth="1"/>
    <col min="13327" max="13568" width="8.88671875" style="13"/>
    <col min="13569" max="13569" width="25" style="13" customWidth="1"/>
    <col min="13570" max="13570" width="10.44140625" style="13" customWidth="1"/>
    <col min="13571" max="13571" width="9.33203125" style="13" customWidth="1"/>
    <col min="13572" max="13573" width="10.6640625" style="13" customWidth="1"/>
    <col min="13574" max="13581" width="9.6640625" style="13" customWidth="1"/>
    <col min="13582" max="13582" width="11.44140625" style="13" customWidth="1"/>
    <col min="13583" max="13824" width="8.88671875" style="13"/>
    <col min="13825" max="13825" width="25" style="13" customWidth="1"/>
    <col min="13826" max="13826" width="10.44140625" style="13" customWidth="1"/>
    <col min="13827" max="13827" width="9.33203125" style="13" customWidth="1"/>
    <col min="13828" max="13829" width="10.6640625" style="13" customWidth="1"/>
    <col min="13830" max="13837" width="9.6640625" style="13" customWidth="1"/>
    <col min="13838" max="13838" width="11.44140625" style="13" customWidth="1"/>
    <col min="13839" max="14080" width="8.88671875" style="13"/>
    <col min="14081" max="14081" width="25" style="13" customWidth="1"/>
    <col min="14082" max="14082" width="10.44140625" style="13" customWidth="1"/>
    <col min="14083" max="14083" width="9.33203125" style="13" customWidth="1"/>
    <col min="14084" max="14085" width="10.6640625" style="13" customWidth="1"/>
    <col min="14086" max="14093" width="9.6640625" style="13" customWidth="1"/>
    <col min="14094" max="14094" width="11.44140625" style="13" customWidth="1"/>
    <col min="14095" max="14336" width="8.88671875" style="13"/>
    <col min="14337" max="14337" width="25" style="13" customWidth="1"/>
    <col min="14338" max="14338" width="10.44140625" style="13" customWidth="1"/>
    <col min="14339" max="14339" width="9.33203125" style="13" customWidth="1"/>
    <col min="14340" max="14341" width="10.6640625" style="13" customWidth="1"/>
    <col min="14342" max="14349" width="9.6640625" style="13" customWidth="1"/>
    <col min="14350" max="14350" width="11.44140625" style="13" customWidth="1"/>
    <col min="14351" max="14592" width="8.88671875" style="13"/>
    <col min="14593" max="14593" width="25" style="13" customWidth="1"/>
    <col min="14594" max="14594" width="10.44140625" style="13" customWidth="1"/>
    <col min="14595" max="14595" width="9.33203125" style="13" customWidth="1"/>
    <col min="14596" max="14597" width="10.6640625" style="13" customWidth="1"/>
    <col min="14598" max="14605" width="9.6640625" style="13" customWidth="1"/>
    <col min="14606" max="14606" width="11.44140625" style="13" customWidth="1"/>
    <col min="14607" max="14848" width="8.88671875" style="13"/>
    <col min="14849" max="14849" width="25" style="13" customWidth="1"/>
    <col min="14850" max="14850" width="10.44140625" style="13" customWidth="1"/>
    <col min="14851" max="14851" width="9.33203125" style="13" customWidth="1"/>
    <col min="14852" max="14853" width="10.6640625" style="13" customWidth="1"/>
    <col min="14854" max="14861" width="9.6640625" style="13" customWidth="1"/>
    <col min="14862" max="14862" width="11.44140625" style="13" customWidth="1"/>
    <col min="14863" max="15104" width="8.88671875" style="13"/>
    <col min="15105" max="15105" width="25" style="13" customWidth="1"/>
    <col min="15106" max="15106" width="10.44140625" style="13" customWidth="1"/>
    <col min="15107" max="15107" width="9.33203125" style="13" customWidth="1"/>
    <col min="15108" max="15109" width="10.6640625" style="13" customWidth="1"/>
    <col min="15110" max="15117" width="9.6640625" style="13" customWidth="1"/>
    <col min="15118" max="15118" width="11.44140625" style="13" customWidth="1"/>
    <col min="15119" max="15360" width="8.88671875" style="13"/>
    <col min="15361" max="15361" width="25" style="13" customWidth="1"/>
    <col min="15362" max="15362" width="10.44140625" style="13" customWidth="1"/>
    <col min="15363" max="15363" width="9.33203125" style="13" customWidth="1"/>
    <col min="15364" max="15365" width="10.6640625" style="13" customWidth="1"/>
    <col min="15366" max="15373" width="9.6640625" style="13" customWidth="1"/>
    <col min="15374" max="15374" width="11.44140625" style="13" customWidth="1"/>
    <col min="15375" max="15616" width="8.88671875" style="13"/>
    <col min="15617" max="15617" width="25" style="13" customWidth="1"/>
    <col min="15618" max="15618" width="10.44140625" style="13" customWidth="1"/>
    <col min="15619" max="15619" width="9.33203125" style="13" customWidth="1"/>
    <col min="15620" max="15621" width="10.6640625" style="13" customWidth="1"/>
    <col min="15622" max="15629" width="9.6640625" style="13" customWidth="1"/>
    <col min="15630" max="15630" width="11.44140625" style="13" customWidth="1"/>
    <col min="15631" max="15872" width="8.88671875" style="13"/>
    <col min="15873" max="15873" width="25" style="13" customWidth="1"/>
    <col min="15874" max="15874" width="10.44140625" style="13" customWidth="1"/>
    <col min="15875" max="15875" width="9.33203125" style="13" customWidth="1"/>
    <col min="15876" max="15877" width="10.6640625" style="13" customWidth="1"/>
    <col min="15878" max="15885" width="9.6640625" style="13" customWidth="1"/>
    <col min="15886" max="15886" width="11.44140625" style="13" customWidth="1"/>
    <col min="15887" max="16128" width="8.88671875" style="13"/>
    <col min="16129" max="16129" width="25" style="13" customWidth="1"/>
    <col min="16130" max="16130" width="10.44140625" style="13" customWidth="1"/>
    <col min="16131" max="16131" width="9.33203125" style="13" customWidth="1"/>
    <col min="16132" max="16133" width="10.6640625" style="13" customWidth="1"/>
    <col min="16134" max="16141" width="9.6640625" style="13" customWidth="1"/>
    <col min="16142" max="16142" width="11.44140625" style="13" customWidth="1"/>
    <col min="16143" max="16384" width="8.88671875" style="13"/>
  </cols>
  <sheetData>
    <row r="1" spans="1:18">
      <c r="J1" s="427" t="s">
        <v>225</v>
      </c>
      <c r="K1" s="427"/>
      <c r="L1" s="427"/>
      <c r="M1" s="427"/>
    </row>
    <row r="2" spans="1:18" ht="8.25" customHeight="1">
      <c r="M2" s="294"/>
    </row>
    <row r="3" spans="1:18">
      <c r="A3" s="427" t="s">
        <v>226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</row>
    <row r="4" spans="1:18" ht="16.5" customHeight="1">
      <c r="A4" s="427" t="s">
        <v>286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</row>
    <row r="5" spans="1:18" ht="8.25" customHeight="1" thickBot="1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</row>
    <row r="6" spans="1:18" ht="26.25" customHeight="1" thickBot="1">
      <c r="A6" s="431" t="s">
        <v>42</v>
      </c>
      <c r="B6" s="529" t="s">
        <v>227</v>
      </c>
      <c r="C6" s="530"/>
      <c r="D6" s="530"/>
      <c r="E6" s="531"/>
      <c r="F6" s="479" t="s">
        <v>287</v>
      </c>
      <c r="G6" s="421"/>
      <c r="H6" s="479" t="s">
        <v>288</v>
      </c>
      <c r="I6" s="421"/>
      <c r="J6" s="534" t="s">
        <v>228</v>
      </c>
      <c r="K6" s="535"/>
      <c r="L6" s="535"/>
      <c r="M6" s="536"/>
    </row>
    <row r="7" spans="1:18" ht="24" customHeight="1">
      <c r="A7" s="434"/>
      <c r="B7" s="537">
        <v>45291</v>
      </c>
      <c r="C7" s="538"/>
      <c r="D7" s="537">
        <v>45657</v>
      </c>
      <c r="E7" s="538"/>
      <c r="F7" s="532"/>
      <c r="G7" s="533"/>
      <c r="H7" s="532"/>
      <c r="I7" s="533"/>
      <c r="J7" s="537">
        <v>45291</v>
      </c>
      <c r="K7" s="538"/>
      <c r="L7" s="537">
        <v>45657</v>
      </c>
      <c r="M7" s="538"/>
    </row>
    <row r="8" spans="1:18" ht="23.4" thickBot="1">
      <c r="A8" s="437"/>
      <c r="B8" s="293" t="s">
        <v>229</v>
      </c>
      <c r="C8" s="149" t="s">
        <v>230</v>
      </c>
      <c r="D8" s="293" t="s">
        <v>229</v>
      </c>
      <c r="E8" s="149" t="s">
        <v>230</v>
      </c>
      <c r="F8" s="293" t="s">
        <v>229</v>
      </c>
      <c r="G8" s="149" t="s">
        <v>230</v>
      </c>
      <c r="H8" s="293" t="s">
        <v>229</v>
      </c>
      <c r="I8" s="149" t="s">
        <v>230</v>
      </c>
      <c r="J8" s="293" t="s">
        <v>229</v>
      </c>
      <c r="K8" s="149" t="s">
        <v>230</v>
      </c>
      <c r="L8" s="293" t="s">
        <v>229</v>
      </c>
      <c r="M8" s="149" t="s">
        <v>230</v>
      </c>
    </row>
    <row r="9" spans="1:18" ht="13.8" thickBot="1">
      <c r="A9" s="526" t="s">
        <v>231</v>
      </c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8"/>
    </row>
    <row r="10" spans="1:18">
      <c r="A10" s="295" t="s">
        <v>232</v>
      </c>
      <c r="B10" s="296">
        <v>5080</v>
      </c>
      <c r="C10" s="87">
        <v>2341</v>
      </c>
      <c r="D10" s="296">
        <v>5927</v>
      </c>
      <c r="E10" s="87">
        <v>2690</v>
      </c>
      <c r="F10" s="297">
        <f t="shared" ref="F10:G15" si="0">D10-B10</f>
        <v>847</v>
      </c>
      <c r="G10" s="298">
        <f t="shared" si="0"/>
        <v>349</v>
      </c>
      <c r="H10" s="299">
        <f t="shared" ref="H10:I15" si="1">D10/B10*100</f>
        <v>116.67322834645671</v>
      </c>
      <c r="I10" s="300">
        <f t="shared" si="1"/>
        <v>114.90815890645023</v>
      </c>
      <c r="J10" s="301">
        <f t="shared" ref="J10:J15" si="2">B10/$B$37*100</f>
        <v>9.5903341514064575</v>
      </c>
      <c r="K10" s="302">
        <f t="shared" ref="K10:K15" si="3">C10/$C$37*100</f>
        <v>8.5276118315605416</v>
      </c>
      <c r="L10" s="303">
        <f>D10/$D$37*100</f>
        <v>10.684284529689585</v>
      </c>
      <c r="M10" s="304">
        <f t="shared" ref="M10:M15" si="4">E10/$E$37*100</f>
        <v>9.5170705819918631</v>
      </c>
    </row>
    <row r="11" spans="1:18">
      <c r="A11" s="305" t="s">
        <v>233</v>
      </c>
      <c r="B11" s="96">
        <v>10795</v>
      </c>
      <c r="C11" s="95">
        <v>5302</v>
      </c>
      <c r="D11" s="96">
        <v>10681</v>
      </c>
      <c r="E11" s="95">
        <v>5206</v>
      </c>
      <c r="F11" s="306">
        <f t="shared" si="0"/>
        <v>-114</v>
      </c>
      <c r="G11" s="307">
        <f t="shared" si="0"/>
        <v>-96</v>
      </c>
      <c r="H11" s="308">
        <f t="shared" si="1"/>
        <v>98.943955534969902</v>
      </c>
      <c r="I11" s="309">
        <f t="shared" si="1"/>
        <v>98.189362504715206</v>
      </c>
      <c r="J11" s="310">
        <f t="shared" si="2"/>
        <v>20.37946007173872</v>
      </c>
      <c r="K11" s="83">
        <f t="shared" si="3"/>
        <v>19.313711205012385</v>
      </c>
      <c r="L11" s="310">
        <f t="shared" ref="L11:L15" si="5">D11/$D$37*100</f>
        <v>19.254064967372102</v>
      </c>
      <c r="M11" s="311">
        <f t="shared" si="4"/>
        <v>18.418538828940388</v>
      </c>
    </row>
    <row r="12" spans="1:18">
      <c r="A12" s="305" t="s">
        <v>234</v>
      </c>
      <c r="B12" s="96">
        <v>8177</v>
      </c>
      <c r="C12" s="95">
        <v>4285</v>
      </c>
      <c r="D12" s="96">
        <v>8772</v>
      </c>
      <c r="E12" s="95">
        <v>4546</v>
      </c>
      <c r="F12" s="306">
        <f t="shared" si="0"/>
        <v>595</v>
      </c>
      <c r="G12" s="307">
        <f t="shared" si="0"/>
        <v>261</v>
      </c>
      <c r="H12" s="308">
        <f t="shared" si="1"/>
        <v>107.27650727650729</v>
      </c>
      <c r="I12" s="309">
        <f t="shared" si="1"/>
        <v>106.09101516919486</v>
      </c>
      <c r="J12" s="310">
        <f t="shared" si="2"/>
        <v>15.437039833868226</v>
      </c>
      <c r="K12" s="83">
        <f t="shared" si="3"/>
        <v>15.6090630919423</v>
      </c>
      <c r="L12" s="310">
        <f t="shared" si="5"/>
        <v>15.812813209791972</v>
      </c>
      <c r="M12" s="311">
        <f t="shared" si="4"/>
        <v>16.083495489120821</v>
      </c>
    </row>
    <row r="13" spans="1:18">
      <c r="A13" s="305" t="s">
        <v>235</v>
      </c>
      <c r="B13" s="96">
        <v>8681</v>
      </c>
      <c r="C13" s="95">
        <v>4553</v>
      </c>
      <c r="D13" s="96">
        <v>9581</v>
      </c>
      <c r="E13" s="95">
        <v>4872</v>
      </c>
      <c r="F13" s="306">
        <f t="shared" si="0"/>
        <v>900</v>
      </c>
      <c r="G13" s="307">
        <f t="shared" si="0"/>
        <v>319</v>
      </c>
      <c r="H13" s="308">
        <f t="shared" si="1"/>
        <v>110.36746918557769</v>
      </c>
      <c r="I13" s="309">
        <f t="shared" si="1"/>
        <v>107.00636942675159</v>
      </c>
      <c r="J13" s="310">
        <f t="shared" si="2"/>
        <v>16.388521804795168</v>
      </c>
      <c r="K13" s="83">
        <f t="shared" si="3"/>
        <v>16.585312545534023</v>
      </c>
      <c r="L13" s="310">
        <f t="shared" si="5"/>
        <v>17.271154054151495</v>
      </c>
      <c r="M13" s="311">
        <f t="shared" si="4"/>
        <v>17.236865381213516</v>
      </c>
    </row>
    <row r="14" spans="1:18">
      <c r="A14" s="305" t="s">
        <v>236</v>
      </c>
      <c r="B14" s="96">
        <v>7868</v>
      </c>
      <c r="C14" s="95">
        <v>4249</v>
      </c>
      <c r="D14" s="96">
        <v>8507</v>
      </c>
      <c r="E14" s="95">
        <v>4506</v>
      </c>
      <c r="F14" s="306">
        <f t="shared" si="0"/>
        <v>639</v>
      </c>
      <c r="G14" s="307">
        <f t="shared" si="0"/>
        <v>257</v>
      </c>
      <c r="H14" s="308">
        <f t="shared" si="1"/>
        <v>108.12150482968987</v>
      </c>
      <c r="I14" s="309">
        <f t="shared" si="1"/>
        <v>106.04848199576371</v>
      </c>
      <c r="J14" s="310">
        <f t="shared" si="2"/>
        <v>14.853690768359447</v>
      </c>
      <c r="K14" s="83">
        <f t="shared" si="3"/>
        <v>15.477925105638935</v>
      </c>
      <c r="L14" s="310">
        <f t="shared" si="5"/>
        <v>15.335111944334281</v>
      </c>
      <c r="M14" s="311">
        <f t="shared" si="4"/>
        <v>15.941977710949939</v>
      </c>
    </row>
    <row r="15" spans="1:18" ht="13.8" thickBot="1">
      <c r="A15" s="312" t="s">
        <v>237</v>
      </c>
      <c r="B15" s="112">
        <v>12369</v>
      </c>
      <c r="C15" s="109">
        <v>6722</v>
      </c>
      <c r="D15" s="112">
        <v>12006</v>
      </c>
      <c r="E15" s="109">
        <v>6445</v>
      </c>
      <c r="F15" s="313">
        <f t="shared" si="0"/>
        <v>-363</v>
      </c>
      <c r="G15" s="314">
        <f t="shared" si="0"/>
        <v>-277</v>
      </c>
      <c r="H15" s="315">
        <f t="shared" si="1"/>
        <v>97.065243754547652</v>
      </c>
      <c r="I15" s="316">
        <f t="shared" si="1"/>
        <v>95.87920261826838</v>
      </c>
      <c r="J15" s="317">
        <f t="shared" si="2"/>
        <v>23.350953369831981</v>
      </c>
      <c r="K15" s="85">
        <f t="shared" si="3"/>
        <v>24.486376220311818</v>
      </c>
      <c r="L15" s="318">
        <f t="shared" si="5"/>
        <v>21.642571294660563</v>
      </c>
      <c r="M15" s="319">
        <f t="shared" si="4"/>
        <v>22.802052007783477</v>
      </c>
      <c r="N15" s="320"/>
      <c r="O15" s="320"/>
      <c r="P15" s="320"/>
      <c r="Q15" s="320"/>
      <c r="R15" s="320"/>
    </row>
    <row r="16" spans="1:18" ht="13.8" thickBot="1">
      <c r="A16" s="539" t="s">
        <v>238</v>
      </c>
      <c r="B16" s="540"/>
      <c r="C16" s="540"/>
      <c r="D16" s="540"/>
      <c r="E16" s="540"/>
      <c r="F16" s="540"/>
      <c r="G16" s="540"/>
      <c r="H16" s="540"/>
      <c r="I16" s="540"/>
      <c r="J16" s="540"/>
      <c r="K16" s="540"/>
      <c r="L16" s="540"/>
      <c r="M16" s="541"/>
    </row>
    <row r="17" spans="1:19">
      <c r="A17" s="295" t="s">
        <v>239</v>
      </c>
      <c r="B17" s="321">
        <v>5272</v>
      </c>
      <c r="C17" s="322">
        <v>3062</v>
      </c>
      <c r="D17" s="321">
        <v>5887</v>
      </c>
      <c r="E17" s="322">
        <v>3291</v>
      </c>
      <c r="F17" s="297">
        <f t="shared" ref="F17:G22" si="6">D17-B17</f>
        <v>615</v>
      </c>
      <c r="G17" s="298">
        <f t="shared" si="6"/>
        <v>229</v>
      </c>
      <c r="H17" s="299">
        <f t="shared" ref="H17:I22" si="7">D17/B17*100</f>
        <v>111.66540212443094</v>
      </c>
      <c r="I17" s="300">
        <f t="shared" si="7"/>
        <v>107.47877204441541</v>
      </c>
      <c r="J17" s="301">
        <f t="shared" ref="J17:J22" si="8">B17/$B$37*100</f>
        <v>9.9528034736643392</v>
      </c>
      <c r="K17" s="323">
        <f t="shared" ref="K17:K22" si="9">C17/$C$37*100</f>
        <v>11.154014279469619</v>
      </c>
      <c r="L17" s="303">
        <f t="shared" ref="L17:L22" si="10">D17/$D$37*100</f>
        <v>10.612178678299744</v>
      </c>
      <c r="M17" s="304">
        <f t="shared" ref="M17:M22" si="11">E17/$E$37*100</f>
        <v>11.643375199009377</v>
      </c>
    </row>
    <row r="18" spans="1:19">
      <c r="A18" s="305" t="s">
        <v>240</v>
      </c>
      <c r="B18" s="306">
        <v>11520</v>
      </c>
      <c r="C18" s="307">
        <v>7622</v>
      </c>
      <c r="D18" s="306">
        <v>11729</v>
      </c>
      <c r="E18" s="307">
        <v>7526</v>
      </c>
      <c r="F18" s="306">
        <f t="shared" si="6"/>
        <v>209</v>
      </c>
      <c r="G18" s="307">
        <f t="shared" si="6"/>
        <v>-96</v>
      </c>
      <c r="H18" s="308">
        <f t="shared" si="7"/>
        <v>101.81423611111111</v>
      </c>
      <c r="I18" s="309">
        <f t="shared" si="7"/>
        <v>98.740488060876402</v>
      </c>
      <c r="J18" s="303">
        <f t="shared" si="8"/>
        <v>21.748159335472909</v>
      </c>
      <c r="K18" s="304">
        <f t="shared" si="9"/>
        <v>27.764825877895966</v>
      </c>
      <c r="L18" s="303">
        <f t="shared" si="10"/>
        <v>21.143238273785915</v>
      </c>
      <c r="M18" s="311">
        <f t="shared" si="11"/>
        <v>26.626569962851583</v>
      </c>
    </row>
    <row r="19" spans="1:19">
      <c r="A19" s="305" t="s">
        <v>241</v>
      </c>
      <c r="B19" s="306">
        <v>14123</v>
      </c>
      <c r="C19" s="307">
        <v>8189</v>
      </c>
      <c r="D19" s="306">
        <v>14743</v>
      </c>
      <c r="E19" s="307">
        <v>8244</v>
      </c>
      <c r="F19" s="306">
        <f t="shared" si="6"/>
        <v>620</v>
      </c>
      <c r="G19" s="307">
        <f t="shared" si="6"/>
        <v>55</v>
      </c>
      <c r="H19" s="308">
        <f t="shared" si="7"/>
        <v>104.39000212419458</v>
      </c>
      <c r="I19" s="309">
        <f t="shared" si="7"/>
        <v>100.67163267798267</v>
      </c>
      <c r="J19" s="310">
        <f t="shared" si="8"/>
        <v>26.662261657542004</v>
      </c>
      <c r="K19" s="304">
        <f t="shared" si="9"/>
        <v>29.830249162173978</v>
      </c>
      <c r="L19" s="303">
        <f t="shared" si="10"/>
        <v>26.576414176010381</v>
      </c>
      <c r="M19" s="311">
        <f t="shared" si="11"/>
        <v>29.166814081018927</v>
      </c>
    </row>
    <row r="20" spans="1:19">
      <c r="A20" s="305" t="s">
        <v>242</v>
      </c>
      <c r="B20" s="306">
        <v>12112</v>
      </c>
      <c r="C20" s="307">
        <v>5838</v>
      </c>
      <c r="D20" s="306">
        <v>13265</v>
      </c>
      <c r="E20" s="307">
        <v>6404</v>
      </c>
      <c r="F20" s="306">
        <f t="shared" si="6"/>
        <v>1153</v>
      </c>
      <c r="G20" s="307">
        <f t="shared" si="6"/>
        <v>566</v>
      </c>
      <c r="H20" s="308">
        <f t="shared" si="7"/>
        <v>109.51948480845442</v>
      </c>
      <c r="I20" s="309">
        <f t="shared" si="7"/>
        <v>109.69510106200752</v>
      </c>
      <c r="J20" s="310">
        <f t="shared" si="8"/>
        <v>22.865773079101377</v>
      </c>
      <c r="K20" s="311">
        <f t="shared" si="9"/>
        <v>21.266210112195832</v>
      </c>
      <c r="L20" s="303">
        <f t="shared" si="10"/>
        <v>23.912102967155786</v>
      </c>
      <c r="M20" s="311">
        <f t="shared" si="11"/>
        <v>22.656996285158325</v>
      </c>
    </row>
    <row r="21" spans="1:19">
      <c r="A21" s="305" t="s">
        <v>243</v>
      </c>
      <c r="B21" s="306">
        <v>5761</v>
      </c>
      <c r="C21" s="307">
        <v>2710</v>
      </c>
      <c r="D21" s="306">
        <v>5850</v>
      </c>
      <c r="E21" s="307">
        <v>2775</v>
      </c>
      <c r="F21" s="306">
        <f t="shared" si="6"/>
        <v>89</v>
      </c>
      <c r="G21" s="307">
        <f t="shared" si="6"/>
        <v>65</v>
      </c>
      <c r="H21" s="308">
        <f t="shared" si="7"/>
        <v>101.54487068217324</v>
      </c>
      <c r="I21" s="309">
        <f t="shared" si="7"/>
        <v>102.39852398523985</v>
      </c>
      <c r="J21" s="310">
        <f t="shared" si="8"/>
        <v>10.875967528789882</v>
      </c>
      <c r="K21" s="304">
        <f t="shared" si="9"/>
        <v>9.8717761911700421</v>
      </c>
      <c r="L21" s="303">
        <f t="shared" si="10"/>
        <v>10.545480765764141</v>
      </c>
      <c r="M21" s="311">
        <f t="shared" si="11"/>
        <v>9.8177958606049884</v>
      </c>
    </row>
    <row r="22" spans="1:19" ht="13.8" thickBot="1">
      <c r="A22" s="312" t="s">
        <v>244</v>
      </c>
      <c r="B22" s="324">
        <v>4182</v>
      </c>
      <c r="C22" s="84">
        <v>31</v>
      </c>
      <c r="D22" s="324">
        <v>4000</v>
      </c>
      <c r="E22" s="84">
        <v>25</v>
      </c>
      <c r="F22" s="313">
        <f t="shared" si="6"/>
        <v>-182</v>
      </c>
      <c r="G22" s="307">
        <f t="shared" si="6"/>
        <v>-6</v>
      </c>
      <c r="H22" s="315">
        <f t="shared" si="7"/>
        <v>95.648015303682442</v>
      </c>
      <c r="I22" s="309" t="s">
        <v>245</v>
      </c>
      <c r="J22" s="303">
        <f t="shared" si="8"/>
        <v>7.8950349254294876</v>
      </c>
      <c r="K22" s="325">
        <f t="shared" si="9"/>
        <v>0.11292437709456507</v>
      </c>
      <c r="L22" s="303">
        <f t="shared" si="10"/>
        <v>7.2105851389840288</v>
      </c>
      <c r="M22" s="311">
        <f t="shared" si="11"/>
        <v>8.8448611356801696E-2</v>
      </c>
      <c r="O22" s="320"/>
      <c r="P22" s="320"/>
      <c r="Q22" s="320"/>
      <c r="R22" s="320"/>
      <c r="S22" s="320"/>
    </row>
    <row r="23" spans="1:19" ht="13.8" thickBot="1">
      <c r="A23" s="526" t="s">
        <v>246</v>
      </c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8"/>
    </row>
    <row r="24" spans="1:19">
      <c r="A24" s="326" t="s">
        <v>247</v>
      </c>
      <c r="B24" s="321">
        <v>7040</v>
      </c>
      <c r="C24" s="322">
        <v>4634</v>
      </c>
      <c r="D24" s="321">
        <v>7892</v>
      </c>
      <c r="E24" s="322">
        <v>4973</v>
      </c>
      <c r="F24" s="297">
        <f t="shared" ref="F24:G28" si="12">D24-B24</f>
        <v>852</v>
      </c>
      <c r="G24" s="298">
        <f t="shared" si="12"/>
        <v>339</v>
      </c>
      <c r="H24" s="299">
        <f t="shared" ref="H24:I28" si="13">D24/B24*100</f>
        <v>112.10227272727273</v>
      </c>
      <c r="I24" s="300">
        <f t="shared" si="13"/>
        <v>107.31549417350021</v>
      </c>
      <c r="J24" s="301">
        <f>B24/$B$37*100</f>
        <v>13.290541816122333</v>
      </c>
      <c r="K24" s="302">
        <f>C24/$C$37*100</f>
        <v>16.880373014716596</v>
      </c>
      <c r="L24" s="303">
        <f>D24/$D$37*100</f>
        <v>14.226484479215488</v>
      </c>
      <c r="M24" s="304">
        <f>E24/$E$37*100</f>
        <v>17.594197771094993</v>
      </c>
    </row>
    <row r="25" spans="1:19" s="61" customFormat="1">
      <c r="A25" s="402" t="s">
        <v>248</v>
      </c>
      <c r="B25" s="398">
        <v>10999</v>
      </c>
      <c r="C25" s="82">
        <v>6504</v>
      </c>
      <c r="D25" s="398">
        <v>11631</v>
      </c>
      <c r="E25" s="82">
        <v>6619</v>
      </c>
      <c r="F25" s="398">
        <f t="shared" si="12"/>
        <v>632</v>
      </c>
      <c r="G25" s="82">
        <f t="shared" si="12"/>
        <v>115</v>
      </c>
      <c r="H25" s="281">
        <f t="shared" si="13"/>
        <v>105.74597690699154</v>
      </c>
      <c r="I25" s="399">
        <f t="shared" si="13"/>
        <v>101.76814268142682</v>
      </c>
      <c r="J25" s="400">
        <f>B25/$B$37*100</f>
        <v>20.764583726637721</v>
      </c>
      <c r="K25" s="401">
        <f>C25/$C$37*100</f>
        <v>23.692262858808103</v>
      </c>
      <c r="L25" s="400">
        <f>D25/$D$37*100</f>
        <v>20.966578937880808</v>
      </c>
      <c r="M25" s="157">
        <f>E25/$E$37*100</f>
        <v>23.417654342826818</v>
      </c>
    </row>
    <row r="26" spans="1:19" s="61" customFormat="1">
      <c r="A26" s="402" t="s">
        <v>249</v>
      </c>
      <c r="B26" s="398">
        <v>5888</v>
      </c>
      <c r="C26" s="82">
        <v>3816</v>
      </c>
      <c r="D26" s="398">
        <v>6378</v>
      </c>
      <c r="E26" s="82">
        <v>4056</v>
      </c>
      <c r="F26" s="398">
        <f t="shared" si="12"/>
        <v>490</v>
      </c>
      <c r="G26" s="82">
        <f t="shared" si="12"/>
        <v>240</v>
      </c>
      <c r="H26" s="281">
        <f t="shared" si="13"/>
        <v>108.3220108695652</v>
      </c>
      <c r="I26" s="399">
        <f t="shared" si="13"/>
        <v>106.28930817610063</v>
      </c>
      <c r="J26" s="400">
        <f>B26/$B$37*100</f>
        <v>11.115725882575042</v>
      </c>
      <c r="K26" s="401">
        <f>C26/$C$37*100</f>
        <v>13.900626548156783</v>
      </c>
      <c r="L26" s="400">
        <f>D26/$D$37*100</f>
        <v>11.497278004110035</v>
      </c>
      <c r="M26" s="157">
        <f>E26/$E$37*100</f>
        <v>14.349902706527507</v>
      </c>
    </row>
    <row r="27" spans="1:19" s="61" customFormat="1">
      <c r="A27" s="402" t="s">
        <v>250</v>
      </c>
      <c r="B27" s="398">
        <v>13338</v>
      </c>
      <c r="C27" s="82">
        <v>5504</v>
      </c>
      <c r="D27" s="398">
        <v>13777</v>
      </c>
      <c r="E27" s="82">
        <v>5589</v>
      </c>
      <c r="F27" s="398">
        <f t="shared" si="12"/>
        <v>439</v>
      </c>
      <c r="G27" s="82">
        <f t="shared" si="12"/>
        <v>85</v>
      </c>
      <c r="H27" s="281">
        <f t="shared" si="13"/>
        <v>103.29134802819013</v>
      </c>
      <c r="I27" s="399">
        <f t="shared" si="13"/>
        <v>101.54433139534885</v>
      </c>
      <c r="J27" s="400">
        <f>B27/$B$37*100</f>
        <v>25.180290730602227</v>
      </c>
      <c r="K27" s="401">
        <f>C27/$C$37*100</f>
        <v>20.04954101704794</v>
      </c>
      <c r="L27" s="400">
        <f>D27/$D$37*100</f>
        <v>24.835057864945739</v>
      </c>
      <c r="M27" s="157">
        <f>E27/$E$37*100</f>
        <v>19.77357155492659</v>
      </c>
    </row>
    <row r="28" spans="1:19" s="61" customFormat="1" ht="13.8" thickBot="1">
      <c r="A28" s="403" t="s">
        <v>251</v>
      </c>
      <c r="B28" s="404">
        <v>15705</v>
      </c>
      <c r="C28" s="84">
        <v>6994</v>
      </c>
      <c r="D28" s="404">
        <v>15796</v>
      </c>
      <c r="E28" s="84">
        <v>7028</v>
      </c>
      <c r="F28" s="405">
        <f t="shared" si="12"/>
        <v>91</v>
      </c>
      <c r="G28" s="406">
        <f t="shared" si="12"/>
        <v>34</v>
      </c>
      <c r="H28" s="290">
        <f t="shared" si="13"/>
        <v>100.57943330149635</v>
      </c>
      <c r="I28" s="407">
        <f t="shared" si="13"/>
        <v>100.48613096940235</v>
      </c>
      <c r="J28" s="408">
        <f>B28/$B$37*100</f>
        <v>29.648857844062675</v>
      </c>
      <c r="K28" s="401">
        <f>C28/$C$37*100</f>
        <v>25.477196561270581</v>
      </c>
      <c r="L28" s="409">
        <f>D28/$D$37*100</f>
        <v>28.474600713847931</v>
      </c>
      <c r="M28" s="291">
        <f>E28/$E$37*100</f>
        <v>24.864673624624093</v>
      </c>
      <c r="O28" s="410"/>
      <c r="P28" s="410"/>
      <c r="Q28" s="410"/>
      <c r="R28" s="410"/>
      <c r="S28" s="410"/>
    </row>
    <row r="29" spans="1:19" ht="13.8" thickBot="1">
      <c r="A29" s="526" t="s">
        <v>252</v>
      </c>
      <c r="B29" s="527"/>
      <c r="C29" s="527"/>
      <c r="D29" s="527"/>
      <c r="E29" s="527"/>
      <c r="F29" s="527"/>
      <c r="G29" s="527"/>
      <c r="H29" s="527"/>
      <c r="I29" s="527"/>
      <c r="J29" s="527"/>
      <c r="K29" s="527"/>
      <c r="L29" s="527"/>
      <c r="M29" s="528"/>
    </row>
    <row r="30" spans="1:19">
      <c r="A30" s="295" t="s">
        <v>253</v>
      </c>
      <c r="B30" s="321">
        <v>10270</v>
      </c>
      <c r="C30" s="322">
        <v>5954</v>
      </c>
      <c r="D30" s="321">
        <v>10614</v>
      </c>
      <c r="E30" s="322">
        <v>6023</v>
      </c>
      <c r="F30" s="297">
        <f t="shared" ref="F30:G36" si="14">D30-B30</f>
        <v>344</v>
      </c>
      <c r="G30" s="298">
        <f t="shared" si="14"/>
        <v>69</v>
      </c>
      <c r="H30" s="299">
        <f t="shared" ref="H30:I36" si="15">D30/B30*100</f>
        <v>103.34956183057449</v>
      </c>
      <c r="I30" s="300">
        <f t="shared" si="15"/>
        <v>101.15888478333895</v>
      </c>
      <c r="J30" s="301">
        <f t="shared" ref="J30:J36" si="16">B30/$B$37*100</f>
        <v>19.388333018689824</v>
      </c>
      <c r="K30" s="302">
        <f t="shared" ref="K30:K37" si="17">C30/$C$37*100</f>
        <v>21.68876584584001</v>
      </c>
      <c r="L30" s="303">
        <f t="shared" ref="L30:L37" si="18">D30/$D$37*100</f>
        <v>19.13328766629412</v>
      </c>
      <c r="M30" s="304">
        <f t="shared" ref="M30:M37" si="19">E30/$E$37*100</f>
        <v>21.309039448080664</v>
      </c>
    </row>
    <row r="31" spans="1:19" s="61" customFormat="1">
      <c r="A31" s="397" t="s">
        <v>254</v>
      </c>
      <c r="B31" s="398">
        <v>13726</v>
      </c>
      <c r="C31" s="82">
        <v>7751</v>
      </c>
      <c r="D31" s="398">
        <v>14408</v>
      </c>
      <c r="E31" s="82">
        <v>7889</v>
      </c>
      <c r="F31" s="398">
        <f t="shared" si="14"/>
        <v>682</v>
      </c>
      <c r="G31" s="82">
        <f t="shared" si="14"/>
        <v>138</v>
      </c>
      <c r="H31" s="281">
        <f t="shared" si="15"/>
        <v>104.96867259216087</v>
      </c>
      <c r="I31" s="399">
        <f t="shared" si="15"/>
        <v>101.78041543026706</v>
      </c>
      <c r="J31" s="400">
        <f t="shared" si="16"/>
        <v>25.912780819331697</v>
      </c>
      <c r="K31" s="401">
        <f t="shared" si="17"/>
        <v>28.234736995483022</v>
      </c>
      <c r="L31" s="400">
        <f t="shared" si="18"/>
        <v>25.972527670620472</v>
      </c>
      <c r="M31" s="157">
        <f t="shared" si="19"/>
        <v>27.910843799752342</v>
      </c>
    </row>
    <row r="32" spans="1:19">
      <c r="A32" s="305" t="s">
        <v>255</v>
      </c>
      <c r="B32" s="306">
        <v>9602</v>
      </c>
      <c r="C32" s="307">
        <v>4986</v>
      </c>
      <c r="D32" s="306">
        <v>10122</v>
      </c>
      <c r="E32" s="307">
        <v>5093</v>
      </c>
      <c r="F32" s="306">
        <f t="shared" si="14"/>
        <v>520</v>
      </c>
      <c r="G32" s="307">
        <f t="shared" si="14"/>
        <v>107</v>
      </c>
      <c r="H32" s="308">
        <f t="shared" si="15"/>
        <v>105.41553842949385</v>
      </c>
      <c r="I32" s="309">
        <f t="shared" si="15"/>
        <v>102.14600882470918</v>
      </c>
      <c r="J32" s="310">
        <f t="shared" si="16"/>
        <v>18.127241835000945</v>
      </c>
      <c r="K32" s="83">
        <f t="shared" si="17"/>
        <v>18.162611103016175</v>
      </c>
      <c r="L32" s="310">
        <f t="shared" si="18"/>
        <v>18.246385694199084</v>
      </c>
      <c r="M32" s="311">
        <f t="shared" si="19"/>
        <v>18.018751105607642</v>
      </c>
    </row>
    <row r="33" spans="1:19">
      <c r="A33" s="305" t="s">
        <v>256</v>
      </c>
      <c r="B33" s="306">
        <v>8911</v>
      </c>
      <c r="C33" s="307">
        <v>3948</v>
      </c>
      <c r="D33" s="306">
        <v>9427</v>
      </c>
      <c r="E33" s="307">
        <v>4253</v>
      </c>
      <c r="F33" s="306">
        <f t="shared" si="14"/>
        <v>516</v>
      </c>
      <c r="G33" s="307">
        <f t="shared" si="14"/>
        <v>305</v>
      </c>
      <c r="H33" s="308">
        <f t="shared" si="15"/>
        <v>105.79059589271687</v>
      </c>
      <c r="I33" s="309">
        <f t="shared" si="15"/>
        <v>107.72543059777102</v>
      </c>
      <c r="J33" s="310">
        <f t="shared" si="16"/>
        <v>16.822729847083252</v>
      </c>
      <c r="K33" s="83">
        <f t="shared" si="17"/>
        <v>14.381465831269125</v>
      </c>
      <c r="L33" s="310">
        <f t="shared" si="18"/>
        <v>16.993546526300609</v>
      </c>
      <c r="M33" s="311">
        <f t="shared" si="19"/>
        <v>15.046877764019104</v>
      </c>
    </row>
    <row r="34" spans="1:19">
      <c r="A34" s="305" t="s">
        <v>257</v>
      </c>
      <c r="B34" s="306">
        <v>4289</v>
      </c>
      <c r="C34" s="307">
        <v>1652</v>
      </c>
      <c r="D34" s="306">
        <v>4441</v>
      </c>
      <c r="E34" s="307">
        <v>1765</v>
      </c>
      <c r="F34" s="306">
        <f t="shared" si="14"/>
        <v>152</v>
      </c>
      <c r="G34" s="307">
        <f t="shared" si="14"/>
        <v>113</v>
      </c>
      <c r="H34" s="308">
        <f t="shared" si="15"/>
        <v>103.5439496386104</v>
      </c>
      <c r="I34" s="309">
        <f t="shared" si="15"/>
        <v>106.84019370460049</v>
      </c>
      <c r="J34" s="310">
        <f t="shared" si="16"/>
        <v>8.09703605814612</v>
      </c>
      <c r="K34" s="83">
        <f t="shared" si="17"/>
        <v>6.0177764825877897</v>
      </c>
      <c r="L34" s="310">
        <f t="shared" si="18"/>
        <v>8.0055521505570173</v>
      </c>
      <c r="M34" s="311">
        <f t="shared" si="19"/>
        <v>6.2444719617901994</v>
      </c>
    </row>
    <row r="35" spans="1:19">
      <c r="A35" s="305" t="s">
        <v>258</v>
      </c>
      <c r="B35" s="306">
        <v>1573</v>
      </c>
      <c r="C35" s="307">
        <v>438</v>
      </c>
      <c r="D35" s="306">
        <v>1710</v>
      </c>
      <c r="E35" s="307">
        <v>491</v>
      </c>
      <c r="F35" s="306">
        <f t="shared" si="14"/>
        <v>137</v>
      </c>
      <c r="G35" s="307">
        <f t="shared" si="14"/>
        <v>53</v>
      </c>
      <c r="H35" s="308">
        <f t="shared" si="15"/>
        <v>108.70947234583599</v>
      </c>
      <c r="I35" s="309">
        <f t="shared" si="15"/>
        <v>112.10045662100457</v>
      </c>
      <c r="J35" s="310">
        <f t="shared" si="16"/>
        <v>2.9696054370398342</v>
      </c>
      <c r="K35" s="83">
        <f t="shared" si="17"/>
        <v>1.5955121666909515</v>
      </c>
      <c r="L35" s="310">
        <f t="shared" si="18"/>
        <v>3.082525146915672</v>
      </c>
      <c r="M35" s="311">
        <f t="shared" si="19"/>
        <v>1.7371307270475853</v>
      </c>
    </row>
    <row r="36" spans="1:19" ht="13.8" thickBot="1">
      <c r="A36" s="312" t="s">
        <v>259</v>
      </c>
      <c r="B36" s="324">
        <v>4599</v>
      </c>
      <c r="C36" s="329">
        <v>2723</v>
      </c>
      <c r="D36" s="324">
        <v>4752</v>
      </c>
      <c r="E36" s="329">
        <v>2751</v>
      </c>
      <c r="F36" s="313">
        <f t="shared" si="14"/>
        <v>153</v>
      </c>
      <c r="G36" s="314">
        <f t="shared" si="14"/>
        <v>28</v>
      </c>
      <c r="H36" s="315">
        <f t="shared" si="15"/>
        <v>103.32681017612524</v>
      </c>
      <c r="I36" s="316">
        <f t="shared" si="15"/>
        <v>101.02827763496146</v>
      </c>
      <c r="J36" s="310">
        <f t="shared" si="16"/>
        <v>8.6822729847083249</v>
      </c>
      <c r="K36" s="83">
        <f t="shared" si="17"/>
        <v>9.9191315751129245</v>
      </c>
      <c r="L36" s="318">
        <f t="shared" si="18"/>
        <v>8.566175145113025</v>
      </c>
      <c r="M36" s="319">
        <f t="shared" si="19"/>
        <v>9.7328851937024599</v>
      </c>
      <c r="O36" s="320"/>
      <c r="P36" s="320"/>
      <c r="Q36" s="320"/>
      <c r="R36" s="320"/>
      <c r="S36" s="320"/>
    </row>
    <row r="37" spans="1:19" ht="23.4" thickBot="1">
      <c r="A37" s="255" t="s">
        <v>260</v>
      </c>
      <c r="B37" s="330">
        <f>SUM(B30:B36)</f>
        <v>52970</v>
      </c>
      <c r="C37" s="330">
        <f>SUM(C30:C36)</f>
        <v>27452</v>
      </c>
      <c r="D37" s="330">
        <f>SUM(D30:D36)</f>
        <v>55474</v>
      </c>
      <c r="E37" s="330">
        <f>SUM(E30:E36)</f>
        <v>28265</v>
      </c>
      <c r="F37" s="330">
        <f>D37-$B$37</f>
        <v>2504</v>
      </c>
      <c r="G37" s="330">
        <f>E37-$C$37</f>
        <v>813</v>
      </c>
      <c r="H37" s="331">
        <f>D37/$B$37*100</f>
        <v>104.72720407777987</v>
      </c>
      <c r="I37" s="331">
        <f>E37/$C$37*100</f>
        <v>102.96153285735102</v>
      </c>
      <c r="J37" s="331">
        <f>$B$37/$B$37*100</f>
        <v>100</v>
      </c>
      <c r="K37" s="331">
        <f t="shared" si="17"/>
        <v>100</v>
      </c>
      <c r="L37" s="331">
        <f t="shared" si="18"/>
        <v>100</v>
      </c>
      <c r="M37" s="332">
        <f t="shared" si="19"/>
        <v>100</v>
      </c>
    </row>
    <row r="38" spans="1:19">
      <c r="A38" s="21" t="s">
        <v>261</v>
      </c>
      <c r="B38" s="66"/>
      <c r="C38" s="66"/>
      <c r="D38" s="66"/>
      <c r="E38" s="66"/>
      <c r="F38" s="66"/>
      <c r="G38" s="66"/>
      <c r="H38" s="66"/>
      <c r="I38" s="66"/>
      <c r="J38" s="333"/>
      <c r="K38" s="333"/>
      <c r="L38" s="333"/>
      <c r="M38" s="66"/>
    </row>
  </sheetData>
  <mergeCells count="16">
    <mergeCell ref="A29:M29"/>
    <mergeCell ref="J1:M1"/>
    <mergeCell ref="A3:M3"/>
    <mergeCell ref="A4:M4"/>
    <mergeCell ref="A6:A8"/>
    <mergeCell ref="B6:E6"/>
    <mergeCell ref="F6:G7"/>
    <mergeCell ref="H6:I7"/>
    <mergeCell ref="J6:M6"/>
    <mergeCell ref="B7:C7"/>
    <mergeCell ref="D7:E7"/>
    <mergeCell ref="J7:K7"/>
    <mergeCell ref="L7:M7"/>
    <mergeCell ref="A9:M9"/>
    <mergeCell ref="A16:M16"/>
    <mergeCell ref="A23:M23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scale="98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zoomScaleNormal="100" workbookViewId="0">
      <selection activeCell="J9" sqref="J9"/>
    </sheetView>
  </sheetViews>
  <sheetFormatPr defaultRowHeight="13.2"/>
  <cols>
    <col min="1" max="1" width="32.33203125" style="13" customWidth="1"/>
    <col min="2" max="2" width="10.44140625" style="13" customWidth="1"/>
    <col min="3" max="3" width="10.6640625" style="13" customWidth="1"/>
    <col min="4" max="4" width="10.88671875" style="13" customWidth="1"/>
    <col min="5" max="5" width="9.6640625" style="13" customWidth="1"/>
    <col min="6" max="7" width="13.44140625" style="13" customWidth="1"/>
    <col min="8" max="8" width="11.44140625" style="13" customWidth="1"/>
    <col min="9" max="250" width="8.88671875" style="13"/>
    <col min="251" max="251" width="25" style="13" customWidth="1"/>
    <col min="252" max="252" width="10.44140625" style="13" customWidth="1"/>
    <col min="253" max="253" width="9.33203125" style="13" customWidth="1"/>
    <col min="254" max="255" width="10.6640625" style="13" customWidth="1"/>
    <col min="256" max="263" width="9.6640625" style="13" customWidth="1"/>
    <col min="264" max="264" width="11.44140625" style="13" customWidth="1"/>
    <col min="265" max="506" width="8.88671875" style="13"/>
    <col min="507" max="507" width="25" style="13" customWidth="1"/>
    <col min="508" max="508" width="10.44140625" style="13" customWidth="1"/>
    <col min="509" max="509" width="9.33203125" style="13" customWidth="1"/>
    <col min="510" max="511" width="10.6640625" style="13" customWidth="1"/>
    <col min="512" max="519" width="9.6640625" style="13" customWidth="1"/>
    <col min="520" max="520" width="11.44140625" style="13" customWidth="1"/>
    <col min="521" max="762" width="8.88671875" style="13"/>
    <col min="763" max="763" width="25" style="13" customWidth="1"/>
    <col min="764" max="764" width="10.44140625" style="13" customWidth="1"/>
    <col min="765" max="765" width="9.33203125" style="13" customWidth="1"/>
    <col min="766" max="767" width="10.6640625" style="13" customWidth="1"/>
    <col min="768" max="775" width="9.6640625" style="13" customWidth="1"/>
    <col min="776" max="776" width="11.44140625" style="13" customWidth="1"/>
    <col min="777" max="1018" width="8.88671875" style="13"/>
    <col min="1019" max="1019" width="25" style="13" customWidth="1"/>
    <col min="1020" max="1020" width="10.44140625" style="13" customWidth="1"/>
    <col min="1021" max="1021" width="9.33203125" style="13" customWidth="1"/>
    <col min="1022" max="1023" width="10.6640625" style="13" customWidth="1"/>
    <col min="1024" max="1031" width="9.6640625" style="13" customWidth="1"/>
    <col min="1032" max="1032" width="11.44140625" style="13" customWidth="1"/>
    <col min="1033" max="1274" width="8.88671875" style="13"/>
    <col min="1275" max="1275" width="25" style="13" customWidth="1"/>
    <col min="1276" max="1276" width="10.44140625" style="13" customWidth="1"/>
    <col min="1277" max="1277" width="9.33203125" style="13" customWidth="1"/>
    <col min="1278" max="1279" width="10.6640625" style="13" customWidth="1"/>
    <col min="1280" max="1287" width="9.6640625" style="13" customWidth="1"/>
    <col min="1288" max="1288" width="11.44140625" style="13" customWidth="1"/>
    <col min="1289" max="1530" width="8.88671875" style="13"/>
    <col min="1531" max="1531" width="25" style="13" customWidth="1"/>
    <col min="1532" max="1532" width="10.44140625" style="13" customWidth="1"/>
    <col min="1533" max="1533" width="9.33203125" style="13" customWidth="1"/>
    <col min="1534" max="1535" width="10.6640625" style="13" customWidth="1"/>
    <col min="1536" max="1543" width="9.6640625" style="13" customWidth="1"/>
    <col min="1544" max="1544" width="11.44140625" style="13" customWidth="1"/>
    <col min="1545" max="1786" width="8.88671875" style="13"/>
    <col min="1787" max="1787" width="25" style="13" customWidth="1"/>
    <col min="1788" max="1788" width="10.44140625" style="13" customWidth="1"/>
    <col min="1789" max="1789" width="9.33203125" style="13" customWidth="1"/>
    <col min="1790" max="1791" width="10.6640625" style="13" customWidth="1"/>
    <col min="1792" max="1799" width="9.6640625" style="13" customWidth="1"/>
    <col min="1800" max="1800" width="11.44140625" style="13" customWidth="1"/>
    <col min="1801" max="2042" width="8.88671875" style="13"/>
    <col min="2043" max="2043" width="25" style="13" customWidth="1"/>
    <col min="2044" max="2044" width="10.44140625" style="13" customWidth="1"/>
    <col min="2045" max="2045" width="9.33203125" style="13" customWidth="1"/>
    <col min="2046" max="2047" width="10.6640625" style="13" customWidth="1"/>
    <col min="2048" max="2055" width="9.6640625" style="13" customWidth="1"/>
    <col min="2056" max="2056" width="11.44140625" style="13" customWidth="1"/>
    <col min="2057" max="2298" width="8.88671875" style="13"/>
    <col min="2299" max="2299" width="25" style="13" customWidth="1"/>
    <col min="2300" max="2300" width="10.44140625" style="13" customWidth="1"/>
    <col min="2301" max="2301" width="9.33203125" style="13" customWidth="1"/>
    <col min="2302" max="2303" width="10.6640625" style="13" customWidth="1"/>
    <col min="2304" max="2311" width="9.6640625" style="13" customWidth="1"/>
    <col min="2312" max="2312" width="11.44140625" style="13" customWidth="1"/>
    <col min="2313" max="2554" width="8.88671875" style="13"/>
    <col min="2555" max="2555" width="25" style="13" customWidth="1"/>
    <col min="2556" max="2556" width="10.44140625" style="13" customWidth="1"/>
    <col min="2557" max="2557" width="9.33203125" style="13" customWidth="1"/>
    <col min="2558" max="2559" width="10.6640625" style="13" customWidth="1"/>
    <col min="2560" max="2567" width="9.6640625" style="13" customWidth="1"/>
    <col min="2568" max="2568" width="11.44140625" style="13" customWidth="1"/>
    <col min="2569" max="2810" width="8.88671875" style="13"/>
    <col min="2811" max="2811" width="25" style="13" customWidth="1"/>
    <col min="2812" max="2812" width="10.44140625" style="13" customWidth="1"/>
    <col min="2813" max="2813" width="9.33203125" style="13" customWidth="1"/>
    <col min="2814" max="2815" width="10.6640625" style="13" customWidth="1"/>
    <col min="2816" max="2823" width="9.6640625" style="13" customWidth="1"/>
    <col min="2824" max="2824" width="11.44140625" style="13" customWidth="1"/>
    <col min="2825" max="3066" width="8.88671875" style="13"/>
    <col min="3067" max="3067" width="25" style="13" customWidth="1"/>
    <col min="3068" max="3068" width="10.44140625" style="13" customWidth="1"/>
    <col min="3069" max="3069" width="9.33203125" style="13" customWidth="1"/>
    <col min="3070" max="3071" width="10.6640625" style="13" customWidth="1"/>
    <col min="3072" max="3079" width="9.6640625" style="13" customWidth="1"/>
    <col min="3080" max="3080" width="11.44140625" style="13" customWidth="1"/>
    <col min="3081" max="3322" width="8.88671875" style="13"/>
    <col min="3323" max="3323" width="25" style="13" customWidth="1"/>
    <col min="3324" max="3324" width="10.44140625" style="13" customWidth="1"/>
    <col min="3325" max="3325" width="9.33203125" style="13" customWidth="1"/>
    <col min="3326" max="3327" width="10.6640625" style="13" customWidth="1"/>
    <col min="3328" max="3335" width="9.6640625" style="13" customWidth="1"/>
    <col min="3336" max="3336" width="11.44140625" style="13" customWidth="1"/>
    <col min="3337" max="3578" width="8.88671875" style="13"/>
    <col min="3579" max="3579" width="25" style="13" customWidth="1"/>
    <col min="3580" max="3580" width="10.44140625" style="13" customWidth="1"/>
    <col min="3581" max="3581" width="9.33203125" style="13" customWidth="1"/>
    <col min="3582" max="3583" width="10.6640625" style="13" customWidth="1"/>
    <col min="3584" max="3591" width="9.6640625" style="13" customWidth="1"/>
    <col min="3592" max="3592" width="11.44140625" style="13" customWidth="1"/>
    <col min="3593" max="3834" width="8.88671875" style="13"/>
    <col min="3835" max="3835" width="25" style="13" customWidth="1"/>
    <col min="3836" max="3836" width="10.44140625" style="13" customWidth="1"/>
    <col min="3837" max="3837" width="9.33203125" style="13" customWidth="1"/>
    <col min="3838" max="3839" width="10.6640625" style="13" customWidth="1"/>
    <col min="3840" max="3847" width="9.6640625" style="13" customWidth="1"/>
    <col min="3848" max="3848" width="11.44140625" style="13" customWidth="1"/>
    <col min="3849" max="4090" width="8.88671875" style="13"/>
    <col min="4091" max="4091" width="25" style="13" customWidth="1"/>
    <col min="4092" max="4092" width="10.44140625" style="13" customWidth="1"/>
    <col min="4093" max="4093" width="9.33203125" style="13" customWidth="1"/>
    <col min="4094" max="4095" width="10.6640625" style="13" customWidth="1"/>
    <col min="4096" max="4103" width="9.6640625" style="13" customWidth="1"/>
    <col min="4104" max="4104" width="11.44140625" style="13" customWidth="1"/>
    <col min="4105" max="4346" width="8.88671875" style="13"/>
    <col min="4347" max="4347" width="25" style="13" customWidth="1"/>
    <col min="4348" max="4348" width="10.44140625" style="13" customWidth="1"/>
    <col min="4349" max="4349" width="9.33203125" style="13" customWidth="1"/>
    <col min="4350" max="4351" width="10.6640625" style="13" customWidth="1"/>
    <col min="4352" max="4359" width="9.6640625" style="13" customWidth="1"/>
    <col min="4360" max="4360" width="11.44140625" style="13" customWidth="1"/>
    <col min="4361" max="4602" width="8.88671875" style="13"/>
    <col min="4603" max="4603" width="25" style="13" customWidth="1"/>
    <col min="4604" max="4604" width="10.44140625" style="13" customWidth="1"/>
    <col min="4605" max="4605" width="9.33203125" style="13" customWidth="1"/>
    <col min="4606" max="4607" width="10.6640625" style="13" customWidth="1"/>
    <col min="4608" max="4615" width="9.6640625" style="13" customWidth="1"/>
    <col min="4616" max="4616" width="11.44140625" style="13" customWidth="1"/>
    <col min="4617" max="4858" width="8.88671875" style="13"/>
    <col min="4859" max="4859" width="25" style="13" customWidth="1"/>
    <col min="4860" max="4860" width="10.44140625" style="13" customWidth="1"/>
    <col min="4861" max="4861" width="9.33203125" style="13" customWidth="1"/>
    <col min="4862" max="4863" width="10.6640625" style="13" customWidth="1"/>
    <col min="4864" max="4871" width="9.6640625" style="13" customWidth="1"/>
    <col min="4872" max="4872" width="11.44140625" style="13" customWidth="1"/>
    <col min="4873" max="5114" width="8.88671875" style="13"/>
    <col min="5115" max="5115" width="25" style="13" customWidth="1"/>
    <col min="5116" max="5116" width="10.44140625" style="13" customWidth="1"/>
    <col min="5117" max="5117" width="9.33203125" style="13" customWidth="1"/>
    <col min="5118" max="5119" width="10.6640625" style="13" customWidth="1"/>
    <col min="5120" max="5127" width="9.6640625" style="13" customWidth="1"/>
    <col min="5128" max="5128" width="11.44140625" style="13" customWidth="1"/>
    <col min="5129" max="5370" width="8.88671875" style="13"/>
    <col min="5371" max="5371" width="25" style="13" customWidth="1"/>
    <col min="5372" max="5372" width="10.44140625" style="13" customWidth="1"/>
    <col min="5373" max="5373" width="9.33203125" style="13" customWidth="1"/>
    <col min="5374" max="5375" width="10.6640625" style="13" customWidth="1"/>
    <col min="5376" max="5383" width="9.6640625" style="13" customWidth="1"/>
    <col min="5384" max="5384" width="11.44140625" style="13" customWidth="1"/>
    <col min="5385" max="5626" width="8.88671875" style="13"/>
    <col min="5627" max="5627" width="25" style="13" customWidth="1"/>
    <col min="5628" max="5628" width="10.44140625" style="13" customWidth="1"/>
    <col min="5629" max="5629" width="9.33203125" style="13" customWidth="1"/>
    <col min="5630" max="5631" width="10.6640625" style="13" customWidth="1"/>
    <col min="5632" max="5639" width="9.6640625" style="13" customWidth="1"/>
    <col min="5640" max="5640" width="11.44140625" style="13" customWidth="1"/>
    <col min="5641" max="5882" width="8.88671875" style="13"/>
    <col min="5883" max="5883" width="25" style="13" customWidth="1"/>
    <col min="5884" max="5884" width="10.44140625" style="13" customWidth="1"/>
    <col min="5885" max="5885" width="9.33203125" style="13" customWidth="1"/>
    <col min="5886" max="5887" width="10.6640625" style="13" customWidth="1"/>
    <col min="5888" max="5895" width="9.6640625" style="13" customWidth="1"/>
    <col min="5896" max="5896" width="11.44140625" style="13" customWidth="1"/>
    <col min="5897" max="6138" width="8.88671875" style="13"/>
    <col min="6139" max="6139" width="25" style="13" customWidth="1"/>
    <col min="6140" max="6140" width="10.44140625" style="13" customWidth="1"/>
    <col min="6141" max="6141" width="9.33203125" style="13" customWidth="1"/>
    <col min="6142" max="6143" width="10.6640625" style="13" customWidth="1"/>
    <col min="6144" max="6151" width="9.6640625" style="13" customWidth="1"/>
    <col min="6152" max="6152" width="11.44140625" style="13" customWidth="1"/>
    <col min="6153" max="6394" width="8.88671875" style="13"/>
    <col min="6395" max="6395" width="25" style="13" customWidth="1"/>
    <col min="6396" max="6396" width="10.44140625" style="13" customWidth="1"/>
    <col min="6397" max="6397" width="9.33203125" style="13" customWidth="1"/>
    <col min="6398" max="6399" width="10.6640625" style="13" customWidth="1"/>
    <col min="6400" max="6407" width="9.6640625" style="13" customWidth="1"/>
    <col min="6408" max="6408" width="11.44140625" style="13" customWidth="1"/>
    <col min="6409" max="6650" width="8.88671875" style="13"/>
    <col min="6651" max="6651" width="25" style="13" customWidth="1"/>
    <col min="6652" max="6652" width="10.44140625" style="13" customWidth="1"/>
    <col min="6653" max="6653" width="9.33203125" style="13" customWidth="1"/>
    <col min="6654" max="6655" width="10.6640625" style="13" customWidth="1"/>
    <col min="6656" max="6663" width="9.6640625" style="13" customWidth="1"/>
    <col min="6664" max="6664" width="11.44140625" style="13" customWidth="1"/>
    <col min="6665" max="6906" width="8.88671875" style="13"/>
    <col min="6907" max="6907" width="25" style="13" customWidth="1"/>
    <col min="6908" max="6908" width="10.44140625" style="13" customWidth="1"/>
    <col min="6909" max="6909" width="9.33203125" style="13" customWidth="1"/>
    <col min="6910" max="6911" width="10.6640625" style="13" customWidth="1"/>
    <col min="6912" max="6919" width="9.6640625" style="13" customWidth="1"/>
    <col min="6920" max="6920" width="11.44140625" style="13" customWidth="1"/>
    <col min="6921" max="7162" width="8.88671875" style="13"/>
    <col min="7163" max="7163" width="25" style="13" customWidth="1"/>
    <col min="7164" max="7164" width="10.44140625" style="13" customWidth="1"/>
    <col min="7165" max="7165" width="9.33203125" style="13" customWidth="1"/>
    <col min="7166" max="7167" width="10.6640625" style="13" customWidth="1"/>
    <col min="7168" max="7175" width="9.6640625" style="13" customWidth="1"/>
    <col min="7176" max="7176" width="11.44140625" style="13" customWidth="1"/>
    <col min="7177" max="7418" width="8.88671875" style="13"/>
    <col min="7419" max="7419" width="25" style="13" customWidth="1"/>
    <col min="7420" max="7420" width="10.44140625" style="13" customWidth="1"/>
    <col min="7421" max="7421" width="9.33203125" style="13" customWidth="1"/>
    <col min="7422" max="7423" width="10.6640625" style="13" customWidth="1"/>
    <col min="7424" max="7431" width="9.6640625" style="13" customWidth="1"/>
    <col min="7432" max="7432" width="11.44140625" style="13" customWidth="1"/>
    <col min="7433" max="7674" width="8.88671875" style="13"/>
    <col min="7675" max="7675" width="25" style="13" customWidth="1"/>
    <col min="7676" max="7676" width="10.44140625" style="13" customWidth="1"/>
    <col min="7677" max="7677" width="9.33203125" style="13" customWidth="1"/>
    <col min="7678" max="7679" width="10.6640625" style="13" customWidth="1"/>
    <col min="7680" max="7687" width="9.6640625" style="13" customWidth="1"/>
    <col min="7688" max="7688" width="11.44140625" style="13" customWidth="1"/>
    <col min="7689" max="7930" width="8.88671875" style="13"/>
    <col min="7931" max="7931" width="25" style="13" customWidth="1"/>
    <col min="7932" max="7932" width="10.44140625" style="13" customWidth="1"/>
    <col min="7933" max="7933" width="9.33203125" style="13" customWidth="1"/>
    <col min="7934" max="7935" width="10.6640625" style="13" customWidth="1"/>
    <col min="7936" max="7943" width="9.6640625" style="13" customWidth="1"/>
    <col min="7944" max="7944" width="11.44140625" style="13" customWidth="1"/>
    <col min="7945" max="8186" width="8.88671875" style="13"/>
    <col min="8187" max="8187" width="25" style="13" customWidth="1"/>
    <col min="8188" max="8188" width="10.44140625" style="13" customWidth="1"/>
    <col min="8189" max="8189" width="9.33203125" style="13" customWidth="1"/>
    <col min="8190" max="8191" width="10.6640625" style="13" customWidth="1"/>
    <col min="8192" max="8199" width="9.6640625" style="13" customWidth="1"/>
    <col min="8200" max="8200" width="11.44140625" style="13" customWidth="1"/>
    <col min="8201" max="8442" width="8.88671875" style="13"/>
    <col min="8443" max="8443" width="25" style="13" customWidth="1"/>
    <col min="8444" max="8444" width="10.44140625" style="13" customWidth="1"/>
    <col min="8445" max="8445" width="9.33203125" style="13" customWidth="1"/>
    <col min="8446" max="8447" width="10.6640625" style="13" customWidth="1"/>
    <col min="8448" max="8455" width="9.6640625" style="13" customWidth="1"/>
    <col min="8456" max="8456" width="11.44140625" style="13" customWidth="1"/>
    <col min="8457" max="8698" width="8.88671875" style="13"/>
    <col min="8699" max="8699" width="25" style="13" customWidth="1"/>
    <col min="8700" max="8700" width="10.44140625" style="13" customWidth="1"/>
    <col min="8701" max="8701" width="9.33203125" style="13" customWidth="1"/>
    <col min="8702" max="8703" width="10.6640625" style="13" customWidth="1"/>
    <col min="8704" max="8711" width="9.6640625" style="13" customWidth="1"/>
    <col min="8712" max="8712" width="11.44140625" style="13" customWidth="1"/>
    <col min="8713" max="8954" width="8.88671875" style="13"/>
    <col min="8955" max="8955" width="25" style="13" customWidth="1"/>
    <col min="8956" max="8956" width="10.44140625" style="13" customWidth="1"/>
    <col min="8957" max="8957" width="9.33203125" style="13" customWidth="1"/>
    <col min="8958" max="8959" width="10.6640625" style="13" customWidth="1"/>
    <col min="8960" max="8967" width="9.6640625" style="13" customWidth="1"/>
    <col min="8968" max="8968" width="11.44140625" style="13" customWidth="1"/>
    <col min="8969" max="9210" width="8.88671875" style="13"/>
    <col min="9211" max="9211" width="25" style="13" customWidth="1"/>
    <col min="9212" max="9212" width="10.44140625" style="13" customWidth="1"/>
    <col min="9213" max="9213" width="9.33203125" style="13" customWidth="1"/>
    <col min="9214" max="9215" width="10.6640625" style="13" customWidth="1"/>
    <col min="9216" max="9223" width="9.6640625" style="13" customWidth="1"/>
    <col min="9224" max="9224" width="11.44140625" style="13" customWidth="1"/>
    <col min="9225" max="9466" width="8.88671875" style="13"/>
    <col min="9467" max="9467" width="25" style="13" customWidth="1"/>
    <col min="9468" max="9468" width="10.44140625" style="13" customWidth="1"/>
    <col min="9469" max="9469" width="9.33203125" style="13" customWidth="1"/>
    <col min="9470" max="9471" width="10.6640625" style="13" customWidth="1"/>
    <col min="9472" max="9479" width="9.6640625" style="13" customWidth="1"/>
    <col min="9480" max="9480" width="11.44140625" style="13" customWidth="1"/>
    <col min="9481" max="9722" width="8.88671875" style="13"/>
    <col min="9723" max="9723" width="25" style="13" customWidth="1"/>
    <col min="9724" max="9724" width="10.44140625" style="13" customWidth="1"/>
    <col min="9725" max="9725" width="9.33203125" style="13" customWidth="1"/>
    <col min="9726" max="9727" width="10.6640625" style="13" customWidth="1"/>
    <col min="9728" max="9735" width="9.6640625" style="13" customWidth="1"/>
    <col min="9736" max="9736" width="11.44140625" style="13" customWidth="1"/>
    <col min="9737" max="9978" width="8.88671875" style="13"/>
    <col min="9979" max="9979" width="25" style="13" customWidth="1"/>
    <col min="9980" max="9980" width="10.44140625" style="13" customWidth="1"/>
    <col min="9981" max="9981" width="9.33203125" style="13" customWidth="1"/>
    <col min="9982" max="9983" width="10.6640625" style="13" customWidth="1"/>
    <col min="9984" max="9991" width="9.6640625" style="13" customWidth="1"/>
    <col min="9992" max="9992" width="11.44140625" style="13" customWidth="1"/>
    <col min="9993" max="10234" width="8.88671875" style="13"/>
    <col min="10235" max="10235" width="25" style="13" customWidth="1"/>
    <col min="10236" max="10236" width="10.44140625" style="13" customWidth="1"/>
    <col min="10237" max="10237" width="9.33203125" style="13" customWidth="1"/>
    <col min="10238" max="10239" width="10.6640625" style="13" customWidth="1"/>
    <col min="10240" max="10247" width="9.6640625" style="13" customWidth="1"/>
    <col min="10248" max="10248" width="11.44140625" style="13" customWidth="1"/>
    <col min="10249" max="10490" width="8.88671875" style="13"/>
    <col min="10491" max="10491" width="25" style="13" customWidth="1"/>
    <col min="10492" max="10492" width="10.44140625" style="13" customWidth="1"/>
    <col min="10493" max="10493" width="9.33203125" style="13" customWidth="1"/>
    <col min="10494" max="10495" width="10.6640625" style="13" customWidth="1"/>
    <col min="10496" max="10503" width="9.6640625" style="13" customWidth="1"/>
    <col min="10504" max="10504" width="11.44140625" style="13" customWidth="1"/>
    <col min="10505" max="10746" width="8.88671875" style="13"/>
    <col min="10747" max="10747" width="25" style="13" customWidth="1"/>
    <col min="10748" max="10748" width="10.44140625" style="13" customWidth="1"/>
    <col min="10749" max="10749" width="9.33203125" style="13" customWidth="1"/>
    <col min="10750" max="10751" width="10.6640625" style="13" customWidth="1"/>
    <col min="10752" max="10759" width="9.6640625" style="13" customWidth="1"/>
    <col min="10760" max="10760" width="11.44140625" style="13" customWidth="1"/>
    <col min="10761" max="11002" width="8.88671875" style="13"/>
    <col min="11003" max="11003" width="25" style="13" customWidth="1"/>
    <col min="11004" max="11004" width="10.44140625" style="13" customWidth="1"/>
    <col min="11005" max="11005" width="9.33203125" style="13" customWidth="1"/>
    <col min="11006" max="11007" width="10.6640625" style="13" customWidth="1"/>
    <col min="11008" max="11015" width="9.6640625" style="13" customWidth="1"/>
    <col min="11016" max="11016" width="11.44140625" style="13" customWidth="1"/>
    <col min="11017" max="11258" width="8.88671875" style="13"/>
    <col min="11259" max="11259" width="25" style="13" customWidth="1"/>
    <col min="11260" max="11260" width="10.44140625" style="13" customWidth="1"/>
    <col min="11261" max="11261" width="9.33203125" style="13" customWidth="1"/>
    <col min="11262" max="11263" width="10.6640625" style="13" customWidth="1"/>
    <col min="11264" max="11271" width="9.6640625" style="13" customWidth="1"/>
    <col min="11272" max="11272" width="11.44140625" style="13" customWidth="1"/>
    <col min="11273" max="11514" width="8.88671875" style="13"/>
    <col min="11515" max="11515" width="25" style="13" customWidth="1"/>
    <col min="11516" max="11516" width="10.44140625" style="13" customWidth="1"/>
    <col min="11517" max="11517" width="9.33203125" style="13" customWidth="1"/>
    <col min="11518" max="11519" width="10.6640625" style="13" customWidth="1"/>
    <col min="11520" max="11527" width="9.6640625" style="13" customWidth="1"/>
    <col min="11528" max="11528" width="11.44140625" style="13" customWidth="1"/>
    <col min="11529" max="11770" width="8.88671875" style="13"/>
    <col min="11771" max="11771" width="25" style="13" customWidth="1"/>
    <col min="11772" max="11772" width="10.44140625" style="13" customWidth="1"/>
    <col min="11773" max="11773" width="9.33203125" style="13" customWidth="1"/>
    <col min="11774" max="11775" width="10.6640625" style="13" customWidth="1"/>
    <col min="11776" max="11783" width="9.6640625" style="13" customWidth="1"/>
    <col min="11784" max="11784" width="11.44140625" style="13" customWidth="1"/>
    <col min="11785" max="12026" width="8.88671875" style="13"/>
    <col min="12027" max="12027" width="25" style="13" customWidth="1"/>
    <col min="12028" max="12028" width="10.44140625" style="13" customWidth="1"/>
    <col min="12029" max="12029" width="9.33203125" style="13" customWidth="1"/>
    <col min="12030" max="12031" width="10.6640625" style="13" customWidth="1"/>
    <col min="12032" max="12039" width="9.6640625" style="13" customWidth="1"/>
    <col min="12040" max="12040" width="11.44140625" style="13" customWidth="1"/>
    <col min="12041" max="12282" width="8.88671875" style="13"/>
    <col min="12283" max="12283" width="25" style="13" customWidth="1"/>
    <col min="12284" max="12284" width="10.44140625" style="13" customWidth="1"/>
    <col min="12285" max="12285" width="9.33203125" style="13" customWidth="1"/>
    <col min="12286" max="12287" width="10.6640625" style="13" customWidth="1"/>
    <col min="12288" max="12295" width="9.6640625" style="13" customWidth="1"/>
    <col min="12296" max="12296" width="11.44140625" style="13" customWidth="1"/>
    <col min="12297" max="12538" width="8.88671875" style="13"/>
    <col min="12539" max="12539" width="25" style="13" customWidth="1"/>
    <col min="12540" max="12540" width="10.44140625" style="13" customWidth="1"/>
    <col min="12541" max="12541" width="9.33203125" style="13" customWidth="1"/>
    <col min="12542" max="12543" width="10.6640625" style="13" customWidth="1"/>
    <col min="12544" max="12551" width="9.6640625" style="13" customWidth="1"/>
    <col min="12552" max="12552" width="11.44140625" style="13" customWidth="1"/>
    <col min="12553" max="12794" width="8.88671875" style="13"/>
    <col min="12795" max="12795" width="25" style="13" customWidth="1"/>
    <col min="12796" max="12796" width="10.44140625" style="13" customWidth="1"/>
    <col min="12797" max="12797" width="9.33203125" style="13" customWidth="1"/>
    <col min="12798" max="12799" width="10.6640625" style="13" customWidth="1"/>
    <col min="12800" max="12807" width="9.6640625" style="13" customWidth="1"/>
    <col min="12808" max="12808" width="11.44140625" style="13" customWidth="1"/>
    <col min="12809" max="13050" width="8.88671875" style="13"/>
    <col min="13051" max="13051" width="25" style="13" customWidth="1"/>
    <col min="13052" max="13052" width="10.44140625" style="13" customWidth="1"/>
    <col min="13053" max="13053" width="9.33203125" style="13" customWidth="1"/>
    <col min="13054" max="13055" width="10.6640625" style="13" customWidth="1"/>
    <col min="13056" max="13063" width="9.6640625" style="13" customWidth="1"/>
    <col min="13064" max="13064" width="11.44140625" style="13" customWidth="1"/>
    <col min="13065" max="13306" width="8.88671875" style="13"/>
    <col min="13307" max="13307" width="25" style="13" customWidth="1"/>
    <col min="13308" max="13308" width="10.44140625" style="13" customWidth="1"/>
    <col min="13309" max="13309" width="9.33203125" style="13" customWidth="1"/>
    <col min="13310" max="13311" width="10.6640625" style="13" customWidth="1"/>
    <col min="13312" max="13319" width="9.6640625" style="13" customWidth="1"/>
    <col min="13320" max="13320" width="11.44140625" style="13" customWidth="1"/>
    <col min="13321" max="13562" width="8.88671875" style="13"/>
    <col min="13563" max="13563" width="25" style="13" customWidth="1"/>
    <col min="13564" max="13564" width="10.44140625" style="13" customWidth="1"/>
    <col min="13565" max="13565" width="9.33203125" style="13" customWidth="1"/>
    <col min="13566" max="13567" width="10.6640625" style="13" customWidth="1"/>
    <col min="13568" max="13575" width="9.6640625" style="13" customWidth="1"/>
    <col min="13576" max="13576" width="11.44140625" style="13" customWidth="1"/>
    <col min="13577" max="13818" width="8.88671875" style="13"/>
    <col min="13819" max="13819" width="25" style="13" customWidth="1"/>
    <col min="13820" max="13820" width="10.44140625" style="13" customWidth="1"/>
    <col min="13821" max="13821" width="9.33203125" style="13" customWidth="1"/>
    <col min="13822" max="13823" width="10.6640625" style="13" customWidth="1"/>
    <col min="13824" max="13831" width="9.6640625" style="13" customWidth="1"/>
    <col min="13832" max="13832" width="11.44140625" style="13" customWidth="1"/>
    <col min="13833" max="14074" width="8.88671875" style="13"/>
    <col min="14075" max="14075" width="25" style="13" customWidth="1"/>
    <col min="14076" max="14076" width="10.44140625" style="13" customWidth="1"/>
    <col min="14077" max="14077" width="9.33203125" style="13" customWidth="1"/>
    <col min="14078" max="14079" width="10.6640625" style="13" customWidth="1"/>
    <col min="14080" max="14087" width="9.6640625" style="13" customWidth="1"/>
    <col min="14088" max="14088" width="11.44140625" style="13" customWidth="1"/>
    <col min="14089" max="14330" width="8.88671875" style="13"/>
    <col min="14331" max="14331" width="25" style="13" customWidth="1"/>
    <col min="14332" max="14332" width="10.44140625" style="13" customWidth="1"/>
    <col min="14333" max="14333" width="9.33203125" style="13" customWidth="1"/>
    <col min="14334" max="14335" width="10.6640625" style="13" customWidth="1"/>
    <col min="14336" max="14343" width="9.6640625" style="13" customWidth="1"/>
    <col min="14344" max="14344" width="11.44140625" style="13" customWidth="1"/>
    <col min="14345" max="14586" width="8.88671875" style="13"/>
    <col min="14587" max="14587" width="25" style="13" customWidth="1"/>
    <col min="14588" max="14588" width="10.44140625" style="13" customWidth="1"/>
    <col min="14589" max="14589" width="9.33203125" style="13" customWidth="1"/>
    <col min="14590" max="14591" width="10.6640625" style="13" customWidth="1"/>
    <col min="14592" max="14599" width="9.6640625" style="13" customWidth="1"/>
    <col min="14600" max="14600" width="11.44140625" style="13" customWidth="1"/>
    <col min="14601" max="14842" width="8.88671875" style="13"/>
    <col min="14843" max="14843" width="25" style="13" customWidth="1"/>
    <col min="14844" max="14844" width="10.44140625" style="13" customWidth="1"/>
    <col min="14845" max="14845" width="9.33203125" style="13" customWidth="1"/>
    <col min="14846" max="14847" width="10.6640625" style="13" customWidth="1"/>
    <col min="14848" max="14855" width="9.6640625" style="13" customWidth="1"/>
    <col min="14856" max="14856" width="11.44140625" style="13" customWidth="1"/>
    <col min="14857" max="15098" width="8.88671875" style="13"/>
    <col min="15099" max="15099" width="25" style="13" customWidth="1"/>
    <col min="15100" max="15100" width="10.44140625" style="13" customWidth="1"/>
    <col min="15101" max="15101" width="9.33203125" style="13" customWidth="1"/>
    <col min="15102" max="15103" width="10.6640625" style="13" customWidth="1"/>
    <col min="15104" max="15111" width="9.6640625" style="13" customWidth="1"/>
    <col min="15112" max="15112" width="11.44140625" style="13" customWidth="1"/>
    <col min="15113" max="15354" width="8.88671875" style="13"/>
    <col min="15355" max="15355" width="25" style="13" customWidth="1"/>
    <col min="15356" max="15356" width="10.44140625" style="13" customWidth="1"/>
    <col min="15357" max="15357" width="9.33203125" style="13" customWidth="1"/>
    <col min="15358" max="15359" width="10.6640625" style="13" customWidth="1"/>
    <col min="15360" max="15367" width="9.6640625" style="13" customWidth="1"/>
    <col min="15368" max="15368" width="11.44140625" style="13" customWidth="1"/>
    <col min="15369" max="15610" width="8.88671875" style="13"/>
    <col min="15611" max="15611" width="25" style="13" customWidth="1"/>
    <col min="15612" max="15612" width="10.44140625" style="13" customWidth="1"/>
    <col min="15613" max="15613" width="9.33203125" style="13" customWidth="1"/>
    <col min="15614" max="15615" width="10.6640625" style="13" customWidth="1"/>
    <col min="15616" max="15623" width="9.6640625" style="13" customWidth="1"/>
    <col min="15624" max="15624" width="11.44140625" style="13" customWidth="1"/>
    <col min="15625" max="15866" width="8.88671875" style="13"/>
    <col min="15867" max="15867" width="25" style="13" customWidth="1"/>
    <col min="15868" max="15868" width="10.44140625" style="13" customWidth="1"/>
    <col min="15869" max="15869" width="9.33203125" style="13" customWidth="1"/>
    <col min="15870" max="15871" width="10.6640625" style="13" customWidth="1"/>
    <col min="15872" max="15879" width="9.6640625" style="13" customWidth="1"/>
    <col min="15880" max="15880" width="11.44140625" style="13" customWidth="1"/>
    <col min="15881" max="16122" width="8.88671875" style="13"/>
    <col min="16123" max="16123" width="25" style="13" customWidth="1"/>
    <col min="16124" max="16124" width="10.44140625" style="13" customWidth="1"/>
    <col min="16125" max="16125" width="9.33203125" style="13" customWidth="1"/>
    <col min="16126" max="16127" width="10.6640625" style="13" customWidth="1"/>
    <col min="16128" max="16135" width="9.6640625" style="13" customWidth="1"/>
    <col min="16136" max="16136" width="11.44140625" style="13" customWidth="1"/>
    <col min="16137" max="16384" width="8.88671875" style="13"/>
  </cols>
  <sheetData>
    <row r="1" spans="1:13">
      <c r="G1" s="334" t="s">
        <v>262</v>
      </c>
    </row>
    <row r="2" spans="1:13">
      <c r="A2" s="412" t="s">
        <v>289</v>
      </c>
      <c r="B2" s="412"/>
      <c r="C2" s="412"/>
      <c r="D2" s="412"/>
      <c r="E2" s="412"/>
      <c r="F2" s="412"/>
      <c r="G2" s="412"/>
    </row>
    <row r="3" spans="1:13" ht="8.25" customHeight="1">
      <c r="A3" s="412"/>
      <c r="B3" s="412"/>
      <c r="C3" s="412"/>
      <c r="D3" s="412"/>
      <c r="E3" s="412"/>
      <c r="F3" s="412"/>
      <c r="G3" s="412"/>
    </row>
    <row r="4" spans="1:13">
      <c r="A4" s="412"/>
      <c r="B4" s="412"/>
      <c r="C4" s="412"/>
      <c r="D4" s="412"/>
      <c r="E4" s="412"/>
      <c r="F4" s="412"/>
      <c r="G4" s="412"/>
    </row>
    <row r="5" spans="1:13" ht="16.5" customHeight="1">
      <c r="A5" s="412"/>
      <c r="B5" s="412"/>
      <c r="C5" s="412"/>
      <c r="D5" s="412"/>
      <c r="E5" s="412"/>
      <c r="F5" s="412"/>
      <c r="G5" s="412"/>
    </row>
    <row r="6" spans="1:13" ht="8.25" customHeight="1" thickBot="1">
      <c r="A6" s="481"/>
      <c r="B6" s="481"/>
      <c r="C6" s="481"/>
      <c r="D6" s="481"/>
      <c r="E6" s="481"/>
      <c r="F6" s="481"/>
      <c r="G6" s="481"/>
    </row>
    <row r="7" spans="1:13" ht="43.2" customHeight="1" thickBot="1">
      <c r="A7" s="431" t="s">
        <v>42</v>
      </c>
      <c r="B7" s="529" t="s">
        <v>263</v>
      </c>
      <c r="C7" s="530"/>
      <c r="D7" s="479" t="s">
        <v>290</v>
      </c>
      <c r="E7" s="479" t="s">
        <v>288</v>
      </c>
      <c r="F7" s="534" t="s">
        <v>228</v>
      </c>
      <c r="G7" s="536"/>
    </row>
    <row r="8" spans="1:13" ht="48.6" customHeight="1">
      <c r="A8" s="434"/>
      <c r="B8" s="335">
        <v>45291</v>
      </c>
      <c r="C8" s="335">
        <v>45657</v>
      </c>
      <c r="D8" s="532"/>
      <c r="E8" s="532"/>
      <c r="F8" s="335">
        <v>45291</v>
      </c>
      <c r="G8" s="336">
        <v>45657</v>
      </c>
    </row>
    <row r="9" spans="1:13" ht="13.8" thickBot="1">
      <c r="A9" s="437"/>
      <c r="B9" s="293" t="s">
        <v>229</v>
      </c>
      <c r="C9" s="293" t="s">
        <v>229</v>
      </c>
      <c r="D9" s="293" t="s">
        <v>229</v>
      </c>
      <c r="E9" s="293" t="s">
        <v>229</v>
      </c>
      <c r="F9" s="293" t="s">
        <v>229</v>
      </c>
      <c r="G9" s="292" t="s">
        <v>229</v>
      </c>
    </row>
    <row r="10" spans="1:13" ht="13.8" thickBot="1">
      <c r="A10" s="526" t="s">
        <v>231</v>
      </c>
      <c r="B10" s="527"/>
      <c r="C10" s="527"/>
      <c r="D10" s="527"/>
      <c r="E10" s="527"/>
      <c r="F10" s="527"/>
      <c r="G10" s="528"/>
    </row>
    <row r="11" spans="1:13">
      <c r="A11" s="295" t="s">
        <v>232</v>
      </c>
      <c r="B11" s="297">
        <v>1459</v>
      </c>
      <c r="C11" s="321">
        <v>1727</v>
      </c>
      <c r="D11" s="297">
        <f t="shared" ref="D11:D16" si="0">C11-B11</f>
        <v>268</v>
      </c>
      <c r="E11" s="299">
        <f t="shared" ref="E11:E16" si="1">C11/B11*100</f>
        <v>118.36874571624401</v>
      </c>
      <c r="F11" s="301">
        <f t="shared" ref="F11:F16" si="2">B11/$B$29*100</f>
        <v>13.681545386346587</v>
      </c>
      <c r="G11" s="337">
        <f t="shared" ref="G11:G16" si="3">C11/$C$29*100</f>
        <v>15.191766361717102</v>
      </c>
    </row>
    <row r="12" spans="1:13">
      <c r="A12" s="305" t="s">
        <v>233</v>
      </c>
      <c r="B12" s="306">
        <v>3027</v>
      </c>
      <c r="C12" s="306">
        <v>3192</v>
      </c>
      <c r="D12" s="306">
        <f t="shared" si="0"/>
        <v>165</v>
      </c>
      <c r="E12" s="308">
        <f t="shared" si="1"/>
        <v>105.45094152626362</v>
      </c>
      <c r="F12" s="310">
        <f t="shared" si="2"/>
        <v>28.385221305326329</v>
      </c>
      <c r="G12" s="338">
        <f t="shared" si="3"/>
        <v>28.078817733990146</v>
      </c>
    </row>
    <row r="13" spans="1:13">
      <c r="A13" s="305" t="s">
        <v>234</v>
      </c>
      <c r="B13" s="306">
        <v>1978</v>
      </c>
      <c r="C13" s="306">
        <v>2167</v>
      </c>
      <c r="D13" s="306">
        <f t="shared" si="0"/>
        <v>189</v>
      </c>
      <c r="E13" s="308">
        <f t="shared" si="1"/>
        <v>109.55510616784632</v>
      </c>
      <c r="F13" s="310">
        <f t="shared" si="2"/>
        <v>18.548387096774192</v>
      </c>
      <c r="G13" s="338">
        <f t="shared" si="3"/>
        <v>19.062280084447572</v>
      </c>
    </row>
    <row r="14" spans="1:13">
      <c r="A14" s="305" t="s">
        <v>235</v>
      </c>
      <c r="B14" s="306">
        <v>1640</v>
      </c>
      <c r="C14" s="306">
        <v>1833</v>
      </c>
      <c r="D14" s="306">
        <f t="shared" si="0"/>
        <v>193</v>
      </c>
      <c r="E14" s="308">
        <f t="shared" si="1"/>
        <v>111.76829268292683</v>
      </c>
      <c r="F14" s="310">
        <f t="shared" si="2"/>
        <v>15.378844711177795</v>
      </c>
      <c r="G14" s="338">
        <f t="shared" si="3"/>
        <v>16.124208304011258</v>
      </c>
    </row>
    <row r="15" spans="1:13">
      <c r="A15" s="305" t="s">
        <v>236</v>
      </c>
      <c r="B15" s="306">
        <v>1414</v>
      </c>
      <c r="C15" s="306">
        <v>1391</v>
      </c>
      <c r="D15" s="306">
        <f t="shared" si="0"/>
        <v>-23</v>
      </c>
      <c r="E15" s="308">
        <f t="shared" si="1"/>
        <v>98.373408769448375</v>
      </c>
      <c r="F15" s="310">
        <f t="shared" si="2"/>
        <v>13.259564891222805</v>
      </c>
      <c r="G15" s="338">
        <f t="shared" si="3"/>
        <v>12.236101337086559</v>
      </c>
    </row>
    <row r="16" spans="1:13" ht="13.8" thickBot="1">
      <c r="A16" s="312" t="s">
        <v>237</v>
      </c>
      <c r="B16" s="313">
        <v>1146</v>
      </c>
      <c r="C16" s="324">
        <v>1058</v>
      </c>
      <c r="D16" s="313">
        <f t="shared" si="0"/>
        <v>-88</v>
      </c>
      <c r="E16" s="315">
        <f t="shared" si="1"/>
        <v>92.32111692844677</v>
      </c>
      <c r="F16" s="317">
        <f t="shared" si="2"/>
        <v>10.746436609152287</v>
      </c>
      <c r="G16" s="339">
        <f t="shared" si="3"/>
        <v>9.306826178747361</v>
      </c>
      <c r="H16" s="320"/>
      <c r="I16" s="320"/>
      <c r="J16" s="320"/>
      <c r="K16" s="320"/>
      <c r="L16" s="320"/>
      <c r="M16" s="320"/>
    </row>
    <row r="17" spans="1:13" ht="13.8" thickBot="1">
      <c r="A17" s="526" t="s">
        <v>246</v>
      </c>
      <c r="B17" s="527"/>
      <c r="C17" s="527"/>
      <c r="D17" s="527"/>
      <c r="E17" s="527"/>
      <c r="F17" s="527"/>
      <c r="G17" s="528"/>
    </row>
    <row r="18" spans="1:13">
      <c r="A18" s="326" t="s">
        <v>247</v>
      </c>
      <c r="B18" s="297">
        <v>1331</v>
      </c>
      <c r="C18" s="321">
        <v>1491</v>
      </c>
      <c r="D18" s="297">
        <f>C18-B18</f>
        <v>160</v>
      </c>
      <c r="E18" s="299">
        <f>C18/B18*100</f>
        <v>112.02103681442523</v>
      </c>
      <c r="F18" s="301">
        <f>B18/$B$29*100</f>
        <v>12.481245311327832</v>
      </c>
      <c r="G18" s="337">
        <f>C18/$C$29*100</f>
        <v>13.115763546798028</v>
      </c>
    </row>
    <row r="19" spans="1:13">
      <c r="A19" s="327" t="s">
        <v>248</v>
      </c>
      <c r="B19" s="306">
        <v>2604</v>
      </c>
      <c r="C19" s="306">
        <v>2875</v>
      </c>
      <c r="D19" s="306">
        <f>C19-B19</f>
        <v>271</v>
      </c>
      <c r="E19" s="308">
        <f>C19/B19*100</f>
        <v>110.40706605222735</v>
      </c>
      <c r="F19" s="310">
        <f>B19/$B$29*100</f>
        <v>24.418604651162788</v>
      </c>
      <c r="G19" s="338">
        <f>C19/$C$29*100</f>
        <v>25.290288529204787</v>
      </c>
    </row>
    <row r="20" spans="1:13">
      <c r="A20" s="327" t="s">
        <v>249</v>
      </c>
      <c r="B20" s="306">
        <v>1829</v>
      </c>
      <c r="C20" s="306">
        <v>1985</v>
      </c>
      <c r="D20" s="306">
        <f>C20-B20</f>
        <v>156</v>
      </c>
      <c r="E20" s="308">
        <f>C20/B20*100</f>
        <v>108.52925095680699</v>
      </c>
      <c r="F20" s="310">
        <f>B20/$B$29*100</f>
        <v>17.151162790697676</v>
      </c>
      <c r="G20" s="338">
        <f>C20/$C$29*100</f>
        <v>17.461294862772693</v>
      </c>
    </row>
    <row r="21" spans="1:13">
      <c r="A21" s="327" t="s">
        <v>250</v>
      </c>
      <c r="B21" s="306">
        <v>1986</v>
      </c>
      <c r="C21" s="306">
        <v>2112</v>
      </c>
      <c r="D21" s="306">
        <f>C21-B21</f>
        <v>126</v>
      </c>
      <c r="E21" s="308">
        <f>C21/B21*100</f>
        <v>106.34441087613294</v>
      </c>
      <c r="F21" s="310">
        <f>B21/$B$29*100</f>
        <v>18.623405851462866</v>
      </c>
      <c r="G21" s="338">
        <f>C21/$C$29*100</f>
        <v>18.578465869106264</v>
      </c>
    </row>
    <row r="22" spans="1:13" ht="13.8" thickBot="1">
      <c r="A22" s="328" t="s">
        <v>251</v>
      </c>
      <c r="B22" s="313">
        <v>2914</v>
      </c>
      <c r="C22" s="324">
        <v>2905</v>
      </c>
      <c r="D22" s="313">
        <f>C22-B22</f>
        <v>-9</v>
      </c>
      <c r="E22" s="315">
        <f>C22/B22*100</f>
        <v>99.691146190803011</v>
      </c>
      <c r="F22" s="317">
        <f>B22/$B$29*100</f>
        <v>27.325581395348834</v>
      </c>
      <c r="G22" s="339">
        <f>C22/$C$29*100</f>
        <v>25.554187192118228</v>
      </c>
      <c r="I22" s="320"/>
      <c r="J22" s="320"/>
      <c r="K22" s="320"/>
      <c r="L22" s="320"/>
      <c r="M22" s="320"/>
    </row>
    <row r="23" spans="1:13" ht="13.8" thickBot="1">
      <c r="A23" s="526" t="s">
        <v>252</v>
      </c>
      <c r="B23" s="527"/>
      <c r="C23" s="527"/>
      <c r="D23" s="527"/>
      <c r="E23" s="527"/>
      <c r="F23" s="527"/>
      <c r="G23" s="528"/>
    </row>
    <row r="24" spans="1:13">
      <c r="A24" s="295" t="s">
        <v>253</v>
      </c>
      <c r="B24" s="297">
        <v>3659</v>
      </c>
      <c r="C24" s="321">
        <v>3793</v>
      </c>
      <c r="D24" s="297">
        <f>C24-B24</f>
        <v>134</v>
      </c>
      <c r="E24" s="299">
        <f>C24/B24*100</f>
        <v>103.6622027876469</v>
      </c>
      <c r="F24" s="301">
        <f>B24/$B$29*100</f>
        <v>34.311702925731439</v>
      </c>
      <c r="G24" s="337">
        <f t="shared" ref="G24:G29" si="4">C24/$C$29*100</f>
        <v>33.365587614356087</v>
      </c>
    </row>
    <row r="25" spans="1:13">
      <c r="A25" s="305" t="s">
        <v>254</v>
      </c>
      <c r="B25" s="306">
        <v>3970</v>
      </c>
      <c r="C25" s="306">
        <v>4219</v>
      </c>
      <c r="D25" s="306">
        <f>C25-B25</f>
        <v>249</v>
      </c>
      <c r="E25" s="308">
        <f>C25/B25*100</f>
        <v>106.272040302267</v>
      </c>
      <c r="F25" s="310">
        <f>B25/$B$29*100</f>
        <v>37.228057014253565</v>
      </c>
      <c r="G25" s="338">
        <f t="shared" si="4"/>
        <v>37.112948627726958</v>
      </c>
    </row>
    <row r="26" spans="1:13">
      <c r="A26" s="305" t="s">
        <v>255</v>
      </c>
      <c r="B26" s="306">
        <v>668</v>
      </c>
      <c r="C26" s="306">
        <v>702</v>
      </c>
      <c r="D26" s="306">
        <f>C26-B26</f>
        <v>34</v>
      </c>
      <c r="E26" s="308">
        <f>C26/B26*100</f>
        <v>105.08982035928143</v>
      </c>
      <c r="F26" s="310">
        <f t="shared" ref="F26:F28" si="5">B26/$B$29*100</f>
        <v>6.2640660165041258</v>
      </c>
      <c r="G26" s="338">
        <f t="shared" si="4"/>
        <v>6.1752287121745253</v>
      </c>
    </row>
    <row r="27" spans="1:13">
      <c r="A27" s="312" t="s">
        <v>256</v>
      </c>
      <c r="B27" s="313">
        <v>16</v>
      </c>
      <c r="C27" s="313">
        <v>20</v>
      </c>
      <c r="D27" s="306">
        <f>C27-B27</f>
        <v>4</v>
      </c>
      <c r="E27" s="308">
        <f>C27/B27*100</f>
        <v>125</v>
      </c>
      <c r="F27" s="310">
        <f t="shared" si="5"/>
        <v>0.15003750937734434</v>
      </c>
      <c r="G27" s="338">
        <f t="shared" si="4"/>
        <v>0.17593244194229415</v>
      </c>
    </row>
    <row r="28" spans="1:13" ht="13.8" thickBot="1">
      <c r="A28" s="312" t="s">
        <v>259</v>
      </c>
      <c r="B28" s="313">
        <v>2351</v>
      </c>
      <c r="C28" s="324">
        <v>2634</v>
      </c>
      <c r="D28" s="313">
        <f>C28-B28</f>
        <v>283</v>
      </c>
      <c r="E28" s="315" t="s">
        <v>245</v>
      </c>
      <c r="F28" s="310">
        <f t="shared" si="5"/>
        <v>22.046136534133534</v>
      </c>
      <c r="G28" s="339">
        <f t="shared" si="4"/>
        <v>23.170302603800142</v>
      </c>
      <c r="I28" s="320"/>
      <c r="J28" s="320"/>
      <c r="K28" s="320"/>
      <c r="L28" s="320"/>
      <c r="M28" s="320"/>
    </row>
    <row r="29" spans="1:13" ht="13.8" thickBot="1">
      <c r="A29" s="255" t="s">
        <v>260</v>
      </c>
      <c r="B29" s="330">
        <f>SUM(B24:B28)</f>
        <v>10664</v>
      </c>
      <c r="C29" s="330">
        <f>SUM(C24:C28)</f>
        <v>11368</v>
      </c>
      <c r="D29" s="330">
        <f>$C$29-$B$29</f>
        <v>704</v>
      </c>
      <c r="E29" s="331">
        <f>$C$29/$B$29*100</f>
        <v>106.60165041260315</v>
      </c>
      <c r="F29" s="331">
        <f>$B$29/$B$29*100</f>
        <v>100</v>
      </c>
      <c r="G29" s="332">
        <f t="shared" si="4"/>
        <v>100</v>
      </c>
    </row>
    <row r="30" spans="1:13">
      <c r="A30" s="21" t="s">
        <v>261</v>
      </c>
    </row>
  </sheetData>
  <mergeCells count="9">
    <mergeCell ref="A10:G10"/>
    <mergeCell ref="A17:G17"/>
    <mergeCell ref="A23:G23"/>
    <mergeCell ref="A2:G6"/>
    <mergeCell ref="A7:A9"/>
    <mergeCell ref="B7:C7"/>
    <mergeCell ref="D7:D8"/>
    <mergeCell ref="E7:E8"/>
    <mergeCell ref="F7:G7"/>
  </mergeCells>
  <printOptions horizontalCentered="1" verticalCentered="1" gridLinesSet="0"/>
  <pageMargins left="0.39370078740157483" right="0.39370078740157483" top="0.19685039370078741" bottom="0.19685039370078741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110" zoomScaleNormal="110" workbookViewId="0">
      <selection activeCell="J16" sqref="J16"/>
    </sheetView>
  </sheetViews>
  <sheetFormatPr defaultColWidth="9.109375" defaultRowHeight="13.8"/>
  <cols>
    <col min="1" max="1" width="4.5546875" style="342" customWidth="1"/>
    <col min="2" max="2" width="25.6640625" style="342" customWidth="1"/>
    <col min="3" max="3" width="12.21875" style="342" customWidth="1"/>
    <col min="4" max="4" width="13.21875" style="396" customWidth="1"/>
    <col min="5" max="5" width="13.6640625" style="342" customWidth="1"/>
    <col min="6" max="6" width="9.88671875" style="342" customWidth="1"/>
    <col min="7" max="7" width="9.5546875" style="342" customWidth="1"/>
    <col min="8" max="8" width="14.88671875" style="342" customWidth="1"/>
    <col min="9" max="9" width="10" style="342" customWidth="1"/>
    <col min="10" max="10" width="9.5546875" style="342" customWidth="1"/>
    <col min="11" max="11" width="10" style="342" customWidth="1"/>
    <col min="12" max="12" width="9.109375" style="342" customWidth="1"/>
    <col min="13" max="13" width="15" style="342" customWidth="1"/>
    <col min="14" max="14" width="9.44140625" style="342" customWidth="1"/>
    <col min="15" max="15" width="9.109375" style="342" customWidth="1"/>
    <col min="16" max="16384" width="9.109375" style="342"/>
  </cols>
  <sheetData>
    <row r="1" spans="1:15" ht="23.25" customHeight="1">
      <c r="A1" s="340"/>
      <c r="B1" s="340"/>
      <c r="C1" s="340"/>
      <c r="D1" s="341"/>
      <c r="E1" s="340"/>
      <c r="F1" s="340"/>
      <c r="G1" s="340"/>
      <c r="H1" s="340"/>
      <c r="I1" s="340"/>
      <c r="J1" s="340"/>
      <c r="K1" s="340"/>
      <c r="L1" s="340"/>
      <c r="M1" s="340"/>
      <c r="N1" s="549" t="s">
        <v>264</v>
      </c>
      <c r="O1" s="549"/>
    </row>
    <row r="2" spans="1:15">
      <c r="A2" s="550" t="s">
        <v>291</v>
      </c>
      <c r="B2" s="550"/>
      <c r="C2" s="550"/>
      <c r="D2" s="550"/>
      <c r="E2" s="550"/>
      <c r="F2" s="550"/>
      <c r="G2" s="550"/>
      <c r="H2" s="550"/>
      <c r="I2" s="550"/>
      <c r="J2" s="550"/>
      <c r="K2" s="550"/>
      <c r="L2" s="550"/>
      <c r="M2" s="550"/>
      <c r="N2" s="550"/>
      <c r="O2" s="550"/>
    </row>
    <row r="3" spans="1:15" ht="9.75" customHeight="1" thickBot="1">
      <c r="A3" s="340"/>
      <c r="B3" s="340"/>
      <c r="C3" s="340"/>
      <c r="D3" s="341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5" ht="25.5" customHeight="1" thickBot="1">
      <c r="A4" s="551" t="s">
        <v>265</v>
      </c>
      <c r="B4" s="552"/>
      <c r="C4" s="551" t="s">
        <v>266</v>
      </c>
      <c r="D4" s="555"/>
      <c r="E4" s="552"/>
      <c r="F4" s="551" t="s">
        <v>267</v>
      </c>
      <c r="G4" s="555"/>
      <c r="H4" s="552"/>
      <c r="I4" s="556" t="s">
        <v>268</v>
      </c>
      <c r="J4" s="557"/>
      <c r="K4" s="551" t="s">
        <v>269</v>
      </c>
      <c r="L4" s="555"/>
      <c r="M4" s="558"/>
      <c r="N4" s="551" t="s">
        <v>270</v>
      </c>
      <c r="O4" s="552"/>
    </row>
    <row r="5" spans="1:15" ht="72.599999999999994" customHeight="1" thickBot="1">
      <c r="A5" s="553"/>
      <c r="B5" s="554"/>
      <c r="C5" s="343" t="s">
        <v>271</v>
      </c>
      <c r="D5" s="344" t="s">
        <v>292</v>
      </c>
      <c r="E5" s="345" t="s">
        <v>293</v>
      </c>
      <c r="F5" s="343" t="s">
        <v>272</v>
      </c>
      <c r="G5" s="344" t="s">
        <v>294</v>
      </c>
      <c r="H5" s="346" t="s">
        <v>295</v>
      </c>
      <c r="I5" s="347" t="s">
        <v>272</v>
      </c>
      <c r="J5" s="348" t="s">
        <v>294</v>
      </c>
      <c r="K5" s="349" t="s">
        <v>272</v>
      </c>
      <c r="L5" s="344" t="s">
        <v>294</v>
      </c>
      <c r="M5" s="346" t="s">
        <v>295</v>
      </c>
      <c r="N5" s="343" t="s">
        <v>272</v>
      </c>
      <c r="O5" s="345" t="s">
        <v>294</v>
      </c>
    </row>
    <row r="6" spans="1:15">
      <c r="A6" s="542" t="s">
        <v>273</v>
      </c>
      <c r="B6" s="543"/>
      <c r="C6" s="350">
        <v>52970</v>
      </c>
      <c r="D6" s="351">
        <v>55474</v>
      </c>
      <c r="E6" s="352">
        <f>D6-C6</f>
        <v>2504</v>
      </c>
      <c r="F6" s="350">
        <v>87332</v>
      </c>
      <c r="G6" s="353">
        <v>88274</v>
      </c>
      <c r="H6" s="354">
        <f t="shared" ref="H6:H18" si="0">G6-F6</f>
        <v>942</v>
      </c>
      <c r="I6" s="355">
        <v>100</v>
      </c>
      <c r="J6" s="356">
        <f t="shared" ref="J6:J18" si="1">G6/$G$6*100</f>
        <v>100</v>
      </c>
      <c r="K6" s="351">
        <v>92028</v>
      </c>
      <c r="L6" s="351">
        <v>92028</v>
      </c>
      <c r="M6" s="354">
        <f>L6-K6</f>
        <v>0</v>
      </c>
      <c r="N6" s="355">
        <f>K6/$K$6*100</f>
        <v>100</v>
      </c>
      <c r="O6" s="356">
        <f>L6/$L$6*100</f>
        <v>100</v>
      </c>
    </row>
    <row r="7" spans="1:15">
      <c r="A7" s="544" t="s">
        <v>274</v>
      </c>
      <c r="B7" s="545"/>
      <c r="C7" s="357">
        <v>6696</v>
      </c>
      <c r="D7" s="358">
        <v>6830</v>
      </c>
      <c r="E7" s="359">
        <f>D7-C7</f>
        <v>134</v>
      </c>
      <c r="F7" s="357">
        <v>12916</v>
      </c>
      <c r="G7" s="358">
        <v>12562</v>
      </c>
      <c r="H7" s="360">
        <f t="shared" si="0"/>
        <v>-354</v>
      </c>
      <c r="I7" s="361">
        <f t="shared" ref="I7:I18" si="2">F7/$F$6*100</f>
        <v>14.789538771584299</v>
      </c>
      <c r="J7" s="362">
        <f t="shared" si="1"/>
        <v>14.230690803634138</v>
      </c>
      <c r="K7" s="358">
        <v>0</v>
      </c>
      <c r="L7" s="358">
        <v>0</v>
      </c>
      <c r="M7" s="360">
        <f>L7-K7</f>
        <v>0</v>
      </c>
      <c r="N7" s="361">
        <f>K7/$K$6*100</f>
        <v>0</v>
      </c>
      <c r="O7" s="362">
        <f>L7/$L$6*100</f>
        <v>0</v>
      </c>
    </row>
    <row r="8" spans="1:15" ht="14.4" thickBot="1">
      <c r="A8" s="546" t="s">
        <v>275</v>
      </c>
      <c r="B8" s="547"/>
      <c r="C8" s="363">
        <v>46274</v>
      </c>
      <c r="D8" s="364">
        <f>D6-D7</f>
        <v>48644</v>
      </c>
      <c r="E8" s="365">
        <f>D8-C8</f>
        <v>2370</v>
      </c>
      <c r="F8" s="363">
        <f>F6-F7</f>
        <v>74416</v>
      </c>
      <c r="G8" s="363">
        <f>G6-G7</f>
        <v>75712</v>
      </c>
      <c r="H8" s="366">
        <f t="shared" si="0"/>
        <v>1296</v>
      </c>
      <c r="I8" s="367">
        <f t="shared" si="2"/>
        <v>85.210461228415696</v>
      </c>
      <c r="J8" s="368">
        <f t="shared" si="1"/>
        <v>85.769309196365867</v>
      </c>
      <c r="K8" s="364">
        <v>0</v>
      </c>
      <c r="L8" s="364">
        <v>0</v>
      </c>
      <c r="M8" s="366">
        <f>L8-K8</f>
        <v>0</v>
      </c>
      <c r="N8" s="367">
        <f>K8/$K$6*100</f>
        <v>0</v>
      </c>
      <c r="O8" s="368">
        <f>L8/$L$6*100</f>
        <v>0</v>
      </c>
    </row>
    <row r="9" spans="1:15" ht="22.8">
      <c r="A9" s="369">
        <v>1</v>
      </c>
      <c r="B9" s="370" t="s">
        <v>276</v>
      </c>
      <c r="C9" s="369">
        <v>585</v>
      </c>
      <c r="D9" s="371">
        <v>638</v>
      </c>
      <c r="E9" s="372">
        <f>D9-C9</f>
        <v>53</v>
      </c>
      <c r="F9" s="369">
        <v>1068</v>
      </c>
      <c r="G9" s="371">
        <v>1097</v>
      </c>
      <c r="H9" s="373">
        <f t="shared" si="0"/>
        <v>29</v>
      </c>
      <c r="I9" s="374">
        <f t="shared" si="2"/>
        <v>1.2229194338844867</v>
      </c>
      <c r="J9" s="375">
        <f t="shared" si="1"/>
        <v>1.2427215261571924</v>
      </c>
      <c r="K9" s="371">
        <v>806</v>
      </c>
      <c r="L9" s="371">
        <v>616</v>
      </c>
      <c r="M9" s="376">
        <f>L9-K9</f>
        <v>-190</v>
      </c>
      <c r="N9" s="377">
        <f>K9/$K$6*100</f>
        <v>0.87582040248619986</v>
      </c>
      <c r="O9" s="375">
        <f>L9/$L$6*100</f>
        <v>0.66936149867431649</v>
      </c>
    </row>
    <row r="10" spans="1:15">
      <c r="A10" s="378">
        <v>2</v>
      </c>
      <c r="B10" s="379" t="s">
        <v>277</v>
      </c>
      <c r="C10" s="378">
        <v>4944</v>
      </c>
      <c r="D10" s="380">
        <v>5537</v>
      </c>
      <c r="E10" s="381">
        <f>D10-C10</f>
        <v>593</v>
      </c>
      <c r="F10" s="378">
        <v>9783</v>
      </c>
      <c r="G10" s="380">
        <v>10299</v>
      </c>
      <c r="H10" s="382">
        <f t="shared" si="0"/>
        <v>516</v>
      </c>
      <c r="I10" s="383">
        <f t="shared" si="2"/>
        <v>11.202079421059864</v>
      </c>
      <c r="J10" s="384">
        <f t="shared" si="1"/>
        <v>11.667082040011781</v>
      </c>
      <c r="K10" s="380">
        <v>4725</v>
      </c>
      <c r="L10" s="380">
        <v>3995</v>
      </c>
      <c r="M10" s="385">
        <f>L10-K10</f>
        <v>-730</v>
      </c>
      <c r="N10" s="386">
        <f t="shared" ref="N10:N18" si="3">K10/$K$6*100</f>
        <v>5.1343069500586775</v>
      </c>
      <c r="O10" s="384">
        <f t="shared" ref="O10:O18" si="4">L10/$L$6*100</f>
        <v>4.3410701090972319</v>
      </c>
    </row>
    <row r="11" spans="1:15">
      <c r="A11" s="378">
        <v>3</v>
      </c>
      <c r="B11" s="379" t="s">
        <v>278</v>
      </c>
      <c r="C11" s="378">
        <v>5859</v>
      </c>
      <c r="D11" s="380">
        <v>6321</v>
      </c>
      <c r="E11" s="381">
        <f t="shared" ref="E11:E18" si="5">D11-C11</f>
        <v>462</v>
      </c>
      <c r="F11" s="378">
        <v>10183</v>
      </c>
      <c r="G11" s="380">
        <v>10781</v>
      </c>
      <c r="H11" s="382">
        <f t="shared" si="0"/>
        <v>598</v>
      </c>
      <c r="I11" s="383">
        <f t="shared" si="2"/>
        <v>11.660101680941693</v>
      </c>
      <c r="J11" s="384">
        <f t="shared" si="1"/>
        <v>12.213109182771824</v>
      </c>
      <c r="K11" s="380">
        <v>8785</v>
      </c>
      <c r="L11" s="380">
        <v>6919</v>
      </c>
      <c r="M11" s="385">
        <f t="shared" ref="M11:M18" si="6">L11-K11</f>
        <v>-1866</v>
      </c>
      <c r="N11" s="386">
        <f t="shared" si="3"/>
        <v>9.5460077367757634</v>
      </c>
      <c r="O11" s="384">
        <f t="shared" si="4"/>
        <v>7.5183639761811625</v>
      </c>
    </row>
    <row r="12" spans="1:15">
      <c r="A12" s="378">
        <v>4</v>
      </c>
      <c r="B12" s="379" t="s">
        <v>279</v>
      </c>
      <c r="C12" s="378">
        <v>2572</v>
      </c>
      <c r="D12" s="380">
        <v>2780</v>
      </c>
      <c r="E12" s="381">
        <f t="shared" si="5"/>
        <v>208</v>
      </c>
      <c r="F12" s="378">
        <v>4739</v>
      </c>
      <c r="G12" s="380">
        <v>4980</v>
      </c>
      <c r="H12" s="382">
        <f t="shared" si="0"/>
        <v>241</v>
      </c>
      <c r="I12" s="383">
        <f t="shared" si="2"/>
        <v>5.4264187239499844</v>
      </c>
      <c r="J12" s="384">
        <f t="shared" si="1"/>
        <v>5.6415252509232614</v>
      </c>
      <c r="K12" s="380">
        <v>6460</v>
      </c>
      <c r="L12" s="380">
        <v>5613</v>
      </c>
      <c r="M12" s="385">
        <f t="shared" si="6"/>
        <v>-847</v>
      </c>
      <c r="N12" s="386">
        <f t="shared" si="3"/>
        <v>7.019602729604034</v>
      </c>
      <c r="O12" s="384">
        <f t="shared" si="4"/>
        <v>6.0992306689268485</v>
      </c>
    </row>
    <row r="13" spans="1:15" ht="22.8">
      <c r="A13" s="378">
        <v>5</v>
      </c>
      <c r="B13" s="379" t="s">
        <v>280</v>
      </c>
      <c r="C13" s="378">
        <v>11108</v>
      </c>
      <c r="D13" s="380">
        <v>11350</v>
      </c>
      <c r="E13" s="381">
        <f t="shared" si="5"/>
        <v>242</v>
      </c>
      <c r="F13" s="378">
        <v>17370</v>
      </c>
      <c r="G13" s="380">
        <v>17231</v>
      </c>
      <c r="H13" s="382">
        <f t="shared" si="0"/>
        <v>-139</v>
      </c>
      <c r="I13" s="383">
        <f t="shared" si="2"/>
        <v>19.88961663536848</v>
      </c>
      <c r="J13" s="384">
        <f t="shared" si="1"/>
        <v>19.519903935473639</v>
      </c>
      <c r="K13" s="380">
        <v>8521</v>
      </c>
      <c r="L13" s="380">
        <v>7472</v>
      </c>
      <c r="M13" s="385">
        <f t="shared" si="6"/>
        <v>-1049</v>
      </c>
      <c r="N13" s="386">
        <f t="shared" si="3"/>
        <v>9.2591385230581995</v>
      </c>
      <c r="O13" s="384">
        <f t="shared" si="4"/>
        <v>8.1192680488546962</v>
      </c>
    </row>
    <row r="14" spans="1:15" ht="22.8">
      <c r="A14" s="378">
        <v>6</v>
      </c>
      <c r="B14" s="379" t="s">
        <v>281</v>
      </c>
      <c r="C14" s="378">
        <v>785</v>
      </c>
      <c r="D14" s="380">
        <v>731</v>
      </c>
      <c r="E14" s="381">
        <f t="shared" si="5"/>
        <v>-54</v>
      </c>
      <c r="F14" s="378">
        <v>903</v>
      </c>
      <c r="G14" s="380">
        <v>829</v>
      </c>
      <c r="H14" s="382">
        <f t="shared" si="0"/>
        <v>-74</v>
      </c>
      <c r="I14" s="383">
        <f t="shared" si="2"/>
        <v>1.0339852516832317</v>
      </c>
      <c r="J14" s="384">
        <f t="shared" si="1"/>
        <v>0.93912137209144264</v>
      </c>
      <c r="K14" s="380">
        <v>375</v>
      </c>
      <c r="L14" s="380">
        <v>324</v>
      </c>
      <c r="M14" s="385">
        <f t="shared" si="6"/>
        <v>-51</v>
      </c>
      <c r="N14" s="386">
        <f t="shared" si="3"/>
        <v>0.40748467857608556</v>
      </c>
      <c r="O14" s="384">
        <f t="shared" si="4"/>
        <v>0.35206676228973788</v>
      </c>
    </row>
    <row r="15" spans="1:15" ht="24.6" customHeight="1">
      <c r="A15" s="378">
        <v>7</v>
      </c>
      <c r="B15" s="379" t="s">
        <v>282</v>
      </c>
      <c r="C15" s="378">
        <v>11840</v>
      </c>
      <c r="D15" s="380">
        <v>12567</v>
      </c>
      <c r="E15" s="381">
        <f t="shared" si="5"/>
        <v>727</v>
      </c>
      <c r="F15" s="378">
        <v>17461</v>
      </c>
      <c r="G15" s="380">
        <v>17937</v>
      </c>
      <c r="H15" s="382">
        <f t="shared" si="0"/>
        <v>476</v>
      </c>
      <c r="I15" s="383">
        <f t="shared" si="2"/>
        <v>19.993816699491596</v>
      </c>
      <c r="J15" s="384">
        <f t="shared" si="1"/>
        <v>20.319686430885653</v>
      </c>
      <c r="K15" s="380">
        <v>20996</v>
      </c>
      <c r="L15" s="380">
        <v>15207</v>
      </c>
      <c r="M15" s="385">
        <f t="shared" si="6"/>
        <v>-5789</v>
      </c>
      <c r="N15" s="386">
        <f t="shared" si="3"/>
        <v>22.814795497022644</v>
      </c>
      <c r="O15" s="384">
        <f t="shared" si="4"/>
        <v>16.52431868561742</v>
      </c>
    </row>
    <row r="16" spans="1:15" ht="22.8">
      <c r="A16" s="378">
        <v>8</v>
      </c>
      <c r="B16" s="379" t="s">
        <v>283</v>
      </c>
      <c r="C16" s="378">
        <v>3410</v>
      </c>
      <c r="D16" s="380">
        <v>3574</v>
      </c>
      <c r="E16" s="381">
        <f t="shared" si="5"/>
        <v>164</v>
      </c>
      <c r="F16" s="378">
        <v>5109</v>
      </c>
      <c r="G16" s="380">
        <v>5235</v>
      </c>
      <c r="H16" s="382">
        <f t="shared" si="0"/>
        <v>126</v>
      </c>
      <c r="I16" s="383">
        <f t="shared" si="2"/>
        <v>5.8500893143406767</v>
      </c>
      <c r="J16" s="384">
        <f t="shared" si="1"/>
        <v>5.9303985318440313</v>
      </c>
      <c r="K16" s="380">
        <v>13698</v>
      </c>
      <c r="L16" s="380">
        <v>11310</v>
      </c>
      <c r="M16" s="385">
        <f t="shared" si="6"/>
        <v>-2388</v>
      </c>
      <c r="N16" s="386">
        <f t="shared" si="3"/>
        <v>14.884600339027251</v>
      </c>
      <c r="O16" s="384">
        <f t="shared" si="4"/>
        <v>12.289737905854741</v>
      </c>
    </row>
    <row r="17" spans="1:15">
      <c r="A17" s="378">
        <v>9</v>
      </c>
      <c r="B17" s="379" t="s">
        <v>284</v>
      </c>
      <c r="C17" s="378">
        <v>5141</v>
      </c>
      <c r="D17" s="380">
        <v>5112</v>
      </c>
      <c r="E17" s="381">
        <f t="shared" si="5"/>
        <v>-29</v>
      </c>
      <c r="F17" s="378">
        <v>7730</v>
      </c>
      <c r="G17" s="380">
        <v>7261</v>
      </c>
      <c r="H17" s="382">
        <f t="shared" si="0"/>
        <v>-469</v>
      </c>
      <c r="I17" s="383">
        <f t="shared" si="2"/>
        <v>8.8512801722163701</v>
      </c>
      <c r="J17" s="384">
        <f t="shared" si="1"/>
        <v>8.2255250696694393</v>
      </c>
      <c r="K17" s="380">
        <v>27492</v>
      </c>
      <c r="L17" s="380">
        <v>22728</v>
      </c>
      <c r="M17" s="385">
        <f t="shared" si="6"/>
        <v>-4764</v>
      </c>
      <c r="N17" s="386">
        <f t="shared" si="3"/>
        <v>29.873516755769984</v>
      </c>
      <c r="O17" s="384">
        <f t="shared" si="4"/>
        <v>24.696831399139395</v>
      </c>
    </row>
    <row r="18" spans="1:15" ht="14.4" thickBot="1">
      <c r="A18" s="387">
        <v>10</v>
      </c>
      <c r="B18" s="388" t="s">
        <v>285</v>
      </c>
      <c r="C18" s="387">
        <v>30</v>
      </c>
      <c r="D18" s="389">
        <v>34</v>
      </c>
      <c r="E18" s="390">
        <f t="shared" si="5"/>
        <v>4</v>
      </c>
      <c r="F18" s="387">
        <v>70</v>
      </c>
      <c r="G18" s="389">
        <v>62</v>
      </c>
      <c r="H18" s="391">
        <f t="shared" si="0"/>
        <v>-8</v>
      </c>
      <c r="I18" s="392">
        <f t="shared" si="2"/>
        <v>8.0153895479320295E-2</v>
      </c>
      <c r="J18" s="393">
        <f t="shared" si="1"/>
        <v>7.023585653759884E-2</v>
      </c>
      <c r="K18" s="389">
        <v>170</v>
      </c>
      <c r="L18" s="389">
        <v>85</v>
      </c>
      <c r="M18" s="394">
        <f t="shared" si="6"/>
        <v>-85</v>
      </c>
      <c r="N18" s="395">
        <f t="shared" si="3"/>
        <v>0.18472638762115878</v>
      </c>
      <c r="O18" s="393">
        <f t="shared" si="4"/>
        <v>9.2363193810579391E-2</v>
      </c>
    </row>
    <row r="19" spans="1:15">
      <c r="A19" s="548" t="s">
        <v>165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</row>
    <row r="22" spans="1:15" ht="16.2" customHeight="1"/>
  </sheetData>
  <mergeCells count="12">
    <mergeCell ref="A6:B6"/>
    <mergeCell ref="A7:B7"/>
    <mergeCell ref="A8:B8"/>
    <mergeCell ref="A19:O19"/>
    <mergeCell ref="N1:O1"/>
    <mergeCell ref="A2:O2"/>
    <mergeCell ref="A4:B5"/>
    <mergeCell ref="C4:E4"/>
    <mergeCell ref="F4:H4"/>
    <mergeCell ref="I4:J4"/>
    <mergeCell ref="K4:M4"/>
    <mergeCell ref="N4:O4"/>
  </mergeCells>
  <pageMargins left="0.25" right="0.25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Q50"/>
  <sheetViews>
    <sheetView showGridLines="0" topLeftCell="A28" zoomScale="120" zoomScaleNormal="120" workbookViewId="0">
      <selection activeCell="H51" sqref="H51"/>
    </sheetView>
  </sheetViews>
  <sheetFormatPr defaultRowHeight="13.2"/>
  <cols>
    <col min="1" max="1" width="31.88671875" customWidth="1"/>
    <col min="2" max="9" width="13.88671875" customWidth="1"/>
    <col min="10" max="10" width="17.109375" customWidth="1"/>
    <col min="11" max="11" width="32.5546875" hidden="1" customWidth="1"/>
    <col min="12" max="12" width="20.5546875" hidden="1" customWidth="1"/>
    <col min="13" max="13" width="18.33203125" hidden="1" customWidth="1"/>
    <col min="14" max="14" width="12.33203125" customWidth="1"/>
    <col min="15" max="15" width="12.5546875" customWidth="1"/>
  </cols>
  <sheetData>
    <row r="1" spans="1:14">
      <c r="A1" s="411" t="s">
        <v>163</v>
      </c>
      <c r="B1" s="411"/>
      <c r="C1" s="411"/>
      <c r="D1" s="411"/>
      <c r="E1" s="411"/>
      <c r="F1" s="411"/>
      <c r="G1" s="411"/>
      <c r="H1" s="411"/>
      <c r="I1" s="411"/>
    </row>
    <row r="2" spans="1:14" ht="18" customHeight="1">
      <c r="A2" s="412" t="s">
        <v>205</v>
      </c>
      <c r="B2" s="413"/>
      <c r="C2" s="413"/>
      <c r="D2" s="413"/>
      <c r="E2" s="413"/>
      <c r="F2" s="413"/>
      <c r="G2" s="413"/>
      <c r="H2" s="413"/>
      <c r="I2" s="413"/>
    </row>
    <row r="3" spans="1:14" ht="16.5" customHeight="1">
      <c r="A3" s="413"/>
      <c r="B3" s="413"/>
      <c r="C3" s="413"/>
      <c r="D3" s="413"/>
      <c r="E3" s="413"/>
      <c r="F3" s="413"/>
      <c r="G3" s="413"/>
      <c r="H3" s="413"/>
      <c r="I3" s="413"/>
    </row>
    <row r="4" spans="1:14" ht="13.8" thickBot="1">
      <c r="A4" s="414"/>
      <c r="B4" s="414"/>
      <c r="C4" s="414"/>
      <c r="D4" s="414"/>
      <c r="E4" s="414"/>
      <c r="F4" s="414"/>
      <c r="G4" s="414"/>
      <c r="H4" s="414"/>
      <c r="I4" s="414"/>
      <c r="N4" t="s">
        <v>37</v>
      </c>
    </row>
    <row r="5" spans="1:14" ht="13.8" thickBot="1">
      <c r="A5" s="415" t="s">
        <v>31</v>
      </c>
      <c r="B5" s="418">
        <v>2023</v>
      </c>
      <c r="C5" s="418"/>
      <c r="D5" s="418"/>
      <c r="E5" s="419"/>
      <c r="F5" s="418">
        <v>2024</v>
      </c>
      <c r="G5" s="418"/>
      <c r="H5" s="418"/>
      <c r="I5" s="419"/>
    </row>
    <row r="6" spans="1:14" ht="15.6" customHeight="1">
      <c r="A6" s="416"/>
      <c r="B6" s="420" t="s">
        <v>29</v>
      </c>
      <c r="C6" s="421"/>
      <c r="D6" s="22" t="s">
        <v>171</v>
      </c>
      <c r="E6" s="23" t="s">
        <v>28</v>
      </c>
      <c r="F6" s="420" t="s">
        <v>29</v>
      </c>
      <c r="G6" s="421"/>
      <c r="H6" s="22" t="s">
        <v>171</v>
      </c>
      <c r="I6" s="23" t="s">
        <v>28</v>
      </c>
    </row>
    <row r="7" spans="1:14" ht="13.8" thickBot="1">
      <c r="A7" s="416"/>
      <c r="B7" s="422"/>
      <c r="C7" s="423"/>
      <c r="D7" s="24" t="s">
        <v>172</v>
      </c>
      <c r="E7" s="23" t="s">
        <v>201</v>
      </c>
      <c r="F7" s="422"/>
      <c r="G7" s="423"/>
      <c r="H7" s="24" t="s">
        <v>172</v>
      </c>
      <c r="I7" s="23" t="s">
        <v>201</v>
      </c>
    </row>
    <row r="8" spans="1:14" ht="9" customHeight="1" thickBot="1">
      <c r="A8" s="416"/>
      <c r="B8" s="422"/>
      <c r="C8" s="422"/>
      <c r="D8" s="220" t="s">
        <v>0</v>
      </c>
      <c r="E8" s="23" t="s">
        <v>194</v>
      </c>
      <c r="F8" s="424"/>
      <c r="G8" s="425"/>
      <c r="H8" s="24" t="s">
        <v>0</v>
      </c>
      <c r="I8" s="23" t="s">
        <v>195</v>
      </c>
    </row>
    <row r="9" spans="1:14" ht="34.799999999999997" thickBot="1">
      <c r="A9" s="417"/>
      <c r="B9" s="25">
        <v>45260</v>
      </c>
      <c r="C9" s="26">
        <v>45291</v>
      </c>
      <c r="D9" s="221" t="s">
        <v>203</v>
      </c>
      <c r="E9" s="23" t="s">
        <v>204</v>
      </c>
      <c r="F9" s="26">
        <v>45626</v>
      </c>
      <c r="G9" s="26">
        <v>45657</v>
      </c>
      <c r="H9" s="24" t="s">
        <v>200</v>
      </c>
      <c r="I9" s="23" t="s">
        <v>202</v>
      </c>
    </row>
    <row r="10" spans="1:14" ht="13.8" thickBot="1">
      <c r="A10" s="226" t="s">
        <v>34</v>
      </c>
      <c r="B10" s="228">
        <v>10889</v>
      </c>
      <c r="C10" s="228">
        <v>10955</v>
      </c>
      <c r="D10" s="229">
        <f>C10-B10</f>
        <v>66</v>
      </c>
      <c r="E10" s="230">
        <v>0</v>
      </c>
      <c r="F10" s="232">
        <v>11409</v>
      </c>
      <c r="G10" s="232">
        <v>11503</v>
      </c>
      <c r="H10" s="227">
        <f>G10-F10</f>
        <v>94</v>
      </c>
      <c r="I10" s="233">
        <f t="shared" ref="I10:I32" si="0">G10/F10*100</f>
        <v>100.82391094749758</v>
      </c>
    </row>
    <row r="11" spans="1:14">
      <c r="A11" s="14" t="s">
        <v>14</v>
      </c>
      <c r="B11" s="79">
        <v>903</v>
      </c>
      <c r="C11" s="79">
        <v>886</v>
      </c>
      <c r="D11" s="80">
        <f>C11-B11</f>
        <v>-17</v>
      </c>
      <c r="E11" s="81">
        <f t="shared" ref="E11:E45" si="1">C11/B11*100</f>
        <v>98.117386489479514</v>
      </c>
      <c r="F11" s="79">
        <v>940</v>
      </c>
      <c r="G11" s="79">
        <v>960</v>
      </c>
      <c r="H11" s="70">
        <f>G11-F11</f>
        <v>20</v>
      </c>
      <c r="I11" s="81">
        <f t="shared" si="0"/>
        <v>102.12765957446808</v>
      </c>
    </row>
    <row r="12" spans="1:14">
      <c r="A12" s="15" t="s">
        <v>17</v>
      </c>
      <c r="B12" s="82">
        <v>1509</v>
      </c>
      <c r="C12" s="82">
        <v>1550</v>
      </c>
      <c r="D12" s="71">
        <f>C12-B12</f>
        <v>41</v>
      </c>
      <c r="E12" s="83">
        <f t="shared" si="1"/>
        <v>102.7170311464546</v>
      </c>
      <c r="F12" s="82">
        <v>1515</v>
      </c>
      <c r="G12" s="82">
        <v>1564</v>
      </c>
      <c r="H12" s="71">
        <f>G12-F12</f>
        <v>49</v>
      </c>
      <c r="I12" s="83">
        <f t="shared" si="0"/>
        <v>103.23432343234325</v>
      </c>
    </row>
    <row r="13" spans="1:14">
      <c r="A13" s="16" t="s">
        <v>2</v>
      </c>
      <c r="B13" s="82">
        <v>1133</v>
      </c>
      <c r="C13" s="82">
        <v>1216</v>
      </c>
      <c r="D13" s="71">
        <f t="shared" ref="D13:D19" si="2">C13-B13</f>
        <v>83</v>
      </c>
      <c r="E13" s="83">
        <f t="shared" si="1"/>
        <v>107.32568402471314</v>
      </c>
      <c r="F13" s="82">
        <v>1261</v>
      </c>
      <c r="G13" s="82">
        <v>1277</v>
      </c>
      <c r="H13" s="71">
        <f t="shared" ref="H13:H19" si="3">G13-F13</f>
        <v>16</v>
      </c>
      <c r="I13" s="83">
        <f t="shared" si="0"/>
        <v>101.26883425852498</v>
      </c>
    </row>
    <row r="14" spans="1:14">
      <c r="A14" s="16" t="s">
        <v>192</v>
      </c>
      <c r="B14" s="79">
        <v>1592</v>
      </c>
      <c r="C14" s="79">
        <v>1613</v>
      </c>
      <c r="D14" s="71">
        <f t="shared" si="2"/>
        <v>21</v>
      </c>
      <c r="E14" s="81">
        <f t="shared" si="1"/>
        <v>101.31909547738694</v>
      </c>
      <c r="F14" s="79">
        <v>1640</v>
      </c>
      <c r="G14" s="79">
        <v>1620</v>
      </c>
      <c r="H14" s="70">
        <f t="shared" si="3"/>
        <v>-20</v>
      </c>
      <c r="I14" s="81">
        <f t="shared" si="0"/>
        <v>98.780487804878049</v>
      </c>
    </row>
    <row r="15" spans="1:14">
      <c r="A15" s="15" t="s">
        <v>18</v>
      </c>
      <c r="B15" s="82">
        <v>727</v>
      </c>
      <c r="C15" s="82">
        <v>726</v>
      </c>
      <c r="D15" s="71">
        <f t="shared" si="2"/>
        <v>-1</v>
      </c>
      <c r="E15" s="83">
        <f t="shared" si="1"/>
        <v>99.862448418156816</v>
      </c>
      <c r="F15" s="82">
        <v>887</v>
      </c>
      <c r="G15" s="82">
        <v>894</v>
      </c>
      <c r="H15" s="71">
        <f t="shared" si="3"/>
        <v>7</v>
      </c>
      <c r="I15" s="83">
        <f t="shared" si="0"/>
        <v>100.7891770011274</v>
      </c>
    </row>
    <row r="16" spans="1:14">
      <c r="A16" s="15" t="s">
        <v>21</v>
      </c>
      <c r="B16" s="82">
        <v>1089</v>
      </c>
      <c r="C16" s="82">
        <v>1001</v>
      </c>
      <c r="D16" s="71">
        <f t="shared" si="2"/>
        <v>-88</v>
      </c>
      <c r="E16" s="83">
        <f t="shared" si="1"/>
        <v>91.919191919191917</v>
      </c>
      <c r="F16" s="82">
        <v>1127</v>
      </c>
      <c r="G16" s="82">
        <v>1057</v>
      </c>
      <c r="H16" s="71">
        <f t="shared" si="3"/>
        <v>-70</v>
      </c>
      <c r="I16" s="83">
        <f t="shared" si="0"/>
        <v>93.788819875776397</v>
      </c>
    </row>
    <row r="17" spans="1:17">
      <c r="A17" s="15" t="s">
        <v>22</v>
      </c>
      <c r="B17" s="82">
        <v>1019</v>
      </c>
      <c r="C17" s="82">
        <v>1034</v>
      </c>
      <c r="D17" s="71">
        <f t="shared" si="2"/>
        <v>15</v>
      </c>
      <c r="E17" s="83">
        <f t="shared" si="1"/>
        <v>101.4720314033366</v>
      </c>
      <c r="F17" s="82">
        <v>1008</v>
      </c>
      <c r="G17" s="82">
        <v>1029</v>
      </c>
      <c r="H17" s="71">
        <f t="shared" si="3"/>
        <v>21</v>
      </c>
      <c r="I17" s="83">
        <f t="shared" si="0"/>
        <v>102.08333333333333</v>
      </c>
    </row>
    <row r="18" spans="1:17">
      <c r="A18" s="15" t="s">
        <v>13</v>
      </c>
      <c r="B18" s="82">
        <v>1277</v>
      </c>
      <c r="C18" s="82">
        <v>1276</v>
      </c>
      <c r="D18" s="71">
        <f t="shared" si="2"/>
        <v>-1</v>
      </c>
      <c r="E18" s="83">
        <f t="shared" si="1"/>
        <v>99.921691464369616</v>
      </c>
      <c r="F18" s="82">
        <v>1355</v>
      </c>
      <c r="G18" s="82">
        <v>1378</v>
      </c>
      <c r="H18" s="71">
        <f t="shared" si="3"/>
        <v>23</v>
      </c>
      <c r="I18" s="83">
        <f t="shared" si="0"/>
        <v>101.69741697416974</v>
      </c>
      <c r="Q18" t="s">
        <v>159</v>
      </c>
    </row>
    <row r="19" spans="1:17" ht="13.8" thickBot="1">
      <c r="A19" s="17" t="s">
        <v>27</v>
      </c>
      <c r="B19" s="79">
        <v>1640</v>
      </c>
      <c r="C19" s="79">
        <v>1653</v>
      </c>
      <c r="D19" s="71">
        <f t="shared" si="2"/>
        <v>13</v>
      </c>
      <c r="E19" s="81">
        <f t="shared" si="1"/>
        <v>100.79268292682926</v>
      </c>
      <c r="F19" s="79">
        <v>1676</v>
      </c>
      <c r="G19" s="79">
        <v>1724</v>
      </c>
      <c r="H19" s="70">
        <f t="shared" si="3"/>
        <v>48</v>
      </c>
      <c r="I19" s="81">
        <f t="shared" si="0"/>
        <v>102.86396181384248</v>
      </c>
    </row>
    <row r="20" spans="1:17" ht="13.8" thickBot="1">
      <c r="A20" s="234" t="s">
        <v>35</v>
      </c>
      <c r="B20" s="236">
        <v>9153</v>
      </c>
      <c r="C20" s="236">
        <v>9274</v>
      </c>
      <c r="D20" s="227">
        <f>C20-B20</f>
        <v>121</v>
      </c>
      <c r="E20" s="237">
        <f t="shared" si="1"/>
        <v>101.32197093849011</v>
      </c>
      <c r="F20" s="236">
        <v>9331</v>
      </c>
      <c r="G20" s="236">
        <v>9390</v>
      </c>
      <c r="H20" s="235">
        <f>G20-F20</f>
        <v>59</v>
      </c>
      <c r="I20" s="238">
        <f t="shared" si="0"/>
        <v>100.63230093237595</v>
      </c>
    </row>
    <row r="21" spans="1:17">
      <c r="A21" s="14" t="s">
        <v>1</v>
      </c>
      <c r="B21" s="79">
        <v>1748</v>
      </c>
      <c r="C21" s="79">
        <v>1761</v>
      </c>
      <c r="D21" s="70">
        <f>C21-B21</f>
        <v>13</v>
      </c>
      <c r="E21" s="81">
        <f t="shared" si="1"/>
        <v>100.7437070938215</v>
      </c>
      <c r="F21" s="79">
        <v>1794</v>
      </c>
      <c r="G21" s="79">
        <v>1776</v>
      </c>
      <c r="H21" s="70">
        <f>G21-F21</f>
        <v>-18</v>
      </c>
      <c r="I21" s="81">
        <f t="shared" si="0"/>
        <v>98.996655518394647</v>
      </c>
    </row>
    <row r="22" spans="1:17">
      <c r="A22" s="15" t="s">
        <v>16</v>
      </c>
      <c r="B22" s="82">
        <v>1292</v>
      </c>
      <c r="C22" s="82">
        <v>1302</v>
      </c>
      <c r="D22" s="71">
        <f>C22-B22</f>
        <v>10</v>
      </c>
      <c r="E22" s="83">
        <f t="shared" si="1"/>
        <v>100.77399380804954</v>
      </c>
      <c r="F22" s="82">
        <v>1271</v>
      </c>
      <c r="G22" s="82">
        <v>1307</v>
      </c>
      <c r="H22" s="71">
        <f>G22-F22</f>
        <v>36</v>
      </c>
      <c r="I22" s="83">
        <f t="shared" si="0"/>
        <v>102.8324154209284</v>
      </c>
    </row>
    <row r="23" spans="1:17">
      <c r="A23" s="16" t="s">
        <v>3</v>
      </c>
      <c r="B23" s="82">
        <v>1959</v>
      </c>
      <c r="C23" s="82">
        <v>1948</v>
      </c>
      <c r="D23" s="71">
        <f t="shared" ref="D23:D26" si="4">C23-B23</f>
        <v>-11</v>
      </c>
      <c r="E23" s="83">
        <f t="shared" si="1"/>
        <v>99.438489025012771</v>
      </c>
      <c r="F23" s="82">
        <v>2080</v>
      </c>
      <c r="G23" s="82">
        <v>2057</v>
      </c>
      <c r="H23" s="71">
        <f t="shared" ref="H23:H26" si="5">G23-F23</f>
        <v>-23</v>
      </c>
      <c r="I23" s="83">
        <f t="shared" si="0"/>
        <v>98.894230769230774</v>
      </c>
    </row>
    <row r="24" spans="1:17">
      <c r="A24" s="18" t="s">
        <v>20</v>
      </c>
      <c r="B24" s="79">
        <v>1495</v>
      </c>
      <c r="C24" s="79">
        <v>1530</v>
      </c>
      <c r="D24" s="71">
        <f t="shared" si="4"/>
        <v>35</v>
      </c>
      <c r="E24" s="81">
        <f t="shared" si="1"/>
        <v>102.34113712374582</v>
      </c>
      <c r="F24" s="79">
        <v>1492</v>
      </c>
      <c r="G24" s="79">
        <v>1461</v>
      </c>
      <c r="H24" s="70">
        <f t="shared" si="5"/>
        <v>-31</v>
      </c>
      <c r="I24" s="81">
        <f t="shared" si="0"/>
        <v>97.922252010723867</v>
      </c>
    </row>
    <row r="25" spans="1:17">
      <c r="A25" s="15" t="s">
        <v>4</v>
      </c>
      <c r="B25" s="82">
        <v>1209</v>
      </c>
      <c r="C25" s="82">
        <v>1243</v>
      </c>
      <c r="D25" s="71">
        <f t="shared" si="4"/>
        <v>34</v>
      </c>
      <c r="E25" s="83">
        <f t="shared" si="1"/>
        <v>102.81224152191895</v>
      </c>
      <c r="F25" s="82">
        <v>1291</v>
      </c>
      <c r="G25" s="82">
        <v>1313</v>
      </c>
      <c r="H25" s="71">
        <f t="shared" si="5"/>
        <v>22</v>
      </c>
      <c r="I25" s="83">
        <f t="shared" si="0"/>
        <v>101.70410534469403</v>
      </c>
    </row>
    <row r="26" spans="1:17" ht="13.8" thickBot="1">
      <c r="A26" s="19" t="s">
        <v>7</v>
      </c>
      <c r="B26" s="84">
        <v>1450</v>
      </c>
      <c r="C26" s="84">
        <v>1490</v>
      </c>
      <c r="D26" s="73">
        <f t="shared" si="4"/>
        <v>40</v>
      </c>
      <c r="E26" s="85">
        <f t="shared" si="1"/>
        <v>102.75862068965517</v>
      </c>
      <c r="F26" s="84">
        <v>1403</v>
      </c>
      <c r="G26" s="84">
        <v>1476</v>
      </c>
      <c r="H26" s="73">
        <f t="shared" si="5"/>
        <v>73</v>
      </c>
      <c r="I26" s="85">
        <f t="shared" si="0"/>
        <v>105.20313613684962</v>
      </c>
    </row>
    <row r="27" spans="1:17" ht="13.8" thickBot="1">
      <c r="A27" s="239" t="s">
        <v>36</v>
      </c>
      <c r="B27" s="240">
        <v>14832</v>
      </c>
      <c r="C27" s="240">
        <v>15225</v>
      </c>
      <c r="D27" s="235">
        <f>C27-B27</f>
        <v>393</v>
      </c>
      <c r="E27" s="237">
        <f t="shared" si="1"/>
        <v>102.64967637540454</v>
      </c>
      <c r="F27" s="240">
        <v>15872</v>
      </c>
      <c r="G27" s="240">
        <v>16320</v>
      </c>
      <c r="H27" s="235">
        <f>G27-F27</f>
        <v>448</v>
      </c>
      <c r="I27" s="238">
        <f t="shared" si="0"/>
        <v>102.8225806451613</v>
      </c>
    </row>
    <row r="28" spans="1:17">
      <c r="A28" s="15" t="s">
        <v>15</v>
      </c>
      <c r="B28" s="82">
        <v>1561</v>
      </c>
      <c r="C28" s="82">
        <v>1593</v>
      </c>
      <c r="D28" s="71">
        <f>C28-B28</f>
        <v>32</v>
      </c>
      <c r="E28" s="83">
        <f t="shared" si="1"/>
        <v>102.04996796925047</v>
      </c>
      <c r="F28" s="82">
        <v>1703</v>
      </c>
      <c r="G28" s="82">
        <v>1739</v>
      </c>
      <c r="H28" s="71">
        <f>G28-F28</f>
        <v>36</v>
      </c>
      <c r="I28" s="83">
        <f t="shared" si="0"/>
        <v>102.11391661773341</v>
      </c>
    </row>
    <row r="29" spans="1:17">
      <c r="A29" s="15" t="s">
        <v>19</v>
      </c>
      <c r="B29" s="82">
        <v>5257</v>
      </c>
      <c r="C29" s="82">
        <v>5298</v>
      </c>
      <c r="D29" s="71">
        <f>C29-B29</f>
        <v>41</v>
      </c>
      <c r="E29" s="83">
        <f t="shared" si="1"/>
        <v>100.77991249762222</v>
      </c>
      <c r="F29" s="82">
        <v>5662</v>
      </c>
      <c r="G29" s="82">
        <v>5756</v>
      </c>
      <c r="H29" s="71">
        <f>G29-F29</f>
        <v>94</v>
      </c>
      <c r="I29" s="83">
        <f t="shared" si="0"/>
        <v>101.66019074531967</v>
      </c>
    </row>
    <row r="30" spans="1:17">
      <c r="A30" s="14" t="s">
        <v>25</v>
      </c>
      <c r="B30" s="79">
        <v>3157</v>
      </c>
      <c r="C30" s="79">
        <v>3338</v>
      </c>
      <c r="D30" s="70">
        <f t="shared" ref="D30:D36" si="6">C30-B30</f>
        <v>181</v>
      </c>
      <c r="E30" s="81">
        <f t="shared" si="1"/>
        <v>105.73329109914475</v>
      </c>
      <c r="F30" s="79">
        <v>3426</v>
      </c>
      <c r="G30" s="79">
        <v>3525</v>
      </c>
      <c r="H30" s="70">
        <f t="shared" ref="H30:H36" si="7">G30-F30</f>
        <v>99</v>
      </c>
      <c r="I30" s="81">
        <f t="shared" si="0"/>
        <v>102.88966725043782</v>
      </c>
    </row>
    <row r="31" spans="1:17">
      <c r="A31" s="16" t="s">
        <v>102</v>
      </c>
      <c r="B31" s="82">
        <v>1369</v>
      </c>
      <c r="C31" s="82">
        <v>1405</v>
      </c>
      <c r="D31" s="71">
        <f t="shared" si="6"/>
        <v>36</v>
      </c>
      <c r="E31" s="83">
        <f t="shared" si="1"/>
        <v>102.62965668371073</v>
      </c>
      <c r="F31" s="82">
        <v>1368</v>
      </c>
      <c r="G31" s="82">
        <v>1402</v>
      </c>
      <c r="H31" s="71">
        <f t="shared" si="7"/>
        <v>34</v>
      </c>
      <c r="I31" s="83">
        <f t="shared" si="0"/>
        <v>102.48538011695906</v>
      </c>
    </row>
    <row r="32" spans="1:17">
      <c r="A32" s="16" t="s">
        <v>103</v>
      </c>
      <c r="B32" s="82">
        <v>1630</v>
      </c>
      <c r="C32" s="82">
        <v>1643</v>
      </c>
      <c r="D32" s="71">
        <f t="shared" si="6"/>
        <v>13</v>
      </c>
      <c r="E32" s="83">
        <f t="shared" si="1"/>
        <v>100.79754601226993</v>
      </c>
      <c r="F32" s="82">
        <v>1826</v>
      </c>
      <c r="G32" s="82">
        <v>1903</v>
      </c>
      <c r="H32" s="71">
        <f t="shared" si="7"/>
        <v>77</v>
      </c>
      <c r="I32" s="83">
        <f t="shared" si="0"/>
        <v>104.21686746987953</v>
      </c>
    </row>
    <row r="33" spans="1:9" ht="13.8" thickBot="1">
      <c r="A33" s="14" t="s">
        <v>26</v>
      </c>
      <c r="B33" s="79">
        <v>1858</v>
      </c>
      <c r="C33" s="79">
        <v>1948</v>
      </c>
      <c r="D33" s="70">
        <f t="shared" si="6"/>
        <v>90</v>
      </c>
      <c r="E33" s="81">
        <f t="shared" si="1"/>
        <v>104.84391819160388</v>
      </c>
      <c r="F33" s="79">
        <v>1887</v>
      </c>
      <c r="G33" s="79">
        <v>1995</v>
      </c>
      <c r="H33" s="70">
        <f t="shared" si="7"/>
        <v>108</v>
      </c>
      <c r="I33" s="81">
        <f t="shared" ref="I33:I45" si="8">G33/F33*100</f>
        <v>105.72337042925277</v>
      </c>
    </row>
    <row r="34" spans="1:9" ht="13.8" thickBot="1">
      <c r="A34" s="234" t="s">
        <v>32</v>
      </c>
      <c r="B34" s="236">
        <v>11069</v>
      </c>
      <c r="C34" s="236">
        <v>11239</v>
      </c>
      <c r="D34" s="235">
        <f t="shared" si="6"/>
        <v>170</v>
      </c>
      <c r="E34" s="237">
        <f t="shared" si="1"/>
        <v>101.535820760683</v>
      </c>
      <c r="F34" s="236">
        <v>11500</v>
      </c>
      <c r="G34" s="236">
        <v>11570</v>
      </c>
      <c r="H34" s="235">
        <f t="shared" si="7"/>
        <v>70</v>
      </c>
      <c r="I34" s="238">
        <f t="shared" si="8"/>
        <v>100.60869565217392</v>
      </c>
    </row>
    <row r="35" spans="1:9">
      <c r="A35" s="14" t="s">
        <v>5</v>
      </c>
      <c r="B35" s="79">
        <v>770</v>
      </c>
      <c r="C35" s="79">
        <v>778</v>
      </c>
      <c r="D35" s="70">
        <f t="shared" si="6"/>
        <v>8</v>
      </c>
      <c r="E35" s="81">
        <f t="shared" si="1"/>
        <v>101.03896103896103</v>
      </c>
      <c r="F35" s="79">
        <v>711</v>
      </c>
      <c r="G35" s="79">
        <v>731</v>
      </c>
      <c r="H35" s="70">
        <f t="shared" si="7"/>
        <v>20</v>
      </c>
      <c r="I35" s="81">
        <f t="shared" si="8"/>
        <v>102.81293952180029</v>
      </c>
    </row>
    <row r="36" spans="1:9">
      <c r="A36" s="15" t="s">
        <v>23</v>
      </c>
      <c r="B36" s="82">
        <v>2144</v>
      </c>
      <c r="C36" s="82">
        <v>2173</v>
      </c>
      <c r="D36" s="71">
        <f t="shared" si="6"/>
        <v>29</v>
      </c>
      <c r="E36" s="83">
        <f t="shared" si="1"/>
        <v>101.3526119402985</v>
      </c>
      <c r="F36" s="82">
        <v>2260</v>
      </c>
      <c r="G36" s="82">
        <v>2240</v>
      </c>
      <c r="H36" s="71">
        <f t="shared" si="7"/>
        <v>-20</v>
      </c>
      <c r="I36" s="83">
        <f t="shared" si="8"/>
        <v>99.115044247787608</v>
      </c>
    </row>
    <row r="37" spans="1:9">
      <c r="A37" s="14" t="s">
        <v>6</v>
      </c>
      <c r="B37" s="79">
        <v>1454</v>
      </c>
      <c r="C37" s="79">
        <v>1443</v>
      </c>
      <c r="D37" s="70">
        <f>C37-B37</f>
        <v>-11</v>
      </c>
      <c r="E37" s="81">
        <f t="shared" si="1"/>
        <v>99.243466299862447</v>
      </c>
      <c r="F37" s="79">
        <v>1607</v>
      </c>
      <c r="G37" s="79">
        <v>1583</v>
      </c>
      <c r="H37" s="70">
        <f>G37-F37</f>
        <v>-24</v>
      </c>
      <c r="I37" s="81">
        <f t="shared" si="8"/>
        <v>98.506533914125711</v>
      </c>
    </row>
    <row r="38" spans="1:9">
      <c r="A38" s="15" t="s">
        <v>24</v>
      </c>
      <c r="B38" s="82">
        <v>1317</v>
      </c>
      <c r="C38" s="82">
        <v>1370</v>
      </c>
      <c r="D38" s="71">
        <f>C38-B38</f>
        <v>53</v>
      </c>
      <c r="E38" s="83">
        <f t="shared" si="1"/>
        <v>104.02429764616552</v>
      </c>
      <c r="F38" s="82">
        <v>1364</v>
      </c>
      <c r="G38" s="82">
        <v>1382</v>
      </c>
      <c r="H38" s="71">
        <f>G38-F38</f>
        <v>18</v>
      </c>
      <c r="I38" s="83">
        <f t="shared" si="8"/>
        <v>101.31964809384164</v>
      </c>
    </row>
    <row r="39" spans="1:9">
      <c r="A39" s="15" t="s">
        <v>8</v>
      </c>
      <c r="B39" s="82">
        <v>973</v>
      </c>
      <c r="C39" s="82">
        <v>1025</v>
      </c>
      <c r="D39" s="71">
        <f>C39-B39</f>
        <v>52</v>
      </c>
      <c r="E39" s="83">
        <f t="shared" si="1"/>
        <v>105.34429599177801</v>
      </c>
      <c r="F39" s="82">
        <v>1124</v>
      </c>
      <c r="G39" s="82">
        <v>1151</v>
      </c>
      <c r="H39" s="71">
        <f>G39-F39</f>
        <v>27</v>
      </c>
      <c r="I39" s="83">
        <f t="shared" si="8"/>
        <v>102.40213523131672</v>
      </c>
    </row>
    <row r="40" spans="1:9">
      <c r="A40" s="15" t="s">
        <v>9</v>
      </c>
      <c r="B40" s="82">
        <v>1420</v>
      </c>
      <c r="C40" s="82">
        <v>1442</v>
      </c>
      <c r="D40" s="71">
        <f t="shared" ref="D40:D44" si="9">C40-B40</f>
        <v>22</v>
      </c>
      <c r="E40" s="83">
        <f t="shared" si="1"/>
        <v>101.54929577464789</v>
      </c>
      <c r="F40" s="82">
        <v>1457</v>
      </c>
      <c r="G40" s="82">
        <v>1496</v>
      </c>
      <c r="H40" s="71">
        <f t="shared" ref="H40:H44" si="10">G40-F40</f>
        <v>39</v>
      </c>
      <c r="I40" s="83">
        <f t="shared" si="8"/>
        <v>102.6767330130405</v>
      </c>
    </row>
    <row r="41" spans="1:9">
      <c r="A41" s="15" t="s">
        <v>10</v>
      </c>
      <c r="B41" s="82">
        <v>1751</v>
      </c>
      <c r="C41" s="82">
        <v>1771</v>
      </c>
      <c r="D41" s="71">
        <f t="shared" si="9"/>
        <v>20</v>
      </c>
      <c r="E41" s="83">
        <f t="shared" si="1"/>
        <v>101.14220445459736</v>
      </c>
      <c r="F41" s="82">
        <v>1627</v>
      </c>
      <c r="G41" s="82">
        <v>1634</v>
      </c>
      <c r="H41" s="71">
        <f t="shared" si="10"/>
        <v>7</v>
      </c>
      <c r="I41" s="83">
        <f t="shared" si="8"/>
        <v>100.43023970497849</v>
      </c>
    </row>
    <row r="42" spans="1:9" ht="13.8" thickBot="1">
      <c r="A42" s="20" t="s">
        <v>12</v>
      </c>
      <c r="B42" s="79">
        <v>1240</v>
      </c>
      <c r="C42" s="79">
        <v>1237</v>
      </c>
      <c r="D42" s="70">
        <f t="shared" si="9"/>
        <v>-3</v>
      </c>
      <c r="E42" s="81">
        <f t="shared" si="1"/>
        <v>99.758064516129025</v>
      </c>
      <c r="F42" s="79">
        <v>1350</v>
      </c>
      <c r="G42" s="79">
        <v>1353</v>
      </c>
      <c r="H42" s="70">
        <f t="shared" si="10"/>
        <v>3</v>
      </c>
      <c r="I42" s="81">
        <f t="shared" si="8"/>
        <v>100.22222222222221</v>
      </c>
    </row>
    <row r="43" spans="1:9" ht="13.8" thickBot="1">
      <c r="A43" s="234" t="s">
        <v>33</v>
      </c>
      <c r="B43" s="236">
        <v>6338</v>
      </c>
      <c r="C43" s="236">
        <v>6277</v>
      </c>
      <c r="D43" s="235">
        <f t="shared" si="9"/>
        <v>-61</v>
      </c>
      <c r="E43" s="237">
        <f t="shared" si="1"/>
        <v>99.037551278005679</v>
      </c>
      <c r="F43" s="236">
        <v>6524</v>
      </c>
      <c r="G43" s="236">
        <v>6691</v>
      </c>
      <c r="H43" s="235">
        <f t="shared" si="10"/>
        <v>167</v>
      </c>
      <c r="I43" s="238">
        <f t="shared" si="8"/>
        <v>102.55977927651747</v>
      </c>
    </row>
    <row r="44" spans="1:9" ht="14.25" customHeight="1" thickBot="1">
      <c r="A44" s="20" t="s">
        <v>11</v>
      </c>
      <c r="B44" s="79">
        <v>6338</v>
      </c>
      <c r="C44" s="79">
        <v>6277</v>
      </c>
      <c r="D44" s="70">
        <f t="shared" si="9"/>
        <v>-61</v>
      </c>
      <c r="E44" s="81">
        <f t="shared" si="1"/>
        <v>99.037551278005679</v>
      </c>
      <c r="F44" s="79">
        <v>6524</v>
      </c>
      <c r="G44" s="79">
        <v>6691</v>
      </c>
      <c r="H44" s="70">
        <f t="shared" si="10"/>
        <v>167</v>
      </c>
      <c r="I44" s="81">
        <f t="shared" si="8"/>
        <v>102.55977927651747</v>
      </c>
    </row>
    <row r="45" spans="1:9" ht="13.8" thickBot="1">
      <c r="A45" s="231" t="s">
        <v>30</v>
      </c>
      <c r="B45" s="232">
        <v>52281</v>
      </c>
      <c r="C45" s="232">
        <v>52970</v>
      </c>
      <c r="D45" s="227">
        <f>D43+D34+D27+D20+D10</f>
        <v>689</v>
      </c>
      <c r="E45" s="233">
        <f t="shared" si="1"/>
        <v>101.31787838794209</v>
      </c>
      <c r="F45" s="232">
        <v>54636</v>
      </c>
      <c r="G45" s="232">
        <v>55474</v>
      </c>
      <c r="H45" s="227">
        <f t="shared" ref="H45" si="11">H43+H34+H27+H20+H10</f>
        <v>838</v>
      </c>
      <c r="I45" s="233">
        <f t="shared" si="8"/>
        <v>101.53378724650412</v>
      </c>
    </row>
    <row r="46" spans="1:9" ht="6.6" customHeight="1">
      <c r="A46" s="21" t="s">
        <v>37</v>
      </c>
      <c r="B46" s="21"/>
      <c r="C46" s="21"/>
      <c r="D46" s="21"/>
      <c r="E46" s="13"/>
      <c r="F46" s="13"/>
      <c r="G46" s="13"/>
      <c r="H46" s="13"/>
      <c r="I46" s="13"/>
    </row>
    <row r="47" spans="1:9">
      <c r="A47" s="21" t="s">
        <v>165</v>
      </c>
      <c r="B47" s="21"/>
      <c r="C47" s="21"/>
      <c r="D47" s="21"/>
      <c r="E47" s="13"/>
      <c r="F47" s="13"/>
      <c r="G47" s="13"/>
      <c r="H47" s="13"/>
      <c r="I47" s="13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</sheetData>
  <mergeCells count="7">
    <mergeCell ref="A1:I1"/>
    <mergeCell ref="A2:I4"/>
    <mergeCell ref="A5:A9"/>
    <mergeCell ref="B5:E5"/>
    <mergeCell ref="F5:I5"/>
    <mergeCell ref="B6:C8"/>
    <mergeCell ref="F6:G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M46"/>
  <sheetViews>
    <sheetView showGridLines="0" topLeftCell="A22" zoomScale="110" zoomScaleNormal="110" workbookViewId="0">
      <selection activeCell="L25" sqref="L25"/>
    </sheetView>
  </sheetViews>
  <sheetFormatPr defaultRowHeight="13.2"/>
  <cols>
    <col min="1" max="1" width="32.6640625" customWidth="1"/>
    <col min="2" max="2" width="11.6640625" customWidth="1"/>
    <col min="3" max="3" width="12.109375" customWidth="1"/>
    <col min="4" max="4" width="13.33203125" customWidth="1"/>
    <col min="5" max="5" width="15.88671875" customWidth="1"/>
    <col min="6" max="6" width="12.33203125" customWidth="1"/>
    <col min="7" max="7" width="12.109375" customWidth="1"/>
    <col min="8" max="8" width="13.88671875" customWidth="1"/>
    <col min="9" max="9" width="15" customWidth="1"/>
    <col min="10" max="10" width="7.33203125" customWidth="1"/>
    <col min="11" max="11" width="8.33203125" customWidth="1"/>
    <col min="12" max="12" width="7.33203125" customWidth="1"/>
    <col min="13" max="13" width="10.109375" customWidth="1"/>
  </cols>
  <sheetData>
    <row r="1" spans="1:13">
      <c r="A1" s="411" t="s">
        <v>162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</row>
    <row r="2" spans="1:13" ht="18" customHeight="1">
      <c r="A2" s="426" t="s">
        <v>212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</row>
    <row r="3" spans="1:13" ht="16.5" customHeight="1">
      <c r="A3" s="427"/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</row>
    <row r="4" spans="1:13" ht="6" customHeight="1" thickBo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3" ht="16.2" customHeight="1" thickBot="1">
      <c r="A5" s="415" t="s">
        <v>166</v>
      </c>
      <c r="B5" s="418">
        <v>2023</v>
      </c>
      <c r="C5" s="418"/>
      <c r="D5" s="418"/>
      <c r="E5" s="419"/>
      <c r="F5" s="418">
        <v>2024</v>
      </c>
      <c r="G5" s="418"/>
      <c r="H5" s="418"/>
      <c r="I5" s="419"/>
      <c r="J5" s="429" t="s">
        <v>41</v>
      </c>
      <c r="K5" s="429"/>
      <c r="L5" s="430"/>
    </row>
    <row r="6" spans="1:13" ht="19.2" customHeight="1">
      <c r="A6" s="416"/>
      <c r="B6" s="420" t="s">
        <v>29</v>
      </c>
      <c r="C6" s="421"/>
      <c r="D6" s="22" t="s">
        <v>170</v>
      </c>
      <c r="E6" s="23" t="s">
        <v>28</v>
      </c>
      <c r="F6" s="420" t="s">
        <v>29</v>
      </c>
      <c r="G6" s="421"/>
      <c r="H6" s="22" t="s">
        <v>170</v>
      </c>
      <c r="I6" s="23" t="s">
        <v>28</v>
      </c>
      <c r="J6" s="431" t="s">
        <v>40</v>
      </c>
      <c r="K6" s="432"/>
      <c r="L6" s="433"/>
    </row>
    <row r="7" spans="1:13" ht="19.8" customHeight="1">
      <c r="A7" s="416"/>
      <c r="B7" s="422"/>
      <c r="C7" s="423"/>
      <c r="D7" s="24" t="s">
        <v>173</v>
      </c>
      <c r="E7" s="23" t="s">
        <v>201</v>
      </c>
      <c r="F7" s="422"/>
      <c r="G7" s="423"/>
      <c r="H7" s="24" t="s">
        <v>173</v>
      </c>
      <c r="I7" s="23" t="s">
        <v>201</v>
      </c>
      <c r="J7" s="434"/>
      <c r="K7" s="435"/>
      <c r="L7" s="436"/>
    </row>
    <row r="8" spans="1:13" ht="21.6" customHeight="1" thickBot="1">
      <c r="A8" s="416"/>
      <c r="B8" s="422"/>
      <c r="C8" s="423"/>
      <c r="D8" s="24" t="s">
        <v>0</v>
      </c>
      <c r="E8" s="23">
        <v>2023</v>
      </c>
      <c r="F8" s="422"/>
      <c r="G8" s="423"/>
      <c r="H8" s="24" t="s">
        <v>0</v>
      </c>
      <c r="I8" s="23">
        <v>2024</v>
      </c>
      <c r="J8" s="437"/>
      <c r="K8" s="438"/>
      <c r="L8" s="439"/>
    </row>
    <row r="9" spans="1:13" ht="36.6" customHeight="1" thickBot="1">
      <c r="A9" s="428"/>
      <c r="B9" s="43">
        <v>45260</v>
      </c>
      <c r="C9" s="44">
        <v>45291</v>
      </c>
      <c r="D9" s="24" t="s">
        <v>206</v>
      </c>
      <c r="E9" s="278" t="s">
        <v>204</v>
      </c>
      <c r="F9" s="280">
        <v>45626</v>
      </c>
      <c r="G9" s="280">
        <v>45657</v>
      </c>
      <c r="H9" s="279" t="s">
        <v>207</v>
      </c>
      <c r="I9" s="23" t="s">
        <v>208</v>
      </c>
      <c r="J9" s="40" t="s">
        <v>209</v>
      </c>
      <c r="K9" s="41" t="s">
        <v>210</v>
      </c>
      <c r="L9" s="42" t="s">
        <v>211</v>
      </c>
    </row>
    <row r="10" spans="1:13" ht="23.25" customHeight="1" thickBot="1">
      <c r="A10" s="231" t="s">
        <v>39</v>
      </c>
      <c r="B10" s="241">
        <v>52281</v>
      </c>
      <c r="C10" s="242">
        <v>52970</v>
      </c>
      <c r="D10" s="243">
        <f t="shared" ref="D10:D33" si="0">C10-B10</f>
        <v>689</v>
      </c>
      <c r="E10" s="244">
        <f t="shared" ref="E10:E25" si="1">C10/B10*100</f>
        <v>101.31787838794209</v>
      </c>
      <c r="F10" s="242">
        <v>54636</v>
      </c>
      <c r="G10" s="242">
        <v>55474</v>
      </c>
      <c r="H10" s="243">
        <f>G10-F10</f>
        <v>838</v>
      </c>
      <c r="I10" s="246">
        <f t="shared" ref="I10:I25" si="2">G10/F10*100</f>
        <v>101.53378724650412</v>
      </c>
      <c r="J10" s="247">
        <v>100</v>
      </c>
      <c r="K10" s="244">
        <v>100</v>
      </c>
      <c r="L10" s="248">
        <v>100</v>
      </c>
    </row>
    <row r="11" spans="1:13" ht="16.5" customHeight="1">
      <c r="A11" s="27" t="s">
        <v>45</v>
      </c>
      <c r="B11" s="86">
        <v>27397</v>
      </c>
      <c r="C11" s="87">
        <v>27452</v>
      </c>
      <c r="D11" s="88">
        <f t="shared" si="0"/>
        <v>55</v>
      </c>
      <c r="E11" s="89">
        <f t="shared" si="1"/>
        <v>100.20075190714313</v>
      </c>
      <c r="F11" s="87">
        <v>28019</v>
      </c>
      <c r="G11" s="87">
        <v>28265</v>
      </c>
      <c r="H11" s="88">
        <f t="shared" ref="H11:H25" si="3">G11-F11</f>
        <v>246</v>
      </c>
      <c r="I11" s="90">
        <f t="shared" si="2"/>
        <v>100.877975659374</v>
      </c>
      <c r="J11" s="91">
        <f>C11/$C$10*100</f>
        <v>51.825561638663395</v>
      </c>
      <c r="K11" s="92">
        <f>F11/$F$10*100</f>
        <v>51.283036825536279</v>
      </c>
      <c r="L11" s="93">
        <f>G11/G10*100</f>
        <v>50.951797238345897</v>
      </c>
      <c r="M11" s="2"/>
    </row>
    <row r="12" spans="1:13" ht="16.5" customHeight="1">
      <c r="A12" s="27" t="s">
        <v>105</v>
      </c>
      <c r="B12" s="94">
        <v>24884</v>
      </c>
      <c r="C12" s="95">
        <v>25518</v>
      </c>
      <c r="D12" s="88">
        <f t="shared" si="0"/>
        <v>634</v>
      </c>
      <c r="E12" s="89">
        <f t="shared" si="1"/>
        <v>102.54782189358625</v>
      </c>
      <c r="F12" s="95">
        <v>26617</v>
      </c>
      <c r="G12" s="95">
        <v>27209</v>
      </c>
      <c r="H12" s="113">
        <f t="shared" si="3"/>
        <v>592</v>
      </c>
      <c r="I12" s="90">
        <f t="shared" si="2"/>
        <v>102.2241424653417</v>
      </c>
      <c r="J12" s="97">
        <f t="shared" ref="J12:J20" si="4">C12/$C$10*100</f>
        <v>48.174438361336605</v>
      </c>
      <c r="K12" s="98">
        <f t="shared" ref="K12:K25" si="5">F12/$F$10*100</f>
        <v>48.716963174463721</v>
      </c>
      <c r="L12" s="93">
        <f>G12/G10*100</f>
        <v>49.04820276165411</v>
      </c>
      <c r="M12" s="2"/>
    </row>
    <row r="13" spans="1:13" ht="15.75" customHeight="1">
      <c r="A13" s="27" t="s">
        <v>49</v>
      </c>
      <c r="B13" s="86">
        <v>47581</v>
      </c>
      <c r="C13" s="87">
        <v>48371</v>
      </c>
      <c r="D13" s="88">
        <f t="shared" si="0"/>
        <v>790</v>
      </c>
      <c r="E13" s="89">
        <f t="shared" si="1"/>
        <v>101.66032660095416</v>
      </c>
      <c r="F13" s="95">
        <v>49770</v>
      </c>
      <c r="G13" s="95">
        <v>50722</v>
      </c>
      <c r="H13" s="113">
        <f t="shared" si="3"/>
        <v>952</v>
      </c>
      <c r="I13" s="90">
        <f t="shared" si="2"/>
        <v>101.91279887482419</v>
      </c>
      <c r="J13" s="97">
        <f t="shared" si="4"/>
        <v>91.317727015291666</v>
      </c>
      <c r="K13" s="98">
        <f t="shared" si="5"/>
        <v>91.093784318032064</v>
      </c>
      <c r="L13" s="99">
        <f t="shared" ref="L13:L25" si="6">G13/$G$10*100</f>
        <v>91.433824854886964</v>
      </c>
      <c r="M13" s="2"/>
    </row>
    <row r="14" spans="1:13" ht="15.75" customHeight="1">
      <c r="A14" s="27" t="s">
        <v>167</v>
      </c>
      <c r="B14" s="86">
        <v>1852</v>
      </c>
      <c r="C14" s="87">
        <v>1922</v>
      </c>
      <c r="D14" s="88">
        <f t="shared" si="0"/>
        <v>70</v>
      </c>
      <c r="E14" s="89">
        <f t="shared" si="1"/>
        <v>103.77969762419006</v>
      </c>
      <c r="F14" s="95">
        <v>2393</v>
      </c>
      <c r="G14" s="95">
        <v>2511</v>
      </c>
      <c r="H14" s="113">
        <f t="shared" si="3"/>
        <v>118</v>
      </c>
      <c r="I14" s="90">
        <f t="shared" si="2"/>
        <v>104.93104889260343</v>
      </c>
      <c r="J14" s="97">
        <f t="shared" si="4"/>
        <v>3.6284689446856713</v>
      </c>
      <c r="K14" s="98">
        <f t="shared" si="5"/>
        <v>4.379896039241526</v>
      </c>
      <c r="L14" s="99">
        <f t="shared" si="6"/>
        <v>4.5264448209972237</v>
      </c>
      <c r="M14" s="2"/>
    </row>
    <row r="15" spans="1:13" ht="16.5" customHeight="1">
      <c r="A15" s="27" t="s">
        <v>106</v>
      </c>
      <c r="B15" s="86">
        <v>4700</v>
      </c>
      <c r="C15" s="87">
        <v>4599</v>
      </c>
      <c r="D15" s="88">
        <f t="shared" si="0"/>
        <v>-101</v>
      </c>
      <c r="E15" s="89">
        <f t="shared" si="1"/>
        <v>97.851063829787236</v>
      </c>
      <c r="F15" s="95">
        <v>4866</v>
      </c>
      <c r="G15" s="95">
        <v>4752</v>
      </c>
      <c r="H15" s="113">
        <f t="shared" si="3"/>
        <v>-114</v>
      </c>
      <c r="I15" s="90">
        <f t="shared" si="2"/>
        <v>97.657213316892722</v>
      </c>
      <c r="J15" s="97">
        <f t="shared" si="4"/>
        <v>8.6822729847083249</v>
      </c>
      <c r="K15" s="98">
        <f t="shared" si="5"/>
        <v>8.9062156819679323</v>
      </c>
      <c r="L15" s="99">
        <f t="shared" si="6"/>
        <v>8.566175145113025</v>
      </c>
      <c r="M15" s="2"/>
    </row>
    <row r="16" spans="1:13" ht="16.5" customHeight="1">
      <c r="A16" s="28" t="s">
        <v>107</v>
      </c>
      <c r="B16" s="86">
        <v>7879</v>
      </c>
      <c r="C16" s="87">
        <v>8155</v>
      </c>
      <c r="D16" s="88">
        <f t="shared" si="0"/>
        <v>276</v>
      </c>
      <c r="E16" s="89">
        <f t="shared" si="1"/>
        <v>103.50298261200659</v>
      </c>
      <c r="F16" s="95">
        <v>8564</v>
      </c>
      <c r="G16" s="95">
        <v>8961</v>
      </c>
      <c r="H16" s="113">
        <f t="shared" si="3"/>
        <v>397</v>
      </c>
      <c r="I16" s="90">
        <f t="shared" si="2"/>
        <v>104.63568425969174</v>
      </c>
      <c r="J16" s="97">
        <f t="shared" si="4"/>
        <v>15.395506890692845</v>
      </c>
      <c r="K16" s="98">
        <f t="shared" si="5"/>
        <v>15.674646753056592</v>
      </c>
      <c r="L16" s="99">
        <f t="shared" si="6"/>
        <v>16.153513357608968</v>
      </c>
      <c r="M16" s="2"/>
    </row>
    <row r="17" spans="1:13" ht="16.5" customHeight="1">
      <c r="A17" s="29" t="s">
        <v>108</v>
      </c>
      <c r="B17" s="86">
        <v>44402</v>
      </c>
      <c r="C17" s="87">
        <v>44815</v>
      </c>
      <c r="D17" s="88">
        <f t="shared" si="0"/>
        <v>413</v>
      </c>
      <c r="E17" s="89">
        <f t="shared" si="1"/>
        <v>100.93013828205937</v>
      </c>
      <c r="F17" s="95">
        <v>46072</v>
      </c>
      <c r="G17" s="95">
        <v>46513</v>
      </c>
      <c r="H17" s="113">
        <f t="shared" si="3"/>
        <v>441</v>
      </c>
      <c r="I17" s="90">
        <f t="shared" si="2"/>
        <v>100.9571974301094</v>
      </c>
      <c r="J17" s="97">
        <f t="shared" si="4"/>
        <v>84.604493109307157</v>
      </c>
      <c r="K17" s="98">
        <f t="shared" si="5"/>
        <v>84.325353246943408</v>
      </c>
      <c r="L17" s="99">
        <f t="shared" si="6"/>
        <v>83.846486642391028</v>
      </c>
      <c r="M17" s="2"/>
    </row>
    <row r="18" spans="1:13" ht="15.75" customHeight="1">
      <c r="A18" s="27" t="s">
        <v>109</v>
      </c>
      <c r="B18" s="86">
        <v>20048</v>
      </c>
      <c r="C18" s="87">
        <v>20396</v>
      </c>
      <c r="D18" s="88">
        <f t="shared" si="0"/>
        <v>348</v>
      </c>
      <c r="E18" s="89">
        <f t="shared" si="1"/>
        <v>101.73583399840382</v>
      </c>
      <c r="F18" s="95">
        <v>20592</v>
      </c>
      <c r="G18" s="95">
        <v>20947</v>
      </c>
      <c r="H18" s="113">
        <f t="shared" si="3"/>
        <v>355</v>
      </c>
      <c r="I18" s="90">
        <f t="shared" si="2"/>
        <v>101.72397047397048</v>
      </c>
      <c r="J18" s="97">
        <f t="shared" si="4"/>
        <v>38.504814045686238</v>
      </c>
      <c r="K18" s="98">
        <f t="shared" si="5"/>
        <v>37.689435537008563</v>
      </c>
      <c r="L18" s="99">
        <f t="shared" si="6"/>
        <v>37.76003172657461</v>
      </c>
      <c r="M18" s="2"/>
    </row>
    <row r="19" spans="1:13" ht="16.5" customHeight="1">
      <c r="A19" s="30" t="s">
        <v>110</v>
      </c>
      <c r="B19" s="86">
        <v>32233</v>
      </c>
      <c r="C19" s="100">
        <v>32574</v>
      </c>
      <c r="D19" s="88">
        <f t="shared" si="0"/>
        <v>341</v>
      </c>
      <c r="E19" s="101">
        <f t="shared" si="1"/>
        <v>101.05792200539821</v>
      </c>
      <c r="F19" s="95">
        <v>34044</v>
      </c>
      <c r="G19" s="95">
        <v>34527</v>
      </c>
      <c r="H19" s="113">
        <f t="shared" si="3"/>
        <v>483</v>
      </c>
      <c r="I19" s="102">
        <f t="shared" si="2"/>
        <v>101.41875220303137</v>
      </c>
      <c r="J19" s="103">
        <f t="shared" si="4"/>
        <v>61.495185954313754</v>
      </c>
      <c r="K19" s="104">
        <f t="shared" si="5"/>
        <v>62.310564462991437</v>
      </c>
      <c r="L19" s="105">
        <f t="shared" si="6"/>
        <v>62.239968273425383</v>
      </c>
      <c r="M19" s="2"/>
    </row>
    <row r="20" spans="1:13" ht="28.5" customHeight="1">
      <c r="A20" s="31" t="s">
        <v>48</v>
      </c>
      <c r="B20" s="86">
        <v>1594</v>
      </c>
      <c r="C20" s="95">
        <v>1539</v>
      </c>
      <c r="D20" s="88">
        <f t="shared" si="0"/>
        <v>-55</v>
      </c>
      <c r="E20" s="106">
        <f t="shared" si="1"/>
        <v>96.549560853199495</v>
      </c>
      <c r="F20" s="95">
        <v>1825</v>
      </c>
      <c r="G20" s="95">
        <v>1832</v>
      </c>
      <c r="H20" s="113">
        <f t="shared" si="3"/>
        <v>7</v>
      </c>
      <c r="I20" s="107">
        <f t="shared" si="2"/>
        <v>100.38356164383562</v>
      </c>
      <c r="J20" s="97">
        <f t="shared" si="4"/>
        <v>2.9054181612233339</v>
      </c>
      <c r="K20" s="98">
        <f t="shared" si="5"/>
        <v>3.3402884544988654</v>
      </c>
      <c r="L20" s="99">
        <f t="shared" si="6"/>
        <v>3.3024479936546851</v>
      </c>
      <c r="M20" s="2"/>
    </row>
    <row r="21" spans="1:13" ht="15" customHeight="1">
      <c r="A21" s="32" t="s">
        <v>126</v>
      </c>
      <c r="B21" s="108">
        <v>1055</v>
      </c>
      <c r="C21" s="109">
        <v>1014</v>
      </c>
      <c r="D21" s="88">
        <f t="shared" si="0"/>
        <v>-41</v>
      </c>
      <c r="E21" s="110">
        <f t="shared" si="1"/>
        <v>96.113744075829388</v>
      </c>
      <c r="F21" s="95">
        <v>1100</v>
      </c>
      <c r="G21" s="95">
        <v>1102</v>
      </c>
      <c r="H21" s="113">
        <f t="shared" si="3"/>
        <v>2</v>
      </c>
      <c r="I21" s="107">
        <f>G21/F21*100</f>
        <v>100.18181818181817</v>
      </c>
      <c r="J21" s="97">
        <f t="shared" ref="J21:J29" si="7">C21/$C$10*100</f>
        <v>1.9142911081744385</v>
      </c>
      <c r="K21" s="98">
        <f>F21/$F$10*100</f>
        <v>2.013324547917124</v>
      </c>
      <c r="L21" s="99">
        <f>G21/$G$10*100</f>
        <v>1.9865162057900998</v>
      </c>
      <c r="M21" s="2"/>
    </row>
    <row r="22" spans="1:13" ht="15" customHeight="1">
      <c r="A22" s="33" t="s">
        <v>125</v>
      </c>
      <c r="B22" s="96">
        <v>17924</v>
      </c>
      <c r="C22" s="109">
        <v>18244</v>
      </c>
      <c r="D22" s="111">
        <f t="shared" si="0"/>
        <v>320</v>
      </c>
      <c r="E22" s="110">
        <f>C22/B22*100</f>
        <v>101.78531577772819</v>
      </c>
      <c r="F22" s="95">
        <v>18566</v>
      </c>
      <c r="G22" s="95">
        <v>18808</v>
      </c>
      <c r="H22" s="113">
        <f t="shared" si="3"/>
        <v>242</v>
      </c>
      <c r="I22" s="107">
        <f>G22/F22*100</f>
        <v>101.3034579338576</v>
      </c>
      <c r="J22" s="97">
        <f t="shared" si="7"/>
        <v>34.442137058712483</v>
      </c>
      <c r="K22" s="98">
        <f>F22/$F$10*100</f>
        <v>33.981257778753935</v>
      </c>
      <c r="L22" s="99">
        <f>G22/$G$10*100</f>
        <v>33.904171323502901</v>
      </c>
      <c r="M22" s="2"/>
    </row>
    <row r="23" spans="1:13" ht="14.4" customHeight="1">
      <c r="A23" s="34" t="s">
        <v>127</v>
      </c>
      <c r="B23" s="96">
        <v>7818</v>
      </c>
      <c r="C23" s="95">
        <v>7727</v>
      </c>
      <c r="D23" s="113">
        <f t="shared" si="0"/>
        <v>-91</v>
      </c>
      <c r="E23" s="114">
        <f>C23/B23*100</f>
        <v>98.836019442312619</v>
      </c>
      <c r="F23" s="95">
        <v>8051</v>
      </c>
      <c r="G23" s="95">
        <v>7987</v>
      </c>
      <c r="H23" s="113">
        <f t="shared" si="3"/>
        <v>-64</v>
      </c>
      <c r="I23" s="107">
        <f>G23/F23*100</f>
        <v>99.205067693454225</v>
      </c>
      <c r="J23" s="97">
        <f t="shared" si="7"/>
        <v>14.587502359826319</v>
      </c>
      <c r="K23" s="98">
        <f>F23/$F$10*100</f>
        <v>14.73570539570979</v>
      </c>
      <c r="L23" s="99">
        <f>G23/$G$10*100</f>
        <v>14.39773587626636</v>
      </c>
      <c r="M23" s="2"/>
    </row>
    <row r="24" spans="1:13" ht="28.5" customHeight="1" thickBot="1">
      <c r="A24" s="35" t="s">
        <v>38</v>
      </c>
      <c r="B24" s="112">
        <v>7294</v>
      </c>
      <c r="C24" s="109">
        <v>7295</v>
      </c>
      <c r="D24" s="115">
        <f t="shared" si="0"/>
        <v>1</v>
      </c>
      <c r="E24" s="116">
        <f>C24/B24*100</f>
        <v>100.01370989854675</v>
      </c>
      <c r="F24" s="109">
        <v>6771</v>
      </c>
      <c r="G24" s="109">
        <v>6733</v>
      </c>
      <c r="H24" s="115">
        <f t="shared" si="3"/>
        <v>-38</v>
      </c>
      <c r="I24" s="117">
        <f>G24/F24*100</f>
        <v>99.438783045340415</v>
      </c>
      <c r="J24" s="103">
        <f t="shared" si="7"/>
        <v>13.771946384746084</v>
      </c>
      <c r="K24" s="104">
        <f>F24/$F$10*100</f>
        <v>12.392927739951681</v>
      </c>
      <c r="L24" s="105">
        <f>G24/$G$10*100</f>
        <v>12.137217435194867</v>
      </c>
      <c r="M24" s="2"/>
    </row>
    <row r="25" spans="1:13" ht="24.75" customHeight="1" thickBot="1">
      <c r="A25" s="249" t="s">
        <v>169</v>
      </c>
      <c r="B25" s="245">
        <v>41864</v>
      </c>
      <c r="C25" s="242">
        <v>42428</v>
      </c>
      <c r="D25" s="243">
        <f t="shared" si="0"/>
        <v>564</v>
      </c>
      <c r="E25" s="250">
        <f t="shared" si="1"/>
        <v>101.34721956812535</v>
      </c>
      <c r="F25" s="242">
        <v>42931</v>
      </c>
      <c r="G25" s="242">
        <v>43497</v>
      </c>
      <c r="H25" s="243">
        <f t="shared" si="3"/>
        <v>566</v>
      </c>
      <c r="I25" s="248">
        <f t="shared" si="2"/>
        <v>101.3183946332487</v>
      </c>
      <c r="J25" s="247">
        <f t="shared" si="7"/>
        <v>80.098168774778173</v>
      </c>
      <c r="K25" s="251">
        <f t="shared" si="5"/>
        <v>78.576396515118248</v>
      </c>
      <c r="L25" s="248">
        <f t="shared" si="6"/>
        <v>78.409705447597076</v>
      </c>
      <c r="M25" s="2"/>
    </row>
    <row r="26" spans="1:13">
      <c r="A26" s="36" t="s">
        <v>128</v>
      </c>
      <c r="B26" s="86">
        <v>10821</v>
      </c>
      <c r="C26" s="87">
        <v>10664</v>
      </c>
      <c r="D26" s="118">
        <f t="shared" ref="D26" si="8">C26-B26</f>
        <v>-157</v>
      </c>
      <c r="E26" s="119">
        <f>C26/B26*100</f>
        <v>98.549117456796964</v>
      </c>
      <c r="F26" s="87">
        <v>11411</v>
      </c>
      <c r="G26" s="87">
        <v>11368</v>
      </c>
      <c r="H26" s="118">
        <f t="shared" ref="H26:H33" si="9">G26-F26</f>
        <v>-43</v>
      </c>
      <c r="I26" s="120">
        <f t="shared" ref="I26:I33" si="10">G26/F26*100</f>
        <v>99.623170624835694</v>
      </c>
      <c r="J26" s="121">
        <f t="shared" si="7"/>
        <v>20.132150273739853</v>
      </c>
      <c r="K26" s="92">
        <f t="shared" ref="K26:K33" si="11">F26/$F$10*100</f>
        <v>20.885496742074821</v>
      </c>
      <c r="L26" s="93">
        <f t="shared" ref="L26:L33" si="12">G26/$G$10*100</f>
        <v>20.492482964992607</v>
      </c>
      <c r="M26" s="2"/>
    </row>
    <row r="27" spans="1:13" ht="17.25" customHeight="1">
      <c r="A27" s="36" t="s">
        <v>129</v>
      </c>
      <c r="B27" s="86">
        <v>5412</v>
      </c>
      <c r="C27" s="87">
        <v>5272</v>
      </c>
      <c r="D27" s="118">
        <f t="shared" si="0"/>
        <v>-140</v>
      </c>
      <c r="E27" s="119">
        <f>C27/B27*100</f>
        <v>97.413155949741309</v>
      </c>
      <c r="F27" s="95">
        <v>5973</v>
      </c>
      <c r="G27" s="95">
        <v>5887</v>
      </c>
      <c r="H27" s="118">
        <f t="shared" si="9"/>
        <v>-86</v>
      </c>
      <c r="I27" s="120">
        <f t="shared" si="10"/>
        <v>98.560187510463749</v>
      </c>
      <c r="J27" s="121">
        <f t="shared" si="7"/>
        <v>9.9528034736643392</v>
      </c>
      <c r="K27" s="92">
        <f t="shared" si="11"/>
        <v>10.932352295189984</v>
      </c>
      <c r="L27" s="93">
        <f t="shared" si="12"/>
        <v>10.612178678299744</v>
      </c>
      <c r="M27" s="2"/>
    </row>
    <row r="28" spans="1:13" ht="16.5" customHeight="1">
      <c r="A28" s="34" t="s">
        <v>130</v>
      </c>
      <c r="B28" s="94">
        <v>24853</v>
      </c>
      <c r="C28" s="95">
        <v>25413</v>
      </c>
      <c r="D28" s="122">
        <f>C28-B28</f>
        <v>560</v>
      </c>
      <c r="E28" s="123">
        <f>C28/B28*100</f>
        <v>102.25324910473586</v>
      </c>
      <c r="F28" s="95">
        <v>25177</v>
      </c>
      <c r="G28" s="95">
        <v>25622</v>
      </c>
      <c r="H28" s="118">
        <f t="shared" si="9"/>
        <v>445</v>
      </c>
      <c r="I28" s="120">
        <f t="shared" si="10"/>
        <v>101.76748619772013</v>
      </c>
      <c r="J28" s="121">
        <f t="shared" si="7"/>
        <v>47.976212950726826</v>
      </c>
      <c r="K28" s="92">
        <f t="shared" si="11"/>
        <v>46.081338311735855</v>
      </c>
      <c r="L28" s="93">
        <f t="shared" si="12"/>
        <v>46.187403107762194</v>
      </c>
      <c r="M28" s="2"/>
    </row>
    <row r="29" spans="1:13" ht="15.75" customHeight="1">
      <c r="A29" s="34" t="s">
        <v>131</v>
      </c>
      <c r="B29" s="94">
        <v>15143</v>
      </c>
      <c r="C29" s="95">
        <v>15653</v>
      </c>
      <c r="D29" s="122">
        <f t="shared" si="0"/>
        <v>510</v>
      </c>
      <c r="E29" s="123">
        <f>C29/B29*100</f>
        <v>103.36789275572873</v>
      </c>
      <c r="F29" s="95">
        <v>15660</v>
      </c>
      <c r="G29" s="95">
        <v>16112</v>
      </c>
      <c r="H29" s="118">
        <f t="shared" si="9"/>
        <v>452</v>
      </c>
      <c r="I29" s="120">
        <f t="shared" si="10"/>
        <v>102.88633461047255</v>
      </c>
      <c r="J29" s="121">
        <f t="shared" si="7"/>
        <v>29.550689069284502</v>
      </c>
      <c r="K29" s="92">
        <f t="shared" si="11"/>
        <v>28.662420382165603</v>
      </c>
      <c r="L29" s="93">
        <f t="shared" si="12"/>
        <v>29.044236939827666</v>
      </c>
      <c r="M29" s="2"/>
    </row>
    <row r="30" spans="1:13" ht="21.75" customHeight="1">
      <c r="A30" s="36" t="s">
        <v>132</v>
      </c>
      <c r="B30" s="94">
        <v>1357</v>
      </c>
      <c r="C30" s="95">
        <v>1577</v>
      </c>
      <c r="D30" s="122">
        <f t="shared" si="0"/>
        <v>220</v>
      </c>
      <c r="E30" s="123">
        <f t="shared" ref="E30:E32" si="13">C30/B30*100</f>
        <v>116.21223286661755</v>
      </c>
      <c r="F30" s="95">
        <v>1308</v>
      </c>
      <c r="G30" s="95">
        <v>1483</v>
      </c>
      <c r="H30" s="122">
        <f t="shared" si="9"/>
        <v>175</v>
      </c>
      <c r="I30" s="120">
        <f t="shared" si="10"/>
        <v>113.37920489296636</v>
      </c>
      <c r="J30" s="121">
        <f t="shared" ref="J30:J32" si="14">C30/$C$10*100</f>
        <v>2.9771568812535398</v>
      </c>
      <c r="K30" s="92">
        <f t="shared" si="11"/>
        <v>2.3940259169778169</v>
      </c>
      <c r="L30" s="93">
        <f t="shared" si="12"/>
        <v>2.6733244402783285</v>
      </c>
      <c r="M30" s="2"/>
    </row>
    <row r="31" spans="1:13" ht="23.25" customHeight="1">
      <c r="A31" s="36" t="s">
        <v>133</v>
      </c>
      <c r="B31" s="94">
        <v>8138</v>
      </c>
      <c r="C31" s="95">
        <v>8122</v>
      </c>
      <c r="D31" s="122">
        <f t="shared" si="0"/>
        <v>-16</v>
      </c>
      <c r="E31" s="123">
        <f t="shared" si="13"/>
        <v>99.803391496682238</v>
      </c>
      <c r="F31" s="95">
        <v>7502</v>
      </c>
      <c r="G31" s="95">
        <v>7431</v>
      </c>
      <c r="H31" s="122">
        <f t="shared" si="9"/>
        <v>-71</v>
      </c>
      <c r="I31" s="120">
        <f t="shared" si="10"/>
        <v>99.053585710477208</v>
      </c>
      <c r="J31" s="121">
        <f t="shared" si="14"/>
        <v>15.333207475929772</v>
      </c>
      <c r="K31" s="92">
        <f t="shared" si="11"/>
        <v>13.730873416794786</v>
      </c>
      <c r="L31" s="93">
        <f t="shared" si="12"/>
        <v>13.395464541947581</v>
      </c>
      <c r="M31" s="2"/>
    </row>
    <row r="32" spans="1:13" ht="27.75" customHeight="1">
      <c r="A32" s="34" t="s">
        <v>134</v>
      </c>
      <c r="B32" s="94">
        <v>126</v>
      </c>
      <c r="C32" s="95">
        <v>124</v>
      </c>
      <c r="D32" s="122">
        <f t="shared" si="0"/>
        <v>-2</v>
      </c>
      <c r="E32" s="123">
        <f t="shared" si="13"/>
        <v>98.412698412698404</v>
      </c>
      <c r="F32" s="95">
        <v>128</v>
      </c>
      <c r="G32" s="95">
        <v>132</v>
      </c>
      <c r="H32" s="122">
        <f t="shared" si="9"/>
        <v>4</v>
      </c>
      <c r="I32" s="120">
        <f t="shared" si="10"/>
        <v>103.125</v>
      </c>
      <c r="J32" s="121">
        <f t="shared" si="14"/>
        <v>0.23409477062488201</v>
      </c>
      <c r="K32" s="92">
        <f t="shared" si="11"/>
        <v>0.23427776557581081</v>
      </c>
      <c r="L32" s="93">
        <f t="shared" si="12"/>
        <v>0.23794930958647292</v>
      </c>
      <c r="M32" s="2"/>
    </row>
    <row r="33" spans="1:13" ht="15" customHeight="1" thickBot="1">
      <c r="A33" s="37" t="s">
        <v>135</v>
      </c>
      <c r="B33" s="124">
        <v>4965</v>
      </c>
      <c r="C33" s="125">
        <v>5147</v>
      </c>
      <c r="D33" s="126">
        <f t="shared" si="0"/>
        <v>182</v>
      </c>
      <c r="E33" s="127">
        <f>C33/B33*100</f>
        <v>103.66565961732125</v>
      </c>
      <c r="F33" s="125">
        <v>4046</v>
      </c>
      <c r="G33" s="125">
        <v>4070</v>
      </c>
      <c r="H33" s="126">
        <f t="shared" si="9"/>
        <v>24</v>
      </c>
      <c r="I33" s="128">
        <f t="shared" si="10"/>
        <v>100.59317844784972</v>
      </c>
      <c r="J33" s="129">
        <f>C33/$C$10*100</f>
        <v>9.7168208419860314</v>
      </c>
      <c r="K33" s="130">
        <f t="shared" si="11"/>
        <v>7.4053737462478955</v>
      </c>
      <c r="L33" s="131">
        <f t="shared" si="12"/>
        <v>7.3367703789162491</v>
      </c>
      <c r="M33" s="2"/>
    </row>
    <row r="34" spans="1:13" ht="3.75" customHeight="1">
      <c r="A34" s="13"/>
      <c r="B34" s="38"/>
      <c r="C34" s="13"/>
      <c r="D34" s="13"/>
      <c r="E34" s="13"/>
      <c r="F34" s="13"/>
      <c r="G34" s="13"/>
      <c r="H34" s="13"/>
      <c r="I34" s="13"/>
      <c r="J34" s="13"/>
      <c r="K34" s="13"/>
      <c r="L34" s="13"/>
    </row>
    <row r="35" spans="1:13">
      <c r="A35" s="21" t="s">
        <v>165</v>
      </c>
      <c r="B35" s="39"/>
      <c r="C35" s="21"/>
      <c r="D35" s="13"/>
      <c r="E35" s="13"/>
      <c r="F35" s="13"/>
      <c r="G35" s="13"/>
      <c r="H35" s="13"/>
      <c r="I35" s="13"/>
      <c r="J35" s="13"/>
      <c r="K35" s="13"/>
      <c r="L35" s="13"/>
    </row>
    <row r="36" spans="1:13">
      <c r="A36" s="13"/>
      <c r="B36" s="38"/>
      <c r="C36" s="13"/>
      <c r="D36" s="13"/>
      <c r="E36" s="13"/>
      <c r="F36" s="13"/>
      <c r="G36" s="13"/>
      <c r="H36" s="13"/>
      <c r="I36" s="13"/>
      <c r="J36" s="13"/>
      <c r="K36" s="13"/>
      <c r="L36" s="13"/>
    </row>
    <row r="37" spans="1:13">
      <c r="B37" s="5"/>
    </row>
    <row r="38" spans="1:13">
      <c r="B38" s="5"/>
    </row>
    <row r="39" spans="1:13">
      <c r="B39" s="5"/>
    </row>
    <row r="40" spans="1:13">
      <c r="B40" s="5"/>
    </row>
    <row r="41" spans="1:13">
      <c r="B41" s="5"/>
    </row>
    <row r="42" spans="1:13">
      <c r="B42" s="5"/>
    </row>
    <row r="43" spans="1:13">
      <c r="B43" s="5"/>
    </row>
    <row r="44" spans="1:13">
      <c r="B44" s="5"/>
    </row>
    <row r="45" spans="1:13">
      <c r="B45" s="5"/>
    </row>
    <row r="46" spans="1:13">
      <c r="B46" s="5"/>
    </row>
  </sheetData>
  <mergeCells count="9">
    <mergeCell ref="A1:L1"/>
    <mergeCell ref="A2:L3"/>
    <mergeCell ref="A5:A9"/>
    <mergeCell ref="B5:E5"/>
    <mergeCell ref="F5:I5"/>
    <mergeCell ref="J5:L5"/>
    <mergeCell ref="B6:C8"/>
    <mergeCell ref="F6:G8"/>
    <mergeCell ref="J6:L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20" zoomScaleNormal="120" workbookViewId="0">
      <selection activeCell="M6" sqref="M6:M41"/>
    </sheetView>
  </sheetViews>
  <sheetFormatPr defaultRowHeight="13.2"/>
  <cols>
    <col min="1" max="1" width="32.6640625" customWidth="1"/>
    <col min="2" max="2" width="12.44140625" style="165" customWidth="1"/>
    <col min="3" max="3" width="12.44140625" style="166" customWidth="1"/>
    <col min="4" max="4" width="6" style="179" customWidth="1"/>
    <col min="5" max="5" width="12.44140625" style="166" customWidth="1"/>
    <col min="6" max="6" width="5.88671875" style="179" customWidth="1"/>
    <col min="7" max="7" width="12.44140625" style="166" customWidth="1"/>
    <col min="8" max="8" width="6.33203125" style="179" customWidth="1"/>
    <col min="9" max="9" width="12.44140625" style="166" customWidth="1"/>
    <col min="10" max="10" width="6.33203125" style="179" customWidth="1"/>
    <col min="11" max="11" width="12.44140625" style="166" customWidth="1"/>
    <col min="12" max="12" width="6.33203125" style="179" customWidth="1"/>
    <col min="13" max="13" width="14.44140625" style="166" customWidth="1"/>
    <col min="14" max="14" width="6.44140625" style="179" customWidth="1"/>
  </cols>
  <sheetData>
    <row r="1" spans="1:14">
      <c r="A1" s="411" t="s">
        <v>160</v>
      </c>
      <c r="B1" s="411"/>
      <c r="C1" s="411"/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</row>
    <row r="2" spans="1:14" ht="19.95" customHeight="1">
      <c r="A2" s="427" t="s">
        <v>213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</row>
    <row r="3" spans="1:14" ht="9.75" customHeight="1" thickBot="1">
      <c r="A3" s="147"/>
      <c r="B3" s="163"/>
      <c r="C3" s="148"/>
      <c r="D3" s="177"/>
    </row>
    <row r="4" spans="1:14" ht="16.2" customHeight="1" thickBot="1">
      <c r="A4" s="443" t="s">
        <v>164</v>
      </c>
      <c r="B4" s="440" t="s">
        <v>181</v>
      </c>
      <c r="C4" s="441"/>
      <c r="D4" s="441"/>
      <c r="E4" s="441"/>
      <c r="F4" s="441"/>
      <c r="G4" s="441"/>
      <c r="H4" s="441"/>
      <c r="I4" s="441"/>
      <c r="J4" s="441"/>
      <c r="K4" s="441"/>
      <c r="L4" s="441"/>
      <c r="M4" s="441"/>
      <c r="N4" s="442"/>
    </row>
    <row r="5" spans="1:14" ht="61.5" customHeight="1" thickBot="1">
      <c r="A5" s="444"/>
      <c r="B5" s="211" t="s">
        <v>178</v>
      </c>
      <c r="C5" s="169" t="s">
        <v>112</v>
      </c>
      <c r="D5" s="178" t="s">
        <v>177</v>
      </c>
      <c r="E5" s="175" t="s">
        <v>176</v>
      </c>
      <c r="F5" s="186" t="s">
        <v>177</v>
      </c>
      <c r="G5" s="175" t="s">
        <v>179</v>
      </c>
      <c r="H5" s="178" t="s">
        <v>177</v>
      </c>
      <c r="I5" s="175" t="s">
        <v>180</v>
      </c>
      <c r="J5" s="186" t="s">
        <v>177</v>
      </c>
      <c r="K5" s="195" t="s">
        <v>174</v>
      </c>
      <c r="L5" s="178" t="s">
        <v>177</v>
      </c>
      <c r="M5" s="195" t="s">
        <v>175</v>
      </c>
      <c r="N5" s="196" t="s">
        <v>177</v>
      </c>
    </row>
    <row r="6" spans="1:14" ht="13.8" thickBot="1">
      <c r="A6" s="226" t="s">
        <v>34</v>
      </c>
      <c r="B6" s="245">
        <v>11503</v>
      </c>
      <c r="C6" s="252">
        <v>5668</v>
      </c>
      <c r="D6" s="248">
        <f>C6/B6*100</f>
        <v>49.274102408067463</v>
      </c>
      <c r="E6" s="245">
        <v>2379</v>
      </c>
      <c r="F6" s="250">
        <f>E6/B6*100</f>
        <v>20.681561331826479</v>
      </c>
      <c r="G6" s="245">
        <v>5441</v>
      </c>
      <c r="H6" s="248">
        <f>G6/B6*100</f>
        <v>47.300704164131098</v>
      </c>
      <c r="I6" s="245">
        <v>3430</v>
      </c>
      <c r="J6" s="250">
        <f>I6/B6*100</f>
        <v>29.818308267408501</v>
      </c>
      <c r="K6" s="245">
        <v>1655</v>
      </c>
      <c r="L6" s="248">
        <f>K6/B6*100</f>
        <v>14.387551073632965</v>
      </c>
      <c r="M6" s="245">
        <v>864</v>
      </c>
      <c r="N6" s="248">
        <f>M6/B6*100</f>
        <v>7.5110840650265143</v>
      </c>
    </row>
    <row r="7" spans="1:14">
      <c r="A7" s="143" t="s">
        <v>14</v>
      </c>
      <c r="B7" s="170">
        <v>960</v>
      </c>
      <c r="C7" s="158">
        <v>518</v>
      </c>
      <c r="D7" s="93">
        <f t="shared" ref="D7:D41" si="0">C7/B7*100</f>
        <v>53.958333333333329</v>
      </c>
      <c r="E7" s="170">
        <v>243</v>
      </c>
      <c r="F7" s="182">
        <f t="shared" ref="F7:F41" si="1">E7/B7*100</f>
        <v>25.3125</v>
      </c>
      <c r="G7" s="189">
        <v>251</v>
      </c>
      <c r="H7" s="190">
        <f t="shared" ref="H7:H41" si="2">G7/B7*100</f>
        <v>26.145833333333336</v>
      </c>
      <c r="I7" s="189">
        <v>265</v>
      </c>
      <c r="J7" s="194">
        <f>I7/B7*100</f>
        <v>27.604166666666668</v>
      </c>
      <c r="K7" s="189">
        <v>177</v>
      </c>
      <c r="L7" s="190">
        <f t="shared" ref="L7:L41" si="3">K7/B7*100</f>
        <v>18.4375</v>
      </c>
      <c r="M7" s="189">
        <v>87</v>
      </c>
      <c r="N7" s="190">
        <f t="shared" ref="N7:N41" si="4">M7/B7*100</f>
        <v>9.0625</v>
      </c>
    </row>
    <row r="8" spans="1:14">
      <c r="A8" s="15" t="s">
        <v>17</v>
      </c>
      <c r="B8" s="171">
        <v>1564</v>
      </c>
      <c r="C8" s="144">
        <v>776</v>
      </c>
      <c r="D8" s="93">
        <f t="shared" si="0"/>
        <v>49.61636828644501</v>
      </c>
      <c r="E8" s="171">
        <v>343</v>
      </c>
      <c r="F8" s="182">
        <f t="shared" si="1"/>
        <v>21.930946291560101</v>
      </c>
      <c r="G8" s="173">
        <v>832</v>
      </c>
      <c r="H8" s="180">
        <f t="shared" si="2"/>
        <v>53.196930946291566</v>
      </c>
      <c r="I8" s="173">
        <v>443</v>
      </c>
      <c r="J8" s="192">
        <f t="shared" ref="J8:J15" si="5">I8/B8*100</f>
        <v>28.324808184143222</v>
      </c>
      <c r="K8" s="173">
        <v>227</v>
      </c>
      <c r="L8" s="180">
        <f t="shared" si="3"/>
        <v>14.514066496163682</v>
      </c>
      <c r="M8" s="173">
        <v>90</v>
      </c>
      <c r="N8" s="180">
        <f t="shared" si="4"/>
        <v>5.7544757033248084</v>
      </c>
    </row>
    <row r="9" spans="1:14">
      <c r="A9" s="16" t="s">
        <v>2</v>
      </c>
      <c r="B9" s="171">
        <v>1277</v>
      </c>
      <c r="C9" s="144">
        <v>599</v>
      </c>
      <c r="D9" s="93">
        <f t="shared" si="0"/>
        <v>46.906812842599841</v>
      </c>
      <c r="E9" s="171">
        <v>220</v>
      </c>
      <c r="F9" s="182">
        <f t="shared" si="1"/>
        <v>17.227877838684417</v>
      </c>
      <c r="G9" s="173">
        <v>549</v>
      </c>
      <c r="H9" s="180">
        <f t="shared" si="2"/>
        <v>42.991386061080654</v>
      </c>
      <c r="I9" s="173">
        <v>412</v>
      </c>
      <c r="J9" s="192">
        <f t="shared" si="5"/>
        <v>32.263116679718088</v>
      </c>
      <c r="K9" s="173">
        <v>158</v>
      </c>
      <c r="L9" s="180">
        <f t="shared" si="3"/>
        <v>12.372748629600625</v>
      </c>
      <c r="M9" s="173">
        <v>126</v>
      </c>
      <c r="N9" s="180">
        <f t="shared" si="4"/>
        <v>9.866875489428347</v>
      </c>
    </row>
    <row r="10" spans="1:14">
      <c r="A10" s="16" t="s">
        <v>192</v>
      </c>
      <c r="B10" s="171">
        <v>1620</v>
      </c>
      <c r="C10" s="144">
        <v>762</v>
      </c>
      <c r="D10" s="93">
        <f t="shared" si="0"/>
        <v>47.037037037037038</v>
      </c>
      <c r="E10" s="171">
        <v>254</v>
      </c>
      <c r="F10" s="182">
        <f t="shared" si="1"/>
        <v>15.679012345679014</v>
      </c>
      <c r="G10" s="173">
        <v>941</v>
      </c>
      <c r="H10" s="180">
        <f t="shared" si="2"/>
        <v>58.086419753086417</v>
      </c>
      <c r="I10" s="173">
        <v>533</v>
      </c>
      <c r="J10" s="192">
        <f t="shared" si="5"/>
        <v>32.901234567901234</v>
      </c>
      <c r="K10" s="173">
        <v>191</v>
      </c>
      <c r="L10" s="180">
        <f t="shared" si="3"/>
        <v>11.790123456790123</v>
      </c>
      <c r="M10" s="173">
        <v>100</v>
      </c>
      <c r="N10" s="180">
        <f t="shared" si="4"/>
        <v>6.1728395061728394</v>
      </c>
    </row>
    <row r="11" spans="1:14">
      <c r="A11" s="15" t="s">
        <v>18</v>
      </c>
      <c r="B11" s="96">
        <v>894</v>
      </c>
      <c r="C11" s="159">
        <v>414</v>
      </c>
      <c r="D11" s="93">
        <f t="shared" si="0"/>
        <v>46.308724832214764</v>
      </c>
      <c r="E11" s="96">
        <v>210</v>
      </c>
      <c r="F11" s="182">
        <f t="shared" si="1"/>
        <v>23.48993288590604</v>
      </c>
      <c r="G11" s="173">
        <v>349</v>
      </c>
      <c r="H11" s="180">
        <f t="shared" si="2"/>
        <v>39.038031319910516</v>
      </c>
      <c r="I11" s="173">
        <v>263</v>
      </c>
      <c r="J11" s="192">
        <f t="shared" si="5"/>
        <v>29.418344519015662</v>
      </c>
      <c r="K11" s="173">
        <v>127</v>
      </c>
      <c r="L11" s="180">
        <f t="shared" si="3"/>
        <v>14.205816554809845</v>
      </c>
      <c r="M11" s="173">
        <v>81</v>
      </c>
      <c r="N11" s="180">
        <f t="shared" si="4"/>
        <v>9.0604026845637584</v>
      </c>
    </row>
    <row r="12" spans="1:14">
      <c r="A12" s="15" t="s">
        <v>21</v>
      </c>
      <c r="B12" s="96">
        <v>1057</v>
      </c>
      <c r="C12" s="159">
        <v>451</v>
      </c>
      <c r="D12" s="93">
        <f t="shared" si="0"/>
        <v>42.66792809839167</v>
      </c>
      <c r="E12" s="96">
        <v>233</v>
      </c>
      <c r="F12" s="182">
        <f t="shared" si="1"/>
        <v>22.043519394512774</v>
      </c>
      <c r="G12" s="173">
        <v>431</v>
      </c>
      <c r="H12" s="180">
        <f t="shared" si="2"/>
        <v>40.775780510879848</v>
      </c>
      <c r="I12" s="173">
        <v>318</v>
      </c>
      <c r="J12" s="192">
        <f t="shared" si="5"/>
        <v>30.085146641438033</v>
      </c>
      <c r="K12" s="173">
        <v>164</v>
      </c>
      <c r="L12" s="180">
        <f t="shared" si="3"/>
        <v>15.515610217596972</v>
      </c>
      <c r="M12" s="173">
        <v>94</v>
      </c>
      <c r="N12" s="180">
        <f t="shared" si="4"/>
        <v>8.8930936613055813</v>
      </c>
    </row>
    <row r="13" spans="1:14">
      <c r="A13" s="15" t="s">
        <v>22</v>
      </c>
      <c r="B13" s="171">
        <v>1029</v>
      </c>
      <c r="C13" s="144">
        <v>544</v>
      </c>
      <c r="D13" s="93">
        <f t="shared" si="0"/>
        <v>52.86686103012633</v>
      </c>
      <c r="E13" s="171">
        <v>234</v>
      </c>
      <c r="F13" s="182">
        <f t="shared" si="1"/>
        <v>22.740524781341108</v>
      </c>
      <c r="G13" s="173">
        <v>478</v>
      </c>
      <c r="H13" s="180">
        <f t="shared" si="2"/>
        <v>46.452866861030131</v>
      </c>
      <c r="I13" s="173">
        <v>317</v>
      </c>
      <c r="J13" s="192">
        <f t="shared" si="5"/>
        <v>30.806608357628768</v>
      </c>
      <c r="K13" s="173">
        <v>101</v>
      </c>
      <c r="L13" s="180">
        <f t="shared" si="3"/>
        <v>9.8153547133138961</v>
      </c>
      <c r="M13" s="173">
        <v>42</v>
      </c>
      <c r="N13" s="180">
        <f t="shared" si="4"/>
        <v>4.0816326530612246</v>
      </c>
    </row>
    <row r="14" spans="1:14">
      <c r="A14" s="15" t="s">
        <v>13</v>
      </c>
      <c r="B14" s="171">
        <v>1378</v>
      </c>
      <c r="C14" s="144">
        <v>720</v>
      </c>
      <c r="D14" s="93">
        <f t="shared" si="0"/>
        <v>52.249637155297535</v>
      </c>
      <c r="E14" s="171">
        <v>286</v>
      </c>
      <c r="F14" s="182">
        <f t="shared" si="1"/>
        <v>20.754716981132077</v>
      </c>
      <c r="G14" s="173">
        <v>699</v>
      </c>
      <c r="H14" s="180">
        <f t="shared" si="2"/>
        <v>50.725689404934691</v>
      </c>
      <c r="I14" s="173">
        <v>431</v>
      </c>
      <c r="J14" s="192">
        <f t="shared" si="5"/>
        <v>31.277213352685052</v>
      </c>
      <c r="K14" s="173">
        <v>232</v>
      </c>
      <c r="L14" s="180">
        <f t="shared" si="3"/>
        <v>16.835994194484762</v>
      </c>
      <c r="M14" s="173">
        <v>121</v>
      </c>
      <c r="N14" s="180">
        <f t="shared" si="4"/>
        <v>8.780841799709723</v>
      </c>
    </row>
    <row r="15" spans="1:14" ht="13.8" thickBot="1">
      <c r="A15" s="17" t="s">
        <v>27</v>
      </c>
      <c r="B15" s="112">
        <v>1724</v>
      </c>
      <c r="C15" s="160">
        <v>884</v>
      </c>
      <c r="D15" s="181">
        <f t="shared" si="0"/>
        <v>51.27610208816705</v>
      </c>
      <c r="E15" s="112">
        <v>356</v>
      </c>
      <c r="F15" s="185">
        <f t="shared" si="1"/>
        <v>20.649651972157773</v>
      </c>
      <c r="G15" s="187">
        <v>911</v>
      </c>
      <c r="H15" s="188">
        <f t="shared" si="2"/>
        <v>52.842227378190252</v>
      </c>
      <c r="I15" s="187">
        <v>448</v>
      </c>
      <c r="J15" s="193">
        <f t="shared" si="5"/>
        <v>25.986078886310903</v>
      </c>
      <c r="K15" s="187">
        <v>278</v>
      </c>
      <c r="L15" s="188">
        <f t="shared" si="3"/>
        <v>16.125290023201856</v>
      </c>
      <c r="M15" s="187">
        <v>123</v>
      </c>
      <c r="N15" s="188">
        <f t="shared" si="4"/>
        <v>7.1345707656612518</v>
      </c>
    </row>
    <row r="16" spans="1:14" ht="13.8" thickBot="1">
      <c r="A16" s="253" t="s">
        <v>35</v>
      </c>
      <c r="B16" s="252">
        <v>9390</v>
      </c>
      <c r="C16" s="252">
        <v>5321</v>
      </c>
      <c r="D16" s="251">
        <f t="shared" si="0"/>
        <v>56.666666666666664</v>
      </c>
      <c r="E16" s="252">
        <v>2237</v>
      </c>
      <c r="F16" s="250">
        <f t="shared" si="1"/>
        <v>23.823216187433442</v>
      </c>
      <c r="G16" s="245">
        <v>4571</v>
      </c>
      <c r="H16" s="248">
        <f t="shared" si="2"/>
        <v>48.679446219382321</v>
      </c>
      <c r="I16" s="245">
        <v>2428</v>
      </c>
      <c r="J16" s="250">
        <f>I16/B16*100</f>
        <v>25.857294994675183</v>
      </c>
      <c r="K16" s="245">
        <v>1665</v>
      </c>
      <c r="L16" s="248">
        <f t="shared" si="3"/>
        <v>17.731629392971247</v>
      </c>
      <c r="M16" s="245">
        <v>735</v>
      </c>
      <c r="N16" s="248">
        <f t="shared" si="4"/>
        <v>7.8274760383386583</v>
      </c>
    </row>
    <row r="17" spans="1:14">
      <c r="A17" s="143" t="s">
        <v>1</v>
      </c>
      <c r="B17" s="170">
        <v>1776</v>
      </c>
      <c r="C17" s="158">
        <v>1088</v>
      </c>
      <c r="D17" s="93">
        <f t="shared" si="0"/>
        <v>61.261261261261254</v>
      </c>
      <c r="E17" s="170">
        <v>431</v>
      </c>
      <c r="F17" s="182">
        <f t="shared" si="1"/>
        <v>24.268018018018019</v>
      </c>
      <c r="G17" s="189">
        <v>890</v>
      </c>
      <c r="H17" s="190">
        <f t="shared" si="2"/>
        <v>50.112612612612615</v>
      </c>
      <c r="I17" s="189">
        <v>389</v>
      </c>
      <c r="J17" s="194">
        <f>I17/B17*100</f>
        <v>21.903153153153156</v>
      </c>
      <c r="K17" s="189">
        <v>324</v>
      </c>
      <c r="L17" s="190">
        <f t="shared" si="3"/>
        <v>18.243243243243242</v>
      </c>
      <c r="M17" s="189">
        <v>135</v>
      </c>
      <c r="N17" s="190">
        <f t="shared" si="4"/>
        <v>7.6013513513513518</v>
      </c>
    </row>
    <row r="18" spans="1:14">
      <c r="A18" s="15" t="s">
        <v>16</v>
      </c>
      <c r="B18" s="171">
        <v>1307</v>
      </c>
      <c r="C18" s="144">
        <v>727</v>
      </c>
      <c r="D18" s="93">
        <f t="shared" si="0"/>
        <v>55.623565416985464</v>
      </c>
      <c r="E18" s="171">
        <v>369</v>
      </c>
      <c r="F18" s="182">
        <f t="shared" si="1"/>
        <v>28.232593726090283</v>
      </c>
      <c r="G18" s="173">
        <v>698</v>
      </c>
      <c r="H18" s="180">
        <f t="shared" si="2"/>
        <v>53.404743687834731</v>
      </c>
      <c r="I18" s="173">
        <v>310</v>
      </c>
      <c r="J18" s="192">
        <f t="shared" ref="J18:J22" si="6">I18/B18*100</f>
        <v>23.718439173680185</v>
      </c>
      <c r="K18" s="173">
        <v>222</v>
      </c>
      <c r="L18" s="180">
        <f t="shared" si="3"/>
        <v>16.985462892119358</v>
      </c>
      <c r="M18" s="173">
        <v>108</v>
      </c>
      <c r="N18" s="180">
        <f t="shared" si="4"/>
        <v>8.2631981637337404</v>
      </c>
    </row>
    <row r="19" spans="1:14">
      <c r="A19" s="16" t="s">
        <v>3</v>
      </c>
      <c r="B19" s="171">
        <v>2057</v>
      </c>
      <c r="C19" s="144">
        <v>1077</v>
      </c>
      <c r="D19" s="93">
        <f t="shared" si="0"/>
        <v>52.357802625182302</v>
      </c>
      <c r="E19" s="171">
        <v>383</v>
      </c>
      <c r="F19" s="182">
        <f t="shared" si="1"/>
        <v>18.619348565872627</v>
      </c>
      <c r="G19" s="173">
        <v>931</v>
      </c>
      <c r="H19" s="180">
        <f t="shared" si="2"/>
        <v>45.260087506076815</v>
      </c>
      <c r="I19" s="173">
        <v>601</v>
      </c>
      <c r="J19" s="192">
        <f t="shared" si="6"/>
        <v>29.217306757413709</v>
      </c>
      <c r="K19" s="173">
        <v>342</v>
      </c>
      <c r="L19" s="180">
        <f t="shared" si="3"/>
        <v>16.626154594069032</v>
      </c>
      <c r="M19" s="173">
        <v>193</v>
      </c>
      <c r="N19" s="180">
        <f t="shared" si="4"/>
        <v>9.3825960136120568</v>
      </c>
    </row>
    <row r="20" spans="1:14">
      <c r="A20" s="16" t="s">
        <v>20</v>
      </c>
      <c r="B20" s="171">
        <v>1461</v>
      </c>
      <c r="C20" s="144">
        <v>758</v>
      </c>
      <c r="D20" s="93">
        <f t="shared" si="0"/>
        <v>51.88227241615332</v>
      </c>
      <c r="E20" s="171">
        <v>302</v>
      </c>
      <c r="F20" s="182">
        <f t="shared" si="1"/>
        <v>20.670773442847366</v>
      </c>
      <c r="G20" s="173">
        <v>796</v>
      </c>
      <c r="H20" s="180">
        <f t="shared" si="2"/>
        <v>54.483230663928815</v>
      </c>
      <c r="I20" s="173">
        <v>407</v>
      </c>
      <c r="J20" s="192">
        <f t="shared" si="6"/>
        <v>27.857631759069129</v>
      </c>
      <c r="K20" s="173">
        <v>272</v>
      </c>
      <c r="L20" s="180">
        <f t="shared" si="3"/>
        <v>18.617385352498289</v>
      </c>
      <c r="M20" s="173">
        <v>78</v>
      </c>
      <c r="N20" s="180">
        <f t="shared" si="4"/>
        <v>5.3388090349075972</v>
      </c>
    </row>
    <row r="21" spans="1:14">
      <c r="A21" s="15" t="s">
        <v>4</v>
      </c>
      <c r="B21" s="171">
        <v>1313</v>
      </c>
      <c r="C21" s="144">
        <v>790</v>
      </c>
      <c r="D21" s="93">
        <f t="shared" si="0"/>
        <v>60.167555217060162</v>
      </c>
      <c r="E21" s="171">
        <v>338</v>
      </c>
      <c r="F21" s="182">
        <f t="shared" si="1"/>
        <v>25.742574257425744</v>
      </c>
      <c r="G21" s="173">
        <v>511</v>
      </c>
      <c r="H21" s="180">
        <f t="shared" si="2"/>
        <v>38.918507235338915</v>
      </c>
      <c r="I21" s="173">
        <v>344</v>
      </c>
      <c r="J21" s="192">
        <f t="shared" si="6"/>
        <v>26.199543031226202</v>
      </c>
      <c r="K21" s="173">
        <v>253</v>
      </c>
      <c r="L21" s="180">
        <f t="shared" si="3"/>
        <v>19.268849961919269</v>
      </c>
      <c r="M21" s="173">
        <v>126</v>
      </c>
      <c r="N21" s="180">
        <f t="shared" si="4"/>
        <v>9.5963442498095972</v>
      </c>
    </row>
    <row r="22" spans="1:14" ht="13.8" thickBot="1">
      <c r="A22" s="17" t="s">
        <v>7</v>
      </c>
      <c r="B22" s="172">
        <v>1476</v>
      </c>
      <c r="C22" s="161">
        <v>881</v>
      </c>
      <c r="D22" s="181">
        <f t="shared" si="0"/>
        <v>59.688346883468832</v>
      </c>
      <c r="E22" s="172">
        <v>414</v>
      </c>
      <c r="F22" s="185">
        <f t="shared" si="1"/>
        <v>28.04878048780488</v>
      </c>
      <c r="G22" s="187">
        <v>745</v>
      </c>
      <c r="H22" s="188">
        <f t="shared" si="2"/>
        <v>50.47425474254743</v>
      </c>
      <c r="I22" s="187">
        <v>377</v>
      </c>
      <c r="J22" s="193">
        <f t="shared" si="6"/>
        <v>25.542005420054199</v>
      </c>
      <c r="K22" s="187">
        <v>252</v>
      </c>
      <c r="L22" s="188">
        <f t="shared" si="3"/>
        <v>17.073170731707318</v>
      </c>
      <c r="M22" s="187">
        <v>95</v>
      </c>
      <c r="N22" s="188">
        <f t="shared" si="4"/>
        <v>6.4363143631436319</v>
      </c>
    </row>
    <row r="23" spans="1:14" ht="13.8" thickBot="1">
      <c r="A23" s="253" t="s">
        <v>36</v>
      </c>
      <c r="B23" s="252">
        <v>16320</v>
      </c>
      <c r="C23" s="252">
        <v>8117</v>
      </c>
      <c r="D23" s="251">
        <f t="shared" si="0"/>
        <v>49.736519607843135</v>
      </c>
      <c r="E23" s="252">
        <v>3207</v>
      </c>
      <c r="F23" s="250">
        <f t="shared" si="1"/>
        <v>19.650735294117645</v>
      </c>
      <c r="G23" s="245">
        <v>7437</v>
      </c>
      <c r="H23" s="248">
        <f t="shared" si="2"/>
        <v>45.569852941176471</v>
      </c>
      <c r="I23" s="245">
        <v>4799</v>
      </c>
      <c r="J23" s="250">
        <f>I23/B23*100</f>
        <v>29.405637254901961</v>
      </c>
      <c r="K23" s="245">
        <v>2290</v>
      </c>
      <c r="L23" s="248">
        <f t="shared" si="3"/>
        <v>14.031862745098039</v>
      </c>
      <c r="M23" s="245">
        <v>1141</v>
      </c>
      <c r="N23" s="248">
        <f t="shared" si="4"/>
        <v>6.9914215686274508</v>
      </c>
    </row>
    <row r="24" spans="1:14">
      <c r="A24" s="143" t="s">
        <v>15</v>
      </c>
      <c r="B24" s="170">
        <v>1739</v>
      </c>
      <c r="C24" s="158">
        <v>865</v>
      </c>
      <c r="D24" s="93">
        <f t="shared" si="0"/>
        <v>49.741230592294421</v>
      </c>
      <c r="E24" s="170">
        <v>317</v>
      </c>
      <c r="F24" s="182">
        <f t="shared" si="1"/>
        <v>18.228867165037379</v>
      </c>
      <c r="G24" s="189">
        <v>617</v>
      </c>
      <c r="H24" s="190">
        <f t="shared" si="2"/>
        <v>35.480161012075904</v>
      </c>
      <c r="I24" s="189">
        <v>556</v>
      </c>
      <c r="J24" s="194">
        <f>I24/B24*100</f>
        <v>31.972397929844735</v>
      </c>
      <c r="K24" s="189">
        <v>219</v>
      </c>
      <c r="L24" s="190">
        <f t="shared" si="3"/>
        <v>12.593444508338125</v>
      </c>
      <c r="M24" s="189">
        <v>186</v>
      </c>
      <c r="N24" s="190">
        <f t="shared" si="4"/>
        <v>10.695802185163886</v>
      </c>
    </row>
    <row r="25" spans="1:14">
      <c r="A25" s="15" t="s">
        <v>19</v>
      </c>
      <c r="B25" s="171">
        <v>5756</v>
      </c>
      <c r="C25" s="144">
        <v>2758</v>
      </c>
      <c r="D25" s="93">
        <f t="shared" si="0"/>
        <v>47.91521890201529</v>
      </c>
      <c r="E25" s="171">
        <v>1138</v>
      </c>
      <c r="F25" s="114">
        <f t="shared" si="1"/>
        <v>19.770674079221681</v>
      </c>
      <c r="G25" s="173">
        <v>3124</v>
      </c>
      <c r="H25" s="180">
        <f t="shared" si="2"/>
        <v>54.273801250868658</v>
      </c>
      <c r="I25" s="173">
        <v>1644</v>
      </c>
      <c r="J25" s="192">
        <f t="shared" ref="J25:J29" si="7">I25/B25*100</f>
        <v>28.561501042390546</v>
      </c>
      <c r="K25" s="173">
        <v>719</v>
      </c>
      <c r="L25" s="180">
        <f t="shared" si="3"/>
        <v>12.49131341209173</v>
      </c>
      <c r="M25" s="173">
        <v>297</v>
      </c>
      <c r="N25" s="180">
        <f t="shared" si="4"/>
        <v>5.159833217512162</v>
      </c>
    </row>
    <row r="26" spans="1:14">
      <c r="A26" s="15" t="s">
        <v>25</v>
      </c>
      <c r="B26" s="171">
        <v>3525</v>
      </c>
      <c r="C26" s="144">
        <v>1787</v>
      </c>
      <c r="D26" s="93">
        <f t="shared" si="0"/>
        <v>50.695035460992912</v>
      </c>
      <c r="E26" s="171">
        <v>713</v>
      </c>
      <c r="F26" s="114">
        <f t="shared" si="1"/>
        <v>20.226950354609929</v>
      </c>
      <c r="G26" s="173">
        <v>1522</v>
      </c>
      <c r="H26" s="180">
        <f t="shared" si="2"/>
        <v>43.177304964539012</v>
      </c>
      <c r="I26" s="173">
        <v>1047</v>
      </c>
      <c r="J26" s="192">
        <f t="shared" si="7"/>
        <v>29.702127659574469</v>
      </c>
      <c r="K26" s="173">
        <v>552</v>
      </c>
      <c r="L26" s="180">
        <f t="shared" si="3"/>
        <v>15.659574468085106</v>
      </c>
      <c r="M26" s="173">
        <v>230</v>
      </c>
      <c r="N26" s="180">
        <f t="shared" si="4"/>
        <v>6.5248226950354606</v>
      </c>
    </row>
    <row r="27" spans="1:14">
      <c r="A27" s="16" t="s">
        <v>102</v>
      </c>
      <c r="B27" s="171">
        <v>1402</v>
      </c>
      <c r="C27" s="144">
        <v>742</v>
      </c>
      <c r="D27" s="93">
        <f t="shared" si="0"/>
        <v>52.924393723252493</v>
      </c>
      <c r="E27" s="171">
        <v>266</v>
      </c>
      <c r="F27" s="114">
        <f t="shared" si="1"/>
        <v>18.972895863052784</v>
      </c>
      <c r="G27" s="173">
        <v>661</v>
      </c>
      <c r="H27" s="180">
        <f t="shared" si="2"/>
        <v>47.146932952924395</v>
      </c>
      <c r="I27" s="173">
        <v>412</v>
      </c>
      <c r="J27" s="192">
        <f t="shared" si="7"/>
        <v>29.386590584878746</v>
      </c>
      <c r="K27" s="173">
        <v>243</v>
      </c>
      <c r="L27" s="180">
        <f t="shared" si="3"/>
        <v>17.332382310984311</v>
      </c>
      <c r="M27" s="173">
        <v>102</v>
      </c>
      <c r="N27" s="180">
        <f t="shared" si="4"/>
        <v>7.2753209700427961</v>
      </c>
    </row>
    <row r="28" spans="1:14">
      <c r="A28" s="16" t="s">
        <v>103</v>
      </c>
      <c r="B28" s="96">
        <v>1903</v>
      </c>
      <c r="C28" s="159">
        <v>987</v>
      </c>
      <c r="D28" s="93">
        <f t="shared" si="0"/>
        <v>51.865475564897537</v>
      </c>
      <c r="E28" s="96">
        <v>345</v>
      </c>
      <c r="F28" s="114">
        <f t="shared" si="1"/>
        <v>18.129269574356279</v>
      </c>
      <c r="G28" s="173">
        <v>636</v>
      </c>
      <c r="H28" s="180">
        <f t="shared" si="2"/>
        <v>33.420914345769837</v>
      </c>
      <c r="I28" s="173">
        <v>548</v>
      </c>
      <c r="J28" s="192">
        <f t="shared" si="7"/>
        <v>28.796636889122439</v>
      </c>
      <c r="K28" s="173">
        <v>330</v>
      </c>
      <c r="L28" s="180">
        <f t="shared" si="3"/>
        <v>17.341040462427745</v>
      </c>
      <c r="M28" s="173">
        <v>208</v>
      </c>
      <c r="N28" s="180">
        <f t="shared" si="4"/>
        <v>10.930110352075669</v>
      </c>
    </row>
    <row r="29" spans="1:14" ht="13.8" thickBot="1">
      <c r="A29" s="17" t="s">
        <v>26</v>
      </c>
      <c r="B29" s="112">
        <v>1995</v>
      </c>
      <c r="C29" s="160">
        <v>978</v>
      </c>
      <c r="D29" s="181">
        <f t="shared" si="0"/>
        <v>49.022556390977442</v>
      </c>
      <c r="E29" s="112">
        <v>428</v>
      </c>
      <c r="F29" s="116">
        <f t="shared" si="1"/>
        <v>21.453634085213032</v>
      </c>
      <c r="G29" s="187">
        <v>877</v>
      </c>
      <c r="H29" s="188">
        <f t="shared" si="2"/>
        <v>43.959899749373434</v>
      </c>
      <c r="I29" s="187">
        <v>592</v>
      </c>
      <c r="J29" s="193">
        <f t="shared" si="7"/>
        <v>29.674185463659146</v>
      </c>
      <c r="K29" s="187">
        <v>227</v>
      </c>
      <c r="L29" s="188">
        <f t="shared" si="3"/>
        <v>11.37844611528822</v>
      </c>
      <c r="M29" s="187">
        <v>118</v>
      </c>
      <c r="N29" s="188">
        <f t="shared" si="4"/>
        <v>5.9147869674185465</v>
      </c>
    </row>
    <row r="30" spans="1:14" ht="13.8" thickBot="1">
      <c r="A30" s="253" t="s">
        <v>32</v>
      </c>
      <c r="B30" s="252">
        <v>11570</v>
      </c>
      <c r="C30" s="252">
        <v>5927</v>
      </c>
      <c r="D30" s="251">
        <f t="shared" si="0"/>
        <v>51.227312013828865</v>
      </c>
      <c r="E30" s="252">
        <v>2513</v>
      </c>
      <c r="F30" s="251">
        <f t="shared" si="1"/>
        <v>21.719965427830594</v>
      </c>
      <c r="G30" s="252">
        <v>5553</v>
      </c>
      <c r="H30" s="251">
        <f t="shared" si="2"/>
        <v>47.994814174589457</v>
      </c>
      <c r="I30" s="252">
        <v>3325</v>
      </c>
      <c r="J30" s="251">
        <f>I30/B30*100</f>
        <v>28.7381158167675</v>
      </c>
      <c r="K30" s="252">
        <v>1332</v>
      </c>
      <c r="L30" s="251">
        <f t="shared" si="3"/>
        <v>11.512532411408817</v>
      </c>
      <c r="M30" s="252">
        <v>836</v>
      </c>
      <c r="N30" s="248">
        <f t="shared" si="4"/>
        <v>7.2255834053586865</v>
      </c>
    </row>
    <row r="31" spans="1:14">
      <c r="A31" s="197" t="s">
        <v>5</v>
      </c>
      <c r="B31" s="189">
        <v>731</v>
      </c>
      <c r="C31" s="183">
        <v>409</v>
      </c>
      <c r="D31" s="190">
        <f t="shared" si="0"/>
        <v>55.950752393980849</v>
      </c>
      <c r="E31" s="189">
        <v>179</v>
      </c>
      <c r="F31" s="194">
        <f t="shared" si="1"/>
        <v>24.48700410396717</v>
      </c>
      <c r="G31" s="189">
        <v>358</v>
      </c>
      <c r="H31" s="190">
        <f t="shared" si="2"/>
        <v>48.97400820793434</v>
      </c>
      <c r="I31" s="189">
        <v>207</v>
      </c>
      <c r="J31" s="194">
        <f>I31/B31*100</f>
        <v>28.317373461012313</v>
      </c>
      <c r="K31" s="189">
        <v>68</v>
      </c>
      <c r="L31" s="190">
        <f t="shared" si="3"/>
        <v>9.3023255813953494</v>
      </c>
      <c r="M31" s="189">
        <v>61</v>
      </c>
      <c r="N31" s="190">
        <f t="shared" si="4"/>
        <v>8.3447332421340636</v>
      </c>
    </row>
    <row r="32" spans="1:14">
      <c r="A32" s="168" t="s">
        <v>23</v>
      </c>
      <c r="B32" s="173">
        <v>2240</v>
      </c>
      <c r="C32" s="162">
        <v>1127</v>
      </c>
      <c r="D32" s="190">
        <f t="shared" si="0"/>
        <v>50.312500000000007</v>
      </c>
      <c r="E32" s="173">
        <v>492</v>
      </c>
      <c r="F32" s="192">
        <f t="shared" si="1"/>
        <v>21.964285714285715</v>
      </c>
      <c r="G32" s="173">
        <v>1033</v>
      </c>
      <c r="H32" s="180">
        <f t="shared" si="2"/>
        <v>46.116071428571431</v>
      </c>
      <c r="I32" s="173">
        <v>622</v>
      </c>
      <c r="J32" s="192">
        <f t="shared" ref="J32:J38" si="8">I32/B32*100</f>
        <v>27.767857142857146</v>
      </c>
      <c r="K32" s="173">
        <v>195</v>
      </c>
      <c r="L32" s="180">
        <f t="shared" si="3"/>
        <v>8.7053571428571423</v>
      </c>
      <c r="M32" s="173">
        <v>226</v>
      </c>
      <c r="N32" s="180">
        <f t="shared" si="4"/>
        <v>10.089285714285715</v>
      </c>
    </row>
    <row r="33" spans="1:14">
      <c r="A33" s="168" t="s">
        <v>6</v>
      </c>
      <c r="B33" s="173">
        <v>1583</v>
      </c>
      <c r="C33" s="162">
        <v>766</v>
      </c>
      <c r="D33" s="190">
        <f t="shared" si="0"/>
        <v>48.389134554643078</v>
      </c>
      <c r="E33" s="173">
        <v>328</v>
      </c>
      <c r="F33" s="192">
        <f t="shared" si="1"/>
        <v>20.720151610865443</v>
      </c>
      <c r="G33" s="173">
        <v>672</v>
      </c>
      <c r="H33" s="180">
        <f t="shared" si="2"/>
        <v>42.451042324699941</v>
      </c>
      <c r="I33" s="173">
        <v>453</v>
      </c>
      <c r="J33" s="192">
        <f t="shared" si="8"/>
        <v>28.616550852811116</v>
      </c>
      <c r="K33" s="173">
        <v>136</v>
      </c>
      <c r="L33" s="180">
        <f t="shared" si="3"/>
        <v>8.5912823752368919</v>
      </c>
      <c r="M33" s="173">
        <v>119</v>
      </c>
      <c r="N33" s="180">
        <f t="shared" si="4"/>
        <v>7.517372078332281</v>
      </c>
    </row>
    <row r="34" spans="1:14">
      <c r="A34" s="168" t="s">
        <v>24</v>
      </c>
      <c r="B34" s="173">
        <v>1382</v>
      </c>
      <c r="C34" s="162">
        <v>683</v>
      </c>
      <c r="D34" s="190">
        <f t="shared" si="0"/>
        <v>49.421128798842254</v>
      </c>
      <c r="E34" s="173">
        <v>296</v>
      </c>
      <c r="F34" s="192">
        <f t="shared" si="1"/>
        <v>21.418234442836471</v>
      </c>
      <c r="G34" s="173">
        <v>791</v>
      </c>
      <c r="H34" s="180">
        <f t="shared" si="2"/>
        <v>57.235890014471778</v>
      </c>
      <c r="I34" s="173">
        <v>417</v>
      </c>
      <c r="J34" s="192">
        <f t="shared" si="8"/>
        <v>30.173661360347321</v>
      </c>
      <c r="K34" s="173">
        <v>214</v>
      </c>
      <c r="L34" s="180">
        <f t="shared" si="3"/>
        <v>15.484804630969609</v>
      </c>
      <c r="M34" s="173">
        <v>69</v>
      </c>
      <c r="N34" s="180">
        <f t="shared" si="4"/>
        <v>4.9927641099855284</v>
      </c>
    </row>
    <row r="35" spans="1:14">
      <c r="A35" s="168" t="s">
        <v>8</v>
      </c>
      <c r="B35" s="173">
        <v>1151</v>
      </c>
      <c r="C35" s="162">
        <v>549</v>
      </c>
      <c r="D35" s="190">
        <f t="shared" si="0"/>
        <v>47.697654213727191</v>
      </c>
      <c r="E35" s="173">
        <v>243</v>
      </c>
      <c r="F35" s="192">
        <f t="shared" si="1"/>
        <v>21.112076455256297</v>
      </c>
      <c r="G35" s="173">
        <v>527</v>
      </c>
      <c r="H35" s="180">
        <f t="shared" si="2"/>
        <v>45.786272806255432</v>
      </c>
      <c r="I35" s="173">
        <v>359</v>
      </c>
      <c r="J35" s="192">
        <f t="shared" si="8"/>
        <v>31.190269331016506</v>
      </c>
      <c r="K35" s="173">
        <v>170</v>
      </c>
      <c r="L35" s="180">
        <f t="shared" si="3"/>
        <v>14.769765421372719</v>
      </c>
      <c r="M35" s="173">
        <v>93</v>
      </c>
      <c r="N35" s="180">
        <f t="shared" si="4"/>
        <v>8.0799304952215465</v>
      </c>
    </row>
    <row r="36" spans="1:14">
      <c r="A36" s="168" t="s">
        <v>9</v>
      </c>
      <c r="B36" s="173">
        <v>1496</v>
      </c>
      <c r="C36" s="167">
        <v>822</v>
      </c>
      <c r="D36" s="190">
        <f t="shared" si="0"/>
        <v>54.946524064171122</v>
      </c>
      <c r="E36" s="176">
        <v>375</v>
      </c>
      <c r="F36" s="192">
        <f t="shared" si="1"/>
        <v>25.066844919786096</v>
      </c>
      <c r="G36" s="173">
        <v>717</v>
      </c>
      <c r="H36" s="180">
        <f t="shared" si="2"/>
        <v>47.927807486631011</v>
      </c>
      <c r="I36" s="173">
        <v>405</v>
      </c>
      <c r="J36" s="192">
        <f t="shared" si="8"/>
        <v>27.072192513368986</v>
      </c>
      <c r="K36" s="173">
        <v>181</v>
      </c>
      <c r="L36" s="180">
        <f t="shared" si="3"/>
        <v>12.098930481283423</v>
      </c>
      <c r="M36" s="173">
        <v>124</v>
      </c>
      <c r="N36" s="180">
        <f t="shared" si="4"/>
        <v>8.2887700534759361</v>
      </c>
    </row>
    <row r="37" spans="1:14" ht="13.95" customHeight="1">
      <c r="A37" s="168" t="s">
        <v>10</v>
      </c>
      <c r="B37" s="173">
        <v>1634</v>
      </c>
      <c r="C37" s="167">
        <v>852</v>
      </c>
      <c r="D37" s="190">
        <f t="shared" si="0"/>
        <v>52.141982864137084</v>
      </c>
      <c r="E37" s="173">
        <v>356</v>
      </c>
      <c r="F37" s="192">
        <f t="shared" si="1"/>
        <v>21.78702570379437</v>
      </c>
      <c r="G37" s="173">
        <v>979</v>
      </c>
      <c r="H37" s="180">
        <f t="shared" si="2"/>
        <v>59.914320685434518</v>
      </c>
      <c r="I37" s="173">
        <v>447</v>
      </c>
      <c r="J37" s="192">
        <f t="shared" si="8"/>
        <v>27.356181150550796</v>
      </c>
      <c r="K37" s="173">
        <v>192</v>
      </c>
      <c r="L37" s="180">
        <f t="shared" si="3"/>
        <v>11.750305997552021</v>
      </c>
      <c r="M37" s="173">
        <v>52</v>
      </c>
      <c r="N37" s="180">
        <f t="shared" si="4"/>
        <v>3.1823745410036719</v>
      </c>
    </row>
    <row r="38" spans="1:14" ht="13.8" thickBot="1">
      <c r="A38" s="198" t="s">
        <v>12</v>
      </c>
      <c r="B38" s="187">
        <v>1353</v>
      </c>
      <c r="C38" s="184">
        <v>719</v>
      </c>
      <c r="D38" s="191">
        <f t="shared" si="0"/>
        <v>53.141167775314116</v>
      </c>
      <c r="E38" s="187">
        <v>244</v>
      </c>
      <c r="F38" s="193">
        <f t="shared" si="1"/>
        <v>18.033998521803397</v>
      </c>
      <c r="G38" s="187">
        <v>476</v>
      </c>
      <c r="H38" s="188">
        <f t="shared" si="2"/>
        <v>35.181079083518107</v>
      </c>
      <c r="I38" s="187">
        <v>415</v>
      </c>
      <c r="J38" s="193">
        <f t="shared" si="8"/>
        <v>30.672579453067257</v>
      </c>
      <c r="K38" s="187">
        <v>176</v>
      </c>
      <c r="L38" s="188">
        <f t="shared" si="3"/>
        <v>13.008130081300814</v>
      </c>
      <c r="M38" s="187">
        <v>92</v>
      </c>
      <c r="N38" s="188">
        <f t="shared" si="4"/>
        <v>6.7997043606799696</v>
      </c>
    </row>
    <row r="39" spans="1:14" ht="13.8" thickBot="1">
      <c r="A39" s="234" t="s">
        <v>33</v>
      </c>
      <c r="B39" s="245">
        <v>6691</v>
      </c>
      <c r="C39" s="252">
        <v>3232</v>
      </c>
      <c r="D39" s="248">
        <f t="shared" si="0"/>
        <v>48.303691525930354</v>
      </c>
      <c r="E39" s="245">
        <v>1032</v>
      </c>
      <c r="F39" s="254">
        <f t="shared" si="1"/>
        <v>15.423703482289644</v>
      </c>
      <c r="G39" s="245">
        <v>2620</v>
      </c>
      <c r="H39" s="248">
        <f t="shared" si="2"/>
        <v>39.157076670153941</v>
      </c>
      <c r="I39" s="245">
        <v>2130</v>
      </c>
      <c r="J39" s="250">
        <f>I39/B39*100</f>
        <v>31.833806605888508</v>
      </c>
      <c r="K39" s="245">
        <v>489</v>
      </c>
      <c r="L39" s="248">
        <f t="shared" si="3"/>
        <v>7.3083246151546852</v>
      </c>
      <c r="M39" s="245">
        <v>494</v>
      </c>
      <c r="N39" s="248">
        <f t="shared" si="4"/>
        <v>7.3830518607084148</v>
      </c>
    </row>
    <row r="40" spans="1:14" ht="13.8" thickBot="1">
      <c r="A40" s="20" t="s">
        <v>11</v>
      </c>
      <c r="B40" s="174">
        <v>6691</v>
      </c>
      <c r="C40" s="164">
        <v>3232</v>
      </c>
      <c r="D40" s="181">
        <f t="shared" si="0"/>
        <v>48.303691525930354</v>
      </c>
      <c r="E40" s="174">
        <v>1032</v>
      </c>
      <c r="F40" s="185">
        <f t="shared" si="1"/>
        <v>15.423703482289644</v>
      </c>
      <c r="G40" s="174">
        <v>2620</v>
      </c>
      <c r="H40" s="191">
        <f t="shared" si="2"/>
        <v>39.157076670153941</v>
      </c>
      <c r="I40" s="174">
        <v>2130</v>
      </c>
      <c r="J40" s="185">
        <f>I40/B40*100</f>
        <v>31.833806605888508</v>
      </c>
      <c r="K40" s="170">
        <v>489</v>
      </c>
      <c r="L40" s="190">
        <f t="shared" si="3"/>
        <v>7.3083246151546852</v>
      </c>
      <c r="M40" s="174">
        <v>494</v>
      </c>
      <c r="N40" s="191">
        <f t="shared" si="4"/>
        <v>7.3830518607084148</v>
      </c>
    </row>
    <row r="41" spans="1:14" ht="13.8" thickBot="1">
      <c r="A41" s="255" t="s">
        <v>30</v>
      </c>
      <c r="B41" s="252">
        <v>55474</v>
      </c>
      <c r="C41" s="252">
        <v>28265</v>
      </c>
      <c r="D41" s="251">
        <f t="shared" si="0"/>
        <v>50.951797238345897</v>
      </c>
      <c r="E41" s="252">
        <v>11368</v>
      </c>
      <c r="F41" s="250">
        <f t="shared" si="1"/>
        <v>20.492482964992607</v>
      </c>
      <c r="G41" s="245">
        <v>25622</v>
      </c>
      <c r="H41" s="248">
        <f t="shared" si="2"/>
        <v>46.187403107762194</v>
      </c>
      <c r="I41" s="245">
        <v>16112</v>
      </c>
      <c r="J41" s="250">
        <f>I41/B41*100</f>
        <v>29.044236939827666</v>
      </c>
      <c r="K41" s="256">
        <v>7431</v>
      </c>
      <c r="L41" s="257">
        <f t="shared" si="3"/>
        <v>13.395464541947581</v>
      </c>
      <c r="M41" s="245">
        <v>4070</v>
      </c>
      <c r="N41" s="248">
        <f t="shared" si="4"/>
        <v>7.3367703789162491</v>
      </c>
    </row>
    <row r="42" spans="1:14">
      <c r="A42" s="21" t="s">
        <v>165</v>
      </c>
    </row>
  </sheetData>
  <mergeCells count="4">
    <mergeCell ref="B4:N4"/>
    <mergeCell ref="A2:N2"/>
    <mergeCell ref="A1:N1"/>
    <mergeCell ref="A4:A5"/>
  </mergeCells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  <ignoredErrors>
    <ignoredError sqref="L4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pageSetUpPr fitToPage="1"/>
  </sheetPr>
  <dimension ref="A1:I57"/>
  <sheetViews>
    <sheetView showGridLines="0" zoomScaleNormal="100" workbookViewId="0">
      <selection activeCell="H7" sqref="H7"/>
    </sheetView>
  </sheetViews>
  <sheetFormatPr defaultRowHeight="13.2"/>
  <cols>
    <col min="1" max="2" width="3.33203125" customWidth="1"/>
    <col min="3" max="3" width="3.44140625" customWidth="1"/>
    <col min="4" max="4" width="39.6640625" customWidth="1"/>
    <col min="5" max="5" width="10" customWidth="1"/>
    <col min="6" max="7" width="10.33203125" customWidth="1"/>
    <col min="8" max="8" width="13.5546875" customWidth="1"/>
  </cols>
  <sheetData>
    <row r="1" spans="1:9">
      <c r="A1" s="465" t="s">
        <v>182</v>
      </c>
      <c r="B1" s="465"/>
      <c r="C1" s="465"/>
      <c r="D1" s="465"/>
      <c r="E1" s="465"/>
      <c r="F1" s="465"/>
      <c r="G1" s="465"/>
      <c r="H1" s="465"/>
    </row>
    <row r="2" spans="1:9" ht="14.4" customHeight="1">
      <c r="A2" s="480" t="s">
        <v>214</v>
      </c>
      <c r="B2" s="480"/>
      <c r="C2" s="480"/>
      <c r="D2" s="480"/>
      <c r="E2" s="480"/>
      <c r="F2" s="480"/>
      <c r="G2" s="480"/>
      <c r="H2" s="480"/>
    </row>
    <row r="3" spans="1:9" s="12" customFormat="1" ht="18" customHeight="1">
      <c r="A3" s="480"/>
      <c r="B3" s="480"/>
      <c r="C3" s="480"/>
      <c r="D3" s="480"/>
      <c r="E3" s="480"/>
      <c r="F3" s="480"/>
      <c r="G3" s="480"/>
      <c r="H3" s="480"/>
    </row>
    <row r="4" spans="1:9" ht="9.75" customHeight="1" thickBot="1">
      <c r="A4" s="481"/>
      <c r="B4" s="481"/>
      <c r="C4" s="481"/>
      <c r="D4" s="481"/>
      <c r="E4" s="481"/>
      <c r="F4" s="481"/>
      <c r="G4" s="481"/>
      <c r="H4" s="481"/>
    </row>
    <row r="5" spans="1:9" ht="57" customHeight="1" thickBot="1">
      <c r="A5" s="479" t="s">
        <v>42</v>
      </c>
      <c r="B5" s="420"/>
      <c r="C5" s="420"/>
      <c r="D5" s="421"/>
      <c r="E5" s="55" t="s">
        <v>196</v>
      </c>
      <c r="F5" s="55" t="s">
        <v>215</v>
      </c>
      <c r="G5" s="55" t="s">
        <v>216</v>
      </c>
      <c r="H5" s="55" t="s">
        <v>197</v>
      </c>
    </row>
    <row r="6" spans="1:9" ht="13.8" thickBot="1">
      <c r="A6" s="467" t="s">
        <v>43</v>
      </c>
      <c r="B6" s="468"/>
      <c r="C6" s="468"/>
      <c r="D6" s="469"/>
      <c r="E6" s="258">
        <v>6405</v>
      </c>
      <c r="F6" s="258">
        <v>6974</v>
      </c>
      <c r="G6" s="258">
        <v>90047</v>
      </c>
      <c r="H6" s="258">
        <f>F6-E6</f>
        <v>569</v>
      </c>
      <c r="I6" s="222"/>
    </row>
    <row r="7" spans="1:9" ht="12.75" customHeight="1">
      <c r="A7" s="474" t="s">
        <v>44</v>
      </c>
      <c r="B7" s="46" t="s">
        <v>45</v>
      </c>
      <c r="C7" s="47"/>
      <c r="D7" s="47"/>
      <c r="E7" s="56">
        <v>3025</v>
      </c>
      <c r="F7" s="56">
        <v>3266</v>
      </c>
      <c r="G7" s="56">
        <v>45009</v>
      </c>
      <c r="H7" s="56">
        <f>F7-E7</f>
        <v>241</v>
      </c>
    </row>
    <row r="8" spans="1:9" ht="12.75" customHeight="1">
      <c r="A8" s="475"/>
      <c r="B8" s="48" t="s">
        <v>46</v>
      </c>
      <c r="C8" s="49"/>
      <c r="D8" s="49"/>
      <c r="E8" s="57">
        <v>1185</v>
      </c>
      <c r="F8" s="57">
        <v>1332</v>
      </c>
      <c r="G8" s="56">
        <v>21243</v>
      </c>
      <c r="H8" s="56">
        <f>F8-E8</f>
        <v>147</v>
      </c>
    </row>
    <row r="9" spans="1:9" ht="12.75" customHeight="1">
      <c r="A9" s="475"/>
      <c r="B9" s="48" t="s">
        <v>47</v>
      </c>
      <c r="C9" s="49"/>
      <c r="D9" s="49"/>
      <c r="E9" s="57">
        <v>5220</v>
      </c>
      <c r="F9" s="57">
        <v>5642</v>
      </c>
      <c r="G9" s="56">
        <v>68804</v>
      </c>
      <c r="H9" s="56">
        <f t="shared" ref="H9:H18" si="0">F9-E9</f>
        <v>422</v>
      </c>
    </row>
    <row r="10" spans="1:9" ht="12.75" customHeight="1">
      <c r="A10" s="475"/>
      <c r="B10" s="48" t="s">
        <v>48</v>
      </c>
      <c r="C10" s="49"/>
      <c r="D10" s="49"/>
      <c r="E10" s="57">
        <v>364</v>
      </c>
      <c r="F10" s="57">
        <v>435</v>
      </c>
      <c r="G10" s="56">
        <v>6498</v>
      </c>
      <c r="H10" s="56">
        <f t="shared" si="0"/>
        <v>71</v>
      </c>
    </row>
    <row r="11" spans="1:9" ht="12.75" customHeight="1">
      <c r="A11" s="475"/>
      <c r="B11" s="48" t="s">
        <v>49</v>
      </c>
      <c r="C11" s="49"/>
      <c r="D11" s="49"/>
      <c r="E11" s="57">
        <v>5892</v>
      </c>
      <c r="F11" s="57">
        <v>6393</v>
      </c>
      <c r="G11" s="56">
        <v>81615</v>
      </c>
      <c r="H11" s="56">
        <f t="shared" si="0"/>
        <v>501</v>
      </c>
    </row>
    <row r="12" spans="1:9" ht="12.75" customHeight="1">
      <c r="A12" s="475"/>
      <c r="B12" s="48" t="s">
        <v>50</v>
      </c>
      <c r="C12" s="49"/>
      <c r="D12" s="49"/>
      <c r="E12" s="57">
        <v>269</v>
      </c>
      <c r="F12" s="57">
        <v>376</v>
      </c>
      <c r="G12" s="56">
        <v>143831</v>
      </c>
      <c r="H12" s="56">
        <f t="shared" si="0"/>
        <v>107</v>
      </c>
    </row>
    <row r="13" spans="1:9" ht="12.75" customHeight="1">
      <c r="A13" s="475"/>
      <c r="B13" s="48" t="s">
        <v>51</v>
      </c>
      <c r="C13" s="49"/>
      <c r="D13" s="49"/>
      <c r="E13" s="57">
        <v>4</v>
      </c>
      <c r="F13" s="57">
        <v>7</v>
      </c>
      <c r="G13" s="56">
        <v>54</v>
      </c>
      <c r="H13" s="56">
        <f t="shared" si="0"/>
        <v>3</v>
      </c>
    </row>
    <row r="14" spans="1:9" ht="12.75" customHeight="1">
      <c r="A14" s="475"/>
      <c r="B14" s="48" t="s">
        <v>52</v>
      </c>
      <c r="C14" s="49"/>
      <c r="D14" s="49"/>
      <c r="E14" s="57">
        <v>26</v>
      </c>
      <c r="F14" s="57">
        <v>118</v>
      </c>
      <c r="G14" s="56">
        <v>349</v>
      </c>
      <c r="H14" s="56">
        <f t="shared" si="0"/>
        <v>92</v>
      </c>
    </row>
    <row r="15" spans="1:9" ht="12.75" customHeight="1">
      <c r="A15" s="475"/>
      <c r="B15" s="48" t="s">
        <v>53</v>
      </c>
      <c r="C15" s="49"/>
      <c r="D15" s="49"/>
      <c r="E15" s="57">
        <v>392</v>
      </c>
      <c r="F15" s="57">
        <v>597</v>
      </c>
      <c r="G15" s="56">
        <v>4172</v>
      </c>
      <c r="H15" s="56">
        <f t="shared" si="0"/>
        <v>205</v>
      </c>
    </row>
    <row r="16" spans="1:9" ht="12.75" customHeight="1">
      <c r="A16" s="475"/>
      <c r="B16" s="48" t="s">
        <v>54</v>
      </c>
      <c r="C16" s="49"/>
      <c r="D16" s="49"/>
      <c r="E16" s="57">
        <v>1</v>
      </c>
      <c r="F16" s="57">
        <v>0</v>
      </c>
      <c r="G16" s="56">
        <v>2</v>
      </c>
      <c r="H16" s="56">
        <f t="shared" si="0"/>
        <v>-1</v>
      </c>
    </row>
    <row r="17" spans="1:8" ht="12.75" customHeight="1">
      <c r="A17" s="475"/>
      <c r="B17" s="48" t="s">
        <v>55</v>
      </c>
      <c r="C17" s="49"/>
      <c r="D17" s="49"/>
      <c r="E17" s="57">
        <v>119</v>
      </c>
      <c r="F17" s="57">
        <v>95</v>
      </c>
      <c r="G17" s="56">
        <v>1745</v>
      </c>
      <c r="H17" s="56">
        <f t="shared" si="0"/>
        <v>-24</v>
      </c>
    </row>
    <row r="18" spans="1:8" ht="12.75" customHeight="1" thickBot="1">
      <c r="A18" s="476"/>
      <c r="B18" s="50" t="s">
        <v>56</v>
      </c>
      <c r="C18" s="51"/>
      <c r="D18" s="51"/>
      <c r="E18" s="58">
        <v>368</v>
      </c>
      <c r="F18" s="58">
        <v>313</v>
      </c>
      <c r="G18" s="216">
        <v>774</v>
      </c>
      <c r="H18" s="56">
        <f t="shared" si="0"/>
        <v>-55</v>
      </c>
    </row>
    <row r="19" spans="1:8" ht="15.75" customHeight="1" thickBot="1">
      <c r="A19" s="467" t="s">
        <v>57</v>
      </c>
      <c r="B19" s="468"/>
      <c r="C19" s="468"/>
      <c r="D19" s="469"/>
      <c r="E19" s="258">
        <v>5716</v>
      </c>
      <c r="F19" s="258">
        <v>6136</v>
      </c>
      <c r="G19" s="258">
        <v>87543</v>
      </c>
      <c r="H19" s="258">
        <f>F19-E19</f>
        <v>420</v>
      </c>
    </row>
    <row r="20" spans="1:8" ht="16.5" customHeight="1">
      <c r="A20" s="460" t="s">
        <v>123</v>
      </c>
      <c r="B20" s="477" t="s">
        <v>124</v>
      </c>
      <c r="C20" s="478"/>
      <c r="D20" s="478"/>
      <c r="E20" s="56">
        <v>3360</v>
      </c>
      <c r="F20" s="56">
        <v>3665</v>
      </c>
      <c r="G20" s="56">
        <v>49728</v>
      </c>
      <c r="H20" s="56">
        <f>F20-E20</f>
        <v>305</v>
      </c>
    </row>
    <row r="21" spans="1:8" ht="13.5" customHeight="1">
      <c r="A21" s="461"/>
      <c r="B21" s="484" t="s">
        <v>58</v>
      </c>
      <c r="C21" s="454" t="s">
        <v>59</v>
      </c>
      <c r="D21" s="454"/>
      <c r="E21" s="57">
        <v>2701</v>
      </c>
      <c r="F21" s="57">
        <v>3189</v>
      </c>
      <c r="G21" s="56">
        <v>42483</v>
      </c>
      <c r="H21" s="56">
        <f>F21-E21</f>
        <v>488</v>
      </c>
    </row>
    <row r="22" spans="1:8" ht="12.75" customHeight="1">
      <c r="A22" s="461"/>
      <c r="B22" s="485"/>
      <c r="C22" s="482" t="s">
        <v>58</v>
      </c>
      <c r="D22" s="52" t="s">
        <v>136</v>
      </c>
      <c r="E22" s="57">
        <v>97</v>
      </c>
      <c r="F22" s="57">
        <v>127</v>
      </c>
      <c r="G22" s="56">
        <v>2001</v>
      </c>
      <c r="H22" s="56">
        <f t="shared" ref="H22:H52" si="1">F22-E22</f>
        <v>30</v>
      </c>
    </row>
    <row r="23" spans="1:8">
      <c r="A23" s="461"/>
      <c r="B23" s="485"/>
      <c r="C23" s="483"/>
      <c r="D23" s="52" t="s">
        <v>137</v>
      </c>
      <c r="E23" s="57">
        <v>297</v>
      </c>
      <c r="F23" s="57">
        <v>397</v>
      </c>
      <c r="G23" s="56">
        <v>4928</v>
      </c>
      <c r="H23" s="56">
        <f t="shared" si="1"/>
        <v>100</v>
      </c>
    </row>
    <row r="24" spans="1:8">
      <c r="A24" s="461"/>
      <c r="B24" s="485"/>
      <c r="C24" s="466" t="s">
        <v>60</v>
      </c>
      <c r="D24" s="466"/>
      <c r="E24" s="75">
        <v>659</v>
      </c>
      <c r="F24" s="75">
        <v>476</v>
      </c>
      <c r="G24" s="217">
        <v>7245</v>
      </c>
      <c r="H24" s="56">
        <f t="shared" si="1"/>
        <v>-183</v>
      </c>
    </row>
    <row r="25" spans="1:8" ht="12.75" customHeight="1">
      <c r="A25" s="461"/>
      <c r="B25" s="485"/>
      <c r="C25" s="470" t="s">
        <v>58</v>
      </c>
      <c r="D25" s="52" t="s">
        <v>61</v>
      </c>
      <c r="E25" s="57">
        <v>85</v>
      </c>
      <c r="F25" s="57">
        <v>60</v>
      </c>
      <c r="G25" s="56">
        <v>1554</v>
      </c>
      <c r="H25" s="56">
        <f t="shared" si="1"/>
        <v>-25</v>
      </c>
    </row>
    <row r="26" spans="1:8" ht="12.75" customHeight="1">
      <c r="A26" s="461"/>
      <c r="B26" s="485"/>
      <c r="C26" s="471"/>
      <c r="D26" s="52" t="s">
        <v>62</v>
      </c>
      <c r="E26" s="57">
        <v>29</v>
      </c>
      <c r="F26" s="57">
        <v>34</v>
      </c>
      <c r="G26" s="56">
        <v>1226</v>
      </c>
      <c r="H26" s="56">
        <f t="shared" si="1"/>
        <v>5</v>
      </c>
    </row>
    <row r="27" spans="1:8" ht="15" customHeight="1">
      <c r="A27" s="461"/>
      <c r="B27" s="485"/>
      <c r="C27" s="471"/>
      <c r="D27" s="53" t="s">
        <v>138</v>
      </c>
      <c r="E27" s="57">
        <v>309</v>
      </c>
      <c r="F27" s="57">
        <v>203</v>
      </c>
      <c r="G27" s="56">
        <v>2415</v>
      </c>
      <c r="H27" s="56">
        <f t="shared" si="1"/>
        <v>-106</v>
      </c>
    </row>
    <row r="28" spans="1:8" ht="15" customHeight="1">
      <c r="A28" s="461"/>
      <c r="B28" s="485"/>
      <c r="C28" s="471"/>
      <c r="D28" s="53" t="s">
        <v>139</v>
      </c>
      <c r="E28" s="57">
        <v>3</v>
      </c>
      <c r="F28" s="57">
        <v>2</v>
      </c>
      <c r="G28" s="56">
        <v>14</v>
      </c>
      <c r="H28" s="56">
        <f t="shared" si="1"/>
        <v>-1</v>
      </c>
    </row>
    <row r="29" spans="1:8" ht="24.75" customHeight="1">
      <c r="A29" s="461"/>
      <c r="B29" s="485"/>
      <c r="C29" s="471"/>
      <c r="D29" s="53" t="s">
        <v>63</v>
      </c>
      <c r="E29" s="57">
        <v>201</v>
      </c>
      <c r="F29" s="57">
        <v>147</v>
      </c>
      <c r="G29" s="56">
        <v>1305</v>
      </c>
      <c r="H29" s="56">
        <f t="shared" si="1"/>
        <v>-54</v>
      </c>
    </row>
    <row r="30" spans="1:8" ht="24.75" customHeight="1">
      <c r="A30" s="461"/>
      <c r="B30" s="485"/>
      <c r="C30" s="471"/>
      <c r="D30" s="53" t="s">
        <v>140</v>
      </c>
      <c r="E30" s="57">
        <v>23</v>
      </c>
      <c r="F30" s="57">
        <v>25</v>
      </c>
      <c r="G30" s="56">
        <v>455</v>
      </c>
      <c r="H30" s="56">
        <f t="shared" si="1"/>
        <v>2</v>
      </c>
    </row>
    <row r="31" spans="1:8" ht="12.75" customHeight="1">
      <c r="A31" s="461"/>
      <c r="B31" s="485"/>
      <c r="C31" s="472"/>
      <c r="D31" s="53" t="s">
        <v>141</v>
      </c>
      <c r="E31" s="57">
        <v>1</v>
      </c>
      <c r="F31" s="57">
        <v>2</v>
      </c>
      <c r="G31" s="56">
        <v>38</v>
      </c>
      <c r="H31" s="56">
        <f t="shared" si="1"/>
        <v>1</v>
      </c>
    </row>
    <row r="32" spans="1:8" ht="21" customHeight="1">
      <c r="A32" s="461"/>
      <c r="B32" s="485"/>
      <c r="C32" s="472"/>
      <c r="D32" s="53" t="s">
        <v>142</v>
      </c>
      <c r="E32" s="57">
        <v>0</v>
      </c>
      <c r="F32" s="57">
        <v>0</v>
      </c>
      <c r="G32" s="56">
        <v>0</v>
      </c>
      <c r="H32" s="56">
        <f t="shared" si="1"/>
        <v>0</v>
      </c>
    </row>
    <row r="33" spans="1:8" ht="12.75" customHeight="1">
      <c r="A33" s="461"/>
      <c r="B33" s="485"/>
      <c r="C33" s="472"/>
      <c r="D33" s="53" t="s">
        <v>143</v>
      </c>
      <c r="E33" s="57">
        <v>0</v>
      </c>
      <c r="F33" s="57">
        <v>0</v>
      </c>
      <c r="G33" s="56">
        <v>0</v>
      </c>
      <c r="H33" s="56">
        <f t="shared" si="1"/>
        <v>0</v>
      </c>
    </row>
    <row r="34" spans="1:8" ht="27.75" customHeight="1">
      <c r="A34" s="461"/>
      <c r="B34" s="485"/>
      <c r="C34" s="472"/>
      <c r="D34" s="53" t="s">
        <v>144</v>
      </c>
      <c r="E34" s="57">
        <v>0</v>
      </c>
      <c r="F34" s="57">
        <v>0</v>
      </c>
      <c r="G34" s="56">
        <v>0</v>
      </c>
      <c r="H34" s="56">
        <f t="shared" si="1"/>
        <v>0</v>
      </c>
    </row>
    <row r="35" spans="1:8" ht="49.2" customHeight="1">
      <c r="A35" s="461"/>
      <c r="B35" s="485"/>
      <c r="C35" s="472"/>
      <c r="D35" s="53" t="s">
        <v>145</v>
      </c>
      <c r="E35" s="57">
        <v>1</v>
      </c>
      <c r="F35" s="57">
        <v>2</v>
      </c>
      <c r="G35" s="56">
        <v>95</v>
      </c>
      <c r="H35" s="56">
        <f t="shared" si="1"/>
        <v>1</v>
      </c>
    </row>
    <row r="36" spans="1:8" ht="12.75" customHeight="1">
      <c r="A36" s="461"/>
      <c r="B36" s="486"/>
      <c r="C36" s="473"/>
      <c r="D36" s="53" t="s">
        <v>72</v>
      </c>
      <c r="E36" s="57">
        <v>10</v>
      </c>
      <c r="F36" s="57">
        <v>3</v>
      </c>
      <c r="G36" s="56">
        <v>157</v>
      </c>
      <c r="H36" s="56">
        <f t="shared" si="1"/>
        <v>-7</v>
      </c>
    </row>
    <row r="37" spans="1:8" ht="12.75" customHeight="1">
      <c r="A37" s="461"/>
      <c r="B37" s="453" t="s">
        <v>64</v>
      </c>
      <c r="C37" s="454"/>
      <c r="D37" s="454"/>
      <c r="E37" s="57">
        <v>44</v>
      </c>
      <c r="F37" s="57">
        <v>75</v>
      </c>
      <c r="G37" s="56">
        <v>1783</v>
      </c>
      <c r="H37" s="56">
        <f t="shared" si="1"/>
        <v>31</v>
      </c>
    </row>
    <row r="38" spans="1:8" ht="12.75" customHeight="1">
      <c r="A38" s="461"/>
      <c r="B38" s="453" t="s">
        <v>146</v>
      </c>
      <c r="C38" s="454"/>
      <c r="D38" s="454"/>
      <c r="E38" s="57">
        <v>2</v>
      </c>
      <c r="F38" s="57">
        <v>5</v>
      </c>
      <c r="G38" s="56">
        <v>92</v>
      </c>
      <c r="H38" s="56">
        <f t="shared" si="1"/>
        <v>3</v>
      </c>
    </row>
    <row r="39" spans="1:8" ht="12.75" customHeight="1">
      <c r="A39" s="461"/>
      <c r="B39" s="453" t="s">
        <v>65</v>
      </c>
      <c r="C39" s="454"/>
      <c r="D39" s="454"/>
      <c r="E39" s="57">
        <v>251</v>
      </c>
      <c r="F39" s="57">
        <v>132</v>
      </c>
      <c r="G39" s="56">
        <v>4226</v>
      </c>
      <c r="H39" s="56">
        <f t="shared" si="1"/>
        <v>-119</v>
      </c>
    </row>
    <row r="40" spans="1:8" ht="13.5" customHeight="1">
      <c r="A40" s="461"/>
      <c r="B40" s="453" t="s">
        <v>147</v>
      </c>
      <c r="C40" s="454"/>
      <c r="D40" s="454"/>
      <c r="E40" s="57">
        <v>0</v>
      </c>
      <c r="F40" s="57">
        <v>0</v>
      </c>
      <c r="G40" s="56">
        <v>0</v>
      </c>
      <c r="H40" s="56">
        <f t="shared" si="1"/>
        <v>0</v>
      </c>
    </row>
    <row r="41" spans="1:8" ht="13.5" customHeight="1">
      <c r="A41" s="461"/>
      <c r="B41" s="453" t="s">
        <v>66</v>
      </c>
      <c r="C41" s="454"/>
      <c r="D41" s="454"/>
      <c r="E41" s="57">
        <v>1</v>
      </c>
      <c r="F41" s="57">
        <v>0</v>
      </c>
      <c r="G41" s="56">
        <v>0</v>
      </c>
      <c r="H41" s="56">
        <f t="shared" si="1"/>
        <v>-1</v>
      </c>
    </row>
    <row r="42" spans="1:8" ht="15.75" customHeight="1">
      <c r="A42" s="461"/>
      <c r="B42" s="453" t="s">
        <v>67</v>
      </c>
      <c r="C42" s="454"/>
      <c r="D42" s="454"/>
      <c r="E42" s="57">
        <v>0</v>
      </c>
      <c r="F42" s="57">
        <v>1</v>
      </c>
      <c r="G42" s="56">
        <v>972</v>
      </c>
      <c r="H42" s="56">
        <f t="shared" si="1"/>
        <v>1</v>
      </c>
    </row>
    <row r="43" spans="1:8" ht="13.5" customHeight="1">
      <c r="A43" s="461"/>
      <c r="B43" s="463" t="s">
        <v>148</v>
      </c>
      <c r="C43" s="464"/>
      <c r="D43" s="464"/>
      <c r="E43" s="57">
        <v>0</v>
      </c>
      <c r="F43" s="57">
        <v>0</v>
      </c>
      <c r="G43" s="56">
        <v>0</v>
      </c>
      <c r="H43" s="56">
        <f t="shared" si="1"/>
        <v>0</v>
      </c>
    </row>
    <row r="44" spans="1:8" ht="24.75" customHeight="1">
      <c r="A44" s="461"/>
      <c r="B44" s="451" t="s">
        <v>149</v>
      </c>
      <c r="C44" s="452"/>
      <c r="D44" s="452"/>
      <c r="E44" s="57">
        <v>0</v>
      </c>
      <c r="F44" s="57">
        <v>0</v>
      </c>
      <c r="G44" s="56">
        <v>0</v>
      </c>
      <c r="H44" s="56">
        <f t="shared" si="1"/>
        <v>0</v>
      </c>
    </row>
    <row r="45" spans="1:8" ht="36" customHeight="1">
      <c r="A45" s="461"/>
      <c r="B45" s="451" t="s">
        <v>157</v>
      </c>
      <c r="C45" s="452"/>
      <c r="D45" s="452"/>
      <c r="E45" s="57">
        <v>52</v>
      </c>
      <c r="F45" s="57">
        <v>56</v>
      </c>
      <c r="G45" s="56">
        <v>889</v>
      </c>
      <c r="H45" s="56">
        <f t="shared" si="1"/>
        <v>4</v>
      </c>
    </row>
    <row r="46" spans="1:8">
      <c r="A46" s="461"/>
      <c r="B46" s="453" t="s">
        <v>150</v>
      </c>
      <c r="C46" s="454"/>
      <c r="D46" s="454"/>
      <c r="E46" s="57">
        <v>1079</v>
      </c>
      <c r="F46" s="57">
        <v>1259</v>
      </c>
      <c r="G46" s="56">
        <v>16073</v>
      </c>
      <c r="H46" s="56">
        <f t="shared" si="1"/>
        <v>180</v>
      </c>
    </row>
    <row r="47" spans="1:8">
      <c r="A47" s="461"/>
      <c r="B47" s="453" t="s">
        <v>68</v>
      </c>
      <c r="C47" s="454"/>
      <c r="D47" s="454"/>
      <c r="E47" s="57">
        <v>301</v>
      </c>
      <c r="F47" s="57">
        <v>317</v>
      </c>
      <c r="G47" s="56">
        <v>5617</v>
      </c>
      <c r="H47" s="56">
        <f t="shared" si="1"/>
        <v>16</v>
      </c>
    </row>
    <row r="48" spans="1:8">
      <c r="A48" s="461"/>
      <c r="B48" s="453" t="s">
        <v>69</v>
      </c>
      <c r="C48" s="454"/>
      <c r="D48" s="454"/>
      <c r="E48" s="57">
        <v>2</v>
      </c>
      <c r="F48" s="57">
        <v>4</v>
      </c>
      <c r="G48" s="56">
        <v>113</v>
      </c>
      <c r="H48" s="56">
        <f t="shared" si="1"/>
        <v>2</v>
      </c>
    </row>
    <row r="49" spans="1:8">
      <c r="A49" s="461"/>
      <c r="B49" s="453" t="s">
        <v>151</v>
      </c>
      <c r="C49" s="454"/>
      <c r="D49" s="454"/>
      <c r="E49" s="57">
        <v>137</v>
      </c>
      <c r="F49" s="57">
        <v>113</v>
      </c>
      <c r="G49" s="56">
        <v>1602</v>
      </c>
      <c r="H49" s="56">
        <f t="shared" si="1"/>
        <v>-24</v>
      </c>
    </row>
    <row r="50" spans="1:8">
      <c r="A50" s="461"/>
      <c r="B50" s="453" t="s">
        <v>70</v>
      </c>
      <c r="C50" s="454"/>
      <c r="D50" s="454"/>
      <c r="E50" s="57">
        <v>38</v>
      </c>
      <c r="F50" s="57">
        <v>41</v>
      </c>
      <c r="G50" s="56">
        <v>488</v>
      </c>
      <c r="H50" s="56">
        <f t="shared" si="1"/>
        <v>3</v>
      </c>
    </row>
    <row r="51" spans="1:8">
      <c r="A51" s="461"/>
      <c r="B51" s="453" t="s">
        <v>71</v>
      </c>
      <c r="C51" s="454"/>
      <c r="D51" s="454"/>
      <c r="E51" s="57">
        <v>37</v>
      </c>
      <c r="F51" s="57">
        <v>59</v>
      </c>
      <c r="G51" s="56">
        <v>536</v>
      </c>
      <c r="H51" s="56">
        <f t="shared" si="1"/>
        <v>22</v>
      </c>
    </row>
    <row r="52" spans="1:8" ht="13.8" thickBot="1">
      <c r="A52" s="462"/>
      <c r="B52" s="455" t="s">
        <v>72</v>
      </c>
      <c r="C52" s="456"/>
      <c r="D52" s="456"/>
      <c r="E52" s="58">
        <v>414</v>
      </c>
      <c r="F52" s="58">
        <v>414</v>
      </c>
      <c r="G52" s="216">
        <v>5516</v>
      </c>
      <c r="H52" s="56">
        <f t="shared" si="1"/>
        <v>0</v>
      </c>
    </row>
    <row r="53" spans="1:8" ht="13.8" thickBot="1">
      <c r="A53" s="448" t="s">
        <v>73</v>
      </c>
      <c r="B53" s="449"/>
      <c r="C53" s="449"/>
      <c r="D53" s="450"/>
      <c r="E53" s="259">
        <v>52970</v>
      </c>
      <c r="F53" s="259">
        <v>55474</v>
      </c>
      <c r="G53" s="259">
        <v>55474</v>
      </c>
      <c r="H53" s="259">
        <f>F53-E53</f>
        <v>2504</v>
      </c>
    </row>
    <row r="54" spans="1:8" ht="25.95" customHeight="1">
      <c r="A54" s="457" t="s">
        <v>74</v>
      </c>
      <c r="B54" s="458"/>
      <c r="C54" s="458"/>
      <c r="D54" s="459"/>
      <c r="E54" s="56">
        <v>7730</v>
      </c>
      <c r="F54" s="56">
        <v>4694</v>
      </c>
      <c r="G54" s="56">
        <v>75301</v>
      </c>
      <c r="H54" s="56">
        <f>F54-E54</f>
        <v>-3036</v>
      </c>
    </row>
    <row r="55" spans="1:8" ht="13.8" thickBot="1">
      <c r="A55" s="445" t="s">
        <v>152</v>
      </c>
      <c r="B55" s="446"/>
      <c r="C55" s="446"/>
      <c r="D55" s="447"/>
      <c r="E55" s="59">
        <v>387</v>
      </c>
      <c r="F55" s="59">
        <v>262</v>
      </c>
      <c r="G55" s="59">
        <v>10196</v>
      </c>
      <c r="H55" s="59">
        <f>F55-E55</f>
        <v>-125</v>
      </c>
    </row>
    <row r="56" spans="1:8">
      <c r="A56" s="21" t="s">
        <v>165</v>
      </c>
      <c r="B56" s="54"/>
      <c r="C56" s="54"/>
      <c r="D56" s="54"/>
      <c r="E56" s="13"/>
      <c r="F56" s="13"/>
      <c r="G56" s="13"/>
      <c r="H56" s="13"/>
    </row>
    <row r="57" spans="1:8">
      <c r="A57" s="13"/>
      <c r="B57" s="13"/>
      <c r="C57" s="13"/>
      <c r="D57" s="13"/>
      <c r="E57" s="13"/>
      <c r="F57" s="13"/>
      <c r="G57" s="13"/>
      <c r="H57" s="13"/>
    </row>
  </sheetData>
  <mergeCells count="32">
    <mergeCell ref="B43:D43"/>
    <mergeCell ref="A1:H1"/>
    <mergeCell ref="B38:D38"/>
    <mergeCell ref="B39:D39"/>
    <mergeCell ref="C24:D24"/>
    <mergeCell ref="A6:D6"/>
    <mergeCell ref="C25:C36"/>
    <mergeCell ref="B37:D37"/>
    <mergeCell ref="A7:A18"/>
    <mergeCell ref="A19:D19"/>
    <mergeCell ref="B20:D20"/>
    <mergeCell ref="C21:D21"/>
    <mergeCell ref="A5:D5"/>
    <mergeCell ref="A2:H4"/>
    <mergeCell ref="C22:C23"/>
    <mergeCell ref="B21:B36"/>
    <mergeCell ref="A55:D55"/>
    <mergeCell ref="A53:D53"/>
    <mergeCell ref="B44:D44"/>
    <mergeCell ref="B41:D41"/>
    <mergeCell ref="B49:D49"/>
    <mergeCell ref="B50:D50"/>
    <mergeCell ref="B51:D51"/>
    <mergeCell ref="B52:D52"/>
    <mergeCell ref="B45:D45"/>
    <mergeCell ref="B46:D46"/>
    <mergeCell ref="B47:D47"/>
    <mergeCell ref="A54:D54"/>
    <mergeCell ref="B48:D48"/>
    <mergeCell ref="A20:A52"/>
    <mergeCell ref="B42:D42"/>
    <mergeCell ref="B40:D40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zoomScaleNormal="100" workbookViewId="0">
      <selection activeCell="P9" sqref="P9"/>
    </sheetView>
  </sheetViews>
  <sheetFormatPr defaultRowHeight="13.2"/>
  <cols>
    <col min="1" max="1" width="5.109375" customWidth="1"/>
    <col min="2" max="2" width="46" customWidth="1"/>
    <col min="3" max="3" width="8.664062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7" customFormat="1">
      <c r="A1" s="487" t="s">
        <v>161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2" ht="36.75" customHeight="1" thickBot="1">
      <c r="A2" s="481" t="s">
        <v>218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</row>
    <row r="3" spans="1:12" ht="13.5" customHeight="1">
      <c r="A3" s="488" t="s">
        <v>42</v>
      </c>
      <c r="B3" s="489"/>
      <c r="C3" s="489" t="s">
        <v>153</v>
      </c>
      <c r="D3" s="489"/>
      <c r="E3" s="489"/>
      <c r="F3" s="489"/>
      <c r="G3" s="489"/>
      <c r="H3" s="489"/>
      <c r="I3" s="489"/>
      <c r="J3" s="489"/>
      <c r="K3" s="489"/>
      <c r="L3" s="494"/>
    </row>
    <row r="4" spans="1:12">
      <c r="A4" s="490"/>
      <c r="B4" s="491"/>
      <c r="C4" s="491" t="s">
        <v>75</v>
      </c>
      <c r="D4" s="491" t="s">
        <v>112</v>
      </c>
      <c r="E4" s="495" t="s">
        <v>217</v>
      </c>
      <c r="F4" s="495"/>
      <c r="G4" s="495"/>
      <c r="H4" s="495"/>
      <c r="I4" s="495"/>
      <c r="J4" s="495"/>
      <c r="K4" s="495"/>
      <c r="L4" s="496"/>
    </row>
    <row r="5" spans="1:12" ht="44.4" customHeight="1">
      <c r="A5" s="490"/>
      <c r="B5" s="491"/>
      <c r="C5" s="491"/>
      <c r="D5" s="491"/>
      <c r="E5" s="491" t="s">
        <v>109</v>
      </c>
      <c r="F5" s="491"/>
      <c r="G5" s="491" t="s">
        <v>158</v>
      </c>
      <c r="H5" s="491"/>
      <c r="I5" s="491" t="s">
        <v>76</v>
      </c>
      <c r="J5" s="491"/>
      <c r="K5" s="491" t="s">
        <v>77</v>
      </c>
      <c r="L5" s="503"/>
    </row>
    <row r="6" spans="1:12" ht="22.95" customHeight="1" thickBot="1">
      <c r="A6" s="492"/>
      <c r="B6" s="493"/>
      <c r="C6" s="493"/>
      <c r="D6" s="493"/>
      <c r="E6" s="60" t="s">
        <v>75</v>
      </c>
      <c r="F6" s="60" t="s">
        <v>112</v>
      </c>
      <c r="G6" s="60" t="s">
        <v>75</v>
      </c>
      <c r="H6" s="60" t="s">
        <v>112</v>
      </c>
      <c r="I6" s="60" t="s">
        <v>75</v>
      </c>
      <c r="J6" s="60" t="s">
        <v>112</v>
      </c>
      <c r="K6" s="60" t="s">
        <v>75</v>
      </c>
      <c r="L6" s="149" t="s">
        <v>112</v>
      </c>
    </row>
    <row r="7" spans="1:12" ht="13.8" thickBot="1">
      <c r="A7" s="504" t="s">
        <v>113</v>
      </c>
      <c r="B7" s="505"/>
      <c r="C7" s="260">
        <v>476</v>
      </c>
      <c r="D7" s="260">
        <v>200</v>
      </c>
      <c r="E7" s="260">
        <v>164</v>
      </c>
      <c r="F7" s="260">
        <v>67</v>
      </c>
      <c r="G7" s="260">
        <v>197</v>
      </c>
      <c r="H7" s="260">
        <v>83</v>
      </c>
      <c r="I7" s="260">
        <v>47</v>
      </c>
      <c r="J7" s="260">
        <v>8</v>
      </c>
      <c r="K7" s="260">
        <v>64</v>
      </c>
      <c r="L7" s="261">
        <v>27</v>
      </c>
    </row>
    <row r="8" spans="1:12">
      <c r="A8" s="506" t="s">
        <v>58</v>
      </c>
      <c r="B8" s="199" t="s">
        <v>114</v>
      </c>
      <c r="C8" s="200">
        <v>60</v>
      </c>
      <c r="D8" s="200">
        <v>29</v>
      </c>
      <c r="E8" s="200">
        <v>17</v>
      </c>
      <c r="F8" s="200">
        <v>8</v>
      </c>
      <c r="G8" s="200">
        <v>19</v>
      </c>
      <c r="H8" s="200">
        <v>7</v>
      </c>
      <c r="I8" s="200">
        <v>7</v>
      </c>
      <c r="J8" s="200">
        <v>2</v>
      </c>
      <c r="K8" s="200">
        <v>5</v>
      </c>
      <c r="L8" s="201">
        <v>3</v>
      </c>
    </row>
    <row r="9" spans="1:12">
      <c r="A9" s="507"/>
      <c r="B9" s="150" t="s">
        <v>115</v>
      </c>
      <c r="C9" s="151">
        <v>34</v>
      </c>
      <c r="D9" s="151">
        <v>19</v>
      </c>
      <c r="E9" s="151">
        <v>11</v>
      </c>
      <c r="F9" s="151">
        <v>10</v>
      </c>
      <c r="G9" s="151">
        <v>8</v>
      </c>
      <c r="H9" s="151">
        <v>6</v>
      </c>
      <c r="I9" s="151">
        <v>8</v>
      </c>
      <c r="J9" s="151">
        <v>1</v>
      </c>
      <c r="K9" s="151">
        <v>5</v>
      </c>
      <c r="L9" s="76">
        <v>5</v>
      </c>
    </row>
    <row r="10" spans="1:12">
      <c r="A10" s="507"/>
      <c r="B10" s="150" t="s">
        <v>136</v>
      </c>
      <c r="C10" s="151">
        <v>203</v>
      </c>
      <c r="D10" s="151">
        <v>92</v>
      </c>
      <c r="E10" s="151">
        <v>68</v>
      </c>
      <c r="F10" s="151">
        <v>30</v>
      </c>
      <c r="G10" s="151">
        <v>85</v>
      </c>
      <c r="H10" s="151">
        <v>42</v>
      </c>
      <c r="I10" s="151">
        <v>12</v>
      </c>
      <c r="J10" s="151">
        <v>3</v>
      </c>
      <c r="K10" s="151">
        <v>27</v>
      </c>
      <c r="L10" s="76">
        <v>12</v>
      </c>
    </row>
    <row r="11" spans="1:12">
      <c r="A11" s="507"/>
      <c r="B11" s="150" t="s">
        <v>139</v>
      </c>
      <c r="C11" s="151">
        <v>2</v>
      </c>
      <c r="D11" s="151">
        <v>2</v>
      </c>
      <c r="E11" s="151">
        <v>0</v>
      </c>
      <c r="F11" s="151">
        <v>0</v>
      </c>
      <c r="G11" s="151">
        <v>2</v>
      </c>
      <c r="H11" s="151">
        <v>2</v>
      </c>
      <c r="I11" s="151">
        <v>0</v>
      </c>
      <c r="J11" s="151">
        <v>0</v>
      </c>
      <c r="K11" s="151">
        <v>0</v>
      </c>
      <c r="L11" s="76">
        <v>0</v>
      </c>
    </row>
    <row r="12" spans="1:12" ht="22.8">
      <c r="A12" s="507"/>
      <c r="B12" s="152" t="s">
        <v>154</v>
      </c>
      <c r="C12" s="151">
        <v>147</v>
      </c>
      <c r="D12" s="151">
        <v>49</v>
      </c>
      <c r="E12" s="151">
        <v>61</v>
      </c>
      <c r="F12" s="151">
        <v>16</v>
      </c>
      <c r="G12" s="151">
        <v>57</v>
      </c>
      <c r="H12" s="151">
        <v>18</v>
      </c>
      <c r="I12" s="151">
        <v>17</v>
      </c>
      <c r="J12" s="151">
        <v>2</v>
      </c>
      <c r="K12" s="151">
        <v>24</v>
      </c>
      <c r="L12" s="76">
        <v>7</v>
      </c>
    </row>
    <row r="13" spans="1:12" ht="22.8">
      <c r="A13" s="507"/>
      <c r="B13" s="153" t="s">
        <v>140</v>
      </c>
      <c r="C13" s="151">
        <v>25</v>
      </c>
      <c r="D13" s="151">
        <v>9</v>
      </c>
      <c r="E13" s="151">
        <v>7</v>
      </c>
      <c r="F13" s="151">
        <v>3</v>
      </c>
      <c r="G13" s="151">
        <v>25</v>
      </c>
      <c r="H13" s="151">
        <v>9</v>
      </c>
      <c r="I13" s="151">
        <v>0</v>
      </c>
      <c r="J13" s="151">
        <v>0</v>
      </c>
      <c r="K13" s="151">
        <v>0</v>
      </c>
      <c r="L13" s="76">
        <v>0</v>
      </c>
    </row>
    <row r="14" spans="1:12">
      <c r="A14" s="507"/>
      <c r="B14" s="153" t="s">
        <v>141</v>
      </c>
      <c r="C14" s="151">
        <v>2</v>
      </c>
      <c r="D14" s="151">
        <v>1</v>
      </c>
      <c r="E14" s="151">
        <v>0</v>
      </c>
      <c r="F14" s="151">
        <v>0</v>
      </c>
      <c r="G14" s="151">
        <v>2</v>
      </c>
      <c r="H14" s="151">
        <v>1</v>
      </c>
      <c r="I14" s="151">
        <v>0</v>
      </c>
      <c r="J14" s="151">
        <v>0</v>
      </c>
      <c r="K14" s="151">
        <v>0</v>
      </c>
      <c r="L14" s="76">
        <v>0</v>
      </c>
    </row>
    <row r="15" spans="1:12">
      <c r="A15" s="507"/>
      <c r="B15" s="153" t="s">
        <v>142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76">
        <v>0</v>
      </c>
    </row>
    <row r="16" spans="1:12">
      <c r="A16" s="507"/>
      <c r="B16" s="153" t="s">
        <v>143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76">
        <v>0</v>
      </c>
    </row>
    <row r="17" spans="1:15" ht="22.8">
      <c r="A17" s="507"/>
      <c r="B17" s="153" t="s">
        <v>144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76">
        <v>0</v>
      </c>
    </row>
    <row r="18" spans="1:15" ht="36" customHeight="1">
      <c r="A18" s="507"/>
      <c r="B18" s="153" t="s">
        <v>145</v>
      </c>
      <c r="C18" s="151">
        <v>2</v>
      </c>
      <c r="D18" s="151">
        <v>0</v>
      </c>
      <c r="E18" s="151">
        <v>0</v>
      </c>
      <c r="F18" s="151">
        <v>0</v>
      </c>
      <c r="G18" s="151">
        <v>0</v>
      </c>
      <c r="H18" s="151">
        <v>0</v>
      </c>
      <c r="I18" s="151">
        <v>2</v>
      </c>
      <c r="J18" s="151">
        <v>0</v>
      </c>
      <c r="K18" s="151">
        <v>2</v>
      </c>
      <c r="L18" s="76">
        <v>0</v>
      </c>
    </row>
    <row r="19" spans="1:15" ht="13.8" thickBot="1">
      <c r="A19" s="508"/>
      <c r="B19" s="202" t="s">
        <v>116</v>
      </c>
      <c r="C19" s="203">
        <v>3</v>
      </c>
      <c r="D19" s="203">
        <v>1</v>
      </c>
      <c r="E19" s="203">
        <v>0</v>
      </c>
      <c r="F19" s="203">
        <v>0</v>
      </c>
      <c r="G19" s="203">
        <v>1</v>
      </c>
      <c r="H19" s="203">
        <v>0</v>
      </c>
      <c r="I19" s="203">
        <v>1</v>
      </c>
      <c r="J19" s="203">
        <v>0</v>
      </c>
      <c r="K19" s="203">
        <v>1</v>
      </c>
      <c r="L19" s="204">
        <v>0</v>
      </c>
    </row>
    <row r="20" spans="1:15" ht="13.8" thickBot="1">
      <c r="A20" s="497" t="s">
        <v>117</v>
      </c>
      <c r="B20" s="498"/>
      <c r="C20" s="260">
        <v>75</v>
      </c>
      <c r="D20" s="260">
        <v>9</v>
      </c>
      <c r="E20" s="260">
        <v>21</v>
      </c>
      <c r="F20" s="260">
        <v>2</v>
      </c>
      <c r="G20" s="260">
        <v>18</v>
      </c>
      <c r="H20" s="260">
        <v>6</v>
      </c>
      <c r="I20" s="260">
        <v>6</v>
      </c>
      <c r="J20" s="260">
        <v>0</v>
      </c>
      <c r="K20" s="260">
        <v>11</v>
      </c>
      <c r="L20" s="261">
        <v>4</v>
      </c>
    </row>
    <row r="21" spans="1:15" ht="13.8" thickBot="1">
      <c r="A21" s="501" t="s">
        <v>146</v>
      </c>
      <c r="B21" s="502"/>
      <c r="C21" s="205">
        <v>5</v>
      </c>
      <c r="D21" s="205">
        <v>5</v>
      </c>
      <c r="E21" s="205">
        <v>2</v>
      </c>
      <c r="F21" s="205">
        <v>2</v>
      </c>
      <c r="G21" s="205">
        <v>5</v>
      </c>
      <c r="H21" s="205">
        <v>5</v>
      </c>
      <c r="I21" s="205">
        <v>0</v>
      </c>
      <c r="J21" s="205">
        <v>0</v>
      </c>
      <c r="K21" s="205">
        <v>2</v>
      </c>
      <c r="L21" s="78">
        <v>2</v>
      </c>
    </row>
    <row r="22" spans="1:15" ht="13.8" thickBot="1">
      <c r="A22" s="497" t="s">
        <v>118</v>
      </c>
      <c r="B22" s="498"/>
      <c r="C22" s="260">
        <v>132</v>
      </c>
      <c r="D22" s="260">
        <v>98</v>
      </c>
      <c r="E22" s="260">
        <v>33</v>
      </c>
      <c r="F22" s="260">
        <v>23</v>
      </c>
      <c r="G22" s="260">
        <v>71</v>
      </c>
      <c r="H22" s="260">
        <v>50</v>
      </c>
      <c r="I22" s="260">
        <v>10</v>
      </c>
      <c r="J22" s="260">
        <v>8</v>
      </c>
      <c r="K22" s="260">
        <v>28</v>
      </c>
      <c r="L22" s="261">
        <v>24</v>
      </c>
    </row>
    <row r="23" spans="1:15" ht="13.8" thickBot="1">
      <c r="A23" s="501" t="s">
        <v>155</v>
      </c>
      <c r="B23" s="502"/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78">
        <v>0</v>
      </c>
    </row>
    <row r="24" spans="1:15" ht="25.5" customHeight="1" thickBot="1">
      <c r="A24" s="497" t="s">
        <v>119</v>
      </c>
      <c r="B24" s="498"/>
      <c r="C24" s="260">
        <v>0</v>
      </c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1">
        <v>0</v>
      </c>
    </row>
    <row r="25" spans="1:15" ht="25.95" customHeight="1" thickBot="1">
      <c r="A25" s="497" t="s">
        <v>120</v>
      </c>
      <c r="B25" s="498"/>
      <c r="C25" s="260">
        <v>1</v>
      </c>
      <c r="D25" s="260">
        <v>0</v>
      </c>
      <c r="E25" s="260">
        <v>0</v>
      </c>
      <c r="F25" s="260">
        <v>0</v>
      </c>
      <c r="G25" s="260">
        <v>0</v>
      </c>
      <c r="H25" s="260">
        <v>0</v>
      </c>
      <c r="I25" s="260">
        <v>0</v>
      </c>
      <c r="J25" s="260">
        <v>0</v>
      </c>
      <c r="K25" s="260">
        <v>0</v>
      </c>
      <c r="L25" s="261">
        <v>0</v>
      </c>
    </row>
    <row r="26" spans="1:15" ht="13.8" thickBot="1">
      <c r="A26" s="501" t="s">
        <v>148</v>
      </c>
      <c r="B26" s="502"/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78">
        <v>0</v>
      </c>
    </row>
    <row r="27" spans="1:15" ht="26.25" customHeight="1" thickBot="1">
      <c r="A27" s="497" t="s">
        <v>156</v>
      </c>
      <c r="B27" s="498"/>
      <c r="C27" s="260">
        <v>0</v>
      </c>
      <c r="D27" s="260">
        <v>0</v>
      </c>
      <c r="E27" s="260">
        <v>0</v>
      </c>
      <c r="F27" s="260">
        <v>0</v>
      </c>
      <c r="G27" s="260">
        <v>0</v>
      </c>
      <c r="H27" s="260">
        <v>0</v>
      </c>
      <c r="I27" s="260">
        <v>0</v>
      </c>
      <c r="J27" s="260">
        <v>0</v>
      </c>
      <c r="K27" s="260">
        <v>0</v>
      </c>
      <c r="L27" s="261">
        <v>0</v>
      </c>
    </row>
    <row r="28" spans="1:15" ht="13.8" thickBot="1">
      <c r="A28" s="467" t="s">
        <v>121</v>
      </c>
      <c r="B28" s="468"/>
      <c r="C28" s="262">
        <v>684</v>
      </c>
      <c r="D28" s="262">
        <v>307</v>
      </c>
      <c r="E28" s="262">
        <v>218</v>
      </c>
      <c r="F28" s="262">
        <v>92</v>
      </c>
      <c r="G28" s="262">
        <v>286</v>
      </c>
      <c r="H28" s="262">
        <v>139</v>
      </c>
      <c r="I28" s="262">
        <v>63</v>
      </c>
      <c r="J28" s="260">
        <v>16</v>
      </c>
      <c r="K28" s="262">
        <v>103</v>
      </c>
      <c r="L28" s="263">
        <v>55</v>
      </c>
      <c r="N28" s="223"/>
    </row>
    <row r="29" spans="1:15" ht="13.8" thickBot="1">
      <c r="A29" s="499" t="s">
        <v>122</v>
      </c>
      <c r="B29" s="500"/>
      <c r="C29" s="264">
        <v>100</v>
      </c>
      <c r="D29" s="264">
        <v>44.883040935672511</v>
      </c>
      <c r="E29" s="264">
        <v>31.871345029239766</v>
      </c>
      <c r="F29" s="264">
        <v>29.967426710097723</v>
      </c>
      <c r="G29" s="264">
        <v>41.812865497076025</v>
      </c>
      <c r="H29" s="264">
        <v>20.321637426900587</v>
      </c>
      <c r="I29" s="264">
        <v>9.2105263157894726</v>
      </c>
      <c r="J29" s="265">
        <v>5.2117263843648214</v>
      </c>
      <c r="K29" s="264">
        <v>15.058479532163743</v>
      </c>
      <c r="L29" s="266">
        <v>17.915309446254071</v>
      </c>
      <c r="O29" s="223"/>
    </row>
    <row r="30" spans="1:15">
      <c r="A30" s="21" t="s">
        <v>168</v>
      </c>
      <c r="B30" s="13"/>
      <c r="C30" s="61"/>
      <c r="D30" s="13"/>
      <c r="E30" s="13"/>
      <c r="F30" s="13"/>
      <c r="G30" s="13"/>
      <c r="H30" s="13"/>
      <c r="I30" s="13"/>
      <c r="J30" s="62"/>
      <c r="K30" s="13"/>
      <c r="L30" s="13"/>
    </row>
    <row r="31" spans="1:15">
      <c r="C31" s="9"/>
      <c r="J31" s="11"/>
    </row>
    <row r="32" spans="1:15">
      <c r="C32" s="9"/>
      <c r="D32" s="223"/>
      <c r="J32" s="11"/>
      <c r="L32" s="223"/>
    </row>
    <row r="33" spans="3:10">
      <c r="C33" s="9"/>
      <c r="J33" s="5"/>
    </row>
  </sheetData>
  <mergeCells count="23">
    <mergeCell ref="A27:B27"/>
    <mergeCell ref="A28:B28"/>
    <mergeCell ref="A29:B29"/>
    <mergeCell ref="A2:L2"/>
    <mergeCell ref="A21:B21"/>
    <mergeCell ref="A22:B22"/>
    <mergeCell ref="A23:B23"/>
    <mergeCell ref="A24:B24"/>
    <mergeCell ref="A25:B25"/>
    <mergeCell ref="A26:B26"/>
    <mergeCell ref="K5:L5"/>
    <mergeCell ref="A7:B7"/>
    <mergeCell ref="A8:A19"/>
    <mergeCell ref="A20:B20"/>
    <mergeCell ref="A1:L1"/>
    <mergeCell ref="A3:B6"/>
    <mergeCell ref="C3:L3"/>
    <mergeCell ref="C4:C6"/>
    <mergeCell ref="D4:D6"/>
    <mergeCell ref="E4:L4"/>
    <mergeCell ref="E5:F5"/>
    <mergeCell ref="G5:H5"/>
    <mergeCell ref="I5:J5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zoomScaleNormal="100" workbookViewId="0">
      <selection activeCell="K7" sqref="K7:L29"/>
    </sheetView>
  </sheetViews>
  <sheetFormatPr defaultRowHeight="13.2"/>
  <cols>
    <col min="1" max="1" width="5.109375" customWidth="1"/>
    <col min="2" max="2" width="46" customWidth="1"/>
    <col min="3" max="3" width="10.21875" customWidth="1"/>
    <col min="4" max="4" width="8.88671875" customWidth="1"/>
    <col min="5" max="5" width="9.33203125" customWidth="1"/>
    <col min="6" max="6" width="8.44140625" customWidth="1"/>
    <col min="7" max="7" width="9.33203125" customWidth="1"/>
    <col min="8" max="8" width="9.6640625" customWidth="1"/>
    <col min="9" max="9" width="9.44140625" customWidth="1"/>
    <col min="10" max="10" width="7.6640625" customWidth="1"/>
    <col min="11" max="11" width="9.33203125" customWidth="1"/>
    <col min="12" max="12" width="8" customWidth="1"/>
  </cols>
  <sheetData>
    <row r="1" spans="1:12" s="77" customFormat="1">
      <c r="A1" s="487" t="s">
        <v>193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</row>
    <row r="2" spans="1:12" ht="36.75" customHeight="1" thickBot="1">
      <c r="A2" s="481" t="s">
        <v>219</v>
      </c>
      <c r="B2" s="481"/>
      <c r="C2" s="481"/>
      <c r="D2" s="481"/>
      <c r="E2" s="481"/>
      <c r="F2" s="481"/>
      <c r="G2" s="481"/>
      <c r="H2" s="481"/>
      <c r="I2" s="481"/>
      <c r="J2" s="481"/>
      <c r="K2" s="481"/>
      <c r="L2" s="481"/>
    </row>
    <row r="3" spans="1:12" ht="13.5" customHeight="1">
      <c r="A3" s="488" t="s">
        <v>42</v>
      </c>
      <c r="B3" s="489"/>
      <c r="C3" s="489" t="s">
        <v>153</v>
      </c>
      <c r="D3" s="489"/>
      <c r="E3" s="489"/>
      <c r="F3" s="489"/>
      <c r="G3" s="489"/>
      <c r="H3" s="489"/>
      <c r="I3" s="489"/>
      <c r="J3" s="489"/>
      <c r="K3" s="489"/>
      <c r="L3" s="494"/>
    </row>
    <row r="4" spans="1:12">
      <c r="A4" s="490"/>
      <c r="B4" s="491"/>
      <c r="C4" s="491" t="s">
        <v>75</v>
      </c>
      <c r="D4" s="491" t="s">
        <v>112</v>
      </c>
      <c r="E4" s="495" t="s">
        <v>220</v>
      </c>
      <c r="F4" s="495"/>
      <c r="G4" s="495"/>
      <c r="H4" s="495"/>
      <c r="I4" s="495"/>
      <c r="J4" s="495"/>
      <c r="K4" s="495"/>
      <c r="L4" s="496"/>
    </row>
    <row r="5" spans="1:12" ht="44.4" customHeight="1">
      <c r="A5" s="490"/>
      <c r="B5" s="491"/>
      <c r="C5" s="491"/>
      <c r="D5" s="491"/>
      <c r="E5" s="491" t="s">
        <v>109</v>
      </c>
      <c r="F5" s="491"/>
      <c r="G5" s="491" t="s">
        <v>158</v>
      </c>
      <c r="H5" s="491"/>
      <c r="I5" s="491" t="s">
        <v>77</v>
      </c>
      <c r="J5" s="491"/>
      <c r="K5" s="491" t="s">
        <v>76</v>
      </c>
      <c r="L5" s="503"/>
    </row>
    <row r="6" spans="1:12" ht="22.95" customHeight="1" thickBot="1">
      <c r="A6" s="509"/>
      <c r="B6" s="510"/>
      <c r="C6" s="510"/>
      <c r="D6" s="510"/>
      <c r="E6" s="218" t="s">
        <v>75</v>
      </c>
      <c r="F6" s="218" t="s">
        <v>112</v>
      </c>
      <c r="G6" s="218" t="s">
        <v>75</v>
      </c>
      <c r="H6" s="218" t="s">
        <v>112</v>
      </c>
      <c r="I6" s="218" t="s">
        <v>75</v>
      </c>
      <c r="J6" s="218" t="s">
        <v>112</v>
      </c>
      <c r="K6" s="218" t="s">
        <v>75</v>
      </c>
      <c r="L6" s="219" t="s">
        <v>112</v>
      </c>
    </row>
    <row r="7" spans="1:12" ht="13.8" thickBot="1">
      <c r="A7" s="504" t="s">
        <v>113</v>
      </c>
      <c r="B7" s="505"/>
      <c r="C7" s="260">
        <v>7245</v>
      </c>
      <c r="D7" s="260">
        <v>3627</v>
      </c>
      <c r="E7" s="260">
        <v>2650</v>
      </c>
      <c r="F7" s="260">
        <v>1299</v>
      </c>
      <c r="G7" s="260">
        <v>2635</v>
      </c>
      <c r="H7" s="260">
        <v>1369</v>
      </c>
      <c r="I7" s="260">
        <v>1104</v>
      </c>
      <c r="J7" s="260">
        <v>516</v>
      </c>
      <c r="K7" s="260">
        <v>1121</v>
      </c>
      <c r="L7" s="261">
        <v>382</v>
      </c>
    </row>
    <row r="8" spans="1:12">
      <c r="A8" s="506" t="s">
        <v>58</v>
      </c>
      <c r="B8" s="199" t="s">
        <v>114</v>
      </c>
      <c r="C8" s="200">
        <v>1554</v>
      </c>
      <c r="D8" s="200">
        <v>860</v>
      </c>
      <c r="E8" s="200">
        <v>620</v>
      </c>
      <c r="F8" s="200">
        <v>321</v>
      </c>
      <c r="G8" s="200">
        <v>487</v>
      </c>
      <c r="H8" s="200">
        <v>278</v>
      </c>
      <c r="I8" s="200">
        <v>210</v>
      </c>
      <c r="J8" s="200">
        <v>111</v>
      </c>
      <c r="K8" s="200">
        <v>242</v>
      </c>
      <c r="L8" s="201">
        <v>88</v>
      </c>
    </row>
    <row r="9" spans="1:12">
      <c r="A9" s="507"/>
      <c r="B9" s="150" t="s">
        <v>115</v>
      </c>
      <c r="C9" s="151">
        <v>1226</v>
      </c>
      <c r="D9" s="151">
        <v>586</v>
      </c>
      <c r="E9" s="151">
        <v>452</v>
      </c>
      <c r="F9" s="151">
        <v>215</v>
      </c>
      <c r="G9" s="151">
        <v>209</v>
      </c>
      <c r="H9" s="151">
        <v>105</v>
      </c>
      <c r="I9" s="151">
        <v>341</v>
      </c>
      <c r="J9" s="151">
        <v>141</v>
      </c>
      <c r="K9" s="151">
        <v>437</v>
      </c>
      <c r="L9" s="76">
        <v>138</v>
      </c>
    </row>
    <row r="10" spans="1:12">
      <c r="A10" s="507"/>
      <c r="B10" s="150" t="s">
        <v>136</v>
      </c>
      <c r="C10" s="151">
        <v>2415</v>
      </c>
      <c r="D10" s="151">
        <v>1202</v>
      </c>
      <c r="E10" s="151">
        <v>889</v>
      </c>
      <c r="F10" s="151">
        <v>436</v>
      </c>
      <c r="G10" s="151">
        <v>982</v>
      </c>
      <c r="H10" s="151">
        <v>503</v>
      </c>
      <c r="I10" s="151">
        <v>288</v>
      </c>
      <c r="J10" s="151">
        <v>152</v>
      </c>
      <c r="K10" s="151">
        <v>131</v>
      </c>
      <c r="L10" s="76">
        <v>39</v>
      </c>
    </row>
    <row r="11" spans="1:12">
      <c r="A11" s="507"/>
      <c r="B11" s="150" t="s">
        <v>139</v>
      </c>
      <c r="C11" s="151">
        <v>14</v>
      </c>
      <c r="D11" s="151">
        <v>10</v>
      </c>
      <c r="E11" s="151">
        <v>1</v>
      </c>
      <c r="F11" s="151">
        <v>1</v>
      </c>
      <c r="G11" s="151">
        <v>14</v>
      </c>
      <c r="H11" s="151">
        <v>10</v>
      </c>
      <c r="I11" s="151">
        <v>0</v>
      </c>
      <c r="J11" s="151">
        <v>0</v>
      </c>
      <c r="K11" s="151">
        <v>0</v>
      </c>
      <c r="L11" s="76">
        <v>0</v>
      </c>
    </row>
    <row r="12" spans="1:12" ht="22.8">
      <c r="A12" s="507"/>
      <c r="B12" s="152" t="s">
        <v>154</v>
      </c>
      <c r="C12" s="151">
        <v>1305</v>
      </c>
      <c r="D12" s="151">
        <v>583</v>
      </c>
      <c r="E12" s="151">
        <v>455</v>
      </c>
      <c r="F12" s="151">
        <v>187</v>
      </c>
      <c r="G12" s="151">
        <v>440</v>
      </c>
      <c r="H12" s="151">
        <v>200</v>
      </c>
      <c r="I12" s="151">
        <v>174</v>
      </c>
      <c r="J12" s="151">
        <v>70</v>
      </c>
      <c r="K12" s="151">
        <v>166</v>
      </c>
      <c r="L12" s="76">
        <v>57</v>
      </c>
    </row>
    <row r="13" spans="1:12" ht="22.8">
      <c r="A13" s="507"/>
      <c r="B13" s="153" t="s">
        <v>140</v>
      </c>
      <c r="C13" s="151">
        <v>455</v>
      </c>
      <c r="D13" s="151">
        <v>246</v>
      </c>
      <c r="E13" s="151">
        <v>156</v>
      </c>
      <c r="F13" s="151">
        <v>88</v>
      </c>
      <c r="G13" s="151">
        <v>452</v>
      </c>
      <c r="H13" s="151">
        <v>243</v>
      </c>
      <c r="I13" s="151">
        <v>9</v>
      </c>
      <c r="J13" s="151">
        <v>5</v>
      </c>
      <c r="K13" s="151">
        <v>0</v>
      </c>
      <c r="L13" s="76">
        <v>0</v>
      </c>
    </row>
    <row r="14" spans="1:12">
      <c r="A14" s="507"/>
      <c r="B14" s="153" t="s">
        <v>141</v>
      </c>
      <c r="C14" s="151">
        <v>38</v>
      </c>
      <c r="D14" s="151">
        <v>19</v>
      </c>
      <c r="E14" s="151">
        <v>9</v>
      </c>
      <c r="F14" s="151">
        <v>4</v>
      </c>
      <c r="G14" s="151">
        <v>38</v>
      </c>
      <c r="H14" s="151">
        <v>19</v>
      </c>
      <c r="I14" s="151">
        <v>1</v>
      </c>
      <c r="J14" s="151">
        <v>0</v>
      </c>
      <c r="K14" s="151">
        <v>0</v>
      </c>
      <c r="L14" s="76">
        <v>0</v>
      </c>
    </row>
    <row r="15" spans="1:12">
      <c r="A15" s="507"/>
      <c r="B15" s="153" t="s">
        <v>142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76">
        <v>0</v>
      </c>
    </row>
    <row r="16" spans="1:12">
      <c r="A16" s="507"/>
      <c r="B16" s="153" t="s">
        <v>143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76">
        <v>0</v>
      </c>
    </row>
    <row r="17" spans="1:12" ht="22.8">
      <c r="A17" s="507"/>
      <c r="B17" s="153" t="s">
        <v>144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  <c r="H17" s="151">
        <v>0</v>
      </c>
      <c r="I17" s="151">
        <v>0</v>
      </c>
      <c r="J17" s="151">
        <v>0</v>
      </c>
      <c r="K17" s="151">
        <v>0</v>
      </c>
      <c r="L17" s="76">
        <v>0</v>
      </c>
    </row>
    <row r="18" spans="1:12" ht="36" customHeight="1">
      <c r="A18" s="507"/>
      <c r="B18" s="153" t="s">
        <v>145</v>
      </c>
      <c r="C18" s="151">
        <v>95</v>
      </c>
      <c r="D18" s="151">
        <v>46</v>
      </c>
      <c r="E18" s="151">
        <v>27</v>
      </c>
      <c r="F18" s="151">
        <v>17</v>
      </c>
      <c r="G18" s="151">
        <v>0</v>
      </c>
      <c r="H18" s="151">
        <v>0</v>
      </c>
      <c r="I18" s="151">
        <v>24</v>
      </c>
      <c r="J18" s="151">
        <v>12</v>
      </c>
      <c r="K18" s="151">
        <v>95</v>
      </c>
      <c r="L18" s="76">
        <v>46</v>
      </c>
    </row>
    <row r="19" spans="1:12" ht="13.8" thickBot="1">
      <c r="A19" s="508"/>
      <c r="B19" s="202" t="s">
        <v>116</v>
      </c>
      <c r="C19" s="203">
        <v>157</v>
      </c>
      <c r="D19" s="203">
        <v>85</v>
      </c>
      <c r="E19" s="203">
        <v>42</v>
      </c>
      <c r="F19" s="203">
        <v>31</v>
      </c>
      <c r="G19" s="203">
        <v>27</v>
      </c>
      <c r="H19" s="203">
        <v>21</v>
      </c>
      <c r="I19" s="203">
        <v>57</v>
      </c>
      <c r="J19" s="203">
        <v>25</v>
      </c>
      <c r="K19" s="203">
        <v>50</v>
      </c>
      <c r="L19" s="204">
        <v>14</v>
      </c>
    </row>
    <row r="20" spans="1:12" ht="13.8" thickBot="1">
      <c r="A20" s="497" t="s">
        <v>117</v>
      </c>
      <c r="B20" s="498"/>
      <c r="C20" s="260">
        <v>1783</v>
      </c>
      <c r="D20" s="260">
        <v>613</v>
      </c>
      <c r="E20" s="260">
        <v>705</v>
      </c>
      <c r="F20" s="260">
        <v>248</v>
      </c>
      <c r="G20" s="260">
        <v>784</v>
      </c>
      <c r="H20" s="260">
        <v>324</v>
      </c>
      <c r="I20" s="260">
        <v>323</v>
      </c>
      <c r="J20" s="260">
        <v>150</v>
      </c>
      <c r="K20" s="260">
        <v>165</v>
      </c>
      <c r="L20" s="261">
        <v>23</v>
      </c>
    </row>
    <row r="21" spans="1:12" ht="13.8" thickBot="1">
      <c r="A21" s="501" t="s">
        <v>146</v>
      </c>
      <c r="B21" s="502"/>
      <c r="C21" s="205">
        <v>92</v>
      </c>
      <c r="D21" s="205">
        <v>32</v>
      </c>
      <c r="E21" s="205">
        <v>32</v>
      </c>
      <c r="F21" s="205">
        <v>10</v>
      </c>
      <c r="G21" s="205">
        <v>92</v>
      </c>
      <c r="H21" s="205">
        <v>32</v>
      </c>
      <c r="I21" s="205">
        <v>5</v>
      </c>
      <c r="J21" s="205">
        <v>4</v>
      </c>
      <c r="K21" s="205">
        <v>0</v>
      </c>
      <c r="L21" s="78">
        <v>0</v>
      </c>
    </row>
    <row r="22" spans="1:12" ht="13.8" thickBot="1">
      <c r="A22" s="497" t="s">
        <v>118</v>
      </c>
      <c r="B22" s="498"/>
      <c r="C22" s="260">
        <v>4226</v>
      </c>
      <c r="D22" s="260">
        <v>3056</v>
      </c>
      <c r="E22" s="260">
        <v>1627</v>
      </c>
      <c r="F22" s="260">
        <v>1203</v>
      </c>
      <c r="G22" s="260">
        <v>2155</v>
      </c>
      <c r="H22" s="260">
        <v>1522</v>
      </c>
      <c r="I22" s="260">
        <v>848</v>
      </c>
      <c r="J22" s="260">
        <v>632</v>
      </c>
      <c r="K22" s="260">
        <v>346</v>
      </c>
      <c r="L22" s="261">
        <v>218</v>
      </c>
    </row>
    <row r="23" spans="1:12" ht="13.8" thickBot="1">
      <c r="A23" s="501" t="s">
        <v>155</v>
      </c>
      <c r="B23" s="502"/>
      <c r="C23" s="205">
        <v>0</v>
      </c>
      <c r="D23" s="205">
        <v>0</v>
      </c>
      <c r="E23" s="205">
        <v>0</v>
      </c>
      <c r="F23" s="205">
        <v>0</v>
      </c>
      <c r="G23" s="205">
        <v>0</v>
      </c>
      <c r="H23" s="205">
        <v>0</v>
      </c>
      <c r="I23" s="205">
        <v>0</v>
      </c>
      <c r="J23" s="205">
        <v>0</v>
      </c>
      <c r="K23" s="205">
        <v>0</v>
      </c>
      <c r="L23" s="78">
        <v>0</v>
      </c>
    </row>
    <row r="24" spans="1:12" ht="25.5" customHeight="1" thickBot="1">
      <c r="A24" s="497" t="s">
        <v>119</v>
      </c>
      <c r="B24" s="498"/>
      <c r="C24" s="260">
        <v>0</v>
      </c>
      <c r="D24" s="260">
        <v>0</v>
      </c>
      <c r="E24" s="260">
        <v>0</v>
      </c>
      <c r="F24" s="260">
        <v>0</v>
      </c>
      <c r="G24" s="260">
        <v>0</v>
      </c>
      <c r="H24" s="260">
        <v>0</v>
      </c>
      <c r="I24" s="260">
        <v>0</v>
      </c>
      <c r="J24" s="260">
        <v>0</v>
      </c>
      <c r="K24" s="260">
        <v>0</v>
      </c>
      <c r="L24" s="261">
        <v>0</v>
      </c>
    </row>
    <row r="25" spans="1:12" ht="25.95" customHeight="1" thickBot="1">
      <c r="A25" s="497" t="s">
        <v>120</v>
      </c>
      <c r="B25" s="498"/>
      <c r="C25" s="260">
        <v>972</v>
      </c>
      <c r="D25" s="260">
        <v>421</v>
      </c>
      <c r="E25" s="260">
        <v>385</v>
      </c>
      <c r="F25" s="260">
        <v>178</v>
      </c>
      <c r="G25" s="260">
        <v>48</v>
      </c>
      <c r="H25" s="260">
        <v>34</v>
      </c>
      <c r="I25" s="260">
        <v>753</v>
      </c>
      <c r="J25" s="260">
        <v>314</v>
      </c>
      <c r="K25" s="260">
        <v>516</v>
      </c>
      <c r="L25" s="261">
        <v>119</v>
      </c>
    </row>
    <row r="26" spans="1:12" ht="13.8" thickBot="1">
      <c r="A26" s="501" t="s">
        <v>148</v>
      </c>
      <c r="B26" s="502"/>
      <c r="C26" s="205">
        <v>0</v>
      </c>
      <c r="D26" s="205">
        <v>0</v>
      </c>
      <c r="E26" s="205">
        <v>0</v>
      </c>
      <c r="F26" s="205">
        <v>0</v>
      </c>
      <c r="G26" s="205">
        <v>0</v>
      </c>
      <c r="H26" s="205">
        <v>0</v>
      </c>
      <c r="I26" s="205">
        <v>0</v>
      </c>
      <c r="J26" s="205">
        <v>0</v>
      </c>
      <c r="K26" s="205">
        <v>0</v>
      </c>
      <c r="L26" s="78">
        <v>0</v>
      </c>
    </row>
    <row r="27" spans="1:12" ht="26.25" customHeight="1" thickBot="1">
      <c r="A27" s="497" t="s">
        <v>156</v>
      </c>
      <c r="B27" s="498"/>
      <c r="C27" s="260">
        <v>0</v>
      </c>
      <c r="D27" s="260">
        <v>0</v>
      </c>
      <c r="E27" s="260">
        <v>0</v>
      </c>
      <c r="F27" s="260">
        <v>0</v>
      </c>
      <c r="G27" s="260">
        <v>0</v>
      </c>
      <c r="H27" s="260">
        <v>0</v>
      </c>
      <c r="I27" s="260">
        <v>0</v>
      </c>
      <c r="J27" s="260">
        <v>0</v>
      </c>
      <c r="K27" s="260">
        <v>0</v>
      </c>
      <c r="L27" s="261">
        <v>0</v>
      </c>
    </row>
    <row r="28" spans="1:12" ht="13.8" thickBot="1">
      <c r="A28" s="467" t="s">
        <v>121</v>
      </c>
      <c r="B28" s="468"/>
      <c r="C28" s="262">
        <v>14226</v>
      </c>
      <c r="D28" s="262">
        <v>7717</v>
      </c>
      <c r="E28" s="262">
        <v>5367</v>
      </c>
      <c r="F28" s="262">
        <v>2928</v>
      </c>
      <c r="G28" s="262">
        <v>5622</v>
      </c>
      <c r="H28" s="262">
        <v>3249</v>
      </c>
      <c r="I28" s="262">
        <v>3028</v>
      </c>
      <c r="J28" s="260">
        <v>1612</v>
      </c>
      <c r="K28" s="262">
        <v>2148</v>
      </c>
      <c r="L28" s="263">
        <v>742</v>
      </c>
    </row>
    <row r="29" spans="1:12" ht="13.8" thickBot="1">
      <c r="A29" s="499" t="s">
        <v>122</v>
      </c>
      <c r="B29" s="500"/>
      <c r="C29" s="264">
        <v>100</v>
      </c>
      <c r="D29" s="264">
        <v>54.245747223393778</v>
      </c>
      <c r="E29" s="264">
        <v>37.726697595951073</v>
      </c>
      <c r="F29" s="264">
        <v>37.942205520279906</v>
      </c>
      <c r="G29" s="264">
        <v>39.519190215099115</v>
      </c>
      <c r="H29" s="264">
        <v>22.838464782792069</v>
      </c>
      <c r="I29" s="264">
        <v>21.284971179530437</v>
      </c>
      <c r="J29" s="265">
        <v>20.888946481793443</v>
      </c>
      <c r="K29" s="264">
        <v>15.099114297764658</v>
      </c>
      <c r="L29" s="266">
        <v>9.6151354153168338</v>
      </c>
    </row>
    <row r="30" spans="1:12">
      <c r="A30" s="21" t="s">
        <v>165</v>
      </c>
      <c r="B30" s="13"/>
      <c r="C30" s="61"/>
      <c r="D30" s="13"/>
      <c r="E30" s="13"/>
      <c r="F30" s="13"/>
      <c r="G30" s="13"/>
      <c r="H30" s="13"/>
      <c r="I30" s="13"/>
      <c r="J30" s="62"/>
      <c r="K30" s="13"/>
      <c r="L30" s="13"/>
    </row>
    <row r="31" spans="1:12">
      <c r="C31" s="9"/>
      <c r="J31" s="11"/>
    </row>
    <row r="32" spans="1:12">
      <c r="C32" s="9"/>
      <c r="J32" s="11"/>
    </row>
    <row r="33" spans="3:10">
      <c r="C33" s="9"/>
      <c r="J33" s="5"/>
    </row>
  </sheetData>
  <mergeCells count="23">
    <mergeCell ref="A22:B22"/>
    <mergeCell ref="A1:L1"/>
    <mergeCell ref="A2:L2"/>
    <mergeCell ref="A3:B6"/>
    <mergeCell ref="C3:L3"/>
    <mergeCell ref="C4:C6"/>
    <mergeCell ref="D4:D6"/>
    <mergeCell ref="E4:L4"/>
    <mergeCell ref="E5:F5"/>
    <mergeCell ref="G5:H5"/>
    <mergeCell ref="I5:J5"/>
    <mergeCell ref="K5:L5"/>
    <mergeCell ref="A7:B7"/>
    <mergeCell ref="A8:A19"/>
    <mergeCell ref="A20:B20"/>
    <mergeCell ref="A21:B21"/>
    <mergeCell ref="A29:B29"/>
    <mergeCell ref="A23:B23"/>
    <mergeCell ref="A24:B24"/>
    <mergeCell ref="A25:B25"/>
    <mergeCell ref="A26:B26"/>
    <mergeCell ref="A27:B27"/>
    <mergeCell ref="A28:B28"/>
  </mergeCells>
  <printOptions horizontalCentered="1" verticalCentered="1"/>
  <pageMargins left="0.19685039370078741" right="0.19685039370078741" top="0.19685039370078741" bottom="0.19685039370078741" header="0.11811023622047245" footer="0.11811023622047245"/>
  <pageSetup paperSize="9" scale="8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I44"/>
  <sheetViews>
    <sheetView showGridLines="0" zoomScale="110" zoomScaleNormal="110" workbookViewId="0">
      <selection activeCell="J22" sqref="J22"/>
    </sheetView>
  </sheetViews>
  <sheetFormatPr defaultRowHeight="13.2"/>
  <cols>
    <col min="1" max="1" width="42.6640625" customWidth="1"/>
    <col min="2" max="2" width="12.44140625" customWidth="1"/>
    <col min="3" max="3" width="11" customWidth="1"/>
    <col min="4" max="4" width="11.44140625" style="225" customWidth="1"/>
    <col min="5" max="5" width="11.5546875" customWidth="1"/>
  </cols>
  <sheetData>
    <row r="1" spans="1:9">
      <c r="A1" s="411" t="s">
        <v>183</v>
      </c>
      <c r="B1" s="411"/>
      <c r="C1" s="411"/>
      <c r="D1" s="411"/>
      <c r="E1" s="411"/>
    </row>
    <row r="2" spans="1:9" s="4" customFormat="1" ht="31.2" customHeight="1">
      <c r="A2" s="426" t="s">
        <v>221</v>
      </c>
      <c r="B2" s="426"/>
      <c r="C2" s="426"/>
      <c r="D2" s="426"/>
      <c r="E2" s="426"/>
    </row>
    <row r="3" spans="1:9" s="4" customFormat="1" ht="11.25" customHeight="1" thickBot="1">
      <c r="A3" s="427"/>
      <c r="B3" s="427"/>
      <c r="C3" s="427"/>
      <c r="D3" s="427"/>
      <c r="E3" s="427"/>
    </row>
    <row r="4" spans="1:9" ht="17.25" customHeight="1">
      <c r="A4" s="511" t="s">
        <v>78</v>
      </c>
      <c r="B4" s="489" t="s">
        <v>111</v>
      </c>
      <c r="C4" s="489"/>
      <c r="D4" s="489"/>
      <c r="E4" s="494"/>
    </row>
    <row r="5" spans="1:9" ht="15.75" customHeight="1">
      <c r="A5" s="512"/>
      <c r="B5" s="514" t="s">
        <v>199</v>
      </c>
      <c r="C5" s="515"/>
      <c r="D5" s="514" t="s">
        <v>222</v>
      </c>
      <c r="E5" s="515"/>
    </row>
    <row r="6" spans="1:9" ht="16.5" customHeight="1">
      <c r="A6" s="512"/>
      <c r="B6" s="514" t="s">
        <v>80</v>
      </c>
      <c r="C6" s="515" t="s">
        <v>79</v>
      </c>
      <c r="D6" s="514" t="s">
        <v>80</v>
      </c>
      <c r="E6" s="515" t="s">
        <v>79</v>
      </c>
      <c r="G6" s="5"/>
    </row>
    <row r="7" spans="1:9">
      <c r="A7" s="512"/>
      <c r="B7" s="516"/>
      <c r="C7" s="518"/>
      <c r="D7" s="516"/>
      <c r="E7" s="518"/>
    </row>
    <row r="8" spans="1:9" ht="8.25" customHeight="1" thickBot="1">
      <c r="A8" s="513"/>
      <c r="B8" s="517"/>
      <c r="C8" s="519"/>
      <c r="D8" s="517"/>
      <c r="E8" s="519"/>
    </row>
    <row r="9" spans="1:9" ht="16.5" customHeight="1" thickBot="1">
      <c r="A9" s="253" t="s">
        <v>81</v>
      </c>
      <c r="B9" s="286">
        <v>4.5999999999999996</v>
      </c>
      <c r="C9" s="287">
        <f>B9/$D$25*100</f>
        <v>90.196078431372555</v>
      </c>
      <c r="D9" s="286">
        <v>4.5999999999999996</v>
      </c>
      <c r="E9" s="287">
        <f>D9/$D$25*100</f>
        <v>90.196078431372555</v>
      </c>
      <c r="I9" t="s">
        <v>37</v>
      </c>
    </row>
    <row r="10" spans="1:9" ht="16.5" customHeight="1">
      <c r="A10" s="282" t="s">
        <v>82</v>
      </c>
      <c r="B10" s="283">
        <v>7.1</v>
      </c>
      <c r="C10" s="283">
        <f>B10/$B$25*100</f>
        <v>142</v>
      </c>
      <c r="D10" s="284">
        <v>7.3</v>
      </c>
      <c r="E10" s="285">
        <f t="shared" ref="E10:E25" si="0">D10/$D$25*100</f>
        <v>143.13725490196077</v>
      </c>
    </row>
    <row r="11" spans="1:9">
      <c r="A11" s="154" t="s">
        <v>83</v>
      </c>
      <c r="B11" s="156">
        <v>7.2</v>
      </c>
      <c r="C11" s="156">
        <f>B11/$B$25*100</f>
        <v>144</v>
      </c>
      <c r="D11" s="281">
        <v>7.4</v>
      </c>
      <c r="E11" s="157">
        <f t="shared" si="0"/>
        <v>145.0980392156863</v>
      </c>
    </row>
    <row r="12" spans="1:9">
      <c r="A12" s="154" t="s">
        <v>84</v>
      </c>
      <c r="B12" s="156">
        <v>4.4000000000000004</v>
      </c>
      <c r="C12" s="156">
        <f>B12/$B$25*100</f>
        <v>88.000000000000014</v>
      </c>
      <c r="D12" s="281">
        <v>4.5</v>
      </c>
      <c r="E12" s="157">
        <f t="shared" si="0"/>
        <v>88.235294117647072</v>
      </c>
    </row>
    <row r="13" spans="1:9">
      <c r="A13" s="154" t="s">
        <v>85</v>
      </c>
      <c r="B13" s="156">
        <v>5.3</v>
      </c>
      <c r="C13" s="156">
        <f t="shared" ref="C13:C24" si="1">B13/$B$25*100</f>
        <v>106</v>
      </c>
      <c r="D13" s="281">
        <v>5.4</v>
      </c>
      <c r="E13" s="157">
        <f t="shared" si="0"/>
        <v>105.88235294117649</v>
      </c>
    </row>
    <row r="14" spans="1:9">
      <c r="A14" s="155" t="s">
        <v>86</v>
      </c>
      <c r="B14" s="156">
        <v>4.0999999999999996</v>
      </c>
      <c r="C14" s="156">
        <f t="shared" si="1"/>
        <v>82</v>
      </c>
      <c r="D14" s="281">
        <v>4.2</v>
      </c>
      <c r="E14" s="157">
        <f t="shared" si="0"/>
        <v>82.352941176470594</v>
      </c>
    </row>
    <row r="15" spans="1:9">
      <c r="A15" s="155" t="s">
        <v>87</v>
      </c>
      <c r="B15" s="156">
        <v>4</v>
      </c>
      <c r="C15" s="156">
        <f t="shared" si="1"/>
        <v>80</v>
      </c>
      <c r="D15" s="281">
        <v>4</v>
      </c>
      <c r="E15" s="157">
        <f t="shared" si="0"/>
        <v>78.431372549019613</v>
      </c>
    </row>
    <row r="16" spans="1:9">
      <c r="A16" s="154" t="s">
        <v>88</v>
      </c>
      <c r="B16" s="156">
        <v>5.7</v>
      </c>
      <c r="C16" s="156">
        <f t="shared" si="1"/>
        <v>114.00000000000001</v>
      </c>
      <c r="D16" s="281">
        <v>5.9</v>
      </c>
      <c r="E16" s="157">
        <f t="shared" si="0"/>
        <v>115.68627450980394</v>
      </c>
    </row>
    <row r="17" spans="1:8">
      <c r="A17" s="154" t="s">
        <v>89</v>
      </c>
      <c r="B17" s="156">
        <v>8.4</v>
      </c>
      <c r="C17" s="156">
        <f t="shared" si="1"/>
        <v>168.00000000000003</v>
      </c>
      <c r="D17" s="281">
        <v>8.6999999999999993</v>
      </c>
      <c r="E17" s="157">
        <f t="shared" si="0"/>
        <v>170.58823529411765</v>
      </c>
    </row>
    <row r="18" spans="1:8">
      <c r="A18" s="155" t="s">
        <v>90</v>
      </c>
      <c r="B18" s="156">
        <v>6.8</v>
      </c>
      <c r="C18" s="156">
        <f t="shared" si="1"/>
        <v>136</v>
      </c>
      <c r="D18" s="281">
        <v>6.9</v>
      </c>
      <c r="E18" s="157">
        <f t="shared" si="0"/>
        <v>135.29411764705884</v>
      </c>
    </row>
    <row r="19" spans="1:8">
      <c r="A19" s="155" t="s">
        <v>91</v>
      </c>
      <c r="B19" s="156">
        <v>4.5999999999999996</v>
      </c>
      <c r="C19" s="156">
        <f t="shared" si="1"/>
        <v>92</v>
      </c>
      <c r="D19" s="281">
        <v>4.5999999999999996</v>
      </c>
      <c r="E19" s="157">
        <f t="shared" si="0"/>
        <v>90.196078431372555</v>
      </c>
      <c r="H19" s="224"/>
    </row>
    <row r="20" spans="1:8">
      <c r="A20" s="154" t="s">
        <v>92</v>
      </c>
      <c r="B20" s="156">
        <v>3.5</v>
      </c>
      <c r="C20" s="156">
        <f t="shared" si="1"/>
        <v>70</v>
      </c>
      <c r="D20" s="281">
        <v>3.6</v>
      </c>
      <c r="E20" s="157">
        <f t="shared" si="0"/>
        <v>70.588235294117652</v>
      </c>
    </row>
    <row r="21" spans="1:8">
      <c r="A21" s="154" t="s">
        <v>93</v>
      </c>
      <c r="B21" s="156">
        <v>7.4</v>
      </c>
      <c r="C21" s="156">
        <f t="shared" si="1"/>
        <v>148</v>
      </c>
      <c r="D21" s="281">
        <v>7.5</v>
      </c>
      <c r="E21" s="157">
        <f t="shared" si="0"/>
        <v>147.05882352941177</v>
      </c>
    </row>
    <row r="22" spans="1:8">
      <c r="A22" s="154" t="s">
        <v>94</v>
      </c>
      <c r="B22" s="156">
        <v>8</v>
      </c>
      <c r="C22" s="156">
        <f t="shared" si="1"/>
        <v>160</v>
      </c>
      <c r="D22" s="281">
        <v>8.3000000000000007</v>
      </c>
      <c r="E22" s="157">
        <f t="shared" si="0"/>
        <v>162.74509803921572</v>
      </c>
    </row>
    <row r="23" spans="1:8">
      <c r="A23" s="154" t="s">
        <v>95</v>
      </c>
      <c r="B23" s="156">
        <v>2.9</v>
      </c>
      <c r="C23" s="156">
        <f t="shared" si="1"/>
        <v>57.999999999999993</v>
      </c>
      <c r="D23" s="281">
        <v>3</v>
      </c>
      <c r="E23" s="157">
        <f t="shared" si="0"/>
        <v>58.82352941176471</v>
      </c>
    </row>
    <row r="24" spans="1:8" ht="13.8" thickBot="1">
      <c r="A24" s="288" t="s">
        <v>96</v>
      </c>
      <c r="B24" s="289">
        <v>6.6</v>
      </c>
      <c r="C24" s="289">
        <f t="shared" si="1"/>
        <v>131.99999999999997</v>
      </c>
      <c r="D24" s="290">
        <v>6.8</v>
      </c>
      <c r="E24" s="291">
        <f t="shared" si="0"/>
        <v>133.33333333333334</v>
      </c>
    </row>
    <row r="25" spans="1:8" ht="13.8" thickBot="1">
      <c r="A25" s="253" t="s">
        <v>97</v>
      </c>
      <c r="B25" s="286">
        <v>5</v>
      </c>
      <c r="C25" s="287">
        <f t="shared" ref="C25" si="2">B25/$D$25*100</f>
        <v>98.039215686274517</v>
      </c>
      <c r="D25" s="286">
        <v>5.0999999999999996</v>
      </c>
      <c r="E25" s="287">
        <f t="shared" si="0"/>
        <v>100</v>
      </c>
    </row>
    <row r="26" spans="1:8" ht="9" customHeight="1">
      <c r="A26" s="63"/>
      <c r="B26" s="64"/>
      <c r="C26" s="65"/>
      <c r="D26" s="65"/>
      <c r="E26" s="65"/>
    </row>
    <row r="27" spans="1:8" ht="13.5" customHeight="1">
      <c r="A27" s="21" t="s">
        <v>98</v>
      </c>
      <c r="B27" s="38"/>
      <c r="C27" s="61"/>
      <c r="D27" s="66"/>
      <c r="E27" s="66"/>
    </row>
    <row r="28" spans="1:8">
      <c r="A28" s="67"/>
      <c r="B28" s="39"/>
      <c r="C28" s="68"/>
      <c r="D28" s="21"/>
      <c r="E28" s="21"/>
    </row>
    <row r="29" spans="1:8">
      <c r="A29" s="3"/>
      <c r="B29" s="8"/>
      <c r="C29" s="10"/>
      <c r="D29" s="3"/>
      <c r="E29" s="3"/>
    </row>
    <row r="30" spans="1:8" s="6" customFormat="1">
      <c r="A30"/>
      <c r="B30" s="5"/>
      <c r="C30" s="9"/>
      <c r="D30" s="225"/>
      <c r="E30"/>
    </row>
    <row r="31" spans="1:8">
      <c r="A31" s="3"/>
      <c r="B31" s="5"/>
      <c r="C31" s="9"/>
    </row>
    <row r="32" spans="1:8">
      <c r="A32" s="3"/>
      <c r="B32" s="5"/>
      <c r="C32" s="9"/>
    </row>
    <row r="33" spans="2:2">
      <c r="B33" s="5"/>
    </row>
    <row r="34" spans="2:2">
      <c r="B34" s="5"/>
    </row>
    <row r="35" spans="2:2">
      <c r="B35" s="5"/>
    </row>
    <row r="36" spans="2:2">
      <c r="B36" s="5"/>
    </row>
    <row r="37" spans="2:2">
      <c r="B37" s="5"/>
    </row>
    <row r="38" spans="2:2">
      <c r="B38" s="5"/>
    </row>
    <row r="39" spans="2:2">
      <c r="B39" s="5"/>
    </row>
    <row r="40" spans="2:2">
      <c r="B40" s="5"/>
    </row>
    <row r="41" spans="2:2">
      <c r="B41" s="5"/>
    </row>
    <row r="42" spans="2:2">
      <c r="B42" s="5"/>
    </row>
    <row r="43" spans="2:2">
      <c r="B43" s="5"/>
    </row>
    <row r="44" spans="2:2">
      <c r="B44" s="5"/>
    </row>
  </sheetData>
  <mergeCells count="11">
    <mergeCell ref="A1:E1"/>
    <mergeCell ref="A4:A8"/>
    <mergeCell ref="B5:C5"/>
    <mergeCell ref="D5:E5"/>
    <mergeCell ref="A2:E2"/>
    <mergeCell ref="A3:E3"/>
    <mergeCell ref="B4:E4"/>
    <mergeCell ref="B6:B8"/>
    <mergeCell ref="C6:C8"/>
    <mergeCell ref="D6:D8"/>
    <mergeCell ref="E6:E8"/>
  </mergeCells>
  <phoneticPr fontId="21" type="noConversion"/>
  <printOptions horizontalCentered="1" verticalCentered="1" gridLinesSet="0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1"/>
  <sheetViews>
    <sheetView zoomScale="120" zoomScaleNormal="120" zoomScaleSheetLayoutView="100" workbookViewId="0">
      <selection activeCell="C5" sqref="C5:D39"/>
    </sheetView>
  </sheetViews>
  <sheetFormatPr defaultRowHeight="11.4"/>
  <cols>
    <col min="1" max="1" width="8.88671875" style="206"/>
    <col min="2" max="2" width="35.5546875" style="206" customWidth="1"/>
    <col min="3" max="4" width="16" style="206" customWidth="1"/>
    <col min="5" max="232" width="8.88671875" style="206"/>
    <col min="233" max="233" width="23.44140625" style="206" customWidth="1"/>
    <col min="234" max="234" width="13.5546875" style="206" customWidth="1"/>
    <col min="235" max="235" width="14.44140625" style="206" customWidth="1"/>
    <col min="236" max="236" width="8.88671875" style="206"/>
    <col min="237" max="237" width="26.6640625" style="206" customWidth="1"/>
    <col min="238" max="240" width="8.88671875" style="206"/>
    <col min="241" max="241" width="22.88671875" style="206" customWidth="1"/>
    <col min="242" max="242" width="8.88671875" style="206"/>
    <col min="243" max="243" width="13.6640625" style="206" customWidth="1"/>
    <col min="244" max="244" width="9.109375" style="206" customWidth="1"/>
    <col min="245" max="488" width="8.88671875" style="206"/>
    <col min="489" max="489" width="23.44140625" style="206" customWidth="1"/>
    <col min="490" max="490" width="13.5546875" style="206" customWidth="1"/>
    <col min="491" max="491" width="14.44140625" style="206" customWidth="1"/>
    <col min="492" max="492" width="8.88671875" style="206"/>
    <col min="493" max="493" width="26.6640625" style="206" customWidth="1"/>
    <col min="494" max="496" width="8.88671875" style="206"/>
    <col min="497" max="497" width="22.88671875" style="206" customWidth="1"/>
    <col min="498" max="498" width="8.88671875" style="206"/>
    <col min="499" max="499" width="13.6640625" style="206" customWidth="1"/>
    <col min="500" max="500" width="9.109375" style="206" customWidth="1"/>
    <col min="501" max="744" width="8.88671875" style="206"/>
    <col min="745" max="745" width="23.44140625" style="206" customWidth="1"/>
    <col min="746" max="746" width="13.5546875" style="206" customWidth="1"/>
    <col min="747" max="747" width="14.44140625" style="206" customWidth="1"/>
    <col min="748" max="748" width="8.88671875" style="206"/>
    <col min="749" max="749" width="26.6640625" style="206" customWidth="1"/>
    <col min="750" max="752" width="8.88671875" style="206"/>
    <col min="753" max="753" width="22.88671875" style="206" customWidth="1"/>
    <col min="754" max="754" width="8.88671875" style="206"/>
    <col min="755" max="755" width="13.6640625" style="206" customWidth="1"/>
    <col min="756" max="756" width="9.109375" style="206" customWidth="1"/>
    <col min="757" max="1000" width="8.88671875" style="206"/>
    <col min="1001" max="1001" width="23.44140625" style="206" customWidth="1"/>
    <col min="1002" max="1002" width="13.5546875" style="206" customWidth="1"/>
    <col min="1003" max="1003" width="14.44140625" style="206" customWidth="1"/>
    <col min="1004" max="1004" width="8.88671875" style="206"/>
    <col min="1005" max="1005" width="26.6640625" style="206" customWidth="1"/>
    <col min="1006" max="1008" width="8.88671875" style="206"/>
    <col min="1009" max="1009" width="22.88671875" style="206" customWidth="1"/>
    <col min="1010" max="1010" width="8.88671875" style="206"/>
    <col min="1011" max="1011" width="13.6640625" style="206" customWidth="1"/>
    <col min="1012" max="1012" width="9.109375" style="206" customWidth="1"/>
    <col min="1013" max="1256" width="8.88671875" style="206"/>
    <col min="1257" max="1257" width="23.44140625" style="206" customWidth="1"/>
    <col min="1258" max="1258" width="13.5546875" style="206" customWidth="1"/>
    <col min="1259" max="1259" width="14.44140625" style="206" customWidth="1"/>
    <col min="1260" max="1260" width="8.88671875" style="206"/>
    <col min="1261" max="1261" width="26.6640625" style="206" customWidth="1"/>
    <col min="1262" max="1264" width="8.88671875" style="206"/>
    <col min="1265" max="1265" width="22.88671875" style="206" customWidth="1"/>
    <col min="1266" max="1266" width="8.88671875" style="206"/>
    <col min="1267" max="1267" width="13.6640625" style="206" customWidth="1"/>
    <col min="1268" max="1268" width="9.109375" style="206" customWidth="1"/>
    <col min="1269" max="1512" width="8.88671875" style="206"/>
    <col min="1513" max="1513" width="23.44140625" style="206" customWidth="1"/>
    <col min="1514" max="1514" width="13.5546875" style="206" customWidth="1"/>
    <col min="1515" max="1515" width="14.44140625" style="206" customWidth="1"/>
    <col min="1516" max="1516" width="8.88671875" style="206"/>
    <col min="1517" max="1517" width="26.6640625" style="206" customWidth="1"/>
    <col min="1518" max="1520" width="8.88671875" style="206"/>
    <col min="1521" max="1521" width="22.88671875" style="206" customWidth="1"/>
    <col min="1522" max="1522" width="8.88671875" style="206"/>
    <col min="1523" max="1523" width="13.6640625" style="206" customWidth="1"/>
    <col min="1524" max="1524" width="9.109375" style="206" customWidth="1"/>
    <col min="1525" max="1768" width="8.88671875" style="206"/>
    <col min="1769" max="1769" width="23.44140625" style="206" customWidth="1"/>
    <col min="1770" max="1770" width="13.5546875" style="206" customWidth="1"/>
    <col min="1771" max="1771" width="14.44140625" style="206" customWidth="1"/>
    <col min="1772" max="1772" width="8.88671875" style="206"/>
    <col min="1773" max="1773" width="26.6640625" style="206" customWidth="1"/>
    <col min="1774" max="1776" width="8.88671875" style="206"/>
    <col min="1777" max="1777" width="22.88671875" style="206" customWidth="1"/>
    <col min="1778" max="1778" width="8.88671875" style="206"/>
    <col min="1779" max="1779" width="13.6640625" style="206" customWidth="1"/>
    <col min="1780" max="1780" width="9.109375" style="206" customWidth="1"/>
    <col min="1781" max="2024" width="8.88671875" style="206"/>
    <col min="2025" max="2025" width="23.44140625" style="206" customWidth="1"/>
    <col min="2026" max="2026" width="13.5546875" style="206" customWidth="1"/>
    <col min="2027" max="2027" width="14.44140625" style="206" customWidth="1"/>
    <col min="2028" max="2028" width="8.88671875" style="206"/>
    <col min="2029" max="2029" width="26.6640625" style="206" customWidth="1"/>
    <col min="2030" max="2032" width="8.88671875" style="206"/>
    <col min="2033" max="2033" width="22.88671875" style="206" customWidth="1"/>
    <col min="2034" max="2034" width="8.88671875" style="206"/>
    <col min="2035" max="2035" width="13.6640625" style="206" customWidth="1"/>
    <col min="2036" max="2036" width="9.109375" style="206" customWidth="1"/>
    <col min="2037" max="2280" width="8.88671875" style="206"/>
    <col min="2281" max="2281" width="23.44140625" style="206" customWidth="1"/>
    <col min="2282" max="2282" width="13.5546875" style="206" customWidth="1"/>
    <col min="2283" max="2283" width="14.44140625" style="206" customWidth="1"/>
    <col min="2284" max="2284" width="8.88671875" style="206"/>
    <col min="2285" max="2285" width="26.6640625" style="206" customWidth="1"/>
    <col min="2286" max="2288" width="8.88671875" style="206"/>
    <col min="2289" max="2289" width="22.88671875" style="206" customWidth="1"/>
    <col min="2290" max="2290" width="8.88671875" style="206"/>
    <col min="2291" max="2291" width="13.6640625" style="206" customWidth="1"/>
    <col min="2292" max="2292" width="9.109375" style="206" customWidth="1"/>
    <col min="2293" max="2536" width="8.88671875" style="206"/>
    <col min="2537" max="2537" width="23.44140625" style="206" customWidth="1"/>
    <col min="2538" max="2538" width="13.5546875" style="206" customWidth="1"/>
    <col min="2539" max="2539" width="14.44140625" style="206" customWidth="1"/>
    <col min="2540" max="2540" width="8.88671875" style="206"/>
    <col min="2541" max="2541" width="26.6640625" style="206" customWidth="1"/>
    <col min="2542" max="2544" width="8.88671875" style="206"/>
    <col min="2545" max="2545" width="22.88671875" style="206" customWidth="1"/>
    <col min="2546" max="2546" width="8.88671875" style="206"/>
    <col min="2547" max="2547" width="13.6640625" style="206" customWidth="1"/>
    <col min="2548" max="2548" width="9.109375" style="206" customWidth="1"/>
    <col min="2549" max="2792" width="8.88671875" style="206"/>
    <col min="2793" max="2793" width="23.44140625" style="206" customWidth="1"/>
    <col min="2794" max="2794" width="13.5546875" style="206" customWidth="1"/>
    <col min="2795" max="2795" width="14.44140625" style="206" customWidth="1"/>
    <col min="2796" max="2796" width="8.88671875" style="206"/>
    <col min="2797" max="2797" width="26.6640625" style="206" customWidth="1"/>
    <col min="2798" max="2800" width="8.88671875" style="206"/>
    <col min="2801" max="2801" width="22.88671875" style="206" customWidth="1"/>
    <col min="2802" max="2802" width="8.88671875" style="206"/>
    <col min="2803" max="2803" width="13.6640625" style="206" customWidth="1"/>
    <col min="2804" max="2804" width="9.109375" style="206" customWidth="1"/>
    <col min="2805" max="3048" width="8.88671875" style="206"/>
    <col min="3049" max="3049" width="23.44140625" style="206" customWidth="1"/>
    <col min="3050" max="3050" width="13.5546875" style="206" customWidth="1"/>
    <col min="3051" max="3051" width="14.44140625" style="206" customWidth="1"/>
    <col min="3052" max="3052" width="8.88671875" style="206"/>
    <col min="3053" max="3053" width="26.6640625" style="206" customWidth="1"/>
    <col min="3054" max="3056" width="8.88671875" style="206"/>
    <col min="3057" max="3057" width="22.88671875" style="206" customWidth="1"/>
    <col min="3058" max="3058" width="8.88671875" style="206"/>
    <col min="3059" max="3059" width="13.6640625" style="206" customWidth="1"/>
    <col min="3060" max="3060" width="9.109375" style="206" customWidth="1"/>
    <col min="3061" max="3304" width="8.88671875" style="206"/>
    <col min="3305" max="3305" width="23.44140625" style="206" customWidth="1"/>
    <col min="3306" max="3306" width="13.5546875" style="206" customWidth="1"/>
    <col min="3307" max="3307" width="14.44140625" style="206" customWidth="1"/>
    <col min="3308" max="3308" width="8.88671875" style="206"/>
    <col min="3309" max="3309" width="26.6640625" style="206" customWidth="1"/>
    <col min="3310" max="3312" width="8.88671875" style="206"/>
    <col min="3313" max="3313" width="22.88671875" style="206" customWidth="1"/>
    <col min="3314" max="3314" width="8.88671875" style="206"/>
    <col min="3315" max="3315" width="13.6640625" style="206" customWidth="1"/>
    <col min="3316" max="3316" width="9.109375" style="206" customWidth="1"/>
    <col min="3317" max="3560" width="8.88671875" style="206"/>
    <col min="3561" max="3561" width="23.44140625" style="206" customWidth="1"/>
    <col min="3562" max="3562" width="13.5546875" style="206" customWidth="1"/>
    <col min="3563" max="3563" width="14.44140625" style="206" customWidth="1"/>
    <col min="3564" max="3564" width="8.88671875" style="206"/>
    <col min="3565" max="3565" width="26.6640625" style="206" customWidth="1"/>
    <col min="3566" max="3568" width="8.88671875" style="206"/>
    <col min="3569" max="3569" width="22.88671875" style="206" customWidth="1"/>
    <col min="3570" max="3570" width="8.88671875" style="206"/>
    <col min="3571" max="3571" width="13.6640625" style="206" customWidth="1"/>
    <col min="3572" max="3572" width="9.109375" style="206" customWidth="1"/>
    <col min="3573" max="3816" width="8.88671875" style="206"/>
    <col min="3817" max="3817" width="23.44140625" style="206" customWidth="1"/>
    <col min="3818" max="3818" width="13.5546875" style="206" customWidth="1"/>
    <col min="3819" max="3819" width="14.44140625" style="206" customWidth="1"/>
    <col min="3820" max="3820" width="8.88671875" style="206"/>
    <col min="3821" max="3821" width="26.6640625" style="206" customWidth="1"/>
    <col min="3822" max="3824" width="8.88671875" style="206"/>
    <col min="3825" max="3825" width="22.88671875" style="206" customWidth="1"/>
    <col min="3826" max="3826" width="8.88671875" style="206"/>
    <col min="3827" max="3827" width="13.6640625" style="206" customWidth="1"/>
    <col min="3828" max="3828" width="9.109375" style="206" customWidth="1"/>
    <col min="3829" max="4072" width="8.88671875" style="206"/>
    <col min="4073" max="4073" width="23.44140625" style="206" customWidth="1"/>
    <col min="4074" max="4074" width="13.5546875" style="206" customWidth="1"/>
    <col min="4075" max="4075" width="14.44140625" style="206" customWidth="1"/>
    <col min="4076" max="4076" width="8.88671875" style="206"/>
    <col min="4077" max="4077" width="26.6640625" style="206" customWidth="1"/>
    <col min="4078" max="4080" width="8.88671875" style="206"/>
    <col min="4081" max="4081" width="22.88671875" style="206" customWidth="1"/>
    <col min="4082" max="4082" width="8.88671875" style="206"/>
    <col min="4083" max="4083" width="13.6640625" style="206" customWidth="1"/>
    <col min="4084" max="4084" width="9.109375" style="206" customWidth="1"/>
    <col min="4085" max="4328" width="8.88671875" style="206"/>
    <col min="4329" max="4329" width="23.44140625" style="206" customWidth="1"/>
    <col min="4330" max="4330" width="13.5546875" style="206" customWidth="1"/>
    <col min="4331" max="4331" width="14.44140625" style="206" customWidth="1"/>
    <col min="4332" max="4332" width="8.88671875" style="206"/>
    <col min="4333" max="4333" width="26.6640625" style="206" customWidth="1"/>
    <col min="4334" max="4336" width="8.88671875" style="206"/>
    <col min="4337" max="4337" width="22.88671875" style="206" customWidth="1"/>
    <col min="4338" max="4338" width="8.88671875" style="206"/>
    <col min="4339" max="4339" width="13.6640625" style="206" customWidth="1"/>
    <col min="4340" max="4340" width="9.109375" style="206" customWidth="1"/>
    <col min="4341" max="4584" width="8.88671875" style="206"/>
    <col min="4585" max="4585" width="23.44140625" style="206" customWidth="1"/>
    <col min="4586" max="4586" width="13.5546875" style="206" customWidth="1"/>
    <col min="4587" max="4587" width="14.44140625" style="206" customWidth="1"/>
    <col min="4588" max="4588" width="8.88671875" style="206"/>
    <col min="4589" max="4589" width="26.6640625" style="206" customWidth="1"/>
    <col min="4590" max="4592" width="8.88671875" style="206"/>
    <col min="4593" max="4593" width="22.88671875" style="206" customWidth="1"/>
    <col min="4594" max="4594" width="8.88671875" style="206"/>
    <col min="4595" max="4595" width="13.6640625" style="206" customWidth="1"/>
    <col min="4596" max="4596" width="9.109375" style="206" customWidth="1"/>
    <col min="4597" max="4840" width="8.88671875" style="206"/>
    <col min="4841" max="4841" width="23.44140625" style="206" customWidth="1"/>
    <col min="4842" max="4842" width="13.5546875" style="206" customWidth="1"/>
    <col min="4843" max="4843" width="14.44140625" style="206" customWidth="1"/>
    <col min="4844" max="4844" width="8.88671875" style="206"/>
    <col min="4845" max="4845" width="26.6640625" style="206" customWidth="1"/>
    <col min="4846" max="4848" width="8.88671875" style="206"/>
    <col min="4849" max="4849" width="22.88671875" style="206" customWidth="1"/>
    <col min="4850" max="4850" width="8.88671875" style="206"/>
    <col min="4851" max="4851" width="13.6640625" style="206" customWidth="1"/>
    <col min="4852" max="4852" width="9.109375" style="206" customWidth="1"/>
    <col min="4853" max="5096" width="8.88671875" style="206"/>
    <col min="5097" max="5097" width="23.44140625" style="206" customWidth="1"/>
    <col min="5098" max="5098" width="13.5546875" style="206" customWidth="1"/>
    <col min="5099" max="5099" width="14.44140625" style="206" customWidth="1"/>
    <col min="5100" max="5100" width="8.88671875" style="206"/>
    <col min="5101" max="5101" width="26.6640625" style="206" customWidth="1"/>
    <col min="5102" max="5104" width="8.88671875" style="206"/>
    <col min="5105" max="5105" width="22.88671875" style="206" customWidth="1"/>
    <col min="5106" max="5106" width="8.88671875" style="206"/>
    <col min="5107" max="5107" width="13.6640625" style="206" customWidth="1"/>
    <col min="5108" max="5108" width="9.109375" style="206" customWidth="1"/>
    <col min="5109" max="5352" width="8.88671875" style="206"/>
    <col min="5353" max="5353" width="23.44140625" style="206" customWidth="1"/>
    <col min="5354" max="5354" width="13.5546875" style="206" customWidth="1"/>
    <col min="5355" max="5355" width="14.44140625" style="206" customWidth="1"/>
    <col min="5356" max="5356" width="8.88671875" style="206"/>
    <col min="5357" max="5357" width="26.6640625" style="206" customWidth="1"/>
    <col min="5358" max="5360" width="8.88671875" style="206"/>
    <col min="5361" max="5361" width="22.88671875" style="206" customWidth="1"/>
    <col min="5362" max="5362" width="8.88671875" style="206"/>
    <col min="5363" max="5363" width="13.6640625" style="206" customWidth="1"/>
    <col min="5364" max="5364" width="9.109375" style="206" customWidth="1"/>
    <col min="5365" max="5608" width="8.88671875" style="206"/>
    <col min="5609" max="5609" width="23.44140625" style="206" customWidth="1"/>
    <col min="5610" max="5610" width="13.5546875" style="206" customWidth="1"/>
    <col min="5611" max="5611" width="14.44140625" style="206" customWidth="1"/>
    <col min="5612" max="5612" width="8.88671875" style="206"/>
    <col min="5613" max="5613" width="26.6640625" style="206" customWidth="1"/>
    <col min="5614" max="5616" width="8.88671875" style="206"/>
    <col min="5617" max="5617" width="22.88671875" style="206" customWidth="1"/>
    <col min="5618" max="5618" width="8.88671875" style="206"/>
    <col min="5619" max="5619" width="13.6640625" style="206" customWidth="1"/>
    <col min="5620" max="5620" width="9.109375" style="206" customWidth="1"/>
    <col min="5621" max="5864" width="8.88671875" style="206"/>
    <col min="5865" max="5865" width="23.44140625" style="206" customWidth="1"/>
    <col min="5866" max="5866" width="13.5546875" style="206" customWidth="1"/>
    <col min="5867" max="5867" width="14.44140625" style="206" customWidth="1"/>
    <col min="5868" max="5868" width="8.88671875" style="206"/>
    <col min="5869" max="5869" width="26.6640625" style="206" customWidth="1"/>
    <col min="5870" max="5872" width="8.88671875" style="206"/>
    <col min="5873" max="5873" width="22.88671875" style="206" customWidth="1"/>
    <col min="5874" max="5874" width="8.88671875" style="206"/>
    <col min="5875" max="5875" width="13.6640625" style="206" customWidth="1"/>
    <col min="5876" max="5876" width="9.109375" style="206" customWidth="1"/>
    <col min="5877" max="6120" width="8.88671875" style="206"/>
    <col min="6121" max="6121" width="23.44140625" style="206" customWidth="1"/>
    <col min="6122" max="6122" width="13.5546875" style="206" customWidth="1"/>
    <col min="6123" max="6123" width="14.44140625" style="206" customWidth="1"/>
    <col min="6124" max="6124" width="8.88671875" style="206"/>
    <col min="6125" max="6125" width="26.6640625" style="206" customWidth="1"/>
    <col min="6126" max="6128" width="8.88671875" style="206"/>
    <col min="6129" max="6129" width="22.88671875" style="206" customWidth="1"/>
    <col min="6130" max="6130" width="8.88671875" style="206"/>
    <col min="6131" max="6131" width="13.6640625" style="206" customWidth="1"/>
    <col min="6132" max="6132" width="9.109375" style="206" customWidth="1"/>
    <col min="6133" max="6376" width="8.88671875" style="206"/>
    <col min="6377" max="6377" width="23.44140625" style="206" customWidth="1"/>
    <col min="6378" max="6378" width="13.5546875" style="206" customWidth="1"/>
    <col min="6379" max="6379" width="14.44140625" style="206" customWidth="1"/>
    <col min="6380" max="6380" width="8.88671875" style="206"/>
    <col min="6381" max="6381" width="26.6640625" style="206" customWidth="1"/>
    <col min="6382" max="6384" width="8.88671875" style="206"/>
    <col min="6385" max="6385" width="22.88671875" style="206" customWidth="1"/>
    <col min="6386" max="6386" width="8.88671875" style="206"/>
    <col min="6387" max="6387" width="13.6640625" style="206" customWidth="1"/>
    <col min="6388" max="6388" width="9.109375" style="206" customWidth="1"/>
    <col min="6389" max="6632" width="8.88671875" style="206"/>
    <col min="6633" max="6633" width="23.44140625" style="206" customWidth="1"/>
    <col min="6634" max="6634" width="13.5546875" style="206" customWidth="1"/>
    <col min="6635" max="6635" width="14.44140625" style="206" customWidth="1"/>
    <col min="6636" max="6636" width="8.88671875" style="206"/>
    <col min="6637" max="6637" width="26.6640625" style="206" customWidth="1"/>
    <col min="6638" max="6640" width="8.88671875" style="206"/>
    <col min="6641" max="6641" width="22.88671875" style="206" customWidth="1"/>
    <col min="6642" max="6642" width="8.88671875" style="206"/>
    <col min="6643" max="6643" width="13.6640625" style="206" customWidth="1"/>
    <col min="6644" max="6644" width="9.109375" style="206" customWidth="1"/>
    <col min="6645" max="6888" width="8.88671875" style="206"/>
    <col min="6889" max="6889" width="23.44140625" style="206" customWidth="1"/>
    <col min="6890" max="6890" width="13.5546875" style="206" customWidth="1"/>
    <col min="6891" max="6891" width="14.44140625" style="206" customWidth="1"/>
    <col min="6892" max="6892" width="8.88671875" style="206"/>
    <col min="6893" max="6893" width="26.6640625" style="206" customWidth="1"/>
    <col min="6894" max="6896" width="8.88671875" style="206"/>
    <col min="6897" max="6897" width="22.88671875" style="206" customWidth="1"/>
    <col min="6898" max="6898" width="8.88671875" style="206"/>
    <col min="6899" max="6899" width="13.6640625" style="206" customWidth="1"/>
    <col min="6900" max="6900" width="9.109375" style="206" customWidth="1"/>
    <col min="6901" max="7144" width="8.88671875" style="206"/>
    <col min="7145" max="7145" width="23.44140625" style="206" customWidth="1"/>
    <col min="7146" max="7146" width="13.5546875" style="206" customWidth="1"/>
    <col min="7147" max="7147" width="14.44140625" style="206" customWidth="1"/>
    <col min="7148" max="7148" width="8.88671875" style="206"/>
    <col min="7149" max="7149" width="26.6640625" style="206" customWidth="1"/>
    <col min="7150" max="7152" width="8.88671875" style="206"/>
    <col min="7153" max="7153" width="22.88671875" style="206" customWidth="1"/>
    <col min="7154" max="7154" width="8.88671875" style="206"/>
    <col min="7155" max="7155" width="13.6640625" style="206" customWidth="1"/>
    <col min="7156" max="7156" width="9.109375" style="206" customWidth="1"/>
    <col min="7157" max="7400" width="8.88671875" style="206"/>
    <col min="7401" max="7401" width="23.44140625" style="206" customWidth="1"/>
    <col min="7402" max="7402" width="13.5546875" style="206" customWidth="1"/>
    <col min="7403" max="7403" width="14.44140625" style="206" customWidth="1"/>
    <col min="7404" max="7404" width="8.88671875" style="206"/>
    <col min="7405" max="7405" width="26.6640625" style="206" customWidth="1"/>
    <col min="7406" max="7408" width="8.88671875" style="206"/>
    <col min="7409" max="7409" width="22.88671875" style="206" customWidth="1"/>
    <col min="7410" max="7410" width="8.88671875" style="206"/>
    <col min="7411" max="7411" width="13.6640625" style="206" customWidth="1"/>
    <col min="7412" max="7412" width="9.109375" style="206" customWidth="1"/>
    <col min="7413" max="7656" width="8.88671875" style="206"/>
    <col min="7657" max="7657" width="23.44140625" style="206" customWidth="1"/>
    <col min="7658" max="7658" width="13.5546875" style="206" customWidth="1"/>
    <col min="7659" max="7659" width="14.44140625" style="206" customWidth="1"/>
    <col min="7660" max="7660" width="8.88671875" style="206"/>
    <col min="7661" max="7661" width="26.6640625" style="206" customWidth="1"/>
    <col min="7662" max="7664" width="8.88671875" style="206"/>
    <col min="7665" max="7665" width="22.88671875" style="206" customWidth="1"/>
    <col min="7666" max="7666" width="8.88671875" style="206"/>
    <col min="7667" max="7667" width="13.6640625" style="206" customWidth="1"/>
    <col min="7668" max="7668" width="9.109375" style="206" customWidth="1"/>
    <col min="7669" max="7912" width="8.88671875" style="206"/>
    <col min="7913" max="7913" width="23.44140625" style="206" customWidth="1"/>
    <col min="7914" max="7914" width="13.5546875" style="206" customWidth="1"/>
    <col min="7915" max="7915" width="14.44140625" style="206" customWidth="1"/>
    <col min="7916" max="7916" width="8.88671875" style="206"/>
    <col min="7917" max="7917" width="26.6640625" style="206" customWidth="1"/>
    <col min="7918" max="7920" width="8.88671875" style="206"/>
    <col min="7921" max="7921" width="22.88671875" style="206" customWidth="1"/>
    <col min="7922" max="7922" width="8.88671875" style="206"/>
    <col min="7923" max="7923" width="13.6640625" style="206" customWidth="1"/>
    <col min="7924" max="7924" width="9.109375" style="206" customWidth="1"/>
    <col min="7925" max="8168" width="8.88671875" style="206"/>
    <col min="8169" max="8169" width="23.44140625" style="206" customWidth="1"/>
    <col min="8170" max="8170" width="13.5546875" style="206" customWidth="1"/>
    <col min="8171" max="8171" width="14.44140625" style="206" customWidth="1"/>
    <col min="8172" max="8172" width="8.88671875" style="206"/>
    <col min="8173" max="8173" width="26.6640625" style="206" customWidth="1"/>
    <col min="8174" max="8176" width="8.88671875" style="206"/>
    <col min="8177" max="8177" width="22.88671875" style="206" customWidth="1"/>
    <col min="8178" max="8178" width="8.88671875" style="206"/>
    <col min="8179" max="8179" width="13.6640625" style="206" customWidth="1"/>
    <col min="8180" max="8180" width="9.109375" style="206" customWidth="1"/>
    <col min="8181" max="8424" width="8.88671875" style="206"/>
    <col min="8425" max="8425" width="23.44140625" style="206" customWidth="1"/>
    <col min="8426" max="8426" width="13.5546875" style="206" customWidth="1"/>
    <col min="8427" max="8427" width="14.44140625" style="206" customWidth="1"/>
    <col min="8428" max="8428" width="8.88671875" style="206"/>
    <col min="8429" max="8429" width="26.6640625" style="206" customWidth="1"/>
    <col min="8430" max="8432" width="8.88671875" style="206"/>
    <col min="8433" max="8433" width="22.88671875" style="206" customWidth="1"/>
    <col min="8434" max="8434" width="8.88671875" style="206"/>
    <col min="8435" max="8435" width="13.6640625" style="206" customWidth="1"/>
    <col min="8436" max="8436" width="9.109375" style="206" customWidth="1"/>
    <col min="8437" max="8680" width="8.88671875" style="206"/>
    <col min="8681" max="8681" width="23.44140625" style="206" customWidth="1"/>
    <col min="8682" max="8682" width="13.5546875" style="206" customWidth="1"/>
    <col min="8683" max="8683" width="14.44140625" style="206" customWidth="1"/>
    <col min="8684" max="8684" width="8.88671875" style="206"/>
    <col min="8685" max="8685" width="26.6640625" style="206" customWidth="1"/>
    <col min="8686" max="8688" width="8.88671875" style="206"/>
    <col min="8689" max="8689" width="22.88671875" style="206" customWidth="1"/>
    <col min="8690" max="8690" width="8.88671875" style="206"/>
    <col min="8691" max="8691" width="13.6640625" style="206" customWidth="1"/>
    <col min="8692" max="8692" width="9.109375" style="206" customWidth="1"/>
    <col min="8693" max="8936" width="8.88671875" style="206"/>
    <col min="8937" max="8937" width="23.44140625" style="206" customWidth="1"/>
    <col min="8938" max="8938" width="13.5546875" style="206" customWidth="1"/>
    <col min="8939" max="8939" width="14.44140625" style="206" customWidth="1"/>
    <col min="8940" max="8940" width="8.88671875" style="206"/>
    <col min="8941" max="8941" width="26.6640625" style="206" customWidth="1"/>
    <col min="8942" max="8944" width="8.88671875" style="206"/>
    <col min="8945" max="8945" width="22.88671875" style="206" customWidth="1"/>
    <col min="8946" max="8946" width="8.88671875" style="206"/>
    <col min="8947" max="8947" width="13.6640625" style="206" customWidth="1"/>
    <col min="8948" max="8948" width="9.109375" style="206" customWidth="1"/>
    <col min="8949" max="9192" width="8.88671875" style="206"/>
    <col min="9193" max="9193" width="23.44140625" style="206" customWidth="1"/>
    <col min="9194" max="9194" width="13.5546875" style="206" customWidth="1"/>
    <col min="9195" max="9195" width="14.44140625" style="206" customWidth="1"/>
    <col min="9196" max="9196" width="8.88671875" style="206"/>
    <col min="9197" max="9197" width="26.6640625" style="206" customWidth="1"/>
    <col min="9198" max="9200" width="8.88671875" style="206"/>
    <col min="9201" max="9201" width="22.88671875" style="206" customWidth="1"/>
    <col min="9202" max="9202" width="8.88671875" style="206"/>
    <col min="9203" max="9203" width="13.6640625" style="206" customWidth="1"/>
    <col min="9204" max="9204" width="9.109375" style="206" customWidth="1"/>
    <col min="9205" max="9448" width="8.88671875" style="206"/>
    <col min="9449" max="9449" width="23.44140625" style="206" customWidth="1"/>
    <col min="9450" max="9450" width="13.5546875" style="206" customWidth="1"/>
    <col min="9451" max="9451" width="14.44140625" style="206" customWidth="1"/>
    <col min="9452" max="9452" width="8.88671875" style="206"/>
    <col min="9453" max="9453" width="26.6640625" style="206" customWidth="1"/>
    <col min="9454" max="9456" width="8.88671875" style="206"/>
    <col min="9457" max="9457" width="22.88671875" style="206" customWidth="1"/>
    <col min="9458" max="9458" width="8.88671875" style="206"/>
    <col min="9459" max="9459" width="13.6640625" style="206" customWidth="1"/>
    <col min="9460" max="9460" width="9.109375" style="206" customWidth="1"/>
    <col min="9461" max="9704" width="8.88671875" style="206"/>
    <col min="9705" max="9705" width="23.44140625" style="206" customWidth="1"/>
    <col min="9706" max="9706" width="13.5546875" style="206" customWidth="1"/>
    <col min="9707" max="9707" width="14.44140625" style="206" customWidth="1"/>
    <col min="9708" max="9708" width="8.88671875" style="206"/>
    <col min="9709" max="9709" width="26.6640625" style="206" customWidth="1"/>
    <col min="9710" max="9712" width="8.88671875" style="206"/>
    <col min="9713" max="9713" width="22.88671875" style="206" customWidth="1"/>
    <col min="9714" max="9714" width="8.88671875" style="206"/>
    <col min="9715" max="9715" width="13.6640625" style="206" customWidth="1"/>
    <col min="9716" max="9716" width="9.109375" style="206" customWidth="1"/>
    <col min="9717" max="9960" width="8.88671875" style="206"/>
    <col min="9961" max="9961" width="23.44140625" style="206" customWidth="1"/>
    <col min="9962" max="9962" width="13.5546875" style="206" customWidth="1"/>
    <col min="9963" max="9963" width="14.44140625" style="206" customWidth="1"/>
    <col min="9964" max="9964" width="8.88671875" style="206"/>
    <col min="9965" max="9965" width="26.6640625" style="206" customWidth="1"/>
    <col min="9966" max="9968" width="8.88671875" style="206"/>
    <col min="9969" max="9969" width="22.88671875" style="206" customWidth="1"/>
    <col min="9970" max="9970" width="8.88671875" style="206"/>
    <col min="9971" max="9971" width="13.6640625" style="206" customWidth="1"/>
    <col min="9972" max="9972" width="9.109375" style="206" customWidth="1"/>
    <col min="9973" max="10216" width="8.88671875" style="206"/>
    <col min="10217" max="10217" width="23.44140625" style="206" customWidth="1"/>
    <col min="10218" max="10218" width="13.5546875" style="206" customWidth="1"/>
    <col min="10219" max="10219" width="14.44140625" style="206" customWidth="1"/>
    <col min="10220" max="10220" width="8.88671875" style="206"/>
    <col min="10221" max="10221" width="26.6640625" style="206" customWidth="1"/>
    <col min="10222" max="10224" width="8.88671875" style="206"/>
    <col min="10225" max="10225" width="22.88671875" style="206" customWidth="1"/>
    <col min="10226" max="10226" width="8.88671875" style="206"/>
    <col min="10227" max="10227" width="13.6640625" style="206" customWidth="1"/>
    <col min="10228" max="10228" width="9.109375" style="206" customWidth="1"/>
    <col min="10229" max="10472" width="8.88671875" style="206"/>
    <col min="10473" max="10473" width="23.44140625" style="206" customWidth="1"/>
    <col min="10474" max="10474" width="13.5546875" style="206" customWidth="1"/>
    <col min="10475" max="10475" width="14.44140625" style="206" customWidth="1"/>
    <col min="10476" max="10476" width="8.88671875" style="206"/>
    <col min="10477" max="10477" width="26.6640625" style="206" customWidth="1"/>
    <col min="10478" max="10480" width="8.88671875" style="206"/>
    <col min="10481" max="10481" width="22.88671875" style="206" customWidth="1"/>
    <col min="10482" max="10482" width="8.88671875" style="206"/>
    <col min="10483" max="10483" width="13.6640625" style="206" customWidth="1"/>
    <col min="10484" max="10484" width="9.109375" style="206" customWidth="1"/>
    <col min="10485" max="10728" width="8.88671875" style="206"/>
    <col min="10729" max="10729" width="23.44140625" style="206" customWidth="1"/>
    <col min="10730" max="10730" width="13.5546875" style="206" customWidth="1"/>
    <col min="10731" max="10731" width="14.44140625" style="206" customWidth="1"/>
    <col min="10732" max="10732" width="8.88671875" style="206"/>
    <col min="10733" max="10733" width="26.6640625" style="206" customWidth="1"/>
    <col min="10734" max="10736" width="8.88671875" style="206"/>
    <col min="10737" max="10737" width="22.88671875" style="206" customWidth="1"/>
    <col min="10738" max="10738" width="8.88671875" style="206"/>
    <col min="10739" max="10739" width="13.6640625" style="206" customWidth="1"/>
    <col min="10740" max="10740" width="9.109375" style="206" customWidth="1"/>
    <col min="10741" max="10984" width="8.88671875" style="206"/>
    <col min="10985" max="10985" width="23.44140625" style="206" customWidth="1"/>
    <col min="10986" max="10986" width="13.5546875" style="206" customWidth="1"/>
    <col min="10987" max="10987" width="14.44140625" style="206" customWidth="1"/>
    <col min="10988" max="10988" width="8.88671875" style="206"/>
    <col min="10989" max="10989" width="26.6640625" style="206" customWidth="1"/>
    <col min="10990" max="10992" width="8.88671875" style="206"/>
    <col min="10993" max="10993" width="22.88671875" style="206" customWidth="1"/>
    <col min="10994" max="10994" width="8.88671875" style="206"/>
    <col min="10995" max="10995" width="13.6640625" style="206" customWidth="1"/>
    <col min="10996" max="10996" width="9.109375" style="206" customWidth="1"/>
    <col min="10997" max="11240" width="8.88671875" style="206"/>
    <col min="11241" max="11241" width="23.44140625" style="206" customWidth="1"/>
    <col min="11242" max="11242" width="13.5546875" style="206" customWidth="1"/>
    <col min="11243" max="11243" width="14.44140625" style="206" customWidth="1"/>
    <col min="11244" max="11244" width="8.88671875" style="206"/>
    <col min="11245" max="11245" width="26.6640625" style="206" customWidth="1"/>
    <col min="11246" max="11248" width="8.88671875" style="206"/>
    <col min="11249" max="11249" width="22.88671875" style="206" customWidth="1"/>
    <col min="11250" max="11250" width="8.88671875" style="206"/>
    <col min="11251" max="11251" width="13.6640625" style="206" customWidth="1"/>
    <col min="11252" max="11252" width="9.109375" style="206" customWidth="1"/>
    <col min="11253" max="11496" width="8.88671875" style="206"/>
    <col min="11497" max="11497" width="23.44140625" style="206" customWidth="1"/>
    <col min="11498" max="11498" width="13.5546875" style="206" customWidth="1"/>
    <col min="11499" max="11499" width="14.44140625" style="206" customWidth="1"/>
    <col min="11500" max="11500" width="8.88671875" style="206"/>
    <col min="11501" max="11501" width="26.6640625" style="206" customWidth="1"/>
    <col min="11502" max="11504" width="8.88671875" style="206"/>
    <col min="11505" max="11505" width="22.88671875" style="206" customWidth="1"/>
    <col min="11506" max="11506" width="8.88671875" style="206"/>
    <col min="11507" max="11507" width="13.6640625" style="206" customWidth="1"/>
    <col min="11508" max="11508" width="9.109375" style="206" customWidth="1"/>
    <col min="11509" max="11752" width="8.88671875" style="206"/>
    <col min="11753" max="11753" width="23.44140625" style="206" customWidth="1"/>
    <col min="11754" max="11754" width="13.5546875" style="206" customWidth="1"/>
    <col min="11755" max="11755" width="14.44140625" style="206" customWidth="1"/>
    <col min="11756" max="11756" width="8.88671875" style="206"/>
    <col min="11757" max="11757" width="26.6640625" style="206" customWidth="1"/>
    <col min="11758" max="11760" width="8.88671875" style="206"/>
    <col min="11761" max="11761" width="22.88671875" style="206" customWidth="1"/>
    <col min="11762" max="11762" width="8.88671875" style="206"/>
    <col min="11763" max="11763" width="13.6640625" style="206" customWidth="1"/>
    <col min="11764" max="11764" width="9.109375" style="206" customWidth="1"/>
    <col min="11765" max="12008" width="8.88671875" style="206"/>
    <col min="12009" max="12009" width="23.44140625" style="206" customWidth="1"/>
    <col min="12010" max="12010" width="13.5546875" style="206" customWidth="1"/>
    <col min="12011" max="12011" width="14.44140625" style="206" customWidth="1"/>
    <col min="12012" max="12012" width="8.88671875" style="206"/>
    <col min="12013" max="12013" width="26.6640625" style="206" customWidth="1"/>
    <col min="12014" max="12016" width="8.88671875" style="206"/>
    <col min="12017" max="12017" width="22.88671875" style="206" customWidth="1"/>
    <col min="12018" max="12018" width="8.88671875" style="206"/>
    <col min="12019" max="12019" width="13.6640625" style="206" customWidth="1"/>
    <col min="12020" max="12020" width="9.109375" style="206" customWidth="1"/>
    <col min="12021" max="12264" width="8.88671875" style="206"/>
    <col min="12265" max="12265" width="23.44140625" style="206" customWidth="1"/>
    <col min="12266" max="12266" width="13.5546875" style="206" customWidth="1"/>
    <col min="12267" max="12267" width="14.44140625" style="206" customWidth="1"/>
    <col min="12268" max="12268" width="8.88671875" style="206"/>
    <col min="12269" max="12269" width="26.6640625" style="206" customWidth="1"/>
    <col min="12270" max="12272" width="8.88671875" style="206"/>
    <col min="12273" max="12273" width="22.88671875" style="206" customWidth="1"/>
    <col min="12274" max="12274" width="8.88671875" style="206"/>
    <col min="12275" max="12275" width="13.6640625" style="206" customWidth="1"/>
    <col min="12276" max="12276" width="9.109375" style="206" customWidth="1"/>
    <col min="12277" max="12520" width="8.88671875" style="206"/>
    <col min="12521" max="12521" width="23.44140625" style="206" customWidth="1"/>
    <col min="12522" max="12522" width="13.5546875" style="206" customWidth="1"/>
    <col min="12523" max="12523" width="14.44140625" style="206" customWidth="1"/>
    <col min="12524" max="12524" width="8.88671875" style="206"/>
    <col min="12525" max="12525" width="26.6640625" style="206" customWidth="1"/>
    <col min="12526" max="12528" width="8.88671875" style="206"/>
    <col min="12529" max="12529" width="22.88671875" style="206" customWidth="1"/>
    <col min="12530" max="12530" width="8.88671875" style="206"/>
    <col min="12531" max="12531" width="13.6640625" style="206" customWidth="1"/>
    <col min="12532" max="12532" width="9.109375" style="206" customWidth="1"/>
    <col min="12533" max="12776" width="8.88671875" style="206"/>
    <col min="12777" max="12777" width="23.44140625" style="206" customWidth="1"/>
    <col min="12778" max="12778" width="13.5546875" style="206" customWidth="1"/>
    <col min="12779" max="12779" width="14.44140625" style="206" customWidth="1"/>
    <col min="12780" max="12780" width="8.88671875" style="206"/>
    <col min="12781" max="12781" width="26.6640625" style="206" customWidth="1"/>
    <col min="12782" max="12784" width="8.88671875" style="206"/>
    <col min="12785" max="12785" width="22.88671875" style="206" customWidth="1"/>
    <col min="12786" max="12786" width="8.88671875" style="206"/>
    <col min="12787" max="12787" width="13.6640625" style="206" customWidth="1"/>
    <col min="12788" max="12788" width="9.109375" style="206" customWidth="1"/>
    <col min="12789" max="13032" width="8.88671875" style="206"/>
    <col min="13033" max="13033" width="23.44140625" style="206" customWidth="1"/>
    <col min="13034" max="13034" width="13.5546875" style="206" customWidth="1"/>
    <col min="13035" max="13035" width="14.44140625" style="206" customWidth="1"/>
    <col min="13036" max="13036" width="8.88671875" style="206"/>
    <col min="13037" max="13037" width="26.6640625" style="206" customWidth="1"/>
    <col min="13038" max="13040" width="8.88671875" style="206"/>
    <col min="13041" max="13041" width="22.88671875" style="206" customWidth="1"/>
    <col min="13042" max="13042" width="8.88671875" style="206"/>
    <col min="13043" max="13043" width="13.6640625" style="206" customWidth="1"/>
    <col min="13044" max="13044" width="9.109375" style="206" customWidth="1"/>
    <col min="13045" max="13288" width="8.88671875" style="206"/>
    <col min="13289" max="13289" width="23.44140625" style="206" customWidth="1"/>
    <col min="13290" max="13290" width="13.5546875" style="206" customWidth="1"/>
    <col min="13291" max="13291" width="14.44140625" style="206" customWidth="1"/>
    <col min="13292" max="13292" width="8.88671875" style="206"/>
    <col min="13293" max="13293" width="26.6640625" style="206" customWidth="1"/>
    <col min="13294" max="13296" width="8.88671875" style="206"/>
    <col min="13297" max="13297" width="22.88671875" style="206" customWidth="1"/>
    <col min="13298" max="13298" width="8.88671875" style="206"/>
    <col min="13299" max="13299" width="13.6640625" style="206" customWidth="1"/>
    <col min="13300" max="13300" width="9.109375" style="206" customWidth="1"/>
    <col min="13301" max="13544" width="8.88671875" style="206"/>
    <col min="13545" max="13545" width="23.44140625" style="206" customWidth="1"/>
    <col min="13546" max="13546" width="13.5546875" style="206" customWidth="1"/>
    <col min="13547" max="13547" width="14.44140625" style="206" customWidth="1"/>
    <col min="13548" max="13548" width="8.88671875" style="206"/>
    <col min="13549" max="13549" width="26.6640625" style="206" customWidth="1"/>
    <col min="13550" max="13552" width="8.88671875" style="206"/>
    <col min="13553" max="13553" width="22.88671875" style="206" customWidth="1"/>
    <col min="13554" max="13554" width="8.88671875" style="206"/>
    <col min="13555" max="13555" width="13.6640625" style="206" customWidth="1"/>
    <col min="13556" max="13556" width="9.109375" style="206" customWidth="1"/>
    <col min="13557" max="13800" width="8.88671875" style="206"/>
    <col min="13801" max="13801" width="23.44140625" style="206" customWidth="1"/>
    <col min="13802" max="13802" width="13.5546875" style="206" customWidth="1"/>
    <col min="13803" max="13803" width="14.44140625" style="206" customWidth="1"/>
    <col min="13804" max="13804" width="8.88671875" style="206"/>
    <col min="13805" max="13805" width="26.6640625" style="206" customWidth="1"/>
    <col min="13806" max="13808" width="8.88671875" style="206"/>
    <col min="13809" max="13809" width="22.88671875" style="206" customWidth="1"/>
    <col min="13810" max="13810" width="8.88671875" style="206"/>
    <col min="13811" max="13811" width="13.6640625" style="206" customWidth="1"/>
    <col min="13812" max="13812" width="9.109375" style="206" customWidth="1"/>
    <col min="13813" max="14056" width="8.88671875" style="206"/>
    <col min="14057" max="14057" width="23.44140625" style="206" customWidth="1"/>
    <col min="14058" max="14058" width="13.5546875" style="206" customWidth="1"/>
    <col min="14059" max="14059" width="14.44140625" style="206" customWidth="1"/>
    <col min="14060" max="14060" width="8.88671875" style="206"/>
    <col min="14061" max="14061" width="26.6640625" style="206" customWidth="1"/>
    <col min="14062" max="14064" width="8.88671875" style="206"/>
    <col min="14065" max="14065" width="22.88671875" style="206" customWidth="1"/>
    <col min="14066" max="14066" width="8.88671875" style="206"/>
    <col min="14067" max="14067" width="13.6640625" style="206" customWidth="1"/>
    <col min="14068" max="14068" width="9.109375" style="206" customWidth="1"/>
    <col min="14069" max="14312" width="8.88671875" style="206"/>
    <col min="14313" max="14313" width="23.44140625" style="206" customWidth="1"/>
    <col min="14314" max="14314" width="13.5546875" style="206" customWidth="1"/>
    <col min="14315" max="14315" width="14.44140625" style="206" customWidth="1"/>
    <col min="14316" max="14316" width="8.88671875" style="206"/>
    <col min="14317" max="14317" width="26.6640625" style="206" customWidth="1"/>
    <col min="14318" max="14320" width="8.88671875" style="206"/>
    <col min="14321" max="14321" width="22.88671875" style="206" customWidth="1"/>
    <col min="14322" max="14322" width="8.88671875" style="206"/>
    <col min="14323" max="14323" width="13.6640625" style="206" customWidth="1"/>
    <col min="14324" max="14324" width="9.109375" style="206" customWidth="1"/>
    <col min="14325" max="14568" width="8.88671875" style="206"/>
    <col min="14569" max="14569" width="23.44140625" style="206" customWidth="1"/>
    <col min="14570" max="14570" width="13.5546875" style="206" customWidth="1"/>
    <col min="14571" max="14571" width="14.44140625" style="206" customWidth="1"/>
    <col min="14572" max="14572" width="8.88671875" style="206"/>
    <col min="14573" max="14573" width="26.6640625" style="206" customWidth="1"/>
    <col min="14574" max="14576" width="8.88671875" style="206"/>
    <col min="14577" max="14577" width="22.88671875" style="206" customWidth="1"/>
    <col min="14578" max="14578" width="8.88671875" style="206"/>
    <col min="14579" max="14579" width="13.6640625" style="206" customWidth="1"/>
    <col min="14580" max="14580" width="9.109375" style="206" customWidth="1"/>
    <col min="14581" max="14824" width="8.88671875" style="206"/>
    <col min="14825" max="14825" width="23.44140625" style="206" customWidth="1"/>
    <col min="14826" max="14826" width="13.5546875" style="206" customWidth="1"/>
    <col min="14827" max="14827" width="14.44140625" style="206" customWidth="1"/>
    <col min="14828" max="14828" width="8.88671875" style="206"/>
    <col min="14829" max="14829" width="26.6640625" style="206" customWidth="1"/>
    <col min="14830" max="14832" width="8.88671875" style="206"/>
    <col min="14833" max="14833" width="22.88671875" style="206" customWidth="1"/>
    <col min="14834" max="14834" width="8.88671875" style="206"/>
    <col min="14835" max="14835" width="13.6640625" style="206" customWidth="1"/>
    <col min="14836" max="14836" width="9.109375" style="206" customWidth="1"/>
    <col min="14837" max="15080" width="8.88671875" style="206"/>
    <col min="15081" max="15081" width="23.44140625" style="206" customWidth="1"/>
    <col min="15082" max="15082" width="13.5546875" style="206" customWidth="1"/>
    <col min="15083" max="15083" width="14.44140625" style="206" customWidth="1"/>
    <col min="15084" max="15084" width="8.88671875" style="206"/>
    <col min="15085" max="15085" width="26.6640625" style="206" customWidth="1"/>
    <col min="15086" max="15088" width="8.88671875" style="206"/>
    <col min="15089" max="15089" width="22.88671875" style="206" customWidth="1"/>
    <col min="15090" max="15090" width="8.88671875" style="206"/>
    <col min="15091" max="15091" width="13.6640625" style="206" customWidth="1"/>
    <col min="15092" max="15092" width="9.109375" style="206" customWidth="1"/>
    <col min="15093" max="15336" width="8.88671875" style="206"/>
    <col min="15337" max="15337" width="23.44140625" style="206" customWidth="1"/>
    <col min="15338" max="15338" width="13.5546875" style="206" customWidth="1"/>
    <col min="15339" max="15339" width="14.44140625" style="206" customWidth="1"/>
    <col min="15340" max="15340" width="8.88671875" style="206"/>
    <col min="15341" max="15341" width="26.6640625" style="206" customWidth="1"/>
    <col min="15342" max="15344" width="8.88671875" style="206"/>
    <col min="15345" max="15345" width="22.88671875" style="206" customWidth="1"/>
    <col min="15346" max="15346" width="8.88671875" style="206"/>
    <col min="15347" max="15347" width="13.6640625" style="206" customWidth="1"/>
    <col min="15348" max="15348" width="9.109375" style="206" customWidth="1"/>
    <col min="15349" max="15592" width="8.88671875" style="206"/>
    <col min="15593" max="15593" width="23.44140625" style="206" customWidth="1"/>
    <col min="15594" max="15594" width="13.5546875" style="206" customWidth="1"/>
    <col min="15595" max="15595" width="14.44140625" style="206" customWidth="1"/>
    <col min="15596" max="15596" width="8.88671875" style="206"/>
    <col min="15597" max="15597" width="26.6640625" style="206" customWidth="1"/>
    <col min="15598" max="15600" width="8.88671875" style="206"/>
    <col min="15601" max="15601" width="22.88671875" style="206" customWidth="1"/>
    <col min="15602" max="15602" width="8.88671875" style="206"/>
    <col min="15603" max="15603" width="13.6640625" style="206" customWidth="1"/>
    <col min="15604" max="15604" width="9.109375" style="206" customWidth="1"/>
    <col min="15605" max="15848" width="8.88671875" style="206"/>
    <col min="15849" max="15849" width="23.44140625" style="206" customWidth="1"/>
    <col min="15850" max="15850" width="13.5546875" style="206" customWidth="1"/>
    <col min="15851" max="15851" width="14.44140625" style="206" customWidth="1"/>
    <col min="15852" max="15852" width="8.88671875" style="206"/>
    <col min="15853" max="15853" width="26.6640625" style="206" customWidth="1"/>
    <col min="15854" max="15856" width="8.88671875" style="206"/>
    <col min="15857" max="15857" width="22.88671875" style="206" customWidth="1"/>
    <col min="15858" max="15858" width="8.88671875" style="206"/>
    <col min="15859" max="15859" width="13.6640625" style="206" customWidth="1"/>
    <col min="15860" max="15860" width="9.109375" style="206" customWidth="1"/>
    <col min="15861" max="16104" width="8.88671875" style="206"/>
    <col min="16105" max="16105" width="23.44140625" style="206" customWidth="1"/>
    <col min="16106" max="16106" width="13.5546875" style="206" customWidth="1"/>
    <col min="16107" max="16107" width="14.44140625" style="206" customWidth="1"/>
    <col min="16108" max="16108" width="8.88671875" style="206"/>
    <col min="16109" max="16109" width="26.6640625" style="206" customWidth="1"/>
    <col min="16110" max="16112" width="8.88671875" style="206"/>
    <col min="16113" max="16113" width="22.88671875" style="206" customWidth="1"/>
    <col min="16114" max="16114" width="8.88671875" style="206"/>
    <col min="16115" max="16115" width="13.6640625" style="206" customWidth="1"/>
    <col min="16116" max="16116" width="9.109375" style="206" customWidth="1"/>
    <col min="16117" max="16384" width="8.88671875" style="206"/>
  </cols>
  <sheetData>
    <row r="1" spans="2:5" ht="16.95" customHeight="1">
      <c r="B1" s="520" t="s">
        <v>191</v>
      </c>
      <c r="C1" s="520"/>
      <c r="D1" s="520"/>
      <c r="E1" s="520"/>
    </row>
    <row r="2" spans="2:5" ht="29.4" customHeight="1" thickBot="1">
      <c r="B2" s="521" t="s">
        <v>223</v>
      </c>
      <c r="C2" s="521"/>
      <c r="D2" s="521"/>
      <c r="E2" s="521"/>
    </row>
    <row r="3" spans="2:5">
      <c r="B3" s="522" t="s">
        <v>185</v>
      </c>
      <c r="C3" s="522" t="s">
        <v>111</v>
      </c>
      <c r="D3" s="524"/>
    </row>
    <row r="4" spans="2:5" ht="11.4" customHeight="1" thickBot="1">
      <c r="B4" s="523"/>
      <c r="C4" s="208" t="s">
        <v>199</v>
      </c>
      <c r="D4" s="207" t="s">
        <v>222</v>
      </c>
    </row>
    <row r="5" spans="2:5">
      <c r="B5" s="267" t="s">
        <v>34</v>
      </c>
      <c r="C5" s="268">
        <v>6.5</v>
      </c>
      <c r="D5" s="269">
        <v>6.6</v>
      </c>
    </row>
    <row r="6" spans="2:5">
      <c r="B6" s="209" t="s">
        <v>14</v>
      </c>
      <c r="C6" s="212">
        <v>3</v>
      </c>
      <c r="D6" s="213">
        <v>3.1</v>
      </c>
    </row>
    <row r="7" spans="2:5">
      <c r="B7" s="209" t="s">
        <v>17</v>
      </c>
      <c r="C7" s="212">
        <v>9.5</v>
      </c>
      <c r="D7" s="213">
        <v>9.8000000000000007</v>
      </c>
    </row>
    <row r="8" spans="2:5">
      <c r="B8" s="209" t="s">
        <v>186</v>
      </c>
      <c r="C8" s="212">
        <v>4</v>
      </c>
      <c r="D8" s="213">
        <v>4.0999999999999996</v>
      </c>
    </row>
    <row r="9" spans="2:5">
      <c r="B9" s="209" t="s">
        <v>198</v>
      </c>
      <c r="C9" s="212">
        <v>8.6</v>
      </c>
      <c r="D9" s="213">
        <v>8.5</v>
      </c>
    </row>
    <row r="10" spans="2:5">
      <c r="B10" s="209" t="s">
        <v>18</v>
      </c>
      <c r="C10" s="212">
        <v>7.3</v>
      </c>
      <c r="D10" s="213">
        <v>7.4</v>
      </c>
    </row>
    <row r="11" spans="2:5">
      <c r="B11" s="209" t="s">
        <v>21</v>
      </c>
      <c r="C11" s="212">
        <v>7.5</v>
      </c>
      <c r="D11" s="213">
        <v>7.1</v>
      </c>
    </row>
    <row r="12" spans="2:5">
      <c r="B12" s="209" t="s">
        <v>22</v>
      </c>
      <c r="C12" s="212">
        <v>8.5</v>
      </c>
      <c r="D12" s="213">
        <v>8.6999999999999993</v>
      </c>
    </row>
    <row r="13" spans="2:5">
      <c r="B13" s="209" t="s">
        <v>13</v>
      </c>
      <c r="C13" s="212">
        <v>5.3</v>
      </c>
      <c r="D13" s="213">
        <v>5.4</v>
      </c>
    </row>
    <row r="14" spans="2:5">
      <c r="B14" s="209" t="s">
        <v>27</v>
      </c>
      <c r="C14" s="212">
        <v>13.5</v>
      </c>
      <c r="D14" s="213">
        <v>13.9</v>
      </c>
    </row>
    <row r="15" spans="2:5">
      <c r="B15" s="270" t="s">
        <v>35</v>
      </c>
      <c r="C15" s="271">
        <v>5.5</v>
      </c>
      <c r="D15" s="272">
        <v>5.6</v>
      </c>
    </row>
    <row r="16" spans="2:5">
      <c r="B16" s="209" t="s">
        <v>1</v>
      </c>
      <c r="C16" s="212">
        <v>6.7</v>
      </c>
      <c r="D16" s="213">
        <v>6.6</v>
      </c>
    </row>
    <row r="17" spans="2:4">
      <c r="B17" s="209" t="s">
        <v>16</v>
      </c>
      <c r="C17" s="212">
        <v>13.9</v>
      </c>
      <c r="D17" s="213">
        <v>14.3</v>
      </c>
    </row>
    <row r="18" spans="2:4">
      <c r="B18" s="209" t="s">
        <v>187</v>
      </c>
      <c r="C18" s="212">
        <v>4.8</v>
      </c>
      <c r="D18" s="213">
        <v>4.7</v>
      </c>
    </row>
    <row r="19" spans="2:4">
      <c r="B19" s="209" t="s">
        <v>188</v>
      </c>
      <c r="C19" s="212">
        <v>7.1</v>
      </c>
      <c r="D19" s="213">
        <v>7</v>
      </c>
    </row>
    <row r="20" spans="2:4">
      <c r="B20" s="209" t="s">
        <v>4</v>
      </c>
      <c r="C20" s="212">
        <v>3.9</v>
      </c>
      <c r="D20" s="213">
        <v>4</v>
      </c>
    </row>
    <row r="21" spans="2:4">
      <c r="B21" s="209" t="s">
        <v>7</v>
      </c>
      <c r="C21" s="212">
        <v>4</v>
      </c>
      <c r="D21" s="213">
        <v>4.2</v>
      </c>
    </row>
    <row r="22" spans="2:4">
      <c r="B22" s="273" t="s">
        <v>36</v>
      </c>
      <c r="C22" s="271">
        <v>8</v>
      </c>
      <c r="D22" s="272">
        <v>8.1999999999999993</v>
      </c>
    </row>
    <row r="23" spans="2:4">
      <c r="B23" s="209" t="s">
        <v>15</v>
      </c>
      <c r="C23" s="212">
        <v>6</v>
      </c>
      <c r="D23" s="213">
        <v>6.1</v>
      </c>
    </row>
    <row r="24" spans="2:4">
      <c r="B24" s="209" t="s">
        <v>19</v>
      </c>
      <c r="C24" s="212">
        <v>12.4</v>
      </c>
      <c r="D24" s="213">
        <v>12.7</v>
      </c>
    </row>
    <row r="25" spans="2:4">
      <c r="B25" s="209" t="s">
        <v>25</v>
      </c>
      <c r="C25" s="212">
        <v>6.1</v>
      </c>
      <c r="D25" s="213">
        <v>6.3</v>
      </c>
    </row>
    <row r="26" spans="2:4">
      <c r="B26" s="209" t="s">
        <v>102</v>
      </c>
      <c r="C26" s="212">
        <v>11.4</v>
      </c>
      <c r="D26" s="213">
        <v>11.7</v>
      </c>
    </row>
    <row r="27" spans="2:4">
      <c r="B27" s="209" t="s">
        <v>103</v>
      </c>
      <c r="C27" s="212">
        <v>4.8</v>
      </c>
      <c r="D27" s="213">
        <v>5.0999999999999996</v>
      </c>
    </row>
    <row r="28" spans="2:4">
      <c r="B28" s="209" t="s">
        <v>26</v>
      </c>
      <c r="C28" s="212">
        <v>9.8000000000000007</v>
      </c>
      <c r="D28" s="213">
        <v>10.4</v>
      </c>
    </row>
    <row r="29" spans="2:4">
      <c r="B29" s="270" t="s">
        <v>32</v>
      </c>
      <c r="C29" s="271">
        <v>4.5</v>
      </c>
      <c r="D29" s="272">
        <v>4.5</v>
      </c>
    </row>
    <row r="30" spans="2:4">
      <c r="B30" s="209" t="s">
        <v>5</v>
      </c>
      <c r="C30" s="212">
        <v>5.9</v>
      </c>
      <c r="D30" s="213">
        <v>6.1</v>
      </c>
    </row>
    <row r="31" spans="2:4">
      <c r="B31" s="209" t="s">
        <v>23</v>
      </c>
      <c r="C31" s="212">
        <v>6</v>
      </c>
      <c r="D31" s="213">
        <v>5.9</v>
      </c>
    </row>
    <row r="32" spans="2:4">
      <c r="B32" s="209" t="s">
        <v>6</v>
      </c>
      <c r="C32" s="212">
        <v>4.4000000000000004</v>
      </c>
      <c r="D32" s="213">
        <v>4.3</v>
      </c>
    </row>
    <row r="33" spans="2:4">
      <c r="B33" s="209" t="s">
        <v>24</v>
      </c>
      <c r="C33" s="212">
        <v>10.4</v>
      </c>
      <c r="D33" s="213">
        <v>10.5</v>
      </c>
    </row>
    <row r="34" spans="2:4">
      <c r="B34" s="209" t="s">
        <v>8</v>
      </c>
      <c r="C34" s="212">
        <v>5</v>
      </c>
      <c r="D34" s="213">
        <v>5.2</v>
      </c>
    </row>
    <row r="35" spans="2:4">
      <c r="B35" s="209" t="s">
        <v>9</v>
      </c>
      <c r="C35" s="212">
        <v>5</v>
      </c>
      <c r="D35" s="213">
        <v>5.2</v>
      </c>
    </row>
    <row r="36" spans="2:4">
      <c r="B36" s="209" t="s">
        <v>10</v>
      </c>
      <c r="C36" s="212">
        <v>10.4</v>
      </c>
      <c r="D36" s="213">
        <v>10.5</v>
      </c>
    </row>
    <row r="37" spans="2:4">
      <c r="B37" s="209" t="s">
        <v>189</v>
      </c>
      <c r="C37" s="212">
        <v>1.5</v>
      </c>
      <c r="D37" s="213">
        <v>1.5</v>
      </c>
    </row>
    <row r="38" spans="2:4">
      <c r="B38" s="270" t="s">
        <v>33</v>
      </c>
      <c r="C38" s="271">
        <v>1.6</v>
      </c>
      <c r="D38" s="272">
        <v>1.7</v>
      </c>
    </row>
    <row r="39" spans="2:4" ht="12" thickBot="1">
      <c r="B39" s="210" t="s">
        <v>190</v>
      </c>
      <c r="C39" s="214">
        <v>1.6</v>
      </c>
      <c r="D39" s="215">
        <v>1.7</v>
      </c>
    </row>
    <row r="41" spans="2:4">
      <c r="B41" s="21" t="s">
        <v>98</v>
      </c>
    </row>
  </sheetData>
  <mergeCells count="4">
    <mergeCell ref="B1:E1"/>
    <mergeCell ref="B2:E2"/>
    <mergeCell ref="B3:B4"/>
    <mergeCell ref="C3:D3"/>
  </mergeCells>
  <pageMargins left="0.7" right="0.7" top="0.75" bottom="0.75" header="0.3" footer="0.3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Zakresy nazwane</vt:lpstr>
      </vt:variant>
      <vt:variant>
        <vt:i4>10</vt:i4>
      </vt:variant>
    </vt:vector>
  </HeadingPairs>
  <TitlesOfParts>
    <vt:vector size="22" baseType="lpstr">
      <vt:lpstr>Tabela 1 </vt:lpstr>
      <vt:lpstr>Tabela 2</vt:lpstr>
      <vt:lpstr>Tabela 3</vt:lpstr>
      <vt:lpstr>Tabela 4</vt:lpstr>
      <vt:lpstr>Tabela 5</vt:lpstr>
      <vt:lpstr>Tabela 5a </vt:lpstr>
      <vt:lpstr>Tabela 6</vt:lpstr>
      <vt:lpstr>Tabela 7</vt:lpstr>
      <vt:lpstr>Tabela 8</vt:lpstr>
      <vt:lpstr>Tabela 9</vt:lpstr>
      <vt:lpstr>Tabela 9a</vt:lpstr>
      <vt:lpstr>Tabela 10</vt:lpstr>
      <vt:lpstr>'Tabela 1 '!Obszar_wydruku</vt:lpstr>
      <vt:lpstr>'Tabela 2'!Obszar_wydruku</vt:lpstr>
      <vt:lpstr>'Tabela 3'!Obszar_wydruku</vt:lpstr>
      <vt:lpstr>'Tabela 4'!Obszar_wydruku</vt:lpstr>
      <vt:lpstr>'Tabela 5'!Obszar_wydruku</vt:lpstr>
      <vt:lpstr>'Tabela 5a '!Obszar_wydruku</vt:lpstr>
      <vt:lpstr>'Tabela 6'!Obszar_wydruku</vt:lpstr>
      <vt:lpstr>'Tabela 8'!Obszar_wydruku</vt:lpstr>
      <vt:lpstr>'Tabela 9'!Obszar_wydruku</vt:lpstr>
      <vt:lpstr>'Tabela 9a'!Obszar_wydruku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Tabele</dc:title>
  <dc:creator>DWUP</dc:creator>
  <cp:lastModifiedBy>Sabina Dębicka</cp:lastModifiedBy>
  <cp:lastPrinted>2022-07-07T08:11:17Z</cp:lastPrinted>
  <dcterms:created xsi:type="dcterms:W3CDTF">1999-08-03T15:46:10Z</dcterms:created>
  <dcterms:modified xsi:type="dcterms:W3CDTF">2025-02-04T10:22:55Z</dcterms:modified>
</cp:coreProperties>
</file>