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3-2025\Tabele inf_03_2025\"/>
    </mc:Choice>
  </mc:AlternateContent>
  <bookViews>
    <workbookView xWindow="63672" yWindow="108" windowWidth="9720" windowHeight="6756" firstSheet="1" activeTab="9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</definedNames>
  <calcPr calcId="162913"/>
</workbook>
</file>

<file path=xl/calcChain.xml><?xml version="1.0" encoding="utf-8"?>
<calcChain xmlns="http://schemas.openxmlformats.org/spreadsheetml/2006/main"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K11" i="41" l="1"/>
  <c r="J11" i="41"/>
  <c r="E10" i="76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I25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<sst xmlns="http://schemas.openxmlformats.org/spreadsheetml/2006/main" count="429" uniqueCount="224">
  <si>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</si>
  <si>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</si>
  <si>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</si>
  <si>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</si>
  <si>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</si>
  <si>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</si>
  <si>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</si>
  <si>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</si>
  <si>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</si>
  <si>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</si>
  <si>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</si>
  <si>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</si>
  <si>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</si>
  <si>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</si>
  <si>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</si>
  <si>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</si>
  <si>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</si>
  <si>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</si>
  <si>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</si>
  <si>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</si>
  <si>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</si>
  <si>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</si>
  <si>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</si>
  <si>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</si>
  <si>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</si>
  <si>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</si>
  <si>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</si>
  <si>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</si>
  <si>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</si>
  <si>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</si>
  <si>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</si>
  <si>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</si>
  <si>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</si>
  <si>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</si>
  <si>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</si>
  <si>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</si>
  <si>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</si>
  <si>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</si>
  <si>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</si>
  <si>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</si>
  <si>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</si>
  <si>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</si>
  <si>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</si>
  <si>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</si>
  <si>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</si>
  <si>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</si>
  <si>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</si>
  <si>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</si>
  <si>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</si>
  <si>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</si>
  <si>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</si>
  <si>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</si>
  <si>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</si>
  <si>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</si>
  <si>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</si>
  <si>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</si>
  <si>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</si>
  <si>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</si>
  <si>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</si>
  <si>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</si>
  <si>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</si>
  <si>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</si>
  <si>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</si>
  <si>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</si>
  <si>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</si>
  <si>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</si>
  <si>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</si>
  <si>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</si>
  <si>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</si>
  <si>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</si>
  <si>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</si>
  <si>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</si>
  <si>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</si>
  <si>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</si>
  <si>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</si>
  <si>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</si>
  <si>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</si>
  <si>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</si>
  <si>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</si>
  <si>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</si>
  <si>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</si>
  <si>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</si>
  <si>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</si>
  <si>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</si>
  <si>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</si>
  <si>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</si>
  <si>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</si>
  <si>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</si>
  <si>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</si>
  <si>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</si>
  <si>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</si>
  <si>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</si>
  <si>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</si>
  <si>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</si>
  <si>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</si>
  <si>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</si>
  <si>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</si>
  <si>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</si>
  <si>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</si>
  <si>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</si>
  <si>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</si>
  <si>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</si>
  <si>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</si>
  <si>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</si>
  <si>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</si>
  <si>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</si>
  <si>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</si>
  <si>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</si>
  <si>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</si>
  <si>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</si>
  <si>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</si>
  <si>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</si>
  <si>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</si>
  <si>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</si>
  <si>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</si>
  <si>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</si>
  <si>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</si>
  <si>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</si>
  <si>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</si>
  <si>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</si>
  <si>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</si>
  <si>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</si>
  <si>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</si>
  <si>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</si>
  <si>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</si>
  <si>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</si>
  <si>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</si>
  <si>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</si>
  <si>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</si>
  <si>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</si>
  <si>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</si>
  <si>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</si>
  <si>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</si>
  <si>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</si>
  <si>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</si>
  <si>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</si>
  <si>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</si>
  <si>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</si>
  <si>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</si>
  <si>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</si>
  <si>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</si>
  <si>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</si>
  <si>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</si>
  <si>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</si>
  <si>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</si>
  <si>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</si>
  <si>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</si>
  <si>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</si>
  <si>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</si>
  <si>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</si>
  <si>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</si>
  <si>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</si>
  <si>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</si>
  <si>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</si>
  <si>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</si>
  <si>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</si>
  <si>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</si>
  <si>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</si>
  <si>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</si>
  <si>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</si>
  <si>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</si>
  <si>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</si>
  <si>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</si>
  <si>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</si>
  <si>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</si>
  <si>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</si>
  <si>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</si>
  <si>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</si>
  <si>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</si>
  <si>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</si>
  <si>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</si>
  <si>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</si>
  <si>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</si>
  <si>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</si>
  <si>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</si>
  <si>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</si>
  <si>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</si>
  <si>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</si>
  <si>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</si>
  <si>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</si>
  <si>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</si>
  <si>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</si>
  <si>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</si>
  <si>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</si>
  <si>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</si>
  <si>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</si>
  <si>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</si>
  <si>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</si>
  <si>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</si>
  <si>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</si>
  <si>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</si>
  <si>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</si>
  <si>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2024 roku</t>
  </si>
  <si>
    <t xml:space="preserve"> Źródło:   Sprawozdanie o rynku pracy MRPiPS-01</t>
  </si>
  <si>
    <t xml:space="preserve"> Źródło:  Sprawozdanie o rynku pracy MRPiPS-01</t>
  </si>
  <si>
    <t>2025 roku</t>
  </si>
  <si>
    <t>grudzień
2024</t>
  </si>
  <si>
    <t>wzrost/spadek
[+/-]  w porównaniu do grudnia  2024</t>
  </si>
  <si>
    <t>28.02. 
2025</t>
  </si>
  <si>
    <t>luty 2025</t>
  </si>
  <si>
    <t>Tabela  5a.</t>
  </si>
  <si>
    <t>Liczba zarejestrowanych bezrobotnych w województwie dolnośląskim 
w marcu 2024 i 2025 r. w porównaniu z miesiącem poprzednim wg powiatów</t>
  </si>
  <si>
    <t>w marcu
2025</t>
  </si>
  <si>
    <t>w marcu</t>
  </si>
  <si>
    <t>/stan na
29.02.2024 = 100/</t>
  </si>
  <si>
    <t>/stan na
28.02.2025 = 100/</t>
  </si>
  <si>
    <t xml:space="preserve">Zestawienie porównawcze zmian poziomu bezrobocia w województwie dolnośląskim
w marcu 2024 i 2025 w porównaniu z miesiącem poprzednim w podziale na wybrabrane grupy </t>
  </si>
  <si>
    <t>w  marcu
2024</t>
  </si>
  <si>
    <t>/stan na 
29.02.2024 = 100/</t>
  </si>
  <si>
    <t>/stan na
28.02.2025= 100/</t>
  </si>
  <si>
    <t>31.03.
2024</t>
  </si>
  <si>
    <t>31.03. 
2025</t>
  </si>
  <si>
    <t>Udział % wybranych grup bezrobotnych w ogólnej liczbie bezrobotnych w województwie dolnośląskim w marcu 2025 r.</t>
  </si>
  <si>
    <t>Zestawienie porównawcze napływu i odpływu bezrobotnych w województwie dolnośląskim 
w grudniu 2024, marzec i rosnąco w roku 2025</t>
  </si>
  <si>
    <t>marzec
2025</t>
  </si>
  <si>
    <t>styczeń - marzec
2025</t>
  </si>
  <si>
    <t>Zestawienie liczby bezrobotnych objętych subsydiowanymi programami rynku pracy w województwie dolnośląskim w marcu 2025 roku
z uwzględnieniem wybranych grup znajdujących się w szczególnej sytuacji na rynku pracy.</t>
  </si>
  <si>
    <t>marzec 2025</t>
  </si>
  <si>
    <t>styczeń - marzec  2025</t>
  </si>
  <si>
    <t>Zestawienie liczby bezrobotnych objętych subsydiowanymi programami rynku pracy w województwie dolnośląskim w okresie styczeń - marzec 2025 roku
z uwzględnieniem wybranych grup znajdujących się w szczególnej sytuacji na rynku pracy.</t>
  </si>
  <si>
    <t>Zestawienie porównawcze stopy bezrobocia w województwie dolnośląskim
 w lutym i marcu 2025 r.</t>
  </si>
  <si>
    <t>Napływ bezrobotnych w woj. dolnośląskim według podregionów i powiatów
przypadający na 1 zgłoszone wolne miejsce pracy w marcu 2025 roku</t>
  </si>
  <si>
    <t xml:space="preserve">Zestawienie porównawcze stopy bezrobocia według województw
 w lutym i marcu 2025 roku </t>
  </si>
  <si>
    <t>luty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</si>
</sst>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6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15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0" fontId="27" fillId="6" borderId="58" xfId="0" applyFont="1" applyFill="1" applyBorder="1" applyAlignment="1">
      <alignment horizontal="center" vertical="center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27" fillId="0" borderId="21" xfId="0" applyNumberFormat="1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abSelected="1" topLeftCell="A25" zoomScaleNormal="100" workbookViewId="0">
      <selection activeCell="E7" sqref="E7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6"/>
      <c r="B1" s="126"/>
      <c r="C1" s="126"/>
      <c r="D1" s="127" t="s">
        <v>183</v>
      </c>
    </row>
    <row r="2" spans="1:4" ht="6" customHeight="1">
      <c r="A2" s="300" t="s">
        <v>221</v>
      </c>
      <c r="B2" s="301"/>
      <c r="C2" s="301"/>
      <c r="D2" s="301"/>
    </row>
    <row r="3" spans="1:4" ht="12.75" customHeight="1">
      <c r="A3" s="301"/>
      <c r="B3" s="301"/>
      <c r="C3" s="301"/>
      <c r="D3" s="301"/>
    </row>
    <row r="4" spans="1:4" ht="13.5" customHeight="1">
      <c r="A4" s="301"/>
      <c r="B4" s="301"/>
      <c r="C4" s="301"/>
      <c r="D4" s="301"/>
    </row>
    <row r="5" spans="1:4" ht="9" customHeight="1" thickBot="1">
      <c r="A5" s="13"/>
      <c r="B5" s="13"/>
      <c r="C5" s="13"/>
      <c r="D5" s="70"/>
    </row>
    <row r="6" spans="1:4" ht="12.75" customHeight="1">
      <c r="A6" s="355" t="s">
        <v>31</v>
      </c>
      <c r="B6" s="303" t="s">
        <v>101</v>
      </c>
      <c r="C6" s="303" t="s">
        <v>105</v>
      </c>
      <c r="D6" s="303" t="s">
        <v>102</v>
      </c>
    </row>
    <row r="7" spans="1:4" ht="48.75" customHeight="1">
      <c r="A7" s="316"/>
      <c r="B7" s="304"/>
      <c r="C7" s="304"/>
      <c r="D7" s="304"/>
    </row>
    <row r="8" spans="1:4" ht="2.25" customHeight="1" thickBot="1">
      <c r="A8" s="316"/>
      <c r="B8" s="414"/>
      <c r="C8" s="313"/>
      <c r="D8" s="414"/>
    </row>
    <row r="9" spans="1:4" ht="17.25" customHeight="1" thickBot="1">
      <c r="A9" s="228" t="s">
        <v>34</v>
      </c>
      <c r="B9" s="233">
        <v>1459</v>
      </c>
      <c r="C9" s="253">
        <v>762</v>
      </c>
      <c r="D9" s="254">
        <f>B9/C9</f>
        <v>1.9146981627296589</v>
      </c>
    </row>
    <row r="10" spans="1:4">
      <c r="A10" s="14" t="s">
        <v>14</v>
      </c>
      <c r="B10" s="71">
        <v>210</v>
      </c>
      <c r="C10" s="128">
        <v>138</v>
      </c>
      <c r="D10" s="129">
        <f t="shared" ref="D10:D43" si="0">B10/C10</f>
        <v>1.5217391304347827</v>
      </c>
    </row>
    <row r="11" spans="1:4">
      <c r="A11" s="15" t="s">
        <v>17</v>
      </c>
      <c r="B11" s="72">
        <v>187</v>
      </c>
      <c r="C11" s="130">
        <v>103</v>
      </c>
      <c r="D11" s="131">
        <f t="shared" si="0"/>
        <v>1.8155339805825244</v>
      </c>
    </row>
    <row r="12" spans="1:4">
      <c r="A12" s="16" t="s">
        <v>2</v>
      </c>
      <c r="B12" s="72">
        <v>170</v>
      </c>
      <c r="C12" s="130">
        <v>123</v>
      </c>
      <c r="D12" s="132">
        <f t="shared" si="0"/>
        <v>1.3821138211382114</v>
      </c>
    </row>
    <row r="13" spans="1:4">
      <c r="A13" s="16" t="s">
        <v>191</v>
      </c>
      <c r="B13" s="72">
        <v>117</v>
      </c>
      <c r="C13" s="128">
        <v>44</v>
      </c>
      <c r="D13" s="131">
        <f t="shared" si="0"/>
        <v>2.6590909090909092</v>
      </c>
    </row>
    <row r="14" spans="1:4">
      <c r="A14" s="15" t="s">
        <v>18</v>
      </c>
      <c r="B14" s="72">
        <v>173</v>
      </c>
      <c r="C14" s="130">
        <v>102</v>
      </c>
      <c r="D14" s="132">
        <f t="shared" si="0"/>
        <v>1.696078431372549</v>
      </c>
    </row>
    <row r="15" spans="1:4">
      <c r="A15" s="15" t="s">
        <v>21</v>
      </c>
      <c r="B15" s="72">
        <v>142</v>
      </c>
      <c r="C15" s="130">
        <v>71</v>
      </c>
      <c r="D15" s="131">
        <f t="shared" si="0"/>
        <v>2</v>
      </c>
    </row>
    <row r="16" spans="1:4">
      <c r="A16" s="15" t="s">
        <v>22</v>
      </c>
      <c r="B16" s="72">
        <v>136</v>
      </c>
      <c r="C16" s="130">
        <v>40</v>
      </c>
      <c r="D16" s="132">
        <f t="shared" si="0"/>
        <v>3.4</v>
      </c>
    </row>
    <row r="17" spans="1:10">
      <c r="A17" s="15" t="s">
        <v>13</v>
      </c>
      <c r="B17" s="72">
        <v>165</v>
      </c>
      <c r="C17" s="130">
        <v>77</v>
      </c>
      <c r="D17" s="131">
        <f t="shared" si="0"/>
        <v>2.1428571428571428</v>
      </c>
    </row>
    <row r="18" spans="1:10" ht="13.8" thickBot="1">
      <c r="A18" s="17" t="s">
        <v>27</v>
      </c>
      <c r="B18" s="73">
        <v>159</v>
      </c>
      <c r="C18" s="128">
        <v>64</v>
      </c>
      <c r="D18" s="133">
        <f t="shared" si="0"/>
        <v>2.484375</v>
      </c>
    </row>
    <row r="19" spans="1:10" ht="13.8" thickBot="1">
      <c r="A19" s="255" t="s">
        <v>35</v>
      </c>
      <c r="B19" s="239">
        <v>1376</v>
      </c>
      <c r="C19" s="256">
        <v>1203</v>
      </c>
      <c r="D19" s="254">
        <f t="shared" si="0"/>
        <v>1.1438071487946799</v>
      </c>
      <c r="J19" t="s">
        <v>37</v>
      </c>
    </row>
    <row r="20" spans="1:10">
      <c r="A20" s="20" t="s">
        <v>1</v>
      </c>
      <c r="B20" s="71">
        <v>249</v>
      </c>
      <c r="C20" s="128">
        <v>120</v>
      </c>
      <c r="D20" s="129">
        <f t="shared" si="0"/>
        <v>2.0750000000000002</v>
      </c>
    </row>
    <row r="21" spans="1:10">
      <c r="A21" s="15" t="s">
        <v>16</v>
      </c>
      <c r="B21" s="72">
        <v>138</v>
      </c>
      <c r="C21" s="130">
        <v>81</v>
      </c>
      <c r="D21" s="131">
        <f t="shared" si="0"/>
        <v>1.7037037037037037</v>
      </c>
    </row>
    <row r="22" spans="1:10">
      <c r="A22" s="16" t="s">
        <v>3</v>
      </c>
      <c r="B22" s="72">
        <v>371</v>
      </c>
      <c r="C22" s="130">
        <v>186</v>
      </c>
      <c r="D22" s="131">
        <f t="shared" si="0"/>
        <v>1.9946236559139785</v>
      </c>
    </row>
    <row r="23" spans="1:10">
      <c r="A23" s="18" t="s">
        <v>20</v>
      </c>
      <c r="B23" s="73">
        <v>206</v>
      </c>
      <c r="C23" s="128">
        <v>159</v>
      </c>
      <c r="D23" s="132">
        <f t="shared" si="0"/>
        <v>1.2955974842767295</v>
      </c>
    </row>
    <row r="24" spans="1:10">
      <c r="A24" s="15" t="s">
        <v>4</v>
      </c>
      <c r="B24" s="72">
        <v>223</v>
      </c>
      <c r="C24" s="130">
        <v>282</v>
      </c>
      <c r="D24" s="131">
        <f t="shared" si="0"/>
        <v>0.79078014184397161</v>
      </c>
    </row>
    <row r="25" spans="1:10" ht="13.8" thickBot="1">
      <c r="A25" s="19" t="s">
        <v>7</v>
      </c>
      <c r="B25" s="74">
        <v>189</v>
      </c>
      <c r="C25" s="134">
        <v>375</v>
      </c>
      <c r="D25" s="133">
        <f t="shared" si="0"/>
        <v>0.504</v>
      </c>
    </row>
    <row r="26" spans="1:10" ht="13.8" thickBot="1">
      <c r="A26" s="241" t="s">
        <v>36</v>
      </c>
      <c r="B26" s="239">
        <v>2217</v>
      </c>
      <c r="C26" s="239">
        <v>1255</v>
      </c>
      <c r="D26" s="254">
        <f t="shared" si="0"/>
        <v>1.7665338645418327</v>
      </c>
    </row>
    <row r="27" spans="1:10">
      <c r="A27" s="15" t="s">
        <v>15</v>
      </c>
      <c r="B27" s="72">
        <v>290</v>
      </c>
      <c r="C27" s="130">
        <v>26</v>
      </c>
      <c r="D27" s="129">
        <f t="shared" si="0"/>
        <v>11.153846153846153</v>
      </c>
    </row>
    <row r="28" spans="1:10">
      <c r="A28" s="14" t="s">
        <v>19</v>
      </c>
      <c r="B28" s="71">
        <v>585</v>
      </c>
      <c r="C28" s="128">
        <v>221</v>
      </c>
      <c r="D28" s="131">
        <f t="shared" si="0"/>
        <v>2.6470588235294117</v>
      </c>
    </row>
    <row r="29" spans="1:10">
      <c r="A29" s="17" t="s">
        <v>25</v>
      </c>
      <c r="B29" s="73">
        <v>541</v>
      </c>
      <c r="C29" s="134">
        <v>439</v>
      </c>
      <c r="D29" s="131">
        <f t="shared" si="0"/>
        <v>1.2323462414578588</v>
      </c>
    </row>
    <row r="30" spans="1:10">
      <c r="A30" s="139" t="s">
        <v>103</v>
      </c>
      <c r="B30" s="72">
        <v>178</v>
      </c>
      <c r="C30" s="130">
        <v>137</v>
      </c>
      <c r="D30" s="132">
        <f t="shared" si="0"/>
        <v>1.2992700729927007</v>
      </c>
    </row>
    <row r="31" spans="1:10">
      <c r="A31" s="20" t="s">
        <v>104</v>
      </c>
      <c r="B31" s="71">
        <v>357</v>
      </c>
      <c r="C31" s="128">
        <v>296</v>
      </c>
      <c r="D31" s="131">
        <f t="shared" si="0"/>
        <v>1.2060810810810811</v>
      </c>
    </row>
    <row r="32" spans="1:10" ht="13.8" thickBot="1">
      <c r="A32" s="15" t="s">
        <v>26</v>
      </c>
      <c r="B32" s="72">
        <v>266</v>
      </c>
      <c r="C32" s="130">
        <v>136</v>
      </c>
      <c r="D32" s="133">
        <f t="shared" si="0"/>
        <v>1.9558823529411764</v>
      </c>
    </row>
    <row r="33" spans="1:5" ht="13.8" thickBot="1">
      <c r="A33" s="255" t="s">
        <v>32</v>
      </c>
      <c r="B33" s="239">
        <v>1505</v>
      </c>
      <c r="C33" s="256">
        <v>1730</v>
      </c>
      <c r="D33" s="254">
        <f t="shared" si="0"/>
        <v>0.86994219653179194</v>
      </c>
    </row>
    <row r="34" spans="1:5">
      <c r="A34" s="14" t="s">
        <v>5</v>
      </c>
      <c r="B34" s="71">
        <v>88</v>
      </c>
      <c r="C34" s="128">
        <v>43</v>
      </c>
      <c r="D34" s="129">
        <f t="shared" si="0"/>
        <v>2.0465116279069768</v>
      </c>
    </row>
    <row r="35" spans="1:5">
      <c r="A35" s="15" t="s">
        <v>23</v>
      </c>
      <c r="B35" s="72">
        <v>303</v>
      </c>
      <c r="C35" s="130">
        <v>109</v>
      </c>
      <c r="D35" s="131">
        <f t="shared" si="0"/>
        <v>2.7798165137614679</v>
      </c>
    </row>
    <row r="36" spans="1:5">
      <c r="A36" s="14" t="s">
        <v>6</v>
      </c>
      <c r="B36" s="71">
        <v>199</v>
      </c>
      <c r="C36" s="128">
        <v>333</v>
      </c>
      <c r="D36" s="131">
        <f t="shared" si="0"/>
        <v>0.59759759759759756</v>
      </c>
    </row>
    <row r="37" spans="1:5">
      <c r="A37" s="15" t="s">
        <v>24</v>
      </c>
      <c r="B37" s="72">
        <v>158</v>
      </c>
      <c r="C37" s="130">
        <v>52</v>
      </c>
      <c r="D37" s="132">
        <f t="shared" si="0"/>
        <v>3.0384615384615383</v>
      </c>
    </row>
    <row r="38" spans="1:5">
      <c r="A38" s="16" t="s">
        <v>8</v>
      </c>
      <c r="B38" s="72">
        <v>151</v>
      </c>
      <c r="C38" s="130">
        <v>52</v>
      </c>
      <c r="D38" s="131">
        <f t="shared" si="0"/>
        <v>2.9038461538461537</v>
      </c>
    </row>
    <row r="39" spans="1:5">
      <c r="A39" s="15" t="s">
        <v>9</v>
      </c>
      <c r="B39" s="72">
        <v>215</v>
      </c>
      <c r="C39" s="130">
        <v>724</v>
      </c>
      <c r="D39" s="132">
        <f t="shared" si="0"/>
        <v>0.29696132596685082</v>
      </c>
    </row>
    <row r="40" spans="1:5">
      <c r="A40" s="15" t="s">
        <v>10</v>
      </c>
      <c r="B40" s="72">
        <v>144</v>
      </c>
      <c r="C40" s="130">
        <v>99</v>
      </c>
      <c r="D40" s="131">
        <f t="shared" si="0"/>
        <v>1.4545454545454546</v>
      </c>
    </row>
    <row r="41" spans="1:5" ht="13.8" thickBot="1">
      <c r="A41" s="20" t="s">
        <v>12</v>
      </c>
      <c r="B41" s="71">
        <v>247</v>
      </c>
      <c r="C41" s="128">
        <v>318</v>
      </c>
      <c r="D41" s="133">
        <f t="shared" si="0"/>
        <v>0.77672955974842772</v>
      </c>
    </row>
    <row r="42" spans="1:5" ht="13.8" thickBot="1">
      <c r="A42" s="255" t="s">
        <v>33</v>
      </c>
      <c r="B42" s="239">
        <v>1196</v>
      </c>
      <c r="C42" s="256">
        <v>1037</v>
      </c>
      <c r="D42" s="254">
        <f t="shared" si="0"/>
        <v>1.1533269045323047</v>
      </c>
    </row>
    <row r="43" spans="1:5" ht="13.8" thickBot="1">
      <c r="A43" s="140" t="s">
        <v>11</v>
      </c>
      <c r="B43" s="135">
        <v>1196</v>
      </c>
      <c r="C43" s="75">
        <v>1037</v>
      </c>
      <c r="D43" s="136">
        <f t="shared" si="0"/>
        <v>1.1533269045323047</v>
      </c>
    </row>
    <row r="44" spans="1:5" ht="29.25" customHeight="1" thickBot="1">
      <c r="A44" s="232" t="s">
        <v>100</v>
      </c>
      <c r="B44" s="257">
        <v>7753</v>
      </c>
      <c r="C44" s="257">
        <v>5987</v>
      </c>
      <c r="D44" s="254">
        <f>B44/C44</f>
        <v>1.2949724402872891</v>
      </c>
    </row>
    <row r="45" spans="1:5" ht="15" customHeight="1">
      <c r="A45" s="21" t="s">
        <v>194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zoomScale="120" zoomScaleNormal="120" workbookViewId="0">
      <selection activeCell="I50" sqref="I50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299" t="s">
        <v>164</v>
      </c>
      <c r="B1" s="299"/>
      <c r="C1" s="299"/>
      <c r="D1" s="299"/>
      <c r="E1" s="299"/>
      <c r="F1" s="299"/>
      <c r="G1" s="299"/>
      <c r="H1" s="299"/>
      <c r="I1" s="299"/>
    </row>
    <row r="2" spans="1:14" ht="18" customHeight="1">
      <c r="A2" s="300" t="s">
        <v>201</v>
      </c>
      <c r="B2" s="301"/>
      <c r="C2" s="301"/>
      <c r="D2" s="301"/>
      <c r="E2" s="301"/>
      <c r="F2" s="301"/>
      <c r="G2" s="301"/>
      <c r="H2" s="301"/>
      <c r="I2" s="301"/>
    </row>
    <row r="3" spans="1:14" ht="16.5" customHeight="1">
      <c r="A3" s="301"/>
      <c r="B3" s="301"/>
      <c r="C3" s="301"/>
      <c r="D3" s="301"/>
      <c r="E3" s="301"/>
      <c r="F3" s="301"/>
      <c r="G3" s="301"/>
      <c r="H3" s="301"/>
      <c r="I3" s="301"/>
    </row>
    <row r="4" spans="1:14" ht="13.8" thickBot="1">
      <c r="A4" s="302"/>
      <c r="B4" s="302"/>
      <c r="C4" s="302"/>
      <c r="D4" s="302"/>
      <c r="E4" s="302"/>
      <c r="F4" s="302"/>
      <c r="G4" s="302"/>
      <c r="H4" s="302"/>
      <c r="I4" s="302"/>
      <c r="N4" t="s">
        <v>37</v>
      </c>
    </row>
    <row r="5" spans="1:14" ht="13.8" thickBot="1">
      <c r="A5" s="303" t="s">
        <v>31</v>
      </c>
      <c r="B5" s="306">
        <v>2024</v>
      </c>
      <c r="C5" s="306"/>
      <c r="D5" s="306"/>
      <c r="E5" s="307"/>
      <c r="F5" s="306">
        <v>2025</v>
      </c>
      <c r="G5" s="306"/>
      <c r="H5" s="306"/>
      <c r="I5" s="307"/>
    </row>
    <row r="6" spans="1:14" ht="15.6" customHeight="1">
      <c r="A6" s="304"/>
      <c r="B6" s="308" t="s">
        <v>29</v>
      </c>
      <c r="C6" s="309"/>
      <c r="D6" s="223" t="s">
        <v>170</v>
      </c>
      <c r="E6" s="225" t="s">
        <v>28</v>
      </c>
      <c r="F6" s="308" t="s">
        <v>29</v>
      </c>
      <c r="G6" s="309"/>
      <c r="H6" s="22" t="s">
        <v>170</v>
      </c>
      <c r="I6" s="23" t="s">
        <v>28</v>
      </c>
    </row>
    <row r="7" spans="1:14">
      <c r="A7" s="304"/>
      <c r="B7" s="310"/>
      <c r="C7" s="311"/>
      <c r="D7" s="224" t="s">
        <v>171</v>
      </c>
      <c r="E7" s="225" t="s">
        <v>203</v>
      </c>
      <c r="F7" s="310"/>
      <c r="G7" s="311"/>
      <c r="H7" s="24" t="s">
        <v>171</v>
      </c>
      <c r="I7" s="23" t="s">
        <v>203</v>
      </c>
    </row>
    <row r="8" spans="1:14" ht="9" customHeight="1" thickBot="1">
      <c r="A8" s="304"/>
      <c r="B8" s="312"/>
      <c r="C8" s="313"/>
      <c r="D8" s="224" t="s">
        <v>0</v>
      </c>
      <c r="E8" s="225" t="s">
        <v>192</v>
      </c>
      <c r="F8" s="312"/>
      <c r="G8" s="313"/>
      <c r="H8" s="24" t="s">
        <v>0</v>
      </c>
      <c r="I8" s="23" t="s">
        <v>195</v>
      </c>
    </row>
    <row r="9" spans="1:14" ht="34.799999999999997" thickBot="1">
      <c r="A9" s="305"/>
      <c r="B9" s="25">
        <v>45351</v>
      </c>
      <c r="C9" s="26">
        <v>45382</v>
      </c>
      <c r="D9" s="224" t="s">
        <v>202</v>
      </c>
      <c r="E9" s="225" t="s">
        <v>204</v>
      </c>
      <c r="F9" s="25">
        <v>45716</v>
      </c>
      <c r="G9" s="26">
        <v>45747</v>
      </c>
      <c r="H9" s="24" t="s">
        <v>202</v>
      </c>
      <c r="I9" s="23" t="s">
        <v>205</v>
      </c>
    </row>
    <row r="10" spans="1:14" ht="13.8" thickBot="1">
      <c r="A10" s="228" t="s">
        <v>34</v>
      </c>
      <c r="B10" s="229">
        <v>11957</v>
      </c>
      <c r="C10" s="229">
        <v>11809</v>
      </c>
      <c r="D10" s="230">
        <f>C10-B10</f>
        <v>-148</v>
      </c>
      <c r="E10" s="231">
        <f>C10/B10*100</f>
        <v>98.762231328928664</v>
      </c>
      <c r="F10" s="232">
        <v>12527</v>
      </c>
      <c r="G10" s="229">
        <v>12219</v>
      </c>
      <c r="H10" s="233">
        <f>G10-F10</f>
        <v>-308</v>
      </c>
      <c r="I10" s="234">
        <f t="shared" ref="I10:I32" si="0">G10/F10*100</f>
        <v>97.541310768739521</v>
      </c>
    </row>
    <row r="11" spans="1:14">
      <c r="A11" s="14" t="s">
        <v>14</v>
      </c>
      <c r="B11" s="80">
        <v>1025</v>
      </c>
      <c r="C11" s="80">
        <v>988</v>
      </c>
      <c r="D11" s="81">
        <f>C11-B11</f>
        <v>-37</v>
      </c>
      <c r="E11" s="82">
        <f t="shared" ref="E11:E45" si="1">C11/B11*100</f>
        <v>96.390243902439025</v>
      </c>
      <c r="F11" s="83">
        <v>1109</v>
      </c>
      <c r="G11" s="80">
        <v>1090</v>
      </c>
      <c r="H11" s="71">
        <f>G11-F11</f>
        <v>-19</v>
      </c>
      <c r="I11" s="82">
        <f t="shared" si="0"/>
        <v>98.286744815148779</v>
      </c>
    </row>
    <row r="12" spans="1:14">
      <c r="A12" s="15" t="s">
        <v>17</v>
      </c>
      <c r="B12" s="84">
        <v>1668</v>
      </c>
      <c r="C12" s="84">
        <v>1627</v>
      </c>
      <c r="D12" s="72">
        <f>C12-B12</f>
        <v>-41</v>
      </c>
      <c r="E12" s="85">
        <f t="shared" si="1"/>
        <v>97.541966426858522</v>
      </c>
      <c r="F12" s="86">
        <v>1714</v>
      </c>
      <c r="G12" s="84">
        <v>1670</v>
      </c>
      <c r="H12" s="72">
        <f>G12-F12</f>
        <v>-44</v>
      </c>
      <c r="I12" s="85">
        <f t="shared" si="0"/>
        <v>97.432905484247385</v>
      </c>
    </row>
    <row r="13" spans="1:14">
      <c r="A13" s="16" t="s">
        <v>2</v>
      </c>
      <c r="B13" s="84">
        <v>1399</v>
      </c>
      <c r="C13" s="84">
        <v>1306</v>
      </c>
      <c r="D13" s="72">
        <f t="shared" ref="D13:D19" si="2">C13-B13</f>
        <v>-93</v>
      </c>
      <c r="E13" s="85">
        <f t="shared" si="1"/>
        <v>93.352394567548245</v>
      </c>
      <c r="F13" s="86">
        <v>1451</v>
      </c>
      <c r="G13" s="84">
        <v>1361</v>
      </c>
      <c r="H13" s="72">
        <f t="shared" ref="H13:H19" si="3">G13-F13</f>
        <v>-90</v>
      </c>
      <c r="I13" s="85">
        <f t="shared" si="0"/>
        <v>93.797381116471399</v>
      </c>
    </row>
    <row r="14" spans="1:14">
      <c r="A14" s="16" t="s">
        <v>191</v>
      </c>
      <c r="B14" s="80">
        <v>1690</v>
      </c>
      <c r="C14" s="80">
        <v>1674</v>
      </c>
      <c r="D14" s="72">
        <f t="shared" si="2"/>
        <v>-16</v>
      </c>
      <c r="E14" s="82">
        <f t="shared" si="1"/>
        <v>99.053254437869825</v>
      </c>
      <c r="F14" s="83">
        <v>1697</v>
      </c>
      <c r="G14" s="80">
        <v>1657</v>
      </c>
      <c r="H14" s="71">
        <f t="shared" si="3"/>
        <v>-40</v>
      </c>
      <c r="I14" s="82">
        <f t="shared" si="0"/>
        <v>97.642899233942245</v>
      </c>
    </row>
    <row r="15" spans="1:14">
      <c r="A15" s="15" t="s">
        <v>18</v>
      </c>
      <c r="B15" s="84">
        <v>836</v>
      </c>
      <c r="C15" s="84">
        <v>864</v>
      </c>
      <c r="D15" s="72">
        <f t="shared" si="2"/>
        <v>28</v>
      </c>
      <c r="E15" s="85">
        <f t="shared" si="1"/>
        <v>103.34928229665073</v>
      </c>
      <c r="F15" s="86">
        <v>1025</v>
      </c>
      <c r="G15" s="84">
        <v>1008</v>
      </c>
      <c r="H15" s="72">
        <f t="shared" si="3"/>
        <v>-17</v>
      </c>
      <c r="I15" s="85">
        <f t="shared" si="0"/>
        <v>98.341463414634148</v>
      </c>
    </row>
    <row r="16" spans="1:14">
      <c r="A16" s="15" t="s">
        <v>21</v>
      </c>
      <c r="B16" s="84">
        <v>1094</v>
      </c>
      <c r="C16" s="84">
        <v>1147</v>
      </c>
      <c r="D16" s="72">
        <f t="shared" si="2"/>
        <v>53</v>
      </c>
      <c r="E16" s="85">
        <f t="shared" si="1"/>
        <v>104.84460694698355</v>
      </c>
      <c r="F16" s="86">
        <v>1141</v>
      </c>
      <c r="G16" s="84">
        <v>1129</v>
      </c>
      <c r="H16" s="72">
        <f t="shared" si="3"/>
        <v>-12</v>
      </c>
      <c r="I16" s="85">
        <f t="shared" si="0"/>
        <v>98.948290972830861</v>
      </c>
    </row>
    <row r="17" spans="1:17">
      <c r="A17" s="15" t="s">
        <v>22</v>
      </c>
      <c r="B17" s="84">
        <v>1076</v>
      </c>
      <c r="C17" s="84">
        <v>1079</v>
      </c>
      <c r="D17" s="72">
        <f t="shared" si="2"/>
        <v>3</v>
      </c>
      <c r="E17" s="85">
        <f t="shared" si="1"/>
        <v>100.27881040892193</v>
      </c>
      <c r="F17" s="86">
        <v>1109</v>
      </c>
      <c r="G17" s="84">
        <v>1093</v>
      </c>
      <c r="H17" s="72">
        <f t="shared" si="3"/>
        <v>-16</v>
      </c>
      <c r="I17" s="85">
        <f t="shared" si="0"/>
        <v>98.557258791704243</v>
      </c>
    </row>
    <row r="18" spans="1:17">
      <c r="A18" s="15" t="s">
        <v>13</v>
      </c>
      <c r="B18" s="84">
        <v>1410</v>
      </c>
      <c r="C18" s="84">
        <v>1403</v>
      </c>
      <c r="D18" s="72">
        <f t="shared" si="2"/>
        <v>-7</v>
      </c>
      <c r="E18" s="85">
        <f t="shared" si="1"/>
        <v>99.503546099290787</v>
      </c>
      <c r="F18" s="86">
        <v>1485</v>
      </c>
      <c r="G18" s="84">
        <v>1434</v>
      </c>
      <c r="H18" s="72">
        <f t="shared" si="3"/>
        <v>-51</v>
      </c>
      <c r="I18" s="85">
        <f t="shared" si="0"/>
        <v>96.565656565656568</v>
      </c>
      <c r="Q18" t="s">
        <v>160</v>
      </c>
    </row>
    <row r="19" spans="1:17" ht="13.8" thickBot="1">
      <c r="A19" s="17" t="s">
        <v>27</v>
      </c>
      <c r="B19" s="80">
        <v>1759</v>
      </c>
      <c r="C19" s="80">
        <v>1721</v>
      </c>
      <c r="D19" s="72">
        <f t="shared" si="2"/>
        <v>-38</v>
      </c>
      <c r="E19" s="82">
        <f t="shared" si="1"/>
        <v>97.839681637293921</v>
      </c>
      <c r="F19" s="83">
        <v>1796</v>
      </c>
      <c r="G19" s="80">
        <v>1777</v>
      </c>
      <c r="H19" s="71">
        <f t="shared" si="3"/>
        <v>-19</v>
      </c>
      <c r="I19" s="82">
        <f t="shared" si="0"/>
        <v>98.942093541202667</v>
      </c>
    </row>
    <row r="20" spans="1:17" ht="13.8" thickBot="1">
      <c r="A20" s="235" t="s">
        <v>35</v>
      </c>
      <c r="B20" s="236">
        <v>10017</v>
      </c>
      <c r="C20" s="236">
        <v>9688</v>
      </c>
      <c r="D20" s="233">
        <f>C20-B20</f>
        <v>-329</v>
      </c>
      <c r="E20" s="237">
        <f t="shared" si="1"/>
        <v>96.715583508036346</v>
      </c>
      <c r="F20" s="238">
        <v>10163</v>
      </c>
      <c r="G20" s="236">
        <v>9976</v>
      </c>
      <c r="H20" s="239">
        <f>G20-F20</f>
        <v>-187</v>
      </c>
      <c r="I20" s="240">
        <f t="shared" si="0"/>
        <v>98.159992128308573</v>
      </c>
    </row>
    <row r="21" spans="1:17">
      <c r="A21" s="14" t="s">
        <v>1</v>
      </c>
      <c r="B21" s="80">
        <v>1905</v>
      </c>
      <c r="C21" s="80">
        <v>1841</v>
      </c>
      <c r="D21" s="71">
        <f>C21-B21</f>
        <v>-64</v>
      </c>
      <c r="E21" s="82">
        <f t="shared" si="1"/>
        <v>96.640419947506558</v>
      </c>
      <c r="F21" s="83">
        <v>1913</v>
      </c>
      <c r="G21" s="80">
        <v>1866</v>
      </c>
      <c r="H21" s="71">
        <f>G21-F21</f>
        <v>-47</v>
      </c>
      <c r="I21" s="82">
        <f t="shared" si="0"/>
        <v>97.543125980135912</v>
      </c>
    </row>
    <row r="22" spans="1:17">
      <c r="A22" s="15" t="s">
        <v>16</v>
      </c>
      <c r="B22" s="84">
        <v>1349</v>
      </c>
      <c r="C22" s="84">
        <v>1328</v>
      </c>
      <c r="D22" s="72">
        <f>C22-B22</f>
        <v>-21</v>
      </c>
      <c r="E22" s="85">
        <f t="shared" si="1"/>
        <v>98.44329132690882</v>
      </c>
      <c r="F22" s="86">
        <v>1360</v>
      </c>
      <c r="G22" s="84">
        <v>1316</v>
      </c>
      <c r="H22" s="72">
        <f>G22-F22</f>
        <v>-44</v>
      </c>
      <c r="I22" s="85">
        <f t="shared" si="0"/>
        <v>96.764705882352942</v>
      </c>
    </row>
    <row r="23" spans="1:17">
      <c r="A23" s="16" t="s">
        <v>3</v>
      </c>
      <c r="B23" s="84">
        <v>2207</v>
      </c>
      <c r="C23" s="84">
        <v>2147</v>
      </c>
      <c r="D23" s="72">
        <f t="shared" ref="D23:D26" si="4">C23-B23</f>
        <v>-60</v>
      </c>
      <c r="E23" s="85">
        <f t="shared" si="1"/>
        <v>97.281377435432717</v>
      </c>
      <c r="F23" s="86">
        <v>2223</v>
      </c>
      <c r="G23" s="84">
        <v>2228</v>
      </c>
      <c r="H23" s="72">
        <f t="shared" ref="H23:H26" si="5">G23-F23</f>
        <v>5</v>
      </c>
      <c r="I23" s="85">
        <f t="shared" si="0"/>
        <v>100.22492127755285</v>
      </c>
    </row>
    <row r="24" spans="1:17">
      <c r="A24" s="18" t="s">
        <v>20</v>
      </c>
      <c r="B24" s="80">
        <v>1635</v>
      </c>
      <c r="C24" s="80">
        <v>1606</v>
      </c>
      <c r="D24" s="72">
        <f t="shared" si="4"/>
        <v>-29</v>
      </c>
      <c r="E24" s="82">
        <f t="shared" si="1"/>
        <v>98.226299694189606</v>
      </c>
      <c r="F24" s="83">
        <v>1544</v>
      </c>
      <c r="G24" s="80">
        <v>1510</v>
      </c>
      <c r="H24" s="71">
        <f t="shared" si="5"/>
        <v>-34</v>
      </c>
      <c r="I24" s="82">
        <f t="shared" si="0"/>
        <v>97.797927461139906</v>
      </c>
    </row>
    <row r="25" spans="1:17">
      <c r="A25" s="15" t="s">
        <v>4</v>
      </c>
      <c r="B25" s="84">
        <v>1387</v>
      </c>
      <c r="C25" s="84">
        <v>1297</v>
      </c>
      <c r="D25" s="72">
        <f t="shared" si="4"/>
        <v>-90</v>
      </c>
      <c r="E25" s="85">
        <f t="shared" si="1"/>
        <v>93.51117519826964</v>
      </c>
      <c r="F25" s="86">
        <v>1537</v>
      </c>
      <c r="G25" s="84">
        <v>1542</v>
      </c>
      <c r="H25" s="72">
        <f t="shared" si="5"/>
        <v>5</v>
      </c>
      <c r="I25" s="85">
        <f t="shared" si="0"/>
        <v>100.3253090435914</v>
      </c>
    </row>
    <row r="26" spans="1:17" ht="13.8" thickBot="1">
      <c r="A26" s="19" t="s">
        <v>7</v>
      </c>
      <c r="B26" s="87">
        <v>1534</v>
      </c>
      <c r="C26" s="87">
        <v>1469</v>
      </c>
      <c r="D26" s="74">
        <f t="shared" si="4"/>
        <v>-65</v>
      </c>
      <c r="E26" s="88">
        <f t="shared" si="1"/>
        <v>95.762711864406782</v>
      </c>
      <c r="F26" s="89">
        <v>1586</v>
      </c>
      <c r="G26" s="87">
        <v>1514</v>
      </c>
      <c r="H26" s="74">
        <f t="shared" si="5"/>
        <v>-72</v>
      </c>
      <c r="I26" s="88">
        <f t="shared" si="0"/>
        <v>95.460277427490553</v>
      </c>
    </row>
    <row r="27" spans="1:17" ht="13.8" thickBot="1">
      <c r="A27" s="241" t="s">
        <v>36</v>
      </c>
      <c r="B27" s="242">
        <v>17030</v>
      </c>
      <c r="C27" s="242">
        <v>16600</v>
      </c>
      <c r="D27" s="239">
        <f>C27-B27</f>
        <v>-430</v>
      </c>
      <c r="E27" s="237">
        <f t="shared" si="1"/>
        <v>97.475044039929543</v>
      </c>
      <c r="F27" s="238">
        <v>17662</v>
      </c>
      <c r="G27" s="242">
        <v>17527</v>
      </c>
      <c r="H27" s="239">
        <f>G27-F27</f>
        <v>-135</v>
      </c>
      <c r="I27" s="240">
        <f t="shared" si="0"/>
        <v>99.235647152077917</v>
      </c>
    </row>
    <row r="28" spans="1:17">
      <c r="A28" s="15" t="s">
        <v>15</v>
      </c>
      <c r="B28" s="84">
        <v>1870</v>
      </c>
      <c r="C28" s="84">
        <v>1870</v>
      </c>
      <c r="D28" s="72">
        <f>C28-B28</f>
        <v>0</v>
      </c>
      <c r="E28" s="85">
        <f t="shared" si="1"/>
        <v>100</v>
      </c>
      <c r="F28" s="86">
        <v>1967</v>
      </c>
      <c r="G28" s="84">
        <v>1961</v>
      </c>
      <c r="H28" s="72">
        <f>G28-F28</f>
        <v>-6</v>
      </c>
      <c r="I28" s="85">
        <f t="shared" si="0"/>
        <v>99.694966954753426</v>
      </c>
    </row>
    <row r="29" spans="1:17">
      <c r="A29" s="15" t="s">
        <v>19</v>
      </c>
      <c r="B29" s="84">
        <v>5537</v>
      </c>
      <c r="C29" s="84">
        <v>5498</v>
      </c>
      <c r="D29" s="72">
        <f>C29-B29</f>
        <v>-39</v>
      </c>
      <c r="E29" s="85">
        <f t="shared" si="1"/>
        <v>99.295647462524826</v>
      </c>
      <c r="F29" s="86">
        <v>5975</v>
      </c>
      <c r="G29" s="84">
        <v>5999</v>
      </c>
      <c r="H29" s="72">
        <f>G29-F29</f>
        <v>24</v>
      </c>
      <c r="I29" s="85">
        <f t="shared" si="0"/>
        <v>100.40167364016736</v>
      </c>
    </row>
    <row r="30" spans="1:17">
      <c r="A30" s="14" t="s">
        <v>25</v>
      </c>
      <c r="B30" s="80">
        <v>3833</v>
      </c>
      <c r="C30" s="80">
        <v>3628</v>
      </c>
      <c r="D30" s="71">
        <f t="shared" ref="D30:D36" si="6">C30-B30</f>
        <v>-205</v>
      </c>
      <c r="E30" s="82">
        <f t="shared" si="1"/>
        <v>94.651708844247324</v>
      </c>
      <c r="F30" s="83">
        <v>3928</v>
      </c>
      <c r="G30" s="80">
        <v>3808</v>
      </c>
      <c r="H30" s="71">
        <f t="shared" ref="H30:H36" si="7">G30-F30</f>
        <v>-120</v>
      </c>
      <c r="I30" s="82">
        <f t="shared" si="0"/>
        <v>96.945010183299388</v>
      </c>
    </row>
    <row r="31" spans="1:17">
      <c r="A31" s="16" t="s">
        <v>103</v>
      </c>
      <c r="B31" s="84">
        <v>1626</v>
      </c>
      <c r="C31" s="84">
        <v>1548</v>
      </c>
      <c r="D31" s="72">
        <f t="shared" si="6"/>
        <v>-78</v>
      </c>
      <c r="E31" s="85">
        <f t="shared" si="1"/>
        <v>95.20295202952029</v>
      </c>
      <c r="F31" s="86">
        <v>1478</v>
      </c>
      <c r="G31" s="84">
        <v>1433</v>
      </c>
      <c r="H31" s="72">
        <f t="shared" si="7"/>
        <v>-45</v>
      </c>
      <c r="I31" s="85">
        <f t="shared" si="0"/>
        <v>96.955345060893094</v>
      </c>
    </row>
    <row r="32" spans="1:17">
      <c r="A32" s="16" t="s">
        <v>104</v>
      </c>
      <c r="B32" s="84">
        <v>2015</v>
      </c>
      <c r="C32" s="84">
        <v>1964</v>
      </c>
      <c r="D32" s="72">
        <f t="shared" si="6"/>
        <v>-51</v>
      </c>
      <c r="E32" s="85">
        <f t="shared" si="1"/>
        <v>97.468982630272947</v>
      </c>
      <c r="F32" s="86">
        <v>2133</v>
      </c>
      <c r="G32" s="84">
        <v>2196</v>
      </c>
      <c r="H32" s="72">
        <f t="shared" si="7"/>
        <v>63</v>
      </c>
      <c r="I32" s="85">
        <f t="shared" si="0"/>
        <v>102.9535864978903</v>
      </c>
    </row>
    <row r="33" spans="1:9" ht="13.8" thickBot="1">
      <c r="A33" s="14" t="s">
        <v>26</v>
      </c>
      <c r="B33" s="80">
        <v>2149</v>
      </c>
      <c r="C33" s="80">
        <v>2092</v>
      </c>
      <c r="D33" s="71">
        <f t="shared" si="6"/>
        <v>-57</v>
      </c>
      <c r="E33" s="82">
        <f t="shared" si="1"/>
        <v>97.347603536528609</v>
      </c>
      <c r="F33" s="83">
        <v>2181</v>
      </c>
      <c r="G33" s="80">
        <v>2130</v>
      </c>
      <c r="H33" s="71">
        <f t="shared" si="7"/>
        <v>-51</v>
      </c>
      <c r="I33" s="82">
        <f t="shared" ref="I33:I45" si="8">G33/F33*100</f>
        <v>97.661623108665751</v>
      </c>
    </row>
    <row r="34" spans="1:9" ht="13.8" thickBot="1">
      <c r="A34" s="235" t="s">
        <v>32</v>
      </c>
      <c r="B34" s="236">
        <v>12175</v>
      </c>
      <c r="C34" s="236">
        <v>12060</v>
      </c>
      <c r="D34" s="239">
        <f t="shared" si="6"/>
        <v>-115</v>
      </c>
      <c r="E34" s="237">
        <f t="shared" si="1"/>
        <v>99.05544147843942</v>
      </c>
      <c r="F34" s="238">
        <v>12549</v>
      </c>
      <c r="G34" s="236">
        <v>12442</v>
      </c>
      <c r="H34" s="239">
        <f t="shared" si="7"/>
        <v>-107</v>
      </c>
      <c r="I34" s="240">
        <f t="shared" si="8"/>
        <v>99.147342417722527</v>
      </c>
    </row>
    <row r="35" spans="1:9">
      <c r="A35" s="14" t="s">
        <v>5</v>
      </c>
      <c r="B35" s="80">
        <v>844</v>
      </c>
      <c r="C35" s="80">
        <v>829</v>
      </c>
      <c r="D35" s="71">
        <f t="shared" si="6"/>
        <v>-15</v>
      </c>
      <c r="E35" s="82">
        <f t="shared" si="1"/>
        <v>98.222748815165872</v>
      </c>
      <c r="F35" s="83">
        <v>845</v>
      </c>
      <c r="G35" s="80">
        <v>802</v>
      </c>
      <c r="H35" s="71">
        <f t="shared" si="7"/>
        <v>-43</v>
      </c>
      <c r="I35" s="82">
        <f t="shared" si="8"/>
        <v>94.911242603550292</v>
      </c>
    </row>
    <row r="36" spans="1:9">
      <c r="A36" s="15" t="s">
        <v>23</v>
      </c>
      <c r="B36" s="84">
        <v>2363</v>
      </c>
      <c r="C36" s="84">
        <v>2335</v>
      </c>
      <c r="D36" s="72">
        <f t="shared" si="6"/>
        <v>-28</v>
      </c>
      <c r="E36" s="85">
        <f t="shared" si="1"/>
        <v>98.81506559458316</v>
      </c>
      <c r="F36" s="86">
        <v>2447</v>
      </c>
      <c r="G36" s="84">
        <v>2404</v>
      </c>
      <c r="H36" s="72">
        <f t="shared" si="7"/>
        <v>-43</v>
      </c>
      <c r="I36" s="85">
        <f t="shared" si="8"/>
        <v>98.242746219861061</v>
      </c>
    </row>
    <row r="37" spans="1:9">
      <c r="A37" s="14" t="s">
        <v>6</v>
      </c>
      <c r="B37" s="80">
        <v>1641</v>
      </c>
      <c r="C37" s="80">
        <v>1643</v>
      </c>
      <c r="D37" s="71">
        <f>C37-B37</f>
        <v>2</v>
      </c>
      <c r="E37" s="82">
        <f t="shared" si="1"/>
        <v>100.12187690432664</v>
      </c>
      <c r="F37" s="83">
        <v>1774</v>
      </c>
      <c r="G37" s="80">
        <v>1726</v>
      </c>
      <c r="H37" s="71">
        <f>G37-F37</f>
        <v>-48</v>
      </c>
      <c r="I37" s="82">
        <f t="shared" si="8"/>
        <v>97.294250281848932</v>
      </c>
    </row>
    <row r="38" spans="1:9">
      <c r="A38" s="15" t="s">
        <v>24</v>
      </c>
      <c r="B38" s="84">
        <v>1492</v>
      </c>
      <c r="C38" s="84">
        <v>1475</v>
      </c>
      <c r="D38" s="72">
        <f>C38-B38</f>
        <v>-17</v>
      </c>
      <c r="E38" s="85">
        <f t="shared" si="1"/>
        <v>98.860589812332449</v>
      </c>
      <c r="F38" s="86">
        <v>1483</v>
      </c>
      <c r="G38" s="84">
        <v>1509</v>
      </c>
      <c r="H38" s="72">
        <f>G38-F38</f>
        <v>26</v>
      </c>
      <c r="I38" s="85">
        <f t="shared" si="8"/>
        <v>101.75320296695887</v>
      </c>
    </row>
    <row r="39" spans="1:9">
      <c r="A39" s="15" t="s">
        <v>8</v>
      </c>
      <c r="B39" s="84">
        <v>1127</v>
      </c>
      <c r="C39" s="84">
        <v>1125</v>
      </c>
      <c r="D39" s="72">
        <f>C39-B39</f>
        <v>-2</v>
      </c>
      <c r="E39" s="85">
        <f t="shared" si="1"/>
        <v>99.822537710736469</v>
      </c>
      <c r="F39" s="86">
        <v>1276</v>
      </c>
      <c r="G39" s="84">
        <v>1250</v>
      </c>
      <c r="H39" s="72">
        <f>G39-F39</f>
        <v>-26</v>
      </c>
      <c r="I39" s="85">
        <f t="shared" si="8"/>
        <v>97.96238244514106</v>
      </c>
    </row>
    <row r="40" spans="1:9">
      <c r="A40" s="15" t="s">
        <v>9</v>
      </c>
      <c r="B40" s="84">
        <v>1574</v>
      </c>
      <c r="C40" s="84">
        <v>1522</v>
      </c>
      <c r="D40" s="72">
        <f t="shared" ref="D40:D44" si="9">C40-B40</f>
        <v>-52</v>
      </c>
      <c r="E40" s="85">
        <f t="shared" si="1"/>
        <v>96.69631512071156</v>
      </c>
      <c r="F40" s="86">
        <v>1614</v>
      </c>
      <c r="G40" s="84">
        <v>1591</v>
      </c>
      <c r="H40" s="72">
        <f t="shared" ref="H40:H44" si="10">G40-F40</f>
        <v>-23</v>
      </c>
      <c r="I40" s="85">
        <f t="shared" si="8"/>
        <v>98.574969021065669</v>
      </c>
    </row>
    <row r="41" spans="1:9">
      <c r="A41" s="15" t="s">
        <v>10</v>
      </c>
      <c r="B41" s="84">
        <v>1810</v>
      </c>
      <c r="C41" s="84">
        <v>1782</v>
      </c>
      <c r="D41" s="72">
        <f t="shared" si="9"/>
        <v>-28</v>
      </c>
      <c r="E41" s="85">
        <f t="shared" si="1"/>
        <v>98.453038674033138</v>
      </c>
      <c r="F41" s="86">
        <v>1659</v>
      </c>
      <c r="G41" s="84">
        <v>1662</v>
      </c>
      <c r="H41" s="72">
        <f t="shared" si="10"/>
        <v>3</v>
      </c>
      <c r="I41" s="85">
        <f t="shared" si="8"/>
        <v>100.18083182640144</v>
      </c>
    </row>
    <row r="42" spans="1:9" ht="13.8" thickBot="1">
      <c r="A42" s="20" t="s">
        <v>12</v>
      </c>
      <c r="B42" s="80">
        <v>1324</v>
      </c>
      <c r="C42" s="80">
        <v>1349</v>
      </c>
      <c r="D42" s="71">
        <f t="shared" si="9"/>
        <v>25</v>
      </c>
      <c r="E42" s="82">
        <f t="shared" si="1"/>
        <v>101.88821752265862</v>
      </c>
      <c r="F42" s="83">
        <v>1451</v>
      </c>
      <c r="G42" s="80">
        <v>1498</v>
      </c>
      <c r="H42" s="71">
        <f t="shared" si="10"/>
        <v>47</v>
      </c>
      <c r="I42" s="82">
        <f t="shared" si="8"/>
        <v>103.23914541695383</v>
      </c>
    </row>
    <row r="43" spans="1:9" ht="13.8" thickBot="1">
      <c r="A43" s="235" t="s">
        <v>33</v>
      </c>
      <c r="B43" s="236">
        <v>6771</v>
      </c>
      <c r="C43" s="236">
        <v>6878</v>
      </c>
      <c r="D43" s="239">
        <f t="shared" si="9"/>
        <v>107</v>
      </c>
      <c r="E43" s="237">
        <f t="shared" si="1"/>
        <v>101.58026879338355</v>
      </c>
      <c r="F43" s="238">
        <v>7099</v>
      </c>
      <c r="G43" s="236">
        <v>7252</v>
      </c>
      <c r="H43" s="239">
        <f t="shared" si="10"/>
        <v>153</v>
      </c>
      <c r="I43" s="240">
        <f t="shared" si="8"/>
        <v>102.15523313142695</v>
      </c>
    </row>
    <row r="44" spans="1:9" ht="14.25" customHeight="1" thickBot="1">
      <c r="A44" s="20" t="s">
        <v>11</v>
      </c>
      <c r="B44" s="80">
        <v>6771</v>
      </c>
      <c r="C44" s="80">
        <v>6878</v>
      </c>
      <c r="D44" s="71">
        <f t="shared" si="9"/>
        <v>107</v>
      </c>
      <c r="E44" s="82">
        <f t="shared" si="1"/>
        <v>101.58026879338355</v>
      </c>
      <c r="F44" s="83">
        <v>7099</v>
      </c>
      <c r="G44" s="80">
        <v>7252</v>
      </c>
      <c r="H44" s="71">
        <f t="shared" si="10"/>
        <v>153</v>
      </c>
      <c r="I44" s="82">
        <f t="shared" si="8"/>
        <v>102.15523313142695</v>
      </c>
    </row>
    <row r="45" spans="1:9" ht="27" customHeight="1" thickBot="1">
      <c r="A45" s="232" t="s">
        <v>30</v>
      </c>
      <c r="B45" s="232">
        <v>57950</v>
      </c>
      <c r="C45" s="229">
        <v>57035</v>
      </c>
      <c r="D45" s="233">
        <f>D43+D34+D27+D20+D10</f>
        <v>-915</v>
      </c>
      <c r="E45" s="234">
        <f t="shared" si="1"/>
        <v>98.421052631578945</v>
      </c>
      <c r="F45" s="232">
        <v>60000</v>
      </c>
      <c r="G45" s="229">
        <v>59416</v>
      </c>
      <c r="H45" s="233">
        <f t="shared" ref="H45" si="11">H43+H34+H27+H20+H10</f>
        <v>-584</v>
      </c>
      <c r="I45" s="234">
        <f t="shared" si="8"/>
        <v>99.026666666666657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193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zoomScaleNormal="100" workbookViewId="0">
      <selection activeCell="L11" sqref="L11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299" t="s">
        <v>163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4" ht="18" customHeight="1">
      <c r="A2" s="314" t="s">
        <v>206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ht="16.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303" t="s">
        <v>166</v>
      </c>
      <c r="B5" s="308">
        <v>2024</v>
      </c>
      <c r="C5" s="308"/>
      <c r="D5" s="306"/>
      <c r="E5" s="307"/>
      <c r="F5" s="306">
        <v>2025</v>
      </c>
      <c r="G5" s="306"/>
      <c r="H5" s="306"/>
      <c r="I5" s="307"/>
      <c r="J5" s="317" t="s">
        <v>41</v>
      </c>
      <c r="K5" s="317"/>
      <c r="L5" s="318"/>
    </row>
    <row r="6" spans="1:14" ht="12.75" customHeight="1" thickBot="1">
      <c r="A6" s="316"/>
      <c r="B6" s="319" t="s">
        <v>29</v>
      </c>
      <c r="C6" s="320"/>
      <c r="D6" s="226" t="s">
        <v>169</v>
      </c>
      <c r="E6" s="23" t="s">
        <v>28</v>
      </c>
      <c r="F6" s="308" t="s">
        <v>29</v>
      </c>
      <c r="G6" s="309"/>
      <c r="H6" s="22" t="s">
        <v>169</v>
      </c>
      <c r="I6" s="23" t="s">
        <v>28</v>
      </c>
      <c r="J6" s="323" t="s">
        <v>40</v>
      </c>
      <c r="K6" s="324"/>
      <c r="L6" s="325"/>
    </row>
    <row r="7" spans="1:14">
      <c r="A7" s="316"/>
      <c r="B7" s="321"/>
      <c r="C7" s="322"/>
      <c r="D7" s="278" t="s">
        <v>172</v>
      </c>
      <c r="E7" s="23" t="s">
        <v>203</v>
      </c>
      <c r="F7" s="310"/>
      <c r="G7" s="311"/>
      <c r="H7" s="24" t="s">
        <v>172</v>
      </c>
      <c r="I7" s="23" t="s">
        <v>203</v>
      </c>
      <c r="J7" s="326"/>
      <c r="K7" s="327"/>
      <c r="L7" s="328"/>
    </row>
    <row r="8" spans="1:14" ht="18" customHeight="1" thickBot="1">
      <c r="A8" s="316"/>
      <c r="B8" s="321"/>
      <c r="C8" s="322"/>
      <c r="D8" s="282" t="s">
        <v>0</v>
      </c>
      <c r="E8" s="23">
        <v>2024</v>
      </c>
      <c r="F8" s="312"/>
      <c r="G8" s="313"/>
      <c r="H8" s="24" t="s">
        <v>0</v>
      </c>
      <c r="I8" s="23">
        <v>2025</v>
      </c>
      <c r="J8" s="329"/>
      <c r="K8" s="330"/>
      <c r="L8" s="331"/>
    </row>
    <row r="9" spans="1:14" ht="36.6" customHeight="1" thickBot="1">
      <c r="A9" s="305"/>
      <c r="B9" s="227">
        <v>45351</v>
      </c>
      <c r="C9" s="280">
        <v>45382</v>
      </c>
      <c r="D9" s="279" t="s">
        <v>207</v>
      </c>
      <c r="E9" s="23" t="s">
        <v>208</v>
      </c>
      <c r="F9" s="44">
        <v>45716</v>
      </c>
      <c r="G9" s="45">
        <v>45747</v>
      </c>
      <c r="H9" s="24" t="s">
        <v>202</v>
      </c>
      <c r="I9" s="23" t="s">
        <v>209</v>
      </c>
      <c r="J9" s="41" t="s">
        <v>210</v>
      </c>
      <c r="K9" s="42" t="s">
        <v>198</v>
      </c>
      <c r="L9" s="43" t="s">
        <v>211</v>
      </c>
    </row>
    <row r="10" spans="1:14" ht="23.25" customHeight="1" thickBot="1">
      <c r="A10" s="232" t="s">
        <v>39</v>
      </c>
      <c r="B10" s="243">
        <v>57950</v>
      </c>
      <c r="C10" s="244">
        <v>57035</v>
      </c>
      <c r="D10" s="284">
        <f t="shared" ref="D10:D33" si="0">C10-B10</f>
        <v>-915</v>
      </c>
      <c r="E10" s="245">
        <f t="shared" ref="E10:E25" si="1">C10/B10*100</f>
        <v>98.421052631578945</v>
      </c>
      <c r="F10" s="243">
        <v>60000</v>
      </c>
      <c r="G10" s="244">
        <v>59416</v>
      </c>
      <c r="H10" s="243">
        <f t="shared" ref="H10:H25" si="2">G10-F10</f>
        <v>-584</v>
      </c>
      <c r="I10" s="246">
        <f t="shared" ref="I10:I25" si="3">G10/F10*100</f>
        <v>99.026666666666657</v>
      </c>
      <c r="J10" s="247">
        <v>100</v>
      </c>
      <c r="K10" s="245">
        <v>100</v>
      </c>
      <c r="L10" s="248">
        <v>100</v>
      </c>
    </row>
    <row r="11" spans="1:14" ht="16.5" customHeight="1">
      <c r="A11" s="27" t="s">
        <v>45</v>
      </c>
      <c r="B11" s="91">
        <v>29650</v>
      </c>
      <c r="C11" s="142">
        <v>29198</v>
      </c>
      <c r="D11" s="283">
        <f t="shared" si="0"/>
        <v>-452</v>
      </c>
      <c r="E11" s="90">
        <f t="shared" si="1"/>
        <v>98.475548060708263</v>
      </c>
      <c r="F11" s="91">
        <v>30274</v>
      </c>
      <c r="G11" s="142">
        <v>29965</v>
      </c>
      <c r="H11" s="92">
        <f t="shared" si="2"/>
        <v>-309</v>
      </c>
      <c r="I11" s="93">
        <f t="shared" si="3"/>
        <v>98.97932219065865</v>
      </c>
      <c r="J11" s="94">
        <f>C11/$C$10*100</f>
        <v>51.193127027263962</v>
      </c>
      <c r="K11" s="95">
        <f>F11/$F$10*100</f>
        <v>50.456666666666671</v>
      </c>
      <c r="L11" s="96">
        <f>G11/G10*100</f>
        <v>50.4325434226471</v>
      </c>
      <c r="M11" s="2"/>
      <c r="N11" s="2"/>
    </row>
    <row r="12" spans="1:14" ht="16.5" customHeight="1">
      <c r="A12" s="27" t="s">
        <v>106</v>
      </c>
      <c r="B12" s="97">
        <v>28300</v>
      </c>
      <c r="C12" s="143">
        <v>27837</v>
      </c>
      <c r="D12" s="281">
        <f t="shared" si="0"/>
        <v>-463</v>
      </c>
      <c r="E12" s="90">
        <f t="shared" si="1"/>
        <v>98.36395759717314</v>
      </c>
      <c r="F12" s="97">
        <v>29726</v>
      </c>
      <c r="G12" s="143">
        <v>29451</v>
      </c>
      <c r="H12" s="98">
        <f t="shared" si="2"/>
        <v>-275</v>
      </c>
      <c r="I12" s="93">
        <f t="shared" si="3"/>
        <v>99.074883939985199</v>
      </c>
      <c r="J12" s="99">
        <f t="shared" ref="J12:J25" si="4">C12/$C$10*100</f>
        <v>48.806872972736038</v>
      </c>
      <c r="K12" s="100">
        <f t="shared" ref="K12:K25" si="5">F12/$F$10*100</f>
        <v>49.543333333333337</v>
      </c>
      <c r="L12" s="101">
        <f t="shared" ref="L12:L25" si="6">G12/$G$10*100</f>
        <v>49.5674565773529</v>
      </c>
      <c r="M12" s="2"/>
    </row>
    <row r="13" spans="1:14" ht="15.75" customHeight="1">
      <c r="A13" s="27" t="s">
        <v>49</v>
      </c>
      <c r="B13" s="91">
        <v>53145</v>
      </c>
      <c r="C13" s="142">
        <v>52367</v>
      </c>
      <c r="D13" s="281">
        <f t="shared" si="0"/>
        <v>-778</v>
      </c>
      <c r="E13" s="90">
        <f t="shared" si="1"/>
        <v>98.536080534387054</v>
      </c>
      <c r="F13" s="91">
        <v>55070</v>
      </c>
      <c r="G13" s="142">
        <v>54577</v>
      </c>
      <c r="H13" s="98">
        <f t="shared" si="2"/>
        <v>-493</v>
      </c>
      <c r="I13" s="93">
        <f t="shared" si="3"/>
        <v>99.104775739967309</v>
      </c>
      <c r="J13" s="99">
        <f t="shared" si="4"/>
        <v>91.815551854124649</v>
      </c>
      <c r="K13" s="100">
        <f t="shared" si="5"/>
        <v>91.783333333333331</v>
      </c>
      <c r="L13" s="101">
        <f t="shared" si="6"/>
        <v>91.855729096539648</v>
      </c>
      <c r="M13" s="2"/>
    </row>
    <row r="14" spans="1:14" ht="15.75" customHeight="1">
      <c r="A14" s="27" t="s">
        <v>167</v>
      </c>
      <c r="B14" s="91">
        <v>2247</v>
      </c>
      <c r="C14" s="142">
        <v>2211</v>
      </c>
      <c r="D14" s="281">
        <f t="shared" si="0"/>
        <v>-36</v>
      </c>
      <c r="E14" s="90">
        <f t="shared" si="1"/>
        <v>98.397863818424568</v>
      </c>
      <c r="F14" s="91">
        <v>2700</v>
      </c>
      <c r="G14" s="142">
        <v>2726</v>
      </c>
      <c r="H14" s="98">
        <f t="shared" si="2"/>
        <v>26</v>
      </c>
      <c r="I14" s="93">
        <f t="shared" si="3"/>
        <v>100.96296296296296</v>
      </c>
      <c r="J14" s="99">
        <f t="shared" si="4"/>
        <v>3.8765670202507234</v>
      </c>
      <c r="K14" s="100">
        <f t="shared" si="5"/>
        <v>4.5</v>
      </c>
      <c r="L14" s="101">
        <f t="shared" si="6"/>
        <v>4.5879897670661096</v>
      </c>
      <c r="M14" s="2"/>
    </row>
    <row r="15" spans="1:14" ht="16.5" customHeight="1">
      <c r="A15" s="27" t="s">
        <v>107</v>
      </c>
      <c r="B15" s="91">
        <v>4805</v>
      </c>
      <c r="C15" s="142">
        <v>4668</v>
      </c>
      <c r="D15" s="281">
        <f t="shared" si="0"/>
        <v>-137</v>
      </c>
      <c r="E15" s="90">
        <f t="shared" si="1"/>
        <v>97.14880332986472</v>
      </c>
      <c r="F15" s="91">
        <v>4930</v>
      </c>
      <c r="G15" s="142">
        <v>4839</v>
      </c>
      <c r="H15" s="98">
        <f t="shared" si="2"/>
        <v>-91</v>
      </c>
      <c r="I15" s="93">
        <f t="shared" si="3"/>
        <v>98.154158215010142</v>
      </c>
      <c r="J15" s="99">
        <f t="shared" si="4"/>
        <v>8.18444814587534</v>
      </c>
      <c r="K15" s="100">
        <f t="shared" si="5"/>
        <v>8.2166666666666668</v>
      </c>
      <c r="L15" s="101">
        <f t="shared" si="6"/>
        <v>8.1442709034603471</v>
      </c>
      <c r="M15" s="2"/>
    </row>
    <row r="16" spans="1:14" ht="16.5" customHeight="1">
      <c r="A16" s="28" t="s">
        <v>108</v>
      </c>
      <c r="B16" s="91">
        <v>9280</v>
      </c>
      <c r="C16" s="142">
        <v>8869</v>
      </c>
      <c r="D16" s="281">
        <f t="shared" si="0"/>
        <v>-411</v>
      </c>
      <c r="E16" s="90">
        <f t="shared" si="1"/>
        <v>95.571120689655174</v>
      </c>
      <c r="F16" s="91">
        <v>9672</v>
      </c>
      <c r="G16" s="142">
        <v>9465</v>
      </c>
      <c r="H16" s="98">
        <f t="shared" si="2"/>
        <v>-207</v>
      </c>
      <c r="I16" s="93">
        <f t="shared" si="3"/>
        <v>97.859801488833739</v>
      </c>
      <c r="J16" s="99">
        <f t="shared" si="4"/>
        <v>15.550100815288859</v>
      </c>
      <c r="K16" s="100">
        <f t="shared" si="5"/>
        <v>16.12</v>
      </c>
      <c r="L16" s="101">
        <f t="shared" si="6"/>
        <v>15.930052511108119</v>
      </c>
      <c r="M16" s="2"/>
    </row>
    <row r="17" spans="1:13" ht="16.5" customHeight="1">
      <c r="A17" s="29" t="s">
        <v>109</v>
      </c>
      <c r="B17" s="91">
        <v>48670</v>
      </c>
      <c r="C17" s="142">
        <v>48166</v>
      </c>
      <c r="D17" s="281">
        <f t="shared" si="0"/>
        <v>-504</v>
      </c>
      <c r="E17" s="90">
        <f t="shared" si="1"/>
        <v>98.964454489418529</v>
      </c>
      <c r="F17" s="91">
        <v>50328</v>
      </c>
      <c r="G17" s="142">
        <v>49951</v>
      </c>
      <c r="H17" s="98">
        <f t="shared" si="2"/>
        <v>-377</v>
      </c>
      <c r="I17" s="93">
        <f t="shared" si="3"/>
        <v>99.250914004132881</v>
      </c>
      <c r="J17" s="99">
        <f t="shared" si="4"/>
        <v>84.449899184711143</v>
      </c>
      <c r="K17" s="100">
        <f t="shared" si="5"/>
        <v>83.88</v>
      </c>
      <c r="L17" s="101">
        <f t="shared" si="6"/>
        <v>84.069947488891884</v>
      </c>
      <c r="M17" s="2"/>
    </row>
    <row r="18" spans="1:13" ht="15.75" customHeight="1">
      <c r="A18" s="27" t="s">
        <v>110</v>
      </c>
      <c r="B18" s="91">
        <v>21712</v>
      </c>
      <c r="C18" s="142">
        <v>21292</v>
      </c>
      <c r="D18" s="281">
        <f t="shared" si="0"/>
        <v>-420</v>
      </c>
      <c r="E18" s="90">
        <f t="shared" si="1"/>
        <v>98.065585851142217</v>
      </c>
      <c r="F18" s="91">
        <v>22599</v>
      </c>
      <c r="G18" s="142">
        <v>22222</v>
      </c>
      <c r="H18" s="98">
        <f t="shared" si="2"/>
        <v>-377</v>
      </c>
      <c r="I18" s="93">
        <f t="shared" si="3"/>
        <v>98.331784592238591</v>
      </c>
      <c r="J18" s="99">
        <f t="shared" si="4"/>
        <v>37.331463136670465</v>
      </c>
      <c r="K18" s="100">
        <f t="shared" si="5"/>
        <v>37.664999999999999</v>
      </c>
      <c r="L18" s="101">
        <f t="shared" si="6"/>
        <v>37.40070014810825</v>
      </c>
      <c r="M18" s="2"/>
    </row>
    <row r="19" spans="1:13" ht="16.5" customHeight="1">
      <c r="A19" s="30" t="s">
        <v>111</v>
      </c>
      <c r="B19" s="103">
        <v>36238</v>
      </c>
      <c r="C19" s="144">
        <v>35743</v>
      </c>
      <c r="D19" s="281">
        <f t="shared" si="0"/>
        <v>-495</v>
      </c>
      <c r="E19" s="102">
        <f t="shared" si="1"/>
        <v>98.634030575638832</v>
      </c>
      <c r="F19" s="103">
        <v>37401</v>
      </c>
      <c r="G19" s="144">
        <v>37194</v>
      </c>
      <c r="H19" s="98">
        <f t="shared" si="2"/>
        <v>-207</v>
      </c>
      <c r="I19" s="104">
        <f t="shared" si="3"/>
        <v>99.446538862597251</v>
      </c>
      <c r="J19" s="105">
        <f t="shared" si="4"/>
        <v>62.668536863329535</v>
      </c>
      <c r="K19" s="106">
        <f t="shared" si="5"/>
        <v>62.334999999999994</v>
      </c>
      <c r="L19" s="107">
        <f t="shared" si="6"/>
        <v>62.599299851891743</v>
      </c>
      <c r="M19" s="2"/>
    </row>
    <row r="20" spans="1:13" ht="28.5" customHeight="1">
      <c r="A20" s="31" t="s">
        <v>48</v>
      </c>
      <c r="B20" s="97">
        <v>1801</v>
      </c>
      <c r="C20" s="143">
        <v>1709</v>
      </c>
      <c r="D20" s="281">
        <f t="shared" si="0"/>
        <v>-92</v>
      </c>
      <c r="E20" s="108">
        <f t="shared" si="1"/>
        <v>94.891726818434208</v>
      </c>
      <c r="F20" s="97">
        <v>2030</v>
      </c>
      <c r="G20" s="143">
        <v>1961</v>
      </c>
      <c r="H20" s="98">
        <f t="shared" si="2"/>
        <v>-69</v>
      </c>
      <c r="I20" s="109">
        <f t="shared" si="3"/>
        <v>96.600985221674875</v>
      </c>
      <c r="J20" s="99">
        <f t="shared" si="4"/>
        <v>2.9964057157885509</v>
      </c>
      <c r="K20" s="100">
        <f t="shared" si="5"/>
        <v>3.3833333333333333</v>
      </c>
      <c r="L20" s="101">
        <f t="shared" si="6"/>
        <v>3.3004577891477047</v>
      </c>
      <c r="M20" s="2"/>
    </row>
    <row r="21" spans="1:13" ht="15" customHeight="1">
      <c r="A21" s="32" t="s">
        <v>127</v>
      </c>
      <c r="B21" s="97">
        <v>1244</v>
      </c>
      <c r="C21" s="143">
        <v>1260</v>
      </c>
      <c r="D21" s="281">
        <f t="shared" si="0"/>
        <v>16</v>
      </c>
      <c r="E21" s="110">
        <f t="shared" si="1"/>
        <v>101.28617363344053</v>
      </c>
      <c r="F21" s="97">
        <v>1256</v>
      </c>
      <c r="G21" s="143">
        <v>1261</v>
      </c>
      <c r="H21" s="98">
        <f t="shared" si="2"/>
        <v>5</v>
      </c>
      <c r="I21" s="109">
        <f>G21/F21*100</f>
        <v>100.39808917197452</v>
      </c>
      <c r="J21" s="99">
        <f>C21/$C$10*100</f>
        <v>2.2091698080126241</v>
      </c>
      <c r="K21" s="100">
        <f>F21/$F$10*100</f>
        <v>2.0933333333333337</v>
      </c>
      <c r="L21" s="101">
        <f>G21/$G$10*100</f>
        <v>2.1223239531439342</v>
      </c>
      <c r="M21" s="2"/>
    </row>
    <row r="22" spans="1:13" ht="15" customHeight="1">
      <c r="A22" s="33" t="s">
        <v>126</v>
      </c>
      <c r="B22" s="111">
        <v>19890</v>
      </c>
      <c r="C22" s="145">
        <v>19649</v>
      </c>
      <c r="D22" s="281">
        <f t="shared" si="0"/>
        <v>-241</v>
      </c>
      <c r="E22" s="110">
        <f>C22/B22*100</f>
        <v>98.788335847159374</v>
      </c>
      <c r="F22" s="111">
        <v>20583</v>
      </c>
      <c r="G22" s="145">
        <v>20440</v>
      </c>
      <c r="H22" s="98">
        <f t="shared" si="2"/>
        <v>-143</v>
      </c>
      <c r="I22" s="109">
        <f>G22/F22*100</f>
        <v>99.305251906913469</v>
      </c>
      <c r="J22" s="99">
        <f>C22/$C$10*100</f>
        <v>34.450775839396861</v>
      </c>
      <c r="K22" s="100">
        <f>F22/$F$10*100</f>
        <v>34.305</v>
      </c>
      <c r="L22" s="101">
        <f>G22/$G$10*100</f>
        <v>34.401508011310085</v>
      </c>
      <c r="M22" s="2"/>
    </row>
    <row r="23" spans="1:13" ht="14.4" customHeight="1">
      <c r="A23" s="34" t="s">
        <v>128</v>
      </c>
      <c r="B23" s="97">
        <v>8307</v>
      </c>
      <c r="C23" s="146">
        <v>8162</v>
      </c>
      <c r="D23" s="281">
        <f t="shared" si="0"/>
        <v>-145</v>
      </c>
      <c r="E23" s="108">
        <f>C23/B23*100</f>
        <v>98.254484169977133</v>
      </c>
      <c r="F23" s="97">
        <v>8506</v>
      </c>
      <c r="G23" s="146">
        <v>8377</v>
      </c>
      <c r="H23" s="98">
        <f t="shared" si="2"/>
        <v>-129</v>
      </c>
      <c r="I23" s="109">
        <f>G23/F23*100</f>
        <v>98.48342346578886</v>
      </c>
      <c r="J23" s="99">
        <f>C23/$C$10*100</f>
        <v>14.310511089681773</v>
      </c>
      <c r="K23" s="100">
        <f>F23/$F$10*100</f>
        <v>14.176666666666668</v>
      </c>
      <c r="L23" s="101">
        <f>G23/$G$10*100</f>
        <v>14.098895920290829</v>
      </c>
      <c r="M23" s="2"/>
    </row>
    <row r="24" spans="1:13" ht="28.5" customHeight="1" thickBot="1">
      <c r="A24" s="35" t="s">
        <v>38</v>
      </c>
      <c r="B24" s="111">
        <v>7449</v>
      </c>
      <c r="C24" s="147">
        <v>7348</v>
      </c>
      <c r="D24" s="286">
        <f t="shared" si="0"/>
        <v>-101</v>
      </c>
      <c r="E24" s="110">
        <f>C24/B24*100</f>
        <v>98.644113303799159</v>
      </c>
      <c r="F24" s="111">
        <v>6890</v>
      </c>
      <c r="G24" s="147">
        <v>6808</v>
      </c>
      <c r="H24" s="114">
        <f t="shared" si="2"/>
        <v>-82</v>
      </c>
      <c r="I24" s="115">
        <f>G24/F24*100</f>
        <v>98.809869375907112</v>
      </c>
      <c r="J24" s="105">
        <f>C24/$C$10*100</f>
        <v>12.883317261330763</v>
      </c>
      <c r="K24" s="106">
        <f>F24/$F$10*100</f>
        <v>11.483333333333333</v>
      </c>
      <c r="L24" s="107">
        <f>G24/$G$10*100</f>
        <v>11.458193079305238</v>
      </c>
      <c r="M24" s="2"/>
    </row>
    <row r="25" spans="1:13" ht="24.75" customHeight="1" thickBot="1">
      <c r="A25" s="249" t="s">
        <v>168</v>
      </c>
      <c r="B25" s="243">
        <v>45631</v>
      </c>
      <c r="C25" s="250">
        <v>44911</v>
      </c>
      <c r="D25" s="264">
        <f t="shared" si="0"/>
        <v>-720</v>
      </c>
      <c r="E25" s="245">
        <f t="shared" si="1"/>
        <v>98.422125309548335</v>
      </c>
      <c r="F25" s="243">
        <v>46463</v>
      </c>
      <c r="G25" s="250">
        <v>45975</v>
      </c>
      <c r="H25" s="243">
        <f t="shared" si="2"/>
        <v>-488</v>
      </c>
      <c r="I25" s="248">
        <f t="shared" si="3"/>
        <v>98.94970191335041</v>
      </c>
      <c r="J25" s="247">
        <f t="shared" si="4"/>
        <v>78.742877180678533</v>
      </c>
      <c r="K25" s="252">
        <f t="shared" si="5"/>
        <v>77.438333333333333</v>
      </c>
      <c r="L25" s="248">
        <f t="shared" si="6"/>
        <v>77.378147300390467</v>
      </c>
      <c r="M25" s="2"/>
    </row>
    <row r="26" spans="1:13">
      <c r="A26" s="36" t="s">
        <v>129</v>
      </c>
      <c r="B26" s="91">
        <v>12199</v>
      </c>
      <c r="C26" s="142">
        <v>11929</v>
      </c>
      <c r="D26" s="287">
        <f t="shared" ref="D26" si="7">C26-B26</f>
        <v>-270</v>
      </c>
      <c r="E26" s="116">
        <f>C26/B26*100</f>
        <v>97.786703828182638</v>
      </c>
      <c r="F26" s="91">
        <v>12779</v>
      </c>
      <c r="G26" s="142">
        <v>12523</v>
      </c>
      <c r="H26" s="91">
        <f t="shared" ref="H26:H33" si="8">G26-F26</f>
        <v>-256</v>
      </c>
      <c r="I26" s="117">
        <f t="shared" ref="I26:I33" si="9">G26/F26*100</f>
        <v>97.996713357852727</v>
      </c>
      <c r="J26" s="118">
        <f>C26/$C$10*100</f>
        <v>20.915227491890946</v>
      </c>
      <c r="K26" s="95">
        <f t="shared" ref="K26:K33" si="10">F26/$F$10*100</f>
        <v>21.298333333333332</v>
      </c>
      <c r="L26" s="96">
        <f t="shared" ref="L26:L33" si="11">G26/$G$10*100</f>
        <v>21.076814326107446</v>
      </c>
      <c r="M26" s="2"/>
    </row>
    <row r="27" spans="1:13" ht="17.25" customHeight="1">
      <c r="A27" s="37" t="s">
        <v>130</v>
      </c>
      <c r="B27" s="91">
        <v>6175</v>
      </c>
      <c r="C27" s="142">
        <v>5968</v>
      </c>
      <c r="D27" s="166">
        <f t="shared" si="0"/>
        <v>-207</v>
      </c>
      <c r="E27" s="116">
        <f>C27/B27*100</f>
        <v>96.647773279352222</v>
      </c>
      <c r="F27" s="91">
        <v>6703</v>
      </c>
      <c r="G27" s="142">
        <v>6513</v>
      </c>
      <c r="H27" s="91">
        <f t="shared" si="8"/>
        <v>-190</v>
      </c>
      <c r="I27" s="117">
        <f t="shared" si="9"/>
        <v>97.165448306728337</v>
      </c>
      <c r="J27" s="118">
        <f>C27/$C$10*100</f>
        <v>10.463750328745506</v>
      </c>
      <c r="K27" s="95">
        <f t="shared" si="10"/>
        <v>11.171666666666667</v>
      </c>
      <c r="L27" s="96">
        <f t="shared" si="11"/>
        <v>10.961693819846506</v>
      </c>
      <c r="M27" s="2"/>
    </row>
    <row r="28" spans="1:13" ht="16.5" customHeight="1">
      <c r="A28" s="34" t="s">
        <v>131</v>
      </c>
      <c r="B28" s="97">
        <v>26068</v>
      </c>
      <c r="C28" s="143">
        <v>25876</v>
      </c>
      <c r="D28" s="166">
        <f>C28-B28</f>
        <v>-192</v>
      </c>
      <c r="E28" s="119">
        <f>C28/B28*100</f>
        <v>99.263464784410004</v>
      </c>
      <c r="F28" s="97">
        <v>26451</v>
      </c>
      <c r="G28" s="143">
        <v>26222</v>
      </c>
      <c r="H28" s="91">
        <f t="shared" si="8"/>
        <v>-229</v>
      </c>
      <c r="I28" s="117">
        <f t="shared" si="9"/>
        <v>99.134248232581001</v>
      </c>
      <c r="J28" s="118">
        <f>C28/$C$10*100</f>
        <v>45.368633295344964</v>
      </c>
      <c r="K28" s="95">
        <f t="shared" si="10"/>
        <v>44.085000000000001</v>
      </c>
      <c r="L28" s="96">
        <f t="shared" si="11"/>
        <v>44.132893496701229</v>
      </c>
      <c r="M28" s="2"/>
    </row>
    <row r="29" spans="1:13" ht="15.75" customHeight="1">
      <c r="A29" s="34" t="s">
        <v>132</v>
      </c>
      <c r="B29" s="97">
        <v>16614</v>
      </c>
      <c r="C29" s="143">
        <v>16338</v>
      </c>
      <c r="D29" s="166">
        <f t="shared" si="0"/>
        <v>-276</v>
      </c>
      <c r="E29" s="119">
        <f>C29/B29*100</f>
        <v>98.338750451426506</v>
      </c>
      <c r="F29" s="97">
        <v>16949</v>
      </c>
      <c r="G29" s="143">
        <v>16796</v>
      </c>
      <c r="H29" s="91">
        <f t="shared" si="8"/>
        <v>-153</v>
      </c>
      <c r="I29" s="117">
        <f t="shared" si="9"/>
        <v>99.09729187562688</v>
      </c>
      <c r="J29" s="118">
        <f>C29/$C$10*100</f>
        <v>28.645568510563692</v>
      </c>
      <c r="K29" s="95">
        <f t="shared" si="10"/>
        <v>28.248333333333331</v>
      </c>
      <c r="L29" s="96">
        <f t="shared" si="11"/>
        <v>28.268479870741885</v>
      </c>
      <c r="M29" s="2"/>
    </row>
    <row r="30" spans="1:13" ht="21.75" customHeight="1">
      <c r="A30" s="37" t="s">
        <v>133</v>
      </c>
      <c r="B30" s="97">
        <v>1533</v>
      </c>
      <c r="C30" s="143">
        <v>1473</v>
      </c>
      <c r="D30" s="166">
        <f t="shared" si="0"/>
        <v>-60</v>
      </c>
      <c r="E30" s="119">
        <f t="shared" ref="E30:E32" si="12">C30/B30*100</f>
        <v>96.086105675146769</v>
      </c>
      <c r="F30" s="97">
        <v>1488</v>
      </c>
      <c r="G30" s="143">
        <v>1423</v>
      </c>
      <c r="H30" s="97">
        <f t="shared" si="8"/>
        <v>-65</v>
      </c>
      <c r="I30" s="117">
        <f t="shared" si="9"/>
        <v>95.631720430107521</v>
      </c>
      <c r="J30" s="118">
        <f t="shared" ref="J30:J32" si="13">C30/$C$10*100</f>
        <v>2.5826247041290435</v>
      </c>
      <c r="K30" s="95">
        <f t="shared" si="10"/>
        <v>2.48</v>
      </c>
      <c r="L30" s="96">
        <f t="shared" si="11"/>
        <v>2.3949777837619495</v>
      </c>
      <c r="M30" s="2"/>
    </row>
    <row r="31" spans="1:13" ht="23.25" customHeight="1">
      <c r="A31" s="37" t="s">
        <v>134</v>
      </c>
      <c r="B31" s="97">
        <v>8576</v>
      </c>
      <c r="C31" s="146">
        <v>8422</v>
      </c>
      <c r="D31" s="166">
        <f t="shared" si="0"/>
        <v>-154</v>
      </c>
      <c r="E31" s="119">
        <f t="shared" si="12"/>
        <v>98.204291044776113</v>
      </c>
      <c r="F31" s="97">
        <v>7830</v>
      </c>
      <c r="G31" s="146">
        <v>7759</v>
      </c>
      <c r="H31" s="97">
        <f t="shared" si="8"/>
        <v>-71</v>
      </c>
      <c r="I31" s="117">
        <f t="shared" si="9"/>
        <v>99.093231162196687</v>
      </c>
      <c r="J31" s="118">
        <f t="shared" si="13"/>
        <v>14.766371526255808</v>
      </c>
      <c r="K31" s="95">
        <f t="shared" si="10"/>
        <v>13.05</v>
      </c>
      <c r="L31" s="96">
        <f t="shared" si="11"/>
        <v>13.058772047933218</v>
      </c>
      <c r="M31" s="2"/>
    </row>
    <row r="32" spans="1:13" ht="27.75" customHeight="1">
      <c r="A32" s="34" t="s">
        <v>135</v>
      </c>
      <c r="B32" s="97">
        <v>142</v>
      </c>
      <c r="C32" s="146">
        <v>140</v>
      </c>
      <c r="D32" s="166">
        <f t="shared" si="0"/>
        <v>-2</v>
      </c>
      <c r="E32" s="119">
        <f t="shared" si="12"/>
        <v>98.591549295774655</v>
      </c>
      <c r="F32" s="97">
        <v>140</v>
      </c>
      <c r="G32" s="146">
        <v>137</v>
      </c>
      <c r="H32" s="97">
        <f t="shared" si="8"/>
        <v>-3</v>
      </c>
      <c r="I32" s="117">
        <f t="shared" si="9"/>
        <v>97.857142857142847</v>
      </c>
      <c r="J32" s="118">
        <f t="shared" si="13"/>
        <v>0.24546331200140264</v>
      </c>
      <c r="K32" s="95">
        <f t="shared" si="10"/>
        <v>0.23333333333333336</v>
      </c>
      <c r="L32" s="96">
        <f t="shared" si="11"/>
        <v>0.23057762218930927</v>
      </c>
      <c r="M32" s="2"/>
    </row>
    <row r="33" spans="1:13" ht="15" customHeight="1" thickBot="1">
      <c r="A33" s="38" t="s">
        <v>136</v>
      </c>
      <c r="B33" s="121">
        <v>5526</v>
      </c>
      <c r="C33" s="148">
        <v>5447</v>
      </c>
      <c r="D33" s="285">
        <f t="shared" si="0"/>
        <v>-79</v>
      </c>
      <c r="E33" s="120">
        <f>C33/B33*100</f>
        <v>98.570394498733265</v>
      </c>
      <c r="F33" s="121">
        <v>4222</v>
      </c>
      <c r="G33" s="148">
        <v>4180</v>
      </c>
      <c r="H33" s="121">
        <f t="shared" si="8"/>
        <v>-42</v>
      </c>
      <c r="I33" s="122">
        <f t="shared" si="9"/>
        <v>99.005210800568449</v>
      </c>
      <c r="J33" s="123">
        <f>C33/$C$10*100</f>
        <v>9.5502761462260022</v>
      </c>
      <c r="K33" s="124">
        <f t="shared" si="10"/>
        <v>7.0366666666666662</v>
      </c>
      <c r="L33" s="125">
        <f t="shared" si="11"/>
        <v>7.0351420492796555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>
      <c r="A35" s="21" t="s">
        <v>193</v>
      </c>
      <c r="B35" s="40"/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>
      <c r="A36" s="13"/>
      <c r="B36" s="39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>
      <c r="B37" s="5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9"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I41" sqref="I41"/>
    </sheetView>
  </sheetViews>
  <sheetFormatPr defaultRowHeight="13.2"/>
  <cols>
    <col min="1" max="1" width="32.77734375" customWidth="1"/>
    <col min="2" max="2" width="12.44140625" style="172" customWidth="1"/>
    <col min="3" max="3" width="12.44140625" style="173" customWidth="1"/>
    <col min="4" max="4" width="6" style="186" customWidth="1"/>
    <col min="5" max="5" width="12.44140625" style="173" customWidth="1"/>
    <col min="6" max="6" width="5.88671875" style="186" customWidth="1"/>
    <col min="7" max="7" width="12.44140625" style="173" customWidth="1"/>
    <col min="8" max="8" width="6.21875" style="186" customWidth="1"/>
    <col min="9" max="9" width="12.44140625" style="173" customWidth="1"/>
    <col min="10" max="10" width="6.21875" style="186" customWidth="1"/>
    <col min="11" max="11" width="12.44140625" style="173" customWidth="1"/>
    <col min="12" max="12" width="6.33203125" style="186" customWidth="1"/>
    <col min="13" max="13" width="14.44140625" style="173" customWidth="1"/>
    <col min="14" max="14" width="6.44140625" style="186" customWidth="1"/>
  </cols>
  <sheetData>
    <row r="1" spans="1:14">
      <c r="A1" s="299" t="s">
        <v>161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19.95" customHeight="1">
      <c r="A2" s="315" t="s">
        <v>212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4" ht="9.75" customHeight="1" thickBot="1">
      <c r="A3" s="141"/>
      <c r="B3" s="170"/>
      <c r="C3" s="149"/>
      <c r="D3" s="184"/>
    </row>
    <row r="4" spans="1:14" ht="16.2" customHeight="1" thickBot="1">
      <c r="A4" s="335" t="s">
        <v>165</v>
      </c>
      <c r="B4" s="332" t="s">
        <v>180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4"/>
    </row>
    <row r="5" spans="1:14" ht="52.8" customHeight="1" thickBot="1">
      <c r="A5" s="336"/>
      <c r="B5" s="218" t="s">
        <v>177</v>
      </c>
      <c r="C5" s="176" t="s">
        <v>113</v>
      </c>
      <c r="D5" s="185" t="s">
        <v>176</v>
      </c>
      <c r="E5" s="182" t="s">
        <v>175</v>
      </c>
      <c r="F5" s="193" t="s">
        <v>176</v>
      </c>
      <c r="G5" s="182" t="s">
        <v>178</v>
      </c>
      <c r="H5" s="185" t="s">
        <v>176</v>
      </c>
      <c r="I5" s="182" t="s">
        <v>179</v>
      </c>
      <c r="J5" s="193" t="s">
        <v>176</v>
      </c>
      <c r="K5" s="202" t="s">
        <v>173</v>
      </c>
      <c r="L5" s="185" t="s">
        <v>176</v>
      </c>
      <c r="M5" s="202" t="s">
        <v>174</v>
      </c>
      <c r="N5" s="203" t="s">
        <v>176</v>
      </c>
    </row>
    <row r="6" spans="1:14" ht="13.8" thickBot="1">
      <c r="A6" s="228" t="s">
        <v>34</v>
      </c>
      <c r="B6" s="243">
        <v>12219</v>
      </c>
      <c r="C6" s="264">
        <v>5995</v>
      </c>
      <c r="D6" s="248">
        <f>C6/B6*100</f>
        <v>49.062934773713067</v>
      </c>
      <c r="E6" s="243">
        <v>2542</v>
      </c>
      <c r="F6" s="251">
        <f>E6/B6*100</f>
        <v>20.803666421147394</v>
      </c>
      <c r="G6" s="243">
        <v>5528</v>
      </c>
      <c r="H6" s="248">
        <f>G6/B6*100</f>
        <v>45.241018086586465</v>
      </c>
      <c r="I6" s="243">
        <v>3518</v>
      </c>
      <c r="J6" s="251">
        <f>I6/B6*100</f>
        <v>28.791226777968738</v>
      </c>
      <c r="K6" s="243">
        <v>1699</v>
      </c>
      <c r="L6" s="248">
        <f>K6/B6*100</f>
        <v>13.904574842458468</v>
      </c>
      <c r="M6" s="243">
        <v>880</v>
      </c>
      <c r="N6" s="248">
        <f>M6/B6*100</f>
        <v>7.2018986823799009</v>
      </c>
    </row>
    <row r="7" spans="1:14">
      <c r="A7" s="137" t="s">
        <v>14</v>
      </c>
      <c r="B7" s="177">
        <v>1090</v>
      </c>
      <c r="C7" s="165">
        <v>591</v>
      </c>
      <c r="D7" s="96">
        <f t="shared" ref="D7:D41" si="0">C7/B7*100</f>
        <v>54.220183486238525</v>
      </c>
      <c r="E7" s="177">
        <v>248</v>
      </c>
      <c r="F7" s="189">
        <f t="shared" ref="F7:F41" si="1">E7/B7*100</f>
        <v>22.752293577981654</v>
      </c>
      <c r="G7" s="196">
        <v>252</v>
      </c>
      <c r="H7" s="197">
        <f t="shared" ref="H7:H41" si="2">G7/B7*100</f>
        <v>23.119266055045873</v>
      </c>
      <c r="I7" s="196">
        <v>300</v>
      </c>
      <c r="J7" s="201">
        <f>I7/B7*100</f>
        <v>27.522935779816514</v>
      </c>
      <c r="K7" s="196">
        <v>193</v>
      </c>
      <c r="L7" s="197">
        <f t="shared" ref="L7:L41" si="3">K7/B7*100</f>
        <v>17.706422018348626</v>
      </c>
      <c r="M7" s="196">
        <v>88</v>
      </c>
      <c r="N7" s="197">
        <f t="shared" ref="N7:N41" si="4">M7/B7*100</f>
        <v>8.0733944954128454</v>
      </c>
    </row>
    <row r="8" spans="1:14">
      <c r="A8" s="15" t="s">
        <v>17</v>
      </c>
      <c r="B8" s="178">
        <v>1670</v>
      </c>
      <c r="C8" s="138">
        <v>818</v>
      </c>
      <c r="D8" s="96">
        <f t="shared" si="0"/>
        <v>48.982035928143716</v>
      </c>
      <c r="E8" s="178">
        <v>365</v>
      </c>
      <c r="F8" s="189">
        <f t="shared" si="1"/>
        <v>21.856287425149702</v>
      </c>
      <c r="G8" s="180">
        <v>864</v>
      </c>
      <c r="H8" s="187">
        <f t="shared" si="2"/>
        <v>51.736526946107787</v>
      </c>
      <c r="I8" s="180">
        <v>448</v>
      </c>
      <c r="J8" s="199">
        <f t="shared" ref="J8:J15" si="5">I8/B8*100</f>
        <v>26.82634730538922</v>
      </c>
      <c r="K8" s="180">
        <v>226</v>
      </c>
      <c r="L8" s="187">
        <f t="shared" si="3"/>
        <v>13.532934131736527</v>
      </c>
      <c r="M8" s="180">
        <v>94</v>
      </c>
      <c r="N8" s="187">
        <f t="shared" si="4"/>
        <v>5.6287425149700603</v>
      </c>
    </row>
    <row r="9" spans="1:14">
      <c r="A9" s="16" t="s">
        <v>2</v>
      </c>
      <c r="B9" s="178">
        <v>1361</v>
      </c>
      <c r="C9" s="138">
        <v>637</v>
      </c>
      <c r="D9" s="96">
        <f t="shared" si="0"/>
        <v>46.803820720058781</v>
      </c>
      <c r="E9" s="178">
        <v>250</v>
      </c>
      <c r="F9" s="189">
        <f t="shared" si="1"/>
        <v>18.368846436443793</v>
      </c>
      <c r="G9" s="180">
        <v>548</v>
      </c>
      <c r="H9" s="187">
        <f t="shared" si="2"/>
        <v>40.264511388684795</v>
      </c>
      <c r="I9" s="180">
        <v>406</v>
      </c>
      <c r="J9" s="199">
        <f t="shared" si="5"/>
        <v>29.831006612784716</v>
      </c>
      <c r="K9" s="180">
        <v>162</v>
      </c>
      <c r="L9" s="187">
        <f t="shared" si="3"/>
        <v>11.903012490815577</v>
      </c>
      <c r="M9" s="180">
        <v>132</v>
      </c>
      <c r="N9" s="187">
        <f t="shared" si="4"/>
        <v>9.6987509184423217</v>
      </c>
    </row>
    <row r="10" spans="1:14">
      <c r="A10" s="16" t="s">
        <v>191</v>
      </c>
      <c r="B10" s="178">
        <v>1657</v>
      </c>
      <c r="C10" s="138">
        <v>769</v>
      </c>
      <c r="D10" s="96">
        <f t="shared" si="0"/>
        <v>46.409173204586601</v>
      </c>
      <c r="E10" s="178">
        <v>247</v>
      </c>
      <c r="F10" s="189">
        <f t="shared" si="1"/>
        <v>14.906457453228727</v>
      </c>
      <c r="G10" s="180">
        <v>953</v>
      </c>
      <c r="H10" s="187">
        <f t="shared" si="2"/>
        <v>57.513578756789371</v>
      </c>
      <c r="I10" s="180">
        <v>545</v>
      </c>
      <c r="J10" s="199">
        <f t="shared" si="5"/>
        <v>32.890766445383221</v>
      </c>
      <c r="K10" s="180">
        <v>176</v>
      </c>
      <c r="L10" s="187">
        <f t="shared" si="3"/>
        <v>10.621605310802655</v>
      </c>
      <c r="M10" s="180">
        <v>102</v>
      </c>
      <c r="N10" s="187">
        <f t="shared" si="4"/>
        <v>6.1557030778515394</v>
      </c>
    </row>
    <row r="11" spans="1:14">
      <c r="A11" s="15" t="s">
        <v>18</v>
      </c>
      <c r="B11" s="97">
        <v>1008</v>
      </c>
      <c r="C11" s="166">
        <v>454</v>
      </c>
      <c r="D11" s="96">
        <f t="shared" si="0"/>
        <v>45.039682539682538</v>
      </c>
      <c r="E11" s="97">
        <v>250</v>
      </c>
      <c r="F11" s="189">
        <f t="shared" si="1"/>
        <v>24.801587301587304</v>
      </c>
      <c r="G11" s="180">
        <v>338</v>
      </c>
      <c r="H11" s="187">
        <f t="shared" si="2"/>
        <v>33.531746031746032</v>
      </c>
      <c r="I11" s="180">
        <v>279</v>
      </c>
      <c r="J11" s="199">
        <f t="shared" si="5"/>
        <v>27.678571428571431</v>
      </c>
      <c r="K11" s="180">
        <v>142</v>
      </c>
      <c r="L11" s="187">
        <f t="shared" si="3"/>
        <v>14.087301587301587</v>
      </c>
      <c r="M11" s="180">
        <v>75</v>
      </c>
      <c r="N11" s="187">
        <f t="shared" si="4"/>
        <v>7.4404761904761907</v>
      </c>
    </row>
    <row r="12" spans="1:14">
      <c r="A12" s="15" t="s">
        <v>21</v>
      </c>
      <c r="B12" s="97">
        <v>1129</v>
      </c>
      <c r="C12" s="166">
        <v>498</v>
      </c>
      <c r="D12" s="96">
        <f t="shared" si="0"/>
        <v>44.109831709477412</v>
      </c>
      <c r="E12" s="97">
        <v>249</v>
      </c>
      <c r="F12" s="189">
        <f t="shared" si="1"/>
        <v>22.054915854738706</v>
      </c>
      <c r="G12" s="180">
        <v>459</v>
      </c>
      <c r="H12" s="187">
        <f t="shared" si="2"/>
        <v>40.655447298494238</v>
      </c>
      <c r="I12" s="180">
        <v>317</v>
      </c>
      <c r="J12" s="199">
        <f t="shared" si="5"/>
        <v>28.077945084145263</v>
      </c>
      <c r="K12" s="180">
        <v>184</v>
      </c>
      <c r="L12" s="187">
        <f t="shared" si="3"/>
        <v>16.29760850310009</v>
      </c>
      <c r="M12" s="180">
        <v>88</v>
      </c>
      <c r="N12" s="187">
        <f t="shared" si="4"/>
        <v>7.7945084145261285</v>
      </c>
    </row>
    <row r="13" spans="1:14">
      <c r="A13" s="15" t="s">
        <v>22</v>
      </c>
      <c r="B13" s="178">
        <v>1093</v>
      </c>
      <c r="C13" s="138">
        <v>569</v>
      </c>
      <c r="D13" s="96">
        <f t="shared" si="0"/>
        <v>52.058554437328453</v>
      </c>
      <c r="E13" s="178">
        <v>233</v>
      </c>
      <c r="F13" s="189">
        <f t="shared" si="1"/>
        <v>21.31747483989021</v>
      </c>
      <c r="G13" s="180">
        <v>476</v>
      </c>
      <c r="H13" s="187">
        <f t="shared" si="2"/>
        <v>43.54986276303751</v>
      </c>
      <c r="I13" s="180">
        <v>324</v>
      </c>
      <c r="J13" s="199">
        <f t="shared" si="5"/>
        <v>29.643183897529735</v>
      </c>
      <c r="K13" s="180">
        <v>99</v>
      </c>
      <c r="L13" s="187">
        <f t="shared" si="3"/>
        <v>9.0576395242451966</v>
      </c>
      <c r="M13" s="180">
        <v>43</v>
      </c>
      <c r="N13" s="187">
        <f t="shared" si="4"/>
        <v>3.9341262580054894</v>
      </c>
    </row>
    <row r="14" spans="1:14">
      <c r="A14" s="15" t="s">
        <v>13</v>
      </c>
      <c r="B14" s="178">
        <v>1434</v>
      </c>
      <c r="C14" s="138">
        <v>741</v>
      </c>
      <c r="D14" s="96">
        <f t="shared" si="0"/>
        <v>51.67364016736402</v>
      </c>
      <c r="E14" s="178">
        <v>310</v>
      </c>
      <c r="F14" s="189">
        <f t="shared" si="1"/>
        <v>21.617852161785216</v>
      </c>
      <c r="G14" s="180">
        <v>699</v>
      </c>
      <c r="H14" s="187">
        <f t="shared" si="2"/>
        <v>48.744769874476987</v>
      </c>
      <c r="I14" s="180">
        <v>448</v>
      </c>
      <c r="J14" s="199">
        <f t="shared" si="5"/>
        <v>31.241283124128312</v>
      </c>
      <c r="K14" s="180">
        <v>226</v>
      </c>
      <c r="L14" s="187">
        <f t="shared" si="3"/>
        <v>15.760111576011157</v>
      </c>
      <c r="M14" s="180">
        <v>130</v>
      </c>
      <c r="N14" s="187">
        <f t="shared" si="4"/>
        <v>9.0655509065550905</v>
      </c>
    </row>
    <row r="15" spans="1:14" ht="13.8" thickBot="1">
      <c r="A15" s="17" t="s">
        <v>27</v>
      </c>
      <c r="B15" s="111">
        <v>1777</v>
      </c>
      <c r="C15" s="167">
        <v>918</v>
      </c>
      <c r="D15" s="188">
        <f t="shared" si="0"/>
        <v>51.660101294316263</v>
      </c>
      <c r="E15" s="111">
        <v>390</v>
      </c>
      <c r="F15" s="192">
        <f t="shared" si="1"/>
        <v>21.947101857062464</v>
      </c>
      <c r="G15" s="194">
        <v>939</v>
      </c>
      <c r="H15" s="195">
        <f t="shared" si="2"/>
        <v>52.841868317388865</v>
      </c>
      <c r="I15" s="194">
        <v>451</v>
      </c>
      <c r="J15" s="200">
        <f t="shared" si="5"/>
        <v>25.379853685987619</v>
      </c>
      <c r="K15" s="194">
        <v>291</v>
      </c>
      <c r="L15" s="195">
        <f t="shared" si="3"/>
        <v>16.375914462577377</v>
      </c>
      <c r="M15" s="194">
        <v>128</v>
      </c>
      <c r="N15" s="195">
        <f t="shared" si="4"/>
        <v>7.2031513787281938</v>
      </c>
    </row>
    <row r="16" spans="1:14" ht="13.8" thickBot="1">
      <c r="A16" s="265" t="s">
        <v>35</v>
      </c>
      <c r="B16" s="264">
        <v>9976</v>
      </c>
      <c r="C16" s="264">
        <v>5660</v>
      </c>
      <c r="D16" s="252">
        <f t="shared" si="0"/>
        <v>56.736166800320774</v>
      </c>
      <c r="E16" s="264">
        <v>2393</v>
      </c>
      <c r="F16" s="251">
        <f t="shared" si="1"/>
        <v>23.987570168404172</v>
      </c>
      <c r="G16" s="243">
        <v>4564</v>
      </c>
      <c r="H16" s="248">
        <f t="shared" si="2"/>
        <v>45.749799518845229</v>
      </c>
      <c r="I16" s="243">
        <v>2496</v>
      </c>
      <c r="J16" s="251">
        <f>I16/B16*100</f>
        <v>25.020048115477145</v>
      </c>
      <c r="K16" s="243">
        <v>1742</v>
      </c>
      <c r="L16" s="248">
        <f t="shared" si="3"/>
        <v>17.461908580593423</v>
      </c>
      <c r="M16" s="243">
        <v>756</v>
      </c>
      <c r="N16" s="248">
        <f t="shared" si="4"/>
        <v>7.5781876503608663</v>
      </c>
    </row>
    <row r="17" spans="1:14">
      <c r="A17" s="137" t="s">
        <v>1</v>
      </c>
      <c r="B17" s="177">
        <v>1866</v>
      </c>
      <c r="C17" s="165">
        <v>1143</v>
      </c>
      <c r="D17" s="96">
        <f t="shared" si="0"/>
        <v>61.254019292604497</v>
      </c>
      <c r="E17" s="177">
        <v>478</v>
      </c>
      <c r="F17" s="189">
        <f t="shared" si="1"/>
        <v>25.616291532690244</v>
      </c>
      <c r="G17" s="196">
        <v>902</v>
      </c>
      <c r="H17" s="197">
        <f t="shared" si="2"/>
        <v>48.338692390139336</v>
      </c>
      <c r="I17" s="196">
        <v>387</v>
      </c>
      <c r="J17" s="201">
        <f>I17/B17*100</f>
        <v>20.739549839228296</v>
      </c>
      <c r="K17" s="196">
        <v>350</v>
      </c>
      <c r="L17" s="197">
        <f t="shared" si="3"/>
        <v>18.756698821007504</v>
      </c>
      <c r="M17" s="196">
        <v>145</v>
      </c>
      <c r="N17" s="197">
        <f t="shared" si="4"/>
        <v>7.770632368703108</v>
      </c>
    </row>
    <row r="18" spans="1:14">
      <c r="A18" s="15" t="s">
        <v>16</v>
      </c>
      <c r="B18" s="178">
        <v>1316</v>
      </c>
      <c r="C18" s="138">
        <v>721</v>
      </c>
      <c r="D18" s="96">
        <f t="shared" si="0"/>
        <v>54.787234042553187</v>
      </c>
      <c r="E18" s="178">
        <v>356</v>
      </c>
      <c r="F18" s="189">
        <f t="shared" si="1"/>
        <v>27.051671732522799</v>
      </c>
      <c r="G18" s="180">
        <v>713</v>
      </c>
      <c r="H18" s="187">
        <f t="shared" si="2"/>
        <v>54.179331306990889</v>
      </c>
      <c r="I18" s="180">
        <v>318</v>
      </c>
      <c r="J18" s="199">
        <f t="shared" ref="J18:J22" si="6">I18/B18*100</f>
        <v>24.164133738601823</v>
      </c>
      <c r="K18" s="180">
        <v>227</v>
      </c>
      <c r="L18" s="187">
        <f t="shared" si="3"/>
        <v>17.249240121580549</v>
      </c>
      <c r="M18" s="180">
        <v>108</v>
      </c>
      <c r="N18" s="187">
        <f t="shared" si="4"/>
        <v>8.2066869300911858</v>
      </c>
    </row>
    <row r="19" spans="1:14">
      <c r="A19" s="16" t="s">
        <v>3</v>
      </c>
      <c r="B19" s="178">
        <v>2228</v>
      </c>
      <c r="C19" s="138">
        <v>1191</v>
      </c>
      <c r="D19" s="96">
        <f t="shared" si="0"/>
        <v>53.456014362657086</v>
      </c>
      <c r="E19" s="178">
        <v>453</v>
      </c>
      <c r="F19" s="189">
        <f t="shared" si="1"/>
        <v>20.332136445242369</v>
      </c>
      <c r="G19" s="180">
        <v>939</v>
      </c>
      <c r="H19" s="187">
        <f t="shared" si="2"/>
        <v>42.145421903052068</v>
      </c>
      <c r="I19" s="180">
        <v>607</v>
      </c>
      <c r="J19" s="199">
        <f t="shared" si="6"/>
        <v>27.244165170556556</v>
      </c>
      <c r="K19" s="180">
        <v>383</v>
      </c>
      <c r="L19" s="187">
        <f t="shared" si="3"/>
        <v>17.190305206463197</v>
      </c>
      <c r="M19" s="180">
        <v>186</v>
      </c>
      <c r="N19" s="187">
        <f t="shared" si="4"/>
        <v>8.3482944344703771</v>
      </c>
    </row>
    <row r="20" spans="1:14">
      <c r="A20" s="16" t="s">
        <v>20</v>
      </c>
      <c r="B20" s="178">
        <v>1510</v>
      </c>
      <c r="C20" s="138">
        <v>798</v>
      </c>
      <c r="D20" s="96">
        <f t="shared" si="0"/>
        <v>52.847682119205295</v>
      </c>
      <c r="E20" s="178">
        <v>319</v>
      </c>
      <c r="F20" s="189">
        <f t="shared" si="1"/>
        <v>21.125827814569536</v>
      </c>
      <c r="G20" s="180">
        <v>763</v>
      </c>
      <c r="H20" s="187">
        <f t="shared" si="2"/>
        <v>50.52980132450331</v>
      </c>
      <c r="I20" s="180">
        <v>406</v>
      </c>
      <c r="J20" s="199">
        <f t="shared" si="6"/>
        <v>26.887417218543046</v>
      </c>
      <c r="K20" s="180">
        <v>258</v>
      </c>
      <c r="L20" s="187">
        <f t="shared" si="3"/>
        <v>17.086092715231789</v>
      </c>
      <c r="M20" s="180">
        <v>79</v>
      </c>
      <c r="N20" s="187">
        <f t="shared" si="4"/>
        <v>5.2317880794701992</v>
      </c>
    </row>
    <row r="21" spans="1:14">
      <c r="A21" s="15" t="s">
        <v>4</v>
      </c>
      <c r="B21" s="178">
        <v>1542</v>
      </c>
      <c r="C21" s="138">
        <v>897</v>
      </c>
      <c r="D21" s="96">
        <f t="shared" si="0"/>
        <v>58.17120622568094</v>
      </c>
      <c r="E21" s="178">
        <v>386</v>
      </c>
      <c r="F21" s="189">
        <f t="shared" si="1"/>
        <v>25.03242542153048</v>
      </c>
      <c r="G21" s="180">
        <v>540</v>
      </c>
      <c r="H21" s="187">
        <f t="shared" si="2"/>
        <v>35.019455252918284</v>
      </c>
      <c r="I21" s="180">
        <v>394</v>
      </c>
      <c r="J21" s="199">
        <f t="shared" si="6"/>
        <v>25.551232166018156</v>
      </c>
      <c r="K21" s="180">
        <v>265</v>
      </c>
      <c r="L21" s="187">
        <f t="shared" si="3"/>
        <v>17.185473411154344</v>
      </c>
      <c r="M21" s="180">
        <v>138</v>
      </c>
      <c r="N21" s="187">
        <f t="shared" si="4"/>
        <v>8.9494163424124515</v>
      </c>
    </row>
    <row r="22" spans="1:14" ht="13.8" thickBot="1">
      <c r="A22" s="17" t="s">
        <v>7</v>
      </c>
      <c r="B22" s="179">
        <v>1514</v>
      </c>
      <c r="C22" s="168">
        <v>910</v>
      </c>
      <c r="D22" s="188">
        <f t="shared" si="0"/>
        <v>60.105680317040957</v>
      </c>
      <c r="E22" s="179">
        <v>401</v>
      </c>
      <c r="F22" s="192">
        <f t="shared" si="1"/>
        <v>26.486129458388376</v>
      </c>
      <c r="G22" s="194">
        <v>707</v>
      </c>
      <c r="H22" s="195">
        <f t="shared" si="2"/>
        <v>46.697490092470275</v>
      </c>
      <c r="I22" s="194">
        <v>384</v>
      </c>
      <c r="J22" s="200">
        <f t="shared" si="6"/>
        <v>25.363276089828268</v>
      </c>
      <c r="K22" s="194">
        <v>259</v>
      </c>
      <c r="L22" s="195">
        <f t="shared" si="3"/>
        <v>17.107001321003963</v>
      </c>
      <c r="M22" s="194">
        <v>100</v>
      </c>
      <c r="N22" s="195">
        <f t="shared" si="4"/>
        <v>6.6050198150594461</v>
      </c>
    </row>
    <row r="23" spans="1:14" ht="13.8" thickBot="1">
      <c r="A23" s="265" t="s">
        <v>36</v>
      </c>
      <c r="B23" s="264">
        <v>17527</v>
      </c>
      <c r="C23" s="264">
        <v>8574</v>
      </c>
      <c r="D23" s="252">
        <f t="shared" si="0"/>
        <v>48.918810977349231</v>
      </c>
      <c r="E23" s="264">
        <v>3632</v>
      </c>
      <c r="F23" s="251">
        <f t="shared" si="1"/>
        <v>20.72231414389228</v>
      </c>
      <c r="G23" s="243">
        <v>7688</v>
      </c>
      <c r="H23" s="248">
        <f t="shared" si="2"/>
        <v>43.8637530666971</v>
      </c>
      <c r="I23" s="243">
        <v>5030</v>
      </c>
      <c r="J23" s="251">
        <f>I23/B23*100</f>
        <v>28.698579334740685</v>
      </c>
      <c r="K23" s="243">
        <v>2385</v>
      </c>
      <c r="L23" s="248">
        <f t="shared" si="3"/>
        <v>13.607576881383011</v>
      </c>
      <c r="M23" s="243">
        <v>1187</v>
      </c>
      <c r="N23" s="248">
        <f t="shared" si="4"/>
        <v>6.772408284361271</v>
      </c>
    </row>
    <row r="24" spans="1:14">
      <c r="A24" s="137" t="s">
        <v>15</v>
      </c>
      <c r="B24" s="177">
        <v>1961</v>
      </c>
      <c r="C24" s="165">
        <v>962</v>
      </c>
      <c r="D24" s="96">
        <f t="shared" si="0"/>
        <v>49.056603773584904</v>
      </c>
      <c r="E24" s="177">
        <v>393</v>
      </c>
      <c r="F24" s="189">
        <f t="shared" si="1"/>
        <v>20.040795512493624</v>
      </c>
      <c r="G24" s="196">
        <v>688</v>
      </c>
      <c r="H24" s="197">
        <f t="shared" si="2"/>
        <v>35.084140744518102</v>
      </c>
      <c r="I24" s="196">
        <v>607</v>
      </c>
      <c r="J24" s="201">
        <f>I24/B24*100</f>
        <v>30.9535951045385</v>
      </c>
      <c r="K24" s="196">
        <v>217</v>
      </c>
      <c r="L24" s="197">
        <f t="shared" si="3"/>
        <v>11.065782763895973</v>
      </c>
      <c r="M24" s="196">
        <v>187</v>
      </c>
      <c r="N24" s="197">
        <f t="shared" si="4"/>
        <v>9.5359510453850085</v>
      </c>
    </row>
    <row r="25" spans="1:14">
      <c r="A25" s="15" t="s">
        <v>19</v>
      </c>
      <c r="B25" s="178">
        <v>5999</v>
      </c>
      <c r="C25" s="138">
        <v>2857</v>
      </c>
      <c r="D25" s="96">
        <f t="shared" si="0"/>
        <v>47.624604100683449</v>
      </c>
      <c r="E25" s="178">
        <v>1241</v>
      </c>
      <c r="F25" s="112">
        <f t="shared" si="1"/>
        <v>20.686781130188365</v>
      </c>
      <c r="G25" s="180">
        <v>3150</v>
      </c>
      <c r="H25" s="187">
        <f t="shared" si="2"/>
        <v>52.508751458576427</v>
      </c>
      <c r="I25" s="180">
        <v>1691</v>
      </c>
      <c r="J25" s="199">
        <f t="shared" ref="J25:J29" si="7">I25/B25*100</f>
        <v>28.188031338556424</v>
      </c>
      <c r="K25" s="180">
        <v>713</v>
      </c>
      <c r="L25" s="187">
        <f t="shared" si="3"/>
        <v>11.885314219036507</v>
      </c>
      <c r="M25" s="180">
        <v>320</v>
      </c>
      <c r="N25" s="187">
        <f t="shared" si="4"/>
        <v>5.3342223703950653</v>
      </c>
    </row>
    <row r="26" spans="1:14">
      <c r="A26" s="15" t="s">
        <v>25</v>
      </c>
      <c r="B26" s="178">
        <v>3808</v>
      </c>
      <c r="C26" s="138">
        <v>1880</v>
      </c>
      <c r="D26" s="96">
        <f t="shared" si="0"/>
        <v>49.369747899159663</v>
      </c>
      <c r="E26" s="178">
        <v>800</v>
      </c>
      <c r="F26" s="112">
        <f t="shared" si="1"/>
        <v>21.008403361344538</v>
      </c>
      <c r="G26" s="180">
        <v>1538</v>
      </c>
      <c r="H26" s="187">
        <f t="shared" si="2"/>
        <v>40.388655462184872</v>
      </c>
      <c r="I26" s="180">
        <v>1115</v>
      </c>
      <c r="J26" s="199">
        <f t="shared" si="7"/>
        <v>29.280462184873951</v>
      </c>
      <c r="K26" s="180">
        <v>577</v>
      </c>
      <c r="L26" s="187">
        <f t="shared" si="3"/>
        <v>15.152310924369747</v>
      </c>
      <c r="M26" s="180">
        <v>243</v>
      </c>
      <c r="N26" s="187">
        <f t="shared" si="4"/>
        <v>6.3813025210084025</v>
      </c>
    </row>
    <row r="27" spans="1:14">
      <c r="A27" s="16" t="s">
        <v>103</v>
      </c>
      <c r="B27" s="178">
        <v>1433</v>
      </c>
      <c r="C27" s="138">
        <v>758</v>
      </c>
      <c r="D27" s="96">
        <f t="shared" si="0"/>
        <v>52.896022330774592</v>
      </c>
      <c r="E27" s="178">
        <v>293</v>
      </c>
      <c r="F27" s="112">
        <f t="shared" si="1"/>
        <v>20.446615491974878</v>
      </c>
      <c r="G27" s="180">
        <v>662</v>
      </c>
      <c r="H27" s="187">
        <f t="shared" si="2"/>
        <v>46.19678995115143</v>
      </c>
      <c r="I27" s="180">
        <v>396</v>
      </c>
      <c r="J27" s="199">
        <f t="shared" si="7"/>
        <v>27.634333565945568</v>
      </c>
      <c r="K27" s="180">
        <v>261</v>
      </c>
      <c r="L27" s="187">
        <f t="shared" si="3"/>
        <v>18.213538032100487</v>
      </c>
      <c r="M27" s="180">
        <v>92</v>
      </c>
      <c r="N27" s="187">
        <f t="shared" si="4"/>
        <v>6.4200976971388695</v>
      </c>
    </row>
    <row r="28" spans="1:14">
      <c r="A28" s="16" t="s">
        <v>104</v>
      </c>
      <c r="B28" s="97">
        <v>2196</v>
      </c>
      <c r="C28" s="166">
        <v>1116</v>
      </c>
      <c r="D28" s="96">
        <f t="shared" si="0"/>
        <v>50.819672131147541</v>
      </c>
      <c r="E28" s="97">
        <v>421</v>
      </c>
      <c r="F28" s="112">
        <f t="shared" si="1"/>
        <v>19.171220400728597</v>
      </c>
      <c r="G28" s="180">
        <v>699</v>
      </c>
      <c r="H28" s="187">
        <f t="shared" si="2"/>
        <v>31.830601092896178</v>
      </c>
      <c r="I28" s="180">
        <v>600</v>
      </c>
      <c r="J28" s="199">
        <f t="shared" si="7"/>
        <v>27.322404371584703</v>
      </c>
      <c r="K28" s="180">
        <v>369</v>
      </c>
      <c r="L28" s="187">
        <f t="shared" si="3"/>
        <v>16.803278688524589</v>
      </c>
      <c r="M28" s="180">
        <v>223</v>
      </c>
      <c r="N28" s="187">
        <f t="shared" si="4"/>
        <v>10.154826958105646</v>
      </c>
    </row>
    <row r="29" spans="1:14" ht="13.8" thickBot="1">
      <c r="A29" s="17" t="s">
        <v>26</v>
      </c>
      <c r="B29" s="111">
        <v>2130</v>
      </c>
      <c r="C29" s="167">
        <v>1001</v>
      </c>
      <c r="D29" s="188">
        <f t="shared" si="0"/>
        <v>46.995305164319248</v>
      </c>
      <c r="E29" s="111">
        <v>484</v>
      </c>
      <c r="F29" s="113">
        <f t="shared" si="1"/>
        <v>22.72300469483568</v>
      </c>
      <c r="G29" s="194">
        <v>951</v>
      </c>
      <c r="H29" s="195">
        <f t="shared" si="2"/>
        <v>44.647887323943664</v>
      </c>
      <c r="I29" s="194">
        <v>621</v>
      </c>
      <c r="J29" s="200">
        <f t="shared" si="7"/>
        <v>29.154929577464788</v>
      </c>
      <c r="K29" s="194">
        <v>248</v>
      </c>
      <c r="L29" s="195">
        <f t="shared" si="3"/>
        <v>11.643192488262912</v>
      </c>
      <c r="M29" s="194">
        <v>122</v>
      </c>
      <c r="N29" s="195">
        <f t="shared" si="4"/>
        <v>5.727699530516432</v>
      </c>
    </row>
    <row r="30" spans="1:14" ht="13.8" thickBot="1">
      <c r="A30" s="265" t="s">
        <v>32</v>
      </c>
      <c r="B30" s="264">
        <v>12442</v>
      </c>
      <c r="C30" s="264">
        <v>6327</v>
      </c>
      <c r="D30" s="252">
        <f t="shared" si="0"/>
        <v>50.851953062208644</v>
      </c>
      <c r="E30" s="264">
        <v>2795</v>
      </c>
      <c r="F30" s="252">
        <f t="shared" si="1"/>
        <v>22.464234045973317</v>
      </c>
      <c r="G30" s="264">
        <v>5740</v>
      </c>
      <c r="H30" s="252">
        <f t="shared" si="2"/>
        <v>46.134062047902269</v>
      </c>
      <c r="I30" s="264">
        <v>3515</v>
      </c>
      <c r="J30" s="252">
        <f>I30/B30*100</f>
        <v>28.251085034560358</v>
      </c>
      <c r="K30" s="264">
        <v>1384</v>
      </c>
      <c r="L30" s="252">
        <f t="shared" si="3"/>
        <v>11.123613566950651</v>
      </c>
      <c r="M30" s="264">
        <v>841</v>
      </c>
      <c r="N30" s="248">
        <f t="shared" si="4"/>
        <v>6.759363446391256</v>
      </c>
    </row>
    <row r="31" spans="1:14">
      <c r="A31" s="204" t="s">
        <v>5</v>
      </c>
      <c r="B31" s="196">
        <v>802</v>
      </c>
      <c r="C31" s="190">
        <v>434</v>
      </c>
      <c r="D31" s="197">
        <f t="shared" si="0"/>
        <v>54.114713216957611</v>
      </c>
      <c r="E31" s="196">
        <v>226</v>
      </c>
      <c r="F31" s="201">
        <f t="shared" si="1"/>
        <v>28.179551122194514</v>
      </c>
      <c r="G31" s="196">
        <v>372</v>
      </c>
      <c r="H31" s="197">
        <f t="shared" si="2"/>
        <v>46.384039900249377</v>
      </c>
      <c r="I31" s="196">
        <v>228</v>
      </c>
      <c r="J31" s="201">
        <f>I31/B31*100</f>
        <v>28.428927680798004</v>
      </c>
      <c r="K31" s="196">
        <v>71</v>
      </c>
      <c r="L31" s="197">
        <f t="shared" si="3"/>
        <v>8.8528678304239392</v>
      </c>
      <c r="M31" s="196">
        <v>69</v>
      </c>
      <c r="N31" s="197">
        <f t="shared" si="4"/>
        <v>8.6034912718204488</v>
      </c>
    </row>
    <row r="32" spans="1:14">
      <c r="A32" s="175" t="s">
        <v>23</v>
      </c>
      <c r="B32" s="180">
        <v>2404</v>
      </c>
      <c r="C32" s="169">
        <v>1198</v>
      </c>
      <c r="D32" s="197">
        <f t="shared" si="0"/>
        <v>49.833610648918466</v>
      </c>
      <c r="E32" s="180">
        <v>578</v>
      </c>
      <c r="F32" s="199">
        <f t="shared" si="1"/>
        <v>24.0432612312812</v>
      </c>
      <c r="G32" s="180">
        <v>1043</v>
      </c>
      <c r="H32" s="187">
        <f t="shared" si="2"/>
        <v>43.386023294509151</v>
      </c>
      <c r="I32" s="180">
        <v>656</v>
      </c>
      <c r="J32" s="199">
        <f t="shared" ref="J32:J38" si="8">I32/B32*100</f>
        <v>27.287853577371045</v>
      </c>
      <c r="K32" s="180">
        <v>184</v>
      </c>
      <c r="L32" s="187">
        <f t="shared" si="3"/>
        <v>7.6539101497504163</v>
      </c>
      <c r="M32" s="180">
        <v>216</v>
      </c>
      <c r="N32" s="187">
        <f t="shared" si="4"/>
        <v>8.9850249584026631</v>
      </c>
    </row>
    <row r="33" spans="1:14">
      <c r="A33" s="175" t="s">
        <v>6</v>
      </c>
      <c r="B33" s="180">
        <v>1726</v>
      </c>
      <c r="C33" s="169">
        <v>822</v>
      </c>
      <c r="D33" s="197">
        <f t="shared" si="0"/>
        <v>47.624565469293159</v>
      </c>
      <c r="E33" s="180">
        <v>367</v>
      </c>
      <c r="F33" s="199">
        <f t="shared" si="1"/>
        <v>21.263035921205098</v>
      </c>
      <c r="G33" s="180">
        <v>718</v>
      </c>
      <c r="H33" s="187">
        <f t="shared" si="2"/>
        <v>41.59907300115875</v>
      </c>
      <c r="I33" s="180">
        <v>497</v>
      </c>
      <c r="J33" s="199">
        <f t="shared" si="8"/>
        <v>28.794901506373115</v>
      </c>
      <c r="K33" s="180">
        <v>157</v>
      </c>
      <c r="L33" s="187">
        <f t="shared" si="3"/>
        <v>9.0961761297798365</v>
      </c>
      <c r="M33" s="180">
        <v>112</v>
      </c>
      <c r="N33" s="187">
        <f t="shared" si="4"/>
        <v>6.4889918887601388</v>
      </c>
    </row>
    <row r="34" spans="1:14">
      <c r="A34" s="175" t="s">
        <v>24</v>
      </c>
      <c r="B34" s="180">
        <v>1509</v>
      </c>
      <c r="C34" s="169">
        <v>742</v>
      </c>
      <c r="D34" s="197">
        <f t="shared" si="0"/>
        <v>49.171636845593106</v>
      </c>
      <c r="E34" s="180">
        <v>345</v>
      </c>
      <c r="F34" s="199">
        <f t="shared" si="1"/>
        <v>22.86282306163022</v>
      </c>
      <c r="G34" s="180">
        <v>822</v>
      </c>
      <c r="H34" s="187">
        <f t="shared" si="2"/>
        <v>54.473161033797211</v>
      </c>
      <c r="I34" s="180">
        <v>429</v>
      </c>
      <c r="J34" s="199">
        <f t="shared" si="8"/>
        <v>28.429423459244536</v>
      </c>
      <c r="K34" s="180">
        <v>231</v>
      </c>
      <c r="L34" s="187">
        <f t="shared" si="3"/>
        <v>15.308151093439365</v>
      </c>
      <c r="M34" s="180">
        <v>69</v>
      </c>
      <c r="N34" s="187">
        <f t="shared" si="4"/>
        <v>4.5725646123260439</v>
      </c>
    </row>
    <row r="35" spans="1:14">
      <c r="A35" s="175" t="s">
        <v>8</v>
      </c>
      <c r="B35" s="180">
        <v>1250</v>
      </c>
      <c r="C35" s="169">
        <v>589</v>
      </c>
      <c r="D35" s="197">
        <f t="shared" si="0"/>
        <v>47.12</v>
      </c>
      <c r="E35" s="180">
        <v>258</v>
      </c>
      <c r="F35" s="199">
        <f t="shared" si="1"/>
        <v>20.64</v>
      </c>
      <c r="G35" s="180">
        <v>534</v>
      </c>
      <c r="H35" s="187">
        <f t="shared" si="2"/>
        <v>42.72</v>
      </c>
      <c r="I35" s="180">
        <v>364</v>
      </c>
      <c r="J35" s="199">
        <f t="shared" si="8"/>
        <v>29.12</v>
      </c>
      <c r="K35" s="180">
        <v>173</v>
      </c>
      <c r="L35" s="187">
        <f t="shared" si="3"/>
        <v>13.84</v>
      </c>
      <c r="M35" s="180">
        <v>104</v>
      </c>
      <c r="N35" s="187">
        <f t="shared" si="4"/>
        <v>8.32</v>
      </c>
    </row>
    <row r="36" spans="1:14">
      <c r="A36" s="175" t="s">
        <v>9</v>
      </c>
      <c r="B36" s="180">
        <v>1591</v>
      </c>
      <c r="C36" s="174">
        <v>867</v>
      </c>
      <c r="D36" s="197">
        <f t="shared" si="0"/>
        <v>54.49402891263356</v>
      </c>
      <c r="E36" s="183">
        <v>397</v>
      </c>
      <c r="F36" s="199">
        <f t="shared" si="1"/>
        <v>24.952859836580767</v>
      </c>
      <c r="G36" s="180">
        <v>738</v>
      </c>
      <c r="H36" s="187">
        <f t="shared" si="2"/>
        <v>46.385920804525455</v>
      </c>
      <c r="I36" s="180">
        <v>453</v>
      </c>
      <c r="J36" s="199">
        <f t="shared" si="8"/>
        <v>28.472658705216848</v>
      </c>
      <c r="K36" s="180">
        <v>189</v>
      </c>
      <c r="L36" s="187">
        <f t="shared" si="3"/>
        <v>11.879321181646763</v>
      </c>
      <c r="M36" s="180">
        <v>124</v>
      </c>
      <c r="N36" s="187">
        <f t="shared" si="4"/>
        <v>7.7938403519798873</v>
      </c>
    </row>
    <row r="37" spans="1:14" ht="13.8" customHeight="1">
      <c r="A37" s="175" t="s">
        <v>10</v>
      </c>
      <c r="B37" s="180">
        <v>1662</v>
      </c>
      <c r="C37" s="174">
        <v>863</v>
      </c>
      <c r="D37" s="197">
        <f t="shared" si="0"/>
        <v>51.925391095066189</v>
      </c>
      <c r="E37" s="180">
        <v>345</v>
      </c>
      <c r="F37" s="199">
        <f t="shared" si="1"/>
        <v>20.758122743682311</v>
      </c>
      <c r="G37" s="180">
        <v>1007</v>
      </c>
      <c r="H37" s="187">
        <f t="shared" si="2"/>
        <v>60.589651022864018</v>
      </c>
      <c r="I37" s="180">
        <v>456</v>
      </c>
      <c r="J37" s="199">
        <f t="shared" si="8"/>
        <v>27.436823104693143</v>
      </c>
      <c r="K37" s="180">
        <v>187</v>
      </c>
      <c r="L37" s="187">
        <f t="shared" si="3"/>
        <v>11.251504211793021</v>
      </c>
      <c r="M37" s="180">
        <v>49</v>
      </c>
      <c r="N37" s="187">
        <f t="shared" si="4"/>
        <v>2.9482551143200966</v>
      </c>
    </row>
    <row r="38" spans="1:14" ht="13.8" thickBot="1">
      <c r="A38" s="205" t="s">
        <v>12</v>
      </c>
      <c r="B38" s="194">
        <v>1498</v>
      </c>
      <c r="C38" s="191">
        <v>812</v>
      </c>
      <c r="D38" s="198">
        <f t="shared" si="0"/>
        <v>54.205607476635507</v>
      </c>
      <c r="E38" s="194">
        <v>279</v>
      </c>
      <c r="F38" s="200">
        <f t="shared" si="1"/>
        <v>18.624833110814421</v>
      </c>
      <c r="G38" s="194">
        <v>506</v>
      </c>
      <c r="H38" s="195">
        <f t="shared" si="2"/>
        <v>33.778371161548733</v>
      </c>
      <c r="I38" s="194">
        <v>432</v>
      </c>
      <c r="J38" s="200">
        <f t="shared" si="8"/>
        <v>28.838451268357812</v>
      </c>
      <c r="K38" s="194">
        <v>192</v>
      </c>
      <c r="L38" s="195">
        <f t="shared" si="3"/>
        <v>12.817089452603472</v>
      </c>
      <c r="M38" s="194">
        <v>98</v>
      </c>
      <c r="N38" s="195">
        <f t="shared" si="4"/>
        <v>6.5420560747663545</v>
      </c>
    </row>
    <row r="39" spans="1:14" ht="13.8" thickBot="1">
      <c r="A39" s="235" t="s">
        <v>33</v>
      </c>
      <c r="B39" s="243">
        <v>7252</v>
      </c>
      <c r="C39" s="264">
        <v>3409</v>
      </c>
      <c r="D39" s="248">
        <f t="shared" si="0"/>
        <v>47.007722007722009</v>
      </c>
      <c r="E39" s="243">
        <v>1161</v>
      </c>
      <c r="F39" s="266">
        <f t="shared" si="1"/>
        <v>16.009376723662438</v>
      </c>
      <c r="G39" s="243">
        <v>2702</v>
      </c>
      <c r="H39" s="248">
        <f t="shared" si="2"/>
        <v>37.258687258687253</v>
      </c>
      <c r="I39" s="243">
        <v>2237</v>
      </c>
      <c r="J39" s="251">
        <f>I39/B39*100</f>
        <v>30.846662989520134</v>
      </c>
      <c r="K39" s="243">
        <v>549</v>
      </c>
      <c r="L39" s="248">
        <f t="shared" si="3"/>
        <v>7.5703254274682843</v>
      </c>
      <c r="M39" s="243">
        <v>516</v>
      </c>
      <c r="N39" s="248">
        <f t="shared" si="4"/>
        <v>7.1152785438499722</v>
      </c>
    </row>
    <row r="40" spans="1:14" ht="13.8" thickBot="1">
      <c r="A40" s="20" t="s">
        <v>11</v>
      </c>
      <c r="B40" s="181">
        <v>7252</v>
      </c>
      <c r="C40" s="171">
        <v>3409</v>
      </c>
      <c r="D40" s="188">
        <f t="shared" si="0"/>
        <v>47.007722007722009</v>
      </c>
      <c r="E40" s="181">
        <v>1161</v>
      </c>
      <c r="F40" s="192">
        <f t="shared" si="1"/>
        <v>16.009376723662438</v>
      </c>
      <c r="G40" s="181">
        <v>2702</v>
      </c>
      <c r="H40" s="198">
        <f t="shared" si="2"/>
        <v>37.258687258687253</v>
      </c>
      <c r="I40" s="181">
        <v>2237</v>
      </c>
      <c r="J40" s="192">
        <f>I40/B40*100</f>
        <v>30.846662989520134</v>
      </c>
      <c r="K40" s="177">
        <v>549</v>
      </c>
      <c r="L40" s="197">
        <f t="shared" si="3"/>
        <v>7.5703254274682843</v>
      </c>
      <c r="M40" s="181">
        <v>516</v>
      </c>
      <c r="N40" s="198">
        <f t="shared" si="4"/>
        <v>7.1152785438499722</v>
      </c>
    </row>
    <row r="41" spans="1:14" ht="13.8" thickBot="1">
      <c r="A41" s="257" t="s">
        <v>30</v>
      </c>
      <c r="B41" s="264">
        <v>59416</v>
      </c>
      <c r="C41" s="264">
        <v>29965</v>
      </c>
      <c r="D41" s="252">
        <f t="shared" si="0"/>
        <v>50.4325434226471</v>
      </c>
      <c r="E41" s="264">
        <v>12523</v>
      </c>
      <c r="F41" s="251">
        <f t="shared" si="1"/>
        <v>21.076814326107446</v>
      </c>
      <c r="G41" s="243">
        <v>26222</v>
      </c>
      <c r="H41" s="248">
        <f t="shared" si="2"/>
        <v>44.132893496701229</v>
      </c>
      <c r="I41" s="243">
        <v>16796</v>
      </c>
      <c r="J41" s="251">
        <f>I41/B41*100</f>
        <v>28.268479870741885</v>
      </c>
      <c r="K41" s="267">
        <v>7759</v>
      </c>
      <c r="L41" s="268">
        <f t="shared" si="3"/>
        <v>13.058772047933218</v>
      </c>
      <c r="M41" s="243">
        <v>4180</v>
      </c>
      <c r="N41" s="248">
        <f t="shared" si="4"/>
        <v>7.0351420492796555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H57"/>
  <sheetViews>
    <sheetView showGridLines="0" topLeftCell="A7" zoomScaleNormal="100" workbookViewId="0">
      <selection activeCell="K9" sqref="K9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8">
      <c r="A1" s="339" t="s">
        <v>181</v>
      </c>
      <c r="B1" s="339"/>
      <c r="C1" s="339"/>
      <c r="D1" s="339"/>
      <c r="E1" s="339"/>
      <c r="F1" s="339"/>
      <c r="G1" s="339"/>
      <c r="H1" s="339"/>
    </row>
    <row r="2" spans="1:8" ht="14.4" customHeight="1">
      <c r="A2" s="356" t="s">
        <v>213</v>
      </c>
      <c r="B2" s="356"/>
      <c r="C2" s="356"/>
      <c r="D2" s="356"/>
      <c r="E2" s="356"/>
      <c r="F2" s="356"/>
      <c r="G2" s="356"/>
      <c r="H2" s="356"/>
    </row>
    <row r="3" spans="1:8" s="12" customFormat="1" ht="18" customHeight="1">
      <c r="A3" s="356"/>
      <c r="B3" s="356"/>
      <c r="C3" s="356"/>
      <c r="D3" s="356"/>
      <c r="E3" s="356"/>
      <c r="F3" s="356"/>
      <c r="G3" s="356"/>
      <c r="H3" s="356"/>
    </row>
    <row r="4" spans="1:8" ht="9.75" customHeight="1" thickBot="1">
      <c r="A4" s="357"/>
      <c r="B4" s="357"/>
      <c r="C4" s="357"/>
      <c r="D4" s="357"/>
      <c r="E4" s="357"/>
      <c r="F4" s="357"/>
      <c r="G4" s="357"/>
      <c r="H4" s="357"/>
    </row>
    <row r="5" spans="1:8" ht="57" customHeight="1" thickBot="1">
      <c r="A5" s="355" t="s">
        <v>42</v>
      </c>
      <c r="B5" s="308"/>
      <c r="C5" s="308"/>
      <c r="D5" s="309"/>
      <c r="E5" s="56" t="s">
        <v>196</v>
      </c>
      <c r="F5" s="56" t="s">
        <v>214</v>
      </c>
      <c r="G5" s="56" t="s">
        <v>215</v>
      </c>
      <c r="H5" s="56" t="s">
        <v>197</v>
      </c>
    </row>
    <row r="6" spans="1:8" ht="13.8" thickBot="1">
      <c r="A6" s="343" t="s">
        <v>43</v>
      </c>
      <c r="B6" s="344"/>
      <c r="C6" s="344"/>
      <c r="D6" s="345"/>
      <c r="E6" s="269">
        <v>6974</v>
      </c>
      <c r="F6" s="269">
        <v>7753</v>
      </c>
      <c r="G6" s="269">
        <v>24749</v>
      </c>
      <c r="H6" s="269">
        <f>F6-E6</f>
        <v>779</v>
      </c>
    </row>
    <row r="7" spans="1:8" ht="12.75" customHeight="1">
      <c r="A7" s="350" t="s">
        <v>44</v>
      </c>
      <c r="B7" s="47" t="s">
        <v>45</v>
      </c>
      <c r="C7" s="48"/>
      <c r="D7" s="48"/>
      <c r="E7" s="57">
        <v>3266</v>
      </c>
      <c r="F7" s="57">
        <v>3870</v>
      </c>
      <c r="G7" s="57">
        <v>12143</v>
      </c>
      <c r="H7" s="57">
        <f>F7-E7</f>
        <v>604</v>
      </c>
    </row>
    <row r="8" spans="1:8" ht="12.75" customHeight="1">
      <c r="A8" s="351"/>
      <c r="B8" s="49" t="s">
        <v>46</v>
      </c>
      <c r="C8" s="50"/>
      <c r="D8" s="50"/>
      <c r="E8" s="58">
        <v>1332</v>
      </c>
      <c r="F8" s="58">
        <v>1878</v>
      </c>
      <c r="G8" s="57">
        <v>5867</v>
      </c>
      <c r="H8" s="57">
        <f>F8-E8</f>
        <v>546</v>
      </c>
    </row>
    <row r="9" spans="1:8" ht="12.75" customHeight="1">
      <c r="A9" s="351"/>
      <c r="B9" s="49" t="s">
        <v>47</v>
      </c>
      <c r="C9" s="50"/>
      <c r="D9" s="50"/>
      <c r="E9" s="58">
        <v>5642</v>
      </c>
      <c r="F9" s="58">
        <v>5875</v>
      </c>
      <c r="G9" s="57">
        <v>18882</v>
      </c>
      <c r="H9" s="57">
        <f t="shared" ref="H9:H18" si="0">F9-E9</f>
        <v>233</v>
      </c>
    </row>
    <row r="10" spans="1:8" ht="12.75" customHeight="1">
      <c r="A10" s="351"/>
      <c r="B10" s="49" t="s">
        <v>48</v>
      </c>
      <c r="C10" s="50"/>
      <c r="D10" s="50"/>
      <c r="E10" s="58">
        <v>435</v>
      </c>
      <c r="F10" s="58">
        <v>472</v>
      </c>
      <c r="G10" s="57">
        <v>1532</v>
      </c>
      <c r="H10" s="57">
        <f t="shared" si="0"/>
        <v>37</v>
      </c>
    </row>
    <row r="11" spans="1:8" ht="12.75" customHeight="1">
      <c r="A11" s="351"/>
      <c r="B11" s="49" t="s">
        <v>49</v>
      </c>
      <c r="C11" s="50"/>
      <c r="D11" s="50"/>
      <c r="E11" s="58">
        <v>6393</v>
      </c>
      <c r="F11" s="58">
        <v>7146</v>
      </c>
      <c r="G11" s="57">
        <v>22883</v>
      </c>
      <c r="H11" s="57">
        <f t="shared" si="0"/>
        <v>753</v>
      </c>
    </row>
    <row r="12" spans="1:8" ht="12.75" customHeight="1">
      <c r="A12" s="351"/>
      <c r="B12" s="49" t="s">
        <v>50</v>
      </c>
      <c r="C12" s="50"/>
      <c r="D12" s="50"/>
      <c r="E12" s="58">
        <v>376</v>
      </c>
      <c r="F12" s="58">
        <v>393</v>
      </c>
      <c r="G12" s="57">
        <v>143831</v>
      </c>
      <c r="H12" s="57">
        <f t="shared" si="0"/>
        <v>17</v>
      </c>
    </row>
    <row r="13" spans="1:8" ht="12.75" customHeight="1">
      <c r="A13" s="351"/>
      <c r="B13" s="49" t="s">
        <v>51</v>
      </c>
      <c r="C13" s="50"/>
      <c r="D13" s="50"/>
      <c r="E13" s="58">
        <v>7</v>
      </c>
      <c r="F13" s="58">
        <v>0</v>
      </c>
      <c r="G13" s="57">
        <v>9</v>
      </c>
      <c r="H13" s="57">
        <f t="shared" si="0"/>
        <v>-7</v>
      </c>
    </row>
    <row r="14" spans="1:8" ht="12.75" customHeight="1">
      <c r="A14" s="351"/>
      <c r="B14" s="49" t="s">
        <v>52</v>
      </c>
      <c r="C14" s="50"/>
      <c r="D14" s="50"/>
      <c r="E14" s="58">
        <v>118</v>
      </c>
      <c r="F14" s="58">
        <v>5</v>
      </c>
      <c r="G14" s="57">
        <v>91</v>
      </c>
      <c r="H14" s="57">
        <f t="shared" si="0"/>
        <v>-113</v>
      </c>
    </row>
    <row r="15" spans="1:8" ht="12.75" customHeight="1">
      <c r="A15" s="351"/>
      <c r="B15" s="49" t="s">
        <v>53</v>
      </c>
      <c r="C15" s="50"/>
      <c r="D15" s="50"/>
      <c r="E15" s="58">
        <v>597</v>
      </c>
      <c r="F15" s="58">
        <v>195</v>
      </c>
      <c r="G15" s="57">
        <v>591</v>
      </c>
      <c r="H15" s="57">
        <f t="shared" si="0"/>
        <v>-402</v>
      </c>
    </row>
    <row r="16" spans="1:8" ht="12.75" customHeight="1">
      <c r="A16" s="351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51"/>
      <c r="B17" s="49" t="s">
        <v>55</v>
      </c>
      <c r="C17" s="50"/>
      <c r="D17" s="50"/>
      <c r="E17" s="58">
        <v>95</v>
      </c>
      <c r="F17" s="58">
        <v>177</v>
      </c>
      <c r="G17" s="57">
        <v>308</v>
      </c>
      <c r="H17" s="57">
        <f t="shared" si="0"/>
        <v>82</v>
      </c>
    </row>
    <row r="18" spans="1:8" ht="12.75" customHeight="1" thickBot="1">
      <c r="A18" s="352"/>
      <c r="B18" s="51" t="s">
        <v>56</v>
      </c>
      <c r="C18" s="52"/>
      <c r="D18" s="52"/>
      <c r="E18" s="59">
        <v>313</v>
      </c>
      <c r="F18" s="59">
        <v>3</v>
      </c>
      <c r="G18" s="295">
        <v>62</v>
      </c>
      <c r="H18" s="57">
        <f t="shared" si="0"/>
        <v>-310</v>
      </c>
    </row>
    <row r="19" spans="1:8" ht="15.75" customHeight="1" thickBot="1">
      <c r="A19" s="343" t="s">
        <v>57</v>
      </c>
      <c r="B19" s="344"/>
      <c r="C19" s="344"/>
      <c r="D19" s="345"/>
      <c r="E19" s="269">
        <v>6136</v>
      </c>
      <c r="F19" s="269">
        <v>8337</v>
      </c>
      <c r="G19" s="269">
        <v>20807</v>
      </c>
      <c r="H19" s="269">
        <f>F19-E19</f>
        <v>2201</v>
      </c>
    </row>
    <row r="20" spans="1:8" ht="16.5" customHeight="1">
      <c r="A20" s="376" t="s">
        <v>124</v>
      </c>
      <c r="B20" s="353" t="s">
        <v>125</v>
      </c>
      <c r="C20" s="354"/>
      <c r="D20" s="354"/>
      <c r="E20" s="57">
        <v>3665</v>
      </c>
      <c r="F20" s="57">
        <v>4433</v>
      </c>
      <c r="G20" s="57">
        <v>11581</v>
      </c>
      <c r="H20" s="57">
        <f>F20-E20</f>
        <v>768</v>
      </c>
    </row>
    <row r="21" spans="1:8" ht="13.5" customHeight="1">
      <c r="A21" s="377"/>
      <c r="B21" s="360" t="s">
        <v>58</v>
      </c>
      <c r="C21" s="341" t="s">
        <v>59</v>
      </c>
      <c r="D21" s="341"/>
      <c r="E21" s="58">
        <v>3189</v>
      </c>
      <c r="F21" s="58">
        <v>3586</v>
      </c>
      <c r="G21" s="57">
        <v>10182</v>
      </c>
      <c r="H21" s="57">
        <f>F21-E21</f>
        <v>397</v>
      </c>
    </row>
    <row r="22" spans="1:8" ht="12.75" customHeight="1">
      <c r="A22" s="377"/>
      <c r="B22" s="361"/>
      <c r="C22" s="358" t="s">
        <v>58</v>
      </c>
      <c r="D22" s="53" t="s">
        <v>137</v>
      </c>
      <c r="E22" s="58">
        <v>127</v>
      </c>
      <c r="F22" s="58">
        <v>189</v>
      </c>
      <c r="G22" s="57">
        <v>488</v>
      </c>
      <c r="H22" s="57">
        <f t="shared" ref="H22:H52" si="1">F22-E22</f>
        <v>62</v>
      </c>
    </row>
    <row r="23" spans="1:8">
      <c r="A23" s="377"/>
      <c r="B23" s="361"/>
      <c r="C23" s="359"/>
      <c r="D23" s="53" t="s">
        <v>138</v>
      </c>
      <c r="E23" s="58">
        <v>397</v>
      </c>
      <c r="F23" s="58">
        <v>416</v>
      </c>
      <c r="G23" s="57">
        <v>1170</v>
      </c>
      <c r="H23" s="57">
        <f t="shared" si="1"/>
        <v>19</v>
      </c>
    </row>
    <row r="24" spans="1:8">
      <c r="A24" s="377"/>
      <c r="B24" s="361"/>
      <c r="C24" s="342" t="s">
        <v>60</v>
      </c>
      <c r="D24" s="342"/>
      <c r="E24" s="76">
        <v>476</v>
      </c>
      <c r="F24" s="76">
        <v>847</v>
      </c>
      <c r="G24" s="296">
        <v>1399</v>
      </c>
      <c r="H24" s="57">
        <f t="shared" si="1"/>
        <v>371</v>
      </c>
    </row>
    <row r="25" spans="1:8" ht="12.75" customHeight="1">
      <c r="A25" s="377"/>
      <c r="B25" s="361"/>
      <c r="C25" s="346" t="s">
        <v>58</v>
      </c>
      <c r="D25" s="53" t="s">
        <v>61</v>
      </c>
      <c r="E25" s="58">
        <v>60</v>
      </c>
      <c r="F25" s="58">
        <v>195</v>
      </c>
      <c r="G25" s="57">
        <v>379</v>
      </c>
      <c r="H25" s="57">
        <f t="shared" si="1"/>
        <v>135</v>
      </c>
    </row>
    <row r="26" spans="1:8" ht="12.75" customHeight="1">
      <c r="A26" s="377"/>
      <c r="B26" s="361"/>
      <c r="C26" s="347"/>
      <c r="D26" s="53" t="s">
        <v>62</v>
      </c>
      <c r="E26" s="58">
        <v>34</v>
      </c>
      <c r="F26" s="58">
        <v>114</v>
      </c>
      <c r="G26" s="57">
        <v>247</v>
      </c>
      <c r="H26" s="57">
        <f t="shared" si="1"/>
        <v>80</v>
      </c>
    </row>
    <row r="27" spans="1:8" ht="15" customHeight="1">
      <c r="A27" s="377"/>
      <c r="B27" s="361"/>
      <c r="C27" s="347"/>
      <c r="D27" s="54" t="s">
        <v>139</v>
      </c>
      <c r="E27" s="58">
        <v>203</v>
      </c>
      <c r="F27" s="58">
        <v>351</v>
      </c>
      <c r="G27" s="57">
        <v>405</v>
      </c>
      <c r="H27" s="57">
        <f t="shared" si="1"/>
        <v>148</v>
      </c>
    </row>
    <row r="28" spans="1:8" ht="15" customHeight="1">
      <c r="A28" s="377"/>
      <c r="B28" s="361"/>
      <c r="C28" s="347"/>
      <c r="D28" s="54" t="s">
        <v>140</v>
      </c>
      <c r="E28" s="58">
        <v>2</v>
      </c>
      <c r="F28" s="58">
        <v>2</v>
      </c>
      <c r="G28" s="57">
        <v>5</v>
      </c>
      <c r="H28" s="57">
        <f t="shared" si="1"/>
        <v>0</v>
      </c>
    </row>
    <row r="29" spans="1:8" ht="24.75" customHeight="1">
      <c r="A29" s="377"/>
      <c r="B29" s="361"/>
      <c r="C29" s="347"/>
      <c r="D29" s="54" t="s">
        <v>63</v>
      </c>
      <c r="E29" s="58">
        <v>147</v>
      </c>
      <c r="F29" s="58">
        <v>92</v>
      </c>
      <c r="G29" s="57">
        <v>183</v>
      </c>
      <c r="H29" s="57">
        <f t="shared" si="1"/>
        <v>-55</v>
      </c>
    </row>
    <row r="30" spans="1:8" ht="24.75" customHeight="1">
      <c r="A30" s="377"/>
      <c r="B30" s="361"/>
      <c r="C30" s="347"/>
      <c r="D30" s="54" t="s">
        <v>141</v>
      </c>
      <c r="E30" s="58">
        <v>25</v>
      </c>
      <c r="F30" s="58">
        <v>44</v>
      </c>
      <c r="G30" s="57">
        <v>95</v>
      </c>
      <c r="H30" s="57">
        <f t="shared" si="1"/>
        <v>19</v>
      </c>
    </row>
    <row r="31" spans="1:8" ht="12.75" customHeight="1">
      <c r="A31" s="377"/>
      <c r="B31" s="361"/>
      <c r="C31" s="348"/>
      <c r="D31" s="54" t="s">
        <v>142</v>
      </c>
      <c r="E31" s="58">
        <v>2</v>
      </c>
      <c r="F31" s="58">
        <v>2</v>
      </c>
      <c r="G31" s="57">
        <v>6</v>
      </c>
      <c r="H31" s="57">
        <f t="shared" si="1"/>
        <v>0</v>
      </c>
    </row>
    <row r="32" spans="1:8" ht="21" customHeight="1">
      <c r="A32" s="377"/>
      <c r="B32" s="361"/>
      <c r="C32" s="348"/>
      <c r="D32" s="54" t="s">
        <v>143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77"/>
      <c r="B33" s="361"/>
      <c r="C33" s="348"/>
      <c r="D33" s="54" t="s">
        <v>144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77"/>
      <c r="B34" s="361"/>
      <c r="C34" s="348"/>
      <c r="D34" s="54" t="s">
        <v>145</v>
      </c>
      <c r="E34" s="58">
        <v>0</v>
      </c>
      <c r="F34" s="58">
        <v>0</v>
      </c>
      <c r="G34" s="57">
        <v>0</v>
      </c>
      <c r="H34" s="57">
        <f t="shared" si="1"/>
        <v>0</v>
      </c>
    </row>
    <row r="35" spans="1:8" ht="49.2" customHeight="1">
      <c r="A35" s="377"/>
      <c r="B35" s="361"/>
      <c r="C35" s="348"/>
      <c r="D35" s="54" t="s">
        <v>146</v>
      </c>
      <c r="E35" s="58">
        <v>2</v>
      </c>
      <c r="F35" s="58">
        <v>20</v>
      </c>
      <c r="G35" s="57">
        <v>34</v>
      </c>
      <c r="H35" s="57">
        <f t="shared" si="1"/>
        <v>18</v>
      </c>
    </row>
    <row r="36" spans="1:8" ht="12.75" customHeight="1">
      <c r="A36" s="377"/>
      <c r="B36" s="362"/>
      <c r="C36" s="349"/>
      <c r="D36" s="54" t="s">
        <v>72</v>
      </c>
      <c r="E36" s="58">
        <v>3</v>
      </c>
      <c r="F36" s="58">
        <v>29</v>
      </c>
      <c r="G36" s="57">
        <v>50</v>
      </c>
      <c r="H36" s="57">
        <f t="shared" si="1"/>
        <v>26</v>
      </c>
    </row>
    <row r="37" spans="1:8" ht="12.75" customHeight="1">
      <c r="A37" s="377"/>
      <c r="B37" s="340" t="s">
        <v>64</v>
      </c>
      <c r="C37" s="341"/>
      <c r="D37" s="341"/>
      <c r="E37" s="58">
        <v>75</v>
      </c>
      <c r="F37" s="58">
        <v>242</v>
      </c>
      <c r="G37" s="57">
        <v>388</v>
      </c>
      <c r="H37" s="57">
        <f t="shared" si="1"/>
        <v>167</v>
      </c>
    </row>
    <row r="38" spans="1:8" ht="12.75" customHeight="1">
      <c r="A38" s="377"/>
      <c r="B38" s="340" t="s">
        <v>147</v>
      </c>
      <c r="C38" s="341"/>
      <c r="D38" s="341"/>
      <c r="E38" s="58">
        <v>5</v>
      </c>
      <c r="F38" s="58">
        <v>22</v>
      </c>
      <c r="G38" s="57">
        <v>28</v>
      </c>
      <c r="H38" s="57">
        <f t="shared" si="1"/>
        <v>17</v>
      </c>
    </row>
    <row r="39" spans="1:8" ht="12.75" customHeight="1">
      <c r="A39" s="377"/>
      <c r="B39" s="340" t="s">
        <v>65</v>
      </c>
      <c r="C39" s="341"/>
      <c r="D39" s="341"/>
      <c r="E39" s="58">
        <v>132</v>
      </c>
      <c r="F39" s="58">
        <v>739</v>
      </c>
      <c r="G39" s="57">
        <v>1323</v>
      </c>
      <c r="H39" s="57">
        <f t="shared" si="1"/>
        <v>607</v>
      </c>
    </row>
    <row r="40" spans="1:8" ht="13.5" customHeight="1">
      <c r="A40" s="377"/>
      <c r="B40" s="340" t="s">
        <v>148</v>
      </c>
      <c r="C40" s="341"/>
      <c r="D40" s="341"/>
      <c r="E40" s="58">
        <v>0</v>
      </c>
      <c r="F40" s="58">
        <v>0</v>
      </c>
      <c r="G40" s="57">
        <v>0</v>
      </c>
      <c r="H40" s="57">
        <f t="shared" si="1"/>
        <v>0</v>
      </c>
    </row>
    <row r="41" spans="1:8" ht="13.5" customHeight="1">
      <c r="A41" s="377"/>
      <c r="B41" s="340" t="s">
        <v>66</v>
      </c>
      <c r="C41" s="341"/>
      <c r="D41" s="341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77"/>
      <c r="B42" s="340" t="s">
        <v>67</v>
      </c>
      <c r="C42" s="341"/>
      <c r="D42" s="341"/>
      <c r="E42" s="58">
        <v>1</v>
      </c>
      <c r="F42" s="58">
        <v>258</v>
      </c>
      <c r="G42" s="57">
        <v>365</v>
      </c>
      <c r="H42" s="57">
        <f t="shared" si="1"/>
        <v>257</v>
      </c>
    </row>
    <row r="43" spans="1:8" ht="13.5" customHeight="1">
      <c r="A43" s="377"/>
      <c r="B43" s="337" t="s">
        <v>149</v>
      </c>
      <c r="C43" s="338"/>
      <c r="D43" s="338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77"/>
      <c r="B44" s="369" t="s">
        <v>150</v>
      </c>
      <c r="C44" s="370"/>
      <c r="D44" s="370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77"/>
      <c r="B45" s="369" t="s">
        <v>158</v>
      </c>
      <c r="C45" s="370"/>
      <c r="D45" s="370"/>
      <c r="E45" s="58">
        <v>56</v>
      </c>
      <c r="F45" s="58">
        <v>57</v>
      </c>
      <c r="G45" s="57">
        <v>123</v>
      </c>
      <c r="H45" s="57">
        <f t="shared" si="1"/>
        <v>1</v>
      </c>
    </row>
    <row r="46" spans="1:8">
      <c r="A46" s="377"/>
      <c r="B46" s="340" t="s">
        <v>151</v>
      </c>
      <c r="C46" s="341"/>
      <c r="D46" s="341"/>
      <c r="E46" s="58">
        <v>1259</v>
      </c>
      <c r="F46" s="58">
        <v>1368</v>
      </c>
      <c r="G46" s="57">
        <v>3547</v>
      </c>
      <c r="H46" s="57">
        <f t="shared" si="1"/>
        <v>109</v>
      </c>
    </row>
    <row r="47" spans="1:8">
      <c r="A47" s="377"/>
      <c r="B47" s="340" t="s">
        <v>68</v>
      </c>
      <c r="C47" s="341"/>
      <c r="D47" s="341"/>
      <c r="E47" s="58">
        <v>317</v>
      </c>
      <c r="F47" s="58">
        <v>482</v>
      </c>
      <c r="G47" s="57">
        <v>1322</v>
      </c>
      <c r="H47" s="57">
        <f t="shared" si="1"/>
        <v>165</v>
      </c>
    </row>
    <row r="48" spans="1:8">
      <c r="A48" s="377"/>
      <c r="B48" s="340" t="s">
        <v>69</v>
      </c>
      <c r="C48" s="341"/>
      <c r="D48" s="341"/>
      <c r="E48" s="58">
        <v>4</v>
      </c>
      <c r="F48" s="58">
        <v>7</v>
      </c>
      <c r="G48" s="57">
        <v>11</v>
      </c>
      <c r="H48" s="57">
        <f t="shared" si="1"/>
        <v>3</v>
      </c>
    </row>
    <row r="49" spans="1:8">
      <c r="A49" s="377"/>
      <c r="B49" s="340" t="s">
        <v>152</v>
      </c>
      <c r="C49" s="341"/>
      <c r="D49" s="341"/>
      <c r="E49" s="58">
        <v>113</v>
      </c>
      <c r="F49" s="58">
        <v>173</v>
      </c>
      <c r="G49" s="57">
        <v>473</v>
      </c>
      <c r="H49" s="57">
        <f t="shared" si="1"/>
        <v>60</v>
      </c>
    </row>
    <row r="50" spans="1:8">
      <c r="A50" s="377"/>
      <c r="B50" s="340" t="s">
        <v>70</v>
      </c>
      <c r="C50" s="341"/>
      <c r="D50" s="341"/>
      <c r="E50" s="58">
        <v>41</v>
      </c>
      <c r="F50" s="58">
        <v>43</v>
      </c>
      <c r="G50" s="57">
        <v>112</v>
      </c>
      <c r="H50" s="57">
        <f t="shared" si="1"/>
        <v>2</v>
      </c>
    </row>
    <row r="51" spans="1:8">
      <c r="A51" s="377"/>
      <c r="B51" s="340" t="s">
        <v>71</v>
      </c>
      <c r="C51" s="341"/>
      <c r="D51" s="341"/>
      <c r="E51" s="58">
        <v>59</v>
      </c>
      <c r="F51" s="58">
        <v>34</v>
      </c>
      <c r="G51" s="57">
        <v>106</v>
      </c>
      <c r="H51" s="57">
        <f t="shared" si="1"/>
        <v>-25</v>
      </c>
    </row>
    <row r="52" spans="1:8" ht="13.8" thickBot="1">
      <c r="A52" s="378"/>
      <c r="B52" s="371" t="s">
        <v>72</v>
      </c>
      <c r="C52" s="372"/>
      <c r="D52" s="372"/>
      <c r="E52" s="59">
        <v>414</v>
      </c>
      <c r="F52" s="59">
        <v>501</v>
      </c>
      <c r="G52" s="295">
        <v>1456</v>
      </c>
      <c r="H52" s="57">
        <f t="shared" si="1"/>
        <v>87</v>
      </c>
    </row>
    <row r="53" spans="1:8" ht="13.8" thickBot="1">
      <c r="A53" s="366" t="s">
        <v>73</v>
      </c>
      <c r="B53" s="367"/>
      <c r="C53" s="367"/>
      <c r="D53" s="368"/>
      <c r="E53" s="270">
        <v>55474</v>
      </c>
      <c r="F53" s="270">
        <v>59416</v>
      </c>
      <c r="G53" s="270">
        <v>59416</v>
      </c>
      <c r="H53" s="270">
        <f>F53-E53</f>
        <v>3942</v>
      </c>
    </row>
    <row r="54" spans="1:8" ht="25.95" customHeight="1">
      <c r="A54" s="373" t="s">
        <v>74</v>
      </c>
      <c r="B54" s="374"/>
      <c r="C54" s="374"/>
      <c r="D54" s="375"/>
      <c r="E54" s="57">
        <v>4694</v>
      </c>
      <c r="F54" s="57">
        <v>5987</v>
      </c>
      <c r="G54" s="57">
        <v>16747</v>
      </c>
      <c r="H54" s="57">
        <f>F54-E54</f>
        <v>1293</v>
      </c>
    </row>
    <row r="55" spans="1:8" ht="13.8" thickBot="1">
      <c r="A55" s="363" t="s">
        <v>153</v>
      </c>
      <c r="B55" s="364"/>
      <c r="C55" s="364"/>
      <c r="D55" s="365"/>
      <c r="E55" s="60">
        <v>262</v>
      </c>
      <c r="F55" s="60">
        <v>1608</v>
      </c>
      <c r="G55" s="60">
        <v>4063</v>
      </c>
      <c r="H55" s="60">
        <f>F55-E55</f>
        <v>1346</v>
      </c>
    </row>
    <row r="56" spans="1:8">
      <c r="A56" s="21" t="s">
        <v>193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4" zoomScaleNormal="100" workbookViewId="0">
      <selection activeCell="P7" sqref="P7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92" t="s">
        <v>162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2" ht="36.75" customHeight="1" thickBot="1">
      <c r="A2" s="357" t="s">
        <v>216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1:12" ht="13.5" customHeight="1">
      <c r="A3" s="319" t="s">
        <v>42</v>
      </c>
      <c r="B3" s="393"/>
      <c r="C3" s="393" t="s">
        <v>154</v>
      </c>
      <c r="D3" s="393"/>
      <c r="E3" s="393"/>
      <c r="F3" s="393"/>
      <c r="G3" s="393"/>
      <c r="H3" s="393"/>
      <c r="I3" s="393"/>
      <c r="J3" s="393"/>
      <c r="K3" s="393"/>
      <c r="L3" s="320"/>
    </row>
    <row r="4" spans="1:12">
      <c r="A4" s="321"/>
      <c r="B4" s="385"/>
      <c r="C4" s="385" t="s">
        <v>75</v>
      </c>
      <c r="D4" s="385" t="s">
        <v>113</v>
      </c>
      <c r="E4" s="396" t="s">
        <v>217</v>
      </c>
      <c r="F4" s="396"/>
      <c r="G4" s="396"/>
      <c r="H4" s="396"/>
      <c r="I4" s="396"/>
      <c r="J4" s="396"/>
      <c r="K4" s="396"/>
      <c r="L4" s="397"/>
    </row>
    <row r="5" spans="1:12" ht="44.4" customHeight="1">
      <c r="A5" s="321"/>
      <c r="B5" s="385"/>
      <c r="C5" s="385"/>
      <c r="D5" s="385"/>
      <c r="E5" s="385" t="s">
        <v>110</v>
      </c>
      <c r="F5" s="385"/>
      <c r="G5" s="385" t="s">
        <v>159</v>
      </c>
      <c r="H5" s="385"/>
      <c r="I5" s="385" t="s">
        <v>76</v>
      </c>
      <c r="J5" s="385"/>
      <c r="K5" s="385" t="s">
        <v>77</v>
      </c>
      <c r="L5" s="386"/>
    </row>
    <row r="6" spans="1:12" ht="22.8" customHeight="1" thickBot="1">
      <c r="A6" s="394"/>
      <c r="B6" s="395"/>
      <c r="C6" s="395"/>
      <c r="D6" s="395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50" t="s">
        <v>113</v>
      </c>
    </row>
    <row r="7" spans="1:12" ht="13.8" thickBot="1">
      <c r="A7" s="387" t="s">
        <v>114</v>
      </c>
      <c r="B7" s="388"/>
      <c r="C7" s="271">
        <v>847</v>
      </c>
      <c r="D7" s="271">
        <v>450</v>
      </c>
      <c r="E7" s="271">
        <v>348</v>
      </c>
      <c r="F7" s="271">
        <v>174</v>
      </c>
      <c r="G7" s="271">
        <v>323</v>
      </c>
      <c r="H7" s="271">
        <v>170</v>
      </c>
      <c r="I7" s="271">
        <v>117</v>
      </c>
      <c r="J7" s="271">
        <v>43</v>
      </c>
      <c r="K7" s="271">
        <v>120</v>
      </c>
      <c r="L7" s="272">
        <v>63</v>
      </c>
    </row>
    <row r="8" spans="1:12">
      <c r="A8" s="389" t="s">
        <v>58</v>
      </c>
      <c r="B8" s="206" t="s">
        <v>115</v>
      </c>
      <c r="C8" s="207">
        <v>195</v>
      </c>
      <c r="D8" s="207">
        <v>128</v>
      </c>
      <c r="E8" s="207">
        <v>81</v>
      </c>
      <c r="F8" s="207">
        <v>52</v>
      </c>
      <c r="G8" s="207">
        <v>55</v>
      </c>
      <c r="H8" s="207">
        <v>34</v>
      </c>
      <c r="I8" s="207">
        <v>28</v>
      </c>
      <c r="J8" s="207">
        <v>19</v>
      </c>
      <c r="K8" s="207">
        <v>31</v>
      </c>
      <c r="L8" s="208">
        <v>22</v>
      </c>
    </row>
    <row r="9" spans="1:12">
      <c r="A9" s="390"/>
      <c r="B9" s="151" t="s">
        <v>116</v>
      </c>
      <c r="C9" s="152">
        <v>114</v>
      </c>
      <c r="D9" s="152">
        <v>58</v>
      </c>
      <c r="E9" s="152">
        <v>62</v>
      </c>
      <c r="F9" s="152">
        <v>27</v>
      </c>
      <c r="G9" s="152">
        <v>27</v>
      </c>
      <c r="H9" s="152">
        <v>18</v>
      </c>
      <c r="I9" s="152">
        <v>33</v>
      </c>
      <c r="J9" s="152">
        <v>7</v>
      </c>
      <c r="K9" s="152">
        <v>25</v>
      </c>
      <c r="L9" s="77">
        <v>8</v>
      </c>
    </row>
    <row r="10" spans="1:12">
      <c r="A10" s="390"/>
      <c r="B10" s="151" t="s">
        <v>137</v>
      </c>
      <c r="C10" s="152">
        <v>351</v>
      </c>
      <c r="D10" s="152">
        <v>184</v>
      </c>
      <c r="E10" s="152">
        <v>146</v>
      </c>
      <c r="F10" s="152">
        <v>71</v>
      </c>
      <c r="G10" s="152">
        <v>149</v>
      </c>
      <c r="H10" s="152">
        <v>74</v>
      </c>
      <c r="I10" s="152">
        <v>22</v>
      </c>
      <c r="J10" s="152">
        <v>9</v>
      </c>
      <c r="K10" s="152">
        <v>42</v>
      </c>
      <c r="L10" s="77">
        <v>27</v>
      </c>
    </row>
    <row r="11" spans="1:12">
      <c r="A11" s="390"/>
      <c r="B11" s="151" t="s">
        <v>140</v>
      </c>
      <c r="C11" s="152">
        <v>2</v>
      </c>
      <c r="D11" s="152">
        <v>0</v>
      </c>
      <c r="E11" s="152">
        <v>0</v>
      </c>
      <c r="F11" s="152">
        <v>0</v>
      </c>
      <c r="G11" s="152">
        <v>2</v>
      </c>
      <c r="H11" s="152">
        <v>0</v>
      </c>
      <c r="I11" s="152">
        <v>0</v>
      </c>
      <c r="J11" s="152">
        <v>0</v>
      </c>
      <c r="K11" s="152">
        <v>1</v>
      </c>
      <c r="L11" s="77">
        <v>0</v>
      </c>
    </row>
    <row r="12" spans="1:12" ht="22.8">
      <c r="A12" s="390"/>
      <c r="B12" s="153" t="s">
        <v>155</v>
      </c>
      <c r="C12" s="152">
        <v>92</v>
      </c>
      <c r="D12" s="152">
        <v>31</v>
      </c>
      <c r="E12" s="152">
        <v>28</v>
      </c>
      <c r="F12" s="152">
        <v>8</v>
      </c>
      <c r="G12" s="152">
        <v>38</v>
      </c>
      <c r="H12" s="152">
        <v>11</v>
      </c>
      <c r="I12" s="152">
        <v>7</v>
      </c>
      <c r="J12" s="152">
        <v>0</v>
      </c>
      <c r="K12" s="152">
        <v>6</v>
      </c>
      <c r="L12" s="77">
        <v>0</v>
      </c>
    </row>
    <row r="13" spans="1:12" ht="22.8">
      <c r="A13" s="390"/>
      <c r="B13" s="154" t="s">
        <v>141</v>
      </c>
      <c r="C13" s="152">
        <v>44</v>
      </c>
      <c r="D13" s="152">
        <v>24</v>
      </c>
      <c r="E13" s="152">
        <v>15</v>
      </c>
      <c r="F13" s="152">
        <v>7</v>
      </c>
      <c r="G13" s="152">
        <v>43</v>
      </c>
      <c r="H13" s="152">
        <v>24</v>
      </c>
      <c r="I13" s="152">
        <v>0</v>
      </c>
      <c r="J13" s="152">
        <v>0</v>
      </c>
      <c r="K13" s="152">
        <v>2</v>
      </c>
      <c r="L13" s="77">
        <v>0</v>
      </c>
    </row>
    <row r="14" spans="1:12">
      <c r="A14" s="390"/>
      <c r="B14" s="154" t="s">
        <v>142</v>
      </c>
      <c r="C14" s="152">
        <v>2</v>
      </c>
      <c r="D14" s="152">
        <v>1</v>
      </c>
      <c r="E14" s="152">
        <v>0</v>
      </c>
      <c r="F14" s="152">
        <v>0</v>
      </c>
      <c r="G14" s="152">
        <v>2</v>
      </c>
      <c r="H14" s="152">
        <v>1</v>
      </c>
      <c r="I14" s="152">
        <v>0</v>
      </c>
      <c r="J14" s="152">
        <v>0</v>
      </c>
      <c r="K14" s="152">
        <v>0</v>
      </c>
      <c r="L14" s="77">
        <v>0</v>
      </c>
    </row>
    <row r="15" spans="1:12">
      <c r="A15" s="390"/>
      <c r="B15" s="154" t="s">
        <v>143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77">
        <v>0</v>
      </c>
    </row>
    <row r="16" spans="1:12">
      <c r="A16" s="390"/>
      <c r="B16" s="154" t="s">
        <v>144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77">
        <v>0</v>
      </c>
    </row>
    <row r="17" spans="1:12" ht="22.8">
      <c r="A17" s="390"/>
      <c r="B17" s="154" t="s">
        <v>145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77">
        <v>0</v>
      </c>
    </row>
    <row r="18" spans="1:12" ht="36" customHeight="1">
      <c r="A18" s="390"/>
      <c r="B18" s="154" t="s">
        <v>146</v>
      </c>
      <c r="C18" s="152">
        <v>20</v>
      </c>
      <c r="D18" s="152">
        <v>7</v>
      </c>
      <c r="E18" s="152">
        <v>9</v>
      </c>
      <c r="F18" s="152">
        <v>2</v>
      </c>
      <c r="G18" s="152">
        <v>0</v>
      </c>
      <c r="H18" s="152">
        <v>0</v>
      </c>
      <c r="I18" s="152">
        <v>20</v>
      </c>
      <c r="J18" s="152">
        <v>7</v>
      </c>
      <c r="K18" s="152">
        <v>2</v>
      </c>
      <c r="L18" s="77">
        <v>1</v>
      </c>
    </row>
    <row r="19" spans="1:12" ht="13.8" thickBot="1">
      <c r="A19" s="391"/>
      <c r="B19" s="209" t="s">
        <v>117</v>
      </c>
      <c r="C19" s="210">
        <v>29</v>
      </c>
      <c r="D19" s="210">
        <v>17</v>
      </c>
      <c r="E19" s="210">
        <v>7</v>
      </c>
      <c r="F19" s="210">
        <v>7</v>
      </c>
      <c r="G19" s="210">
        <v>9</v>
      </c>
      <c r="H19" s="210">
        <v>8</v>
      </c>
      <c r="I19" s="210">
        <v>7</v>
      </c>
      <c r="J19" s="210">
        <v>1</v>
      </c>
      <c r="K19" s="210">
        <v>12</v>
      </c>
      <c r="L19" s="211">
        <v>5</v>
      </c>
    </row>
    <row r="20" spans="1:12" ht="13.8" thickBot="1">
      <c r="A20" s="379" t="s">
        <v>118</v>
      </c>
      <c r="B20" s="380"/>
      <c r="C20" s="271">
        <v>242</v>
      </c>
      <c r="D20" s="271">
        <v>98</v>
      </c>
      <c r="E20" s="271">
        <v>113</v>
      </c>
      <c r="F20" s="271">
        <v>42</v>
      </c>
      <c r="G20" s="271">
        <v>103</v>
      </c>
      <c r="H20" s="271">
        <v>43</v>
      </c>
      <c r="I20" s="271">
        <v>20</v>
      </c>
      <c r="J20" s="271">
        <v>8</v>
      </c>
      <c r="K20" s="271">
        <v>35</v>
      </c>
      <c r="L20" s="272">
        <v>14</v>
      </c>
    </row>
    <row r="21" spans="1:12" ht="13.8" thickBot="1">
      <c r="A21" s="383" t="s">
        <v>147</v>
      </c>
      <c r="B21" s="384"/>
      <c r="C21" s="212">
        <v>22</v>
      </c>
      <c r="D21" s="212">
        <v>3</v>
      </c>
      <c r="E21" s="212">
        <v>11</v>
      </c>
      <c r="F21" s="212">
        <v>0</v>
      </c>
      <c r="G21" s="212">
        <v>22</v>
      </c>
      <c r="H21" s="212">
        <v>3</v>
      </c>
      <c r="I21" s="212">
        <v>0</v>
      </c>
      <c r="J21" s="212">
        <v>0</v>
      </c>
      <c r="K21" s="212">
        <v>1</v>
      </c>
      <c r="L21" s="79">
        <v>0</v>
      </c>
    </row>
    <row r="22" spans="1:12" ht="13.8" thickBot="1">
      <c r="A22" s="379" t="s">
        <v>119</v>
      </c>
      <c r="B22" s="380"/>
      <c r="C22" s="271">
        <v>739</v>
      </c>
      <c r="D22" s="271">
        <v>536</v>
      </c>
      <c r="E22" s="271">
        <v>239</v>
      </c>
      <c r="F22" s="271">
        <v>178</v>
      </c>
      <c r="G22" s="271">
        <v>337</v>
      </c>
      <c r="H22" s="271">
        <v>241</v>
      </c>
      <c r="I22" s="271">
        <v>63</v>
      </c>
      <c r="J22" s="271">
        <v>44</v>
      </c>
      <c r="K22" s="271">
        <v>171</v>
      </c>
      <c r="L22" s="272">
        <v>117</v>
      </c>
    </row>
    <row r="23" spans="1:12" ht="13.8" thickBot="1">
      <c r="A23" s="383" t="s">
        <v>156</v>
      </c>
      <c r="B23" s="384"/>
      <c r="C23" s="212">
        <v>0</v>
      </c>
      <c r="D23" s="212">
        <v>0</v>
      </c>
      <c r="E23" s="212">
        <v>0</v>
      </c>
      <c r="F23" s="212">
        <v>0</v>
      </c>
      <c r="G23" s="212">
        <v>0</v>
      </c>
      <c r="H23" s="212">
        <v>0</v>
      </c>
      <c r="I23" s="212">
        <v>0</v>
      </c>
      <c r="J23" s="212">
        <v>0</v>
      </c>
      <c r="K23" s="212">
        <v>0</v>
      </c>
      <c r="L23" s="79">
        <v>0</v>
      </c>
    </row>
    <row r="24" spans="1:12" ht="25.5" customHeight="1" thickBot="1">
      <c r="A24" s="379" t="s">
        <v>120</v>
      </c>
      <c r="B24" s="380"/>
      <c r="C24" s="271">
        <v>0</v>
      </c>
      <c r="D24" s="271">
        <v>0</v>
      </c>
      <c r="E24" s="271">
        <v>0</v>
      </c>
      <c r="F24" s="271">
        <v>0</v>
      </c>
      <c r="G24" s="271">
        <v>0</v>
      </c>
      <c r="H24" s="271">
        <v>0</v>
      </c>
      <c r="I24" s="271">
        <v>0</v>
      </c>
      <c r="J24" s="271">
        <v>0</v>
      </c>
      <c r="K24" s="271">
        <v>0</v>
      </c>
      <c r="L24" s="272">
        <v>0</v>
      </c>
    </row>
    <row r="25" spans="1:12" ht="25.95" customHeight="1" thickBot="1">
      <c r="A25" s="379" t="s">
        <v>121</v>
      </c>
      <c r="B25" s="380"/>
      <c r="C25" s="271">
        <v>258</v>
      </c>
      <c r="D25" s="271">
        <v>94</v>
      </c>
      <c r="E25" s="271">
        <v>90</v>
      </c>
      <c r="F25" s="271">
        <v>35</v>
      </c>
      <c r="G25" s="271">
        <v>10</v>
      </c>
      <c r="H25" s="271">
        <v>4</v>
      </c>
      <c r="I25" s="271">
        <v>149</v>
      </c>
      <c r="J25" s="271">
        <v>33</v>
      </c>
      <c r="K25" s="271">
        <v>192</v>
      </c>
      <c r="L25" s="272">
        <v>74</v>
      </c>
    </row>
    <row r="26" spans="1:12" ht="13.8" thickBot="1">
      <c r="A26" s="383" t="s">
        <v>149</v>
      </c>
      <c r="B26" s="384"/>
      <c r="C26" s="212">
        <v>0</v>
      </c>
      <c r="D26" s="212">
        <v>0</v>
      </c>
      <c r="E26" s="212">
        <v>0</v>
      </c>
      <c r="F26" s="212">
        <v>0</v>
      </c>
      <c r="G26" s="212">
        <v>0</v>
      </c>
      <c r="H26" s="212">
        <v>0</v>
      </c>
      <c r="I26" s="212">
        <v>0</v>
      </c>
      <c r="J26" s="212">
        <v>0</v>
      </c>
      <c r="K26" s="212">
        <v>0</v>
      </c>
      <c r="L26" s="79">
        <v>0</v>
      </c>
    </row>
    <row r="27" spans="1:12" ht="26.25" customHeight="1" thickBot="1">
      <c r="A27" s="379" t="s">
        <v>157</v>
      </c>
      <c r="B27" s="380"/>
      <c r="C27" s="271">
        <v>0</v>
      </c>
      <c r="D27" s="271">
        <v>0</v>
      </c>
      <c r="E27" s="271">
        <v>0</v>
      </c>
      <c r="F27" s="271">
        <v>0</v>
      </c>
      <c r="G27" s="271">
        <v>0</v>
      </c>
      <c r="H27" s="271">
        <v>0</v>
      </c>
      <c r="I27" s="271">
        <v>0</v>
      </c>
      <c r="J27" s="271">
        <v>0</v>
      </c>
      <c r="K27" s="271">
        <v>0</v>
      </c>
      <c r="L27" s="272">
        <v>0</v>
      </c>
    </row>
    <row r="28" spans="1:12" ht="13.8" thickBot="1">
      <c r="A28" s="343" t="s">
        <v>122</v>
      </c>
      <c r="B28" s="344"/>
      <c r="C28" s="273">
        <v>2086</v>
      </c>
      <c r="D28" s="273">
        <v>1178</v>
      </c>
      <c r="E28" s="273">
        <v>790</v>
      </c>
      <c r="F28" s="273">
        <v>429</v>
      </c>
      <c r="G28" s="273">
        <v>773</v>
      </c>
      <c r="H28" s="273">
        <v>458</v>
      </c>
      <c r="I28" s="273">
        <v>349</v>
      </c>
      <c r="J28" s="271">
        <v>128</v>
      </c>
      <c r="K28" s="273">
        <v>518</v>
      </c>
      <c r="L28" s="274">
        <v>268</v>
      </c>
    </row>
    <row r="29" spans="1:12" ht="13.8" thickBot="1">
      <c r="A29" s="381" t="s">
        <v>123</v>
      </c>
      <c r="B29" s="382"/>
      <c r="C29" s="275">
        <v>100</v>
      </c>
      <c r="D29" s="275">
        <v>56.471716203259824</v>
      </c>
      <c r="E29" s="275">
        <v>37.871524448705657</v>
      </c>
      <c r="F29" s="275">
        <v>36.417657045840407</v>
      </c>
      <c r="G29" s="275">
        <v>37.056567593480345</v>
      </c>
      <c r="H29" s="275">
        <v>21.955896452540749</v>
      </c>
      <c r="I29" s="275">
        <v>16.730584851390219</v>
      </c>
      <c r="J29" s="276">
        <v>10.865874363327674</v>
      </c>
      <c r="K29" s="275">
        <v>24.832214765100673</v>
      </c>
      <c r="L29" s="277">
        <v>22.75042444821732</v>
      </c>
    </row>
    <row r="30" spans="1:12">
      <c r="A30" s="21" t="s">
        <v>194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1:L1"/>
    <mergeCell ref="A3:B6"/>
    <mergeCell ref="C3:L3"/>
    <mergeCell ref="C4:C6"/>
    <mergeCell ref="D4:D6"/>
    <mergeCell ref="E4:L4"/>
    <mergeCell ref="E5:F5"/>
    <mergeCell ref="G5:H5"/>
    <mergeCell ref="I5:J5"/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E15" sqref="E15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92" t="s">
        <v>200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2" ht="36.75" customHeight="1" thickBot="1">
      <c r="A2" s="357" t="s">
        <v>219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1:12" ht="13.5" customHeight="1">
      <c r="A3" s="319" t="s">
        <v>42</v>
      </c>
      <c r="B3" s="393"/>
      <c r="C3" s="393" t="s">
        <v>154</v>
      </c>
      <c r="D3" s="393"/>
      <c r="E3" s="393"/>
      <c r="F3" s="393"/>
      <c r="G3" s="393"/>
      <c r="H3" s="393"/>
      <c r="I3" s="393"/>
      <c r="J3" s="393"/>
      <c r="K3" s="393"/>
      <c r="L3" s="320"/>
    </row>
    <row r="4" spans="1:12">
      <c r="A4" s="321"/>
      <c r="B4" s="385"/>
      <c r="C4" s="385" t="s">
        <v>75</v>
      </c>
      <c r="D4" s="385" t="s">
        <v>113</v>
      </c>
      <c r="E4" s="396" t="s">
        <v>218</v>
      </c>
      <c r="F4" s="396"/>
      <c r="G4" s="396"/>
      <c r="H4" s="396"/>
      <c r="I4" s="396"/>
      <c r="J4" s="396"/>
      <c r="K4" s="396"/>
      <c r="L4" s="397"/>
    </row>
    <row r="5" spans="1:12" ht="44.4" customHeight="1">
      <c r="A5" s="321"/>
      <c r="B5" s="385"/>
      <c r="C5" s="385"/>
      <c r="D5" s="385"/>
      <c r="E5" s="385" t="s">
        <v>110</v>
      </c>
      <c r="F5" s="385"/>
      <c r="G5" s="385" t="s">
        <v>159</v>
      </c>
      <c r="H5" s="385"/>
      <c r="I5" s="385" t="s">
        <v>77</v>
      </c>
      <c r="J5" s="385"/>
      <c r="K5" s="385" t="s">
        <v>76</v>
      </c>
      <c r="L5" s="386"/>
    </row>
    <row r="6" spans="1:12" ht="22.8" customHeight="1" thickBot="1">
      <c r="A6" s="398"/>
      <c r="B6" s="399"/>
      <c r="C6" s="399"/>
      <c r="D6" s="399"/>
      <c r="E6" s="297" t="s">
        <v>75</v>
      </c>
      <c r="F6" s="297" t="s">
        <v>113</v>
      </c>
      <c r="G6" s="297" t="s">
        <v>75</v>
      </c>
      <c r="H6" s="297" t="s">
        <v>113</v>
      </c>
      <c r="I6" s="297" t="s">
        <v>75</v>
      </c>
      <c r="J6" s="297" t="s">
        <v>113</v>
      </c>
      <c r="K6" s="297" t="s">
        <v>75</v>
      </c>
      <c r="L6" s="298" t="s">
        <v>113</v>
      </c>
    </row>
    <row r="7" spans="1:12" ht="13.8" thickBot="1">
      <c r="A7" s="387" t="s">
        <v>114</v>
      </c>
      <c r="B7" s="388"/>
      <c r="C7" s="271">
        <v>1399</v>
      </c>
      <c r="D7" s="271">
        <v>748</v>
      </c>
      <c r="E7" s="271">
        <v>566</v>
      </c>
      <c r="F7" s="271">
        <v>292</v>
      </c>
      <c r="G7" s="271">
        <v>507</v>
      </c>
      <c r="H7" s="271">
        <v>259</v>
      </c>
      <c r="I7" s="271">
        <v>206</v>
      </c>
      <c r="J7" s="271">
        <v>110</v>
      </c>
      <c r="K7" s="271">
        <v>210</v>
      </c>
      <c r="L7" s="272">
        <v>87</v>
      </c>
    </row>
    <row r="8" spans="1:12">
      <c r="A8" s="389" t="s">
        <v>58</v>
      </c>
      <c r="B8" s="206" t="s">
        <v>115</v>
      </c>
      <c r="C8" s="207">
        <v>379</v>
      </c>
      <c r="D8" s="207">
        <v>240</v>
      </c>
      <c r="E8" s="207">
        <v>159</v>
      </c>
      <c r="F8" s="207">
        <v>99</v>
      </c>
      <c r="G8" s="207">
        <v>106</v>
      </c>
      <c r="H8" s="207">
        <v>61</v>
      </c>
      <c r="I8" s="207">
        <v>65</v>
      </c>
      <c r="J8" s="207">
        <v>42</v>
      </c>
      <c r="K8" s="207">
        <v>52</v>
      </c>
      <c r="L8" s="208">
        <v>30</v>
      </c>
    </row>
    <row r="9" spans="1:12">
      <c r="A9" s="390"/>
      <c r="B9" s="151" t="s">
        <v>116</v>
      </c>
      <c r="C9" s="152">
        <v>247</v>
      </c>
      <c r="D9" s="152">
        <v>141</v>
      </c>
      <c r="E9" s="152">
        <v>131</v>
      </c>
      <c r="F9" s="152">
        <v>67</v>
      </c>
      <c r="G9" s="152">
        <v>53</v>
      </c>
      <c r="H9" s="152">
        <v>33</v>
      </c>
      <c r="I9" s="152">
        <v>43</v>
      </c>
      <c r="J9" s="152">
        <v>19</v>
      </c>
      <c r="K9" s="152">
        <v>63</v>
      </c>
      <c r="L9" s="77">
        <v>23</v>
      </c>
    </row>
    <row r="10" spans="1:12">
      <c r="A10" s="390"/>
      <c r="B10" s="151" t="s">
        <v>137</v>
      </c>
      <c r="C10" s="152">
        <v>405</v>
      </c>
      <c r="D10" s="152">
        <v>207</v>
      </c>
      <c r="E10" s="152">
        <v>166</v>
      </c>
      <c r="F10" s="152">
        <v>80</v>
      </c>
      <c r="G10" s="152">
        <v>171</v>
      </c>
      <c r="H10" s="152">
        <v>84</v>
      </c>
      <c r="I10" s="152">
        <v>49</v>
      </c>
      <c r="J10" s="152">
        <v>31</v>
      </c>
      <c r="K10" s="152">
        <v>24</v>
      </c>
      <c r="L10" s="77">
        <v>10</v>
      </c>
    </row>
    <row r="11" spans="1:12">
      <c r="A11" s="390"/>
      <c r="B11" s="151" t="s">
        <v>140</v>
      </c>
      <c r="C11" s="152">
        <v>5</v>
      </c>
      <c r="D11" s="152">
        <v>2</v>
      </c>
      <c r="E11" s="152">
        <v>0</v>
      </c>
      <c r="F11" s="152">
        <v>0</v>
      </c>
      <c r="G11" s="152">
        <v>5</v>
      </c>
      <c r="H11" s="152">
        <v>2</v>
      </c>
      <c r="I11" s="152">
        <v>1</v>
      </c>
      <c r="J11" s="152">
        <v>0</v>
      </c>
      <c r="K11" s="152">
        <v>0</v>
      </c>
      <c r="L11" s="77">
        <v>0</v>
      </c>
    </row>
    <row r="12" spans="1:12" ht="22.8">
      <c r="A12" s="390"/>
      <c r="B12" s="153" t="s">
        <v>155</v>
      </c>
      <c r="C12" s="152">
        <v>183</v>
      </c>
      <c r="D12" s="152">
        <v>65</v>
      </c>
      <c r="E12" s="152">
        <v>63</v>
      </c>
      <c r="F12" s="152">
        <v>20</v>
      </c>
      <c r="G12" s="152">
        <v>64</v>
      </c>
      <c r="H12" s="152">
        <v>20</v>
      </c>
      <c r="I12" s="152">
        <v>20</v>
      </c>
      <c r="J12" s="152">
        <v>6</v>
      </c>
      <c r="K12" s="152">
        <v>23</v>
      </c>
      <c r="L12" s="77">
        <v>5</v>
      </c>
    </row>
    <row r="13" spans="1:12" ht="22.8">
      <c r="A13" s="390"/>
      <c r="B13" s="154" t="s">
        <v>141</v>
      </c>
      <c r="C13" s="152">
        <v>95</v>
      </c>
      <c r="D13" s="152">
        <v>47</v>
      </c>
      <c r="E13" s="152">
        <v>25</v>
      </c>
      <c r="F13" s="152">
        <v>12</v>
      </c>
      <c r="G13" s="152">
        <v>94</v>
      </c>
      <c r="H13" s="152">
        <v>47</v>
      </c>
      <c r="I13" s="152">
        <v>4</v>
      </c>
      <c r="J13" s="152">
        <v>0</v>
      </c>
      <c r="K13" s="152">
        <v>0</v>
      </c>
      <c r="L13" s="77">
        <v>0</v>
      </c>
    </row>
    <row r="14" spans="1:12">
      <c r="A14" s="390"/>
      <c r="B14" s="154" t="s">
        <v>142</v>
      </c>
      <c r="C14" s="152">
        <v>6</v>
      </c>
      <c r="D14" s="152">
        <v>3</v>
      </c>
      <c r="E14" s="152">
        <v>0</v>
      </c>
      <c r="F14" s="152">
        <v>0</v>
      </c>
      <c r="G14" s="152">
        <v>6</v>
      </c>
      <c r="H14" s="152">
        <v>3</v>
      </c>
      <c r="I14" s="152">
        <v>0</v>
      </c>
      <c r="J14" s="152">
        <v>0</v>
      </c>
      <c r="K14" s="152">
        <v>0</v>
      </c>
      <c r="L14" s="77">
        <v>0</v>
      </c>
    </row>
    <row r="15" spans="1:12">
      <c r="A15" s="390"/>
      <c r="B15" s="154" t="s">
        <v>143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77">
        <v>0</v>
      </c>
    </row>
    <row r="16" spans="1:12">
      <c r="A16" s="390"/>
      <c r="B16" s="154" t="s">
        <v>144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77">
        <v>0</v>
      </c>
    </row>
    <row r="17" spans="1:12" ht="22.8">
      <c r="A17" s="390"/>
      <c r="B17" s="154" t="s">
        <v>145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77">
        <v>0</v>
      </c>
    </row>
    <row r="18" spans="1:12" ht="36" customHeight="1">
      <c r="A18" s="390"/>
      <c r="B18" s="154" t="s">
        <v>146</v>
      </c>
      <c r="C18" s="152">
        <v>34</v>
      </c>
      <c r="D18" s="152">
        <v>17</v>
      </c>
      <c r="E18" s="152">
        <v>12</v>
      </c>
      <c r="F18" s="152">
        <v>5</v>
      </c>
      <c r="G18" s="152">
        <v>0</v>
      </c>
      <c r="H18" s="152">
        <v>0</v>
      </c>
      <c r="I18" s="152">
        <v>7</v>
      </c>
      <c r="J18" s="152">
        <v>4</v>
      </c>
      <c r="K18" s="152">
        <v>34</v>
      </c>
      <c r="L18" s="77">
        <v>17</v>
      </c>
    </row>
    <row r="19" spans="1:12" ht="13.8" thickBot="1">
      <c r="A19" s="391"/>
      <c r="B19" s="209" t="s">
        <v>117</v>
      </c>
      <c r="C19" s="210">
        <v>50</v>
      </c>
      <c r="D19" s="210">
        <v>28</v>
      </c>
      <c r="E19" s="210">
        <v>10</v>
      </c>
      <c r="F19" s="210">
        <v>9</v>
      </c>
      <c r="G19" s="210">
        <v>13</v>
      </c>
      <c r="H19" s="210">
        <v>11</v>
      </c>
      <c r="I19" s="210">
        <v>18</v>
      </c>
      <c r="J19" s="210">
        <v>8</v>
      </c>
      <c r="K19" s="210">
        <v>14</v>
      </c>
      <c r="L19" s="211">
        <v>2</v>
      </c>
    </row>
    <row r="20" spans="1:12" ht="13.8" thickBot="1">
      <c r="A20" s="379" t="s">
        <v>118</v>
      </c>
      <c r="B20" s="380"/>
      <c r="C20" s="271">
        <v>388</v>
      </c>
      <c r="D20" s="271">
        <v>160</v>
      </c>
      <c r="E20" s="271">
        <v>182</v>
      </c>
      <c r="F20" s="271">
        <v>78</v>
      </c>
      <c r="G20" s="271">
        <v>182</v>
      </c>
      <c r="H20" s="271">
        <v>80</v>
      </c>
      <c r="I20" s="271">
        <v>59</v>
      </c>
      <c r="J20" s="271">
        <v>25</v>
      </c>
      <c r="K20" s="271">
        <v>31</v>
      </c>
      <c r="L20" s="272">
        <v>11</v>
      </c>
    </row>
    <row r="21" spans="1:12" ht="13.8" thickBot="1">
      <c r="A21" s="383" t="s">
        <v>147</v>
      </c>
      <c r="B21" s="384"/>
      <c r="C21" s="212">
        <v>28</v>
      </c>
      <c r="D21" s="212">
        <v>4</v>
      </c>
      <c r="E21" s="212">
        <v>13</v>
      </c>
      <c r="F21" s="212">
        <v>0</v>
      </c>
      <c r="G21" s="212">
        <v>26</v>
      </c>
      <c r="H21" s="212">
        <v>4</v>
      </c>
      <c r="I21" s="212">
        <v>1</v>
      </c>
      <c r="J21" s="212">
        <v>0</v>
      </c>
      <c r="K21" s="212">
        <v>0</v>
      </c>
      <c r="L21" s="79">
        <v>0</v>
      </c>
    </row>
    <row r="22" spans="1:12" ht="13.8" thickBot="1">
      <c r="A22" s="379" t="s">
        <v>119</v>
      </c>
      <c r="B22" s="380"/>
      <c r="C22" s="271">
        <v>1323</v>
      </c>
      <c r="D22" s="271">
        <v>976</v>
      </c>
      <c r="E22" s="271">
        <v>471</v>
      </c>
      <c r="F22" s="271">
        <v>354</v>
      </c>
      <c r="G22" s="271">
        <v>634</v>
      </c>
      <c r="H22" s="271">
        <v>460</v>
      </c>
      <c r="I22" s="271">
        <v>290</v>
      </c>
      <c r="J22" s="271">
        <v>212</v>
      </c>
      <c r="K22" s="271">
        <v>109</v>
      </c>
      <c r="L22" s="272">
        <v>74</v>
      </c>
    </row>
    <row r="23" spans="1:12" ht="13.8" thickBot="1">
      <c r="A23" s="383" t="s">
        <v>156</v>
      </c>
      <c r="B23" s="384"/>
      <c r="C23" s="212">
        <v>0</v>
      </c>
      <c r="D23" s="212">
        <v>0</v>
      </c>
      <c r="E23" s="212">
        <v>0</v>
      </c>
      <c r="F23" s="212">
        <v>0</v>
      </c>
      <c r="G23" s="212">
        <v>0</v>
      </c>
      <c r="H23" s="212">
        <v>0</v>
      </c>
      <c r="I23" s="212">
        <v>0</v>
      </c>
      <c r="J23" s="212">
        <v>0</v>
      </c>
      <c r="K23" s="212">
        <v>0</v>
      </c>
      <c r="L23" s="79">
        <v>0</v>
      </c>
    </row>
    <row r="24" spans="1:12" ht="25.5" customHeight="1" thickBot="1">
      <c r="A24" s="379" t="s">
        <v>120</v>
      </c>
      <c r="B24" s="380"/>
      <c r="C24" s="271">
        <v>0</v>
      </c>
      <c r="D24" s="271">
        <v>0</v>
      </c>
      <c r="E24" s="271">
        <v>0</v>
      </c>
      <c r="F24" s="271">
        <v>0</v>
      </c>
      <c r="G24" s="271">
        <v>0</v>
      </c>
      <c r="H24" s="271">
        <v>0</v>
      </c>
      <c r="I24" s="271">
        <v>0</v>
      </c>
      <c r="J24" s="271">
        <v>0</v>
      </c>
      <c r="K24" s="271">
        <v>0</v>
      </c>
      <c r="L24" s="272">
        <v>0</v>
      </c>
    </row>
    <row r="25" spans="1:12" ht="25.95" customHeight="1" thickBot="1">
      <c r="A25" s="379" t="s">
        <v>121</v>
      </c>
      <c r="B25" s="380"/>
      <c r="C25" s="271">
        <v>365</v>
      </c>
      <c r="D25" s="271">
        <v>153</v>
      </c>
      <c r="E25" s="271">
        <v>130</v>
      </c>
      <c r="F25" s="271">
        <v>56</v>
      </c>
      <c r="G25" s="271">
        <v>19</v>
      </c>
      <c r="H25" s="271">
        <v>11</v>
      </c>
      <c r="I25" s="271">
        <v>281</v>
      </c>
      <c r="J25" s="271">
        <v>121</v>
      </c>
      <c r="K25" s="271">
        <v>195</v>
      </c>
      <c r="L25" s="272">
        <v>49</v>
      </c>
    </row>
    <row r="26" spans="1:12" ht="13.8" thickBot="1">
      <c r="A26" s="383" t="s">
        <v>149</v>
      </c>
      <c r="B26" s="384"/>
      <c r="C26" s="212">
        <v>0</v>
      </c>
      <c r="D26" s="212">
        <v>0</v>
      </c>
      <c r="E26" s="212">
        <v>0</v>
      </c>
      <c r="F26" s="212">
        <v>0</v>
      </c>
      <c r="G26" s="212">
        <v>0</v>
      </c>
      <c r="H26" s="212">
        <v>0</v>
      </c>
      <c r="I26" s="212">
        <v>0</v>
      </c>
      <c r="J26" s="212">
        <v>0</v>
      </c>
      <c r="K26" s="212">
        <v>0</v>
      </c>
      <c r="L26" s="79">
        <v>0</v>
      </c>
    </row>
    <row r="27" spans="1:12" ht="26.25" customHeight="1" thickBot="1">
      <c r="A27" s="379" t="s">
        <v>157</v>
      </c>
      <c r="B27" s="380"/>
      <c r="C27" s="271">
        <v>0</v>
      </c>
      <c r="D27" s="271">
        <v>0</v>
      </c>
      <c r="E27" s="271">
        <v>0</v>
      </c>
      <c r="F27" s="271">
        <v>0</v>
      </c>
      <c r="G27" s="271">
        <v>0</v>
      </c>
      <c r="H27" s="271">
        <v>0</v>
      </c>
      <c r="I27" s="271">
        <v>0</v>
      </c>
      <c r="J27" s="271">
        <v>0</v>
      </c>
      <c r="K27" s="271">
        <v>0</v>
      </c>
      <c r="L27" s="272">
        <v>0</v>
      </c>
    </row>
    <row r="28" spans="1:12" ht="13.8" thickBot="1">
      <c r="A28" s="343" t="s">
        <v>122</v>
      </c>
      <c r="B28" s="344"/>
      <c r="C28" s="273">
        <v>3475</v>
      </c>
      <c r="D28" s="273">
        <v>2037</v>
      </c>
      <c r="E28" s="273">
        <v>1349</v>
      </c>
      <c r="F28" s="273">
        <v>780</v>
      </c>
      <c r="G28" s="273">
        <v>1342</v>
      </c>
      <c r="H28" s="273">
        <v>810</v>
      </c>
      <c r="I28" s="273">
        <v>836</v>
      </c>
      <c r="J28" s="271">
        <v>468</v>
      </c>
      <c r="K28" s="273">
        <v>545</v>
      </c>
      <c r="L28" s="274">
        <v>221</v>
      </c>
    </row>
    <row r="29" spans="1:12" ht="13.8" thickBot="1">
      <c r="A29" s="381" t="s">
        <v>123</v>
      </c>
      <c r="B29" s="382"/>
      <c r="C29" s="275">
        <v>100</v>
      </c>
      <c r="D29" s="275">
        <v>58.618705035971217</v>
      </c>
      <c r="E29" s="275">
        <v>38.82014388489209</v>
      </c>
      <c r="F29" s="275">
        <v>38.291605301914586</v>
      </c>
      <c r="G29" s="275">
        <v>38.618705035971225</v>
      </c>
      <c r="H29" s="275">
        <v>23.309352517985612</v>
      </c>
      <c r="I29" s="275">
        <v>24.057553956834532</v>
      </c>
      <c r="J29" s="276">
        <v>22.974963181148748</v>
      </c>
      <c r="K29" s="275">
        <v>15.683453237410072</v>
      </c>
      <c r="L29" s="277">
        <v>10.849288168875798</v>
      </c>
    </row>
    <row r="30" spans="1:12">
      <c r="A30" s="21" t="s">
        <v>193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9:B29"/>
    <mergeCell ref="A23:B23"/>
    <mergeCell ref="A24:B24"/>
    <mergeCell ref="A25:B25"/>
    <mergeCell ref="A26:B26"/>
    <mergeCell ref="A27:B27"/>
    <mergeCell ref="A28:B28"/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I18" sqref="I18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299" t="s">
        <v>182</v>
      </c>
      <c r="B1" s="299"/>
      <c r="C1" s="299"/>
      <c r="D1" s="299"/>
      <c r="E1" s="299"/>
    </row>
    <row r="2" spans="1:9" s="4" customFormat="1" ht="31.2" customHeight="1">
      <c r="A2" s="314" t="s">
        <v>222</v>
      </c>
      <c r="B2" s="314"/>
      <c r="C2" s="314"/>
      <c r="D2" s="314"/>
      <c r="E2" s="314"/>
    </row>
    <row r="3" spans="1:9" s="4" customFormat="1" ht="11.25" customHeight="1" thickBot="1">
      <c r="A3" s="315"/>
      <c r="B3" s="315"/>
      <c r="C3" s="315"/>
      <c r="D3" s="315"/>
      <c r="E3" s="315"/>
    </row>
    <row r="4" spans="1:9" ht="17.25" customHeight="1">
      <c r="A4" s="400" t="s">
        <v>78</v>
      </c>
      <c r="B4" s="393" t="s">
        <v>112</v>
      </c>
      <c r="C4" s="393"/>
      <c r="D4" s="393"/>
      <c r="E4" s="320"/>
    </row>
    <row r="5" spans="1:9" ht="15.75" customHeight="1">
      <c r="A5" s="401"/>
      <c r="B5" s="403" t="s">
        <v>223</v>
      </c>
      <c r="C5" s="403"/>
      <c r="D5" s="403" t="s">
        <v>217</v>
      </c>
      <c r="E5" s="404"/>
    </row>
    <row r="6" spans="1:9" ht="16.5" customHeight="1">
      <c r="A6" s="401"/>
      <c r="B6" s="403" t="s">
        <v>79</v>
      </c>
      <c r="C6" s="403" t="s">
        <v>80</v>
      </c>
      <c r="D6" s="403" t="s">
        <v>81</v>
      </c>
      <c r="E6" s="404" t="s">
        <v>80</v>
      </c>
      <c r="G6" s="5"/>
    </row>
    <row r="7" spans="1:9">
      <c r="A7" s="401"/>
      <c r="B7" s="405"/>
      <c r="C7" s="405"/>
      <c r="D7" s="405"/>
      <c r="E7" s="407"/>
    </row>
    <row r="8" spans="1:9" ht="8.25" customHeight="1" thickBot="1">
      <c r="A8" s="402"/>
      <c r="B8" s="406"/>
      <c r="C8" s="406"/>
      <c r="D8" s="406"/>
      <c r="E8" s="408"/>
    </row>
    <row r="9" spans="1:9" ht="16.5" customHeight="1" thickBot="1">
      <c r="A9" s="258" t="s">
        <v>82</v>
      </c>
      <c r="B9" s="259">
        <v>5</v>
      </c>
      <c r="C9" s="259">
        <f t="shared" ref="C9:C25" si="0">B9/$B$25*100</f>
        <v>92.592592592592581</v>
      </c>
      <c r="D9" s="259">
        <v>4.9000000000000004</v>
      </c>
      <c r="E9" s="260">
        <f>D9/$D$25*100</f>
        <v>92.452830188679258</v>
      </c>
      <c r="I9" t="s">
        <v>37</v>
      </c>
    </row>
    <row r="10" spans="1:9" ht="16.5" customHeight="1">
      <c r="A10" s="155" t="s">
        <v>83</v>
      </c>
      <c r="B10" s="159">
        <v>7.7</v>
      </c>
      <c r="C10" s="159">
        <f t="shared" si="0"/>
        <v>142.59259259259258</v>
      </c>
      <c r="D10" s="159">
        <v>7.5</v>
      </c>
      <c r="E10" s="160">
        <f t="shared" ref="E10:E25" si="1">D10/$D$25*100</f>
        <v>141.50943396226415</v>
      </c>
    </row>
    <row r="11" spans="1:9">
      <c r="A11" s="156" t="s">
        <v>84</v>
      </c>
      <c r="B11" s="161">
        <v>7.7</v>
      </c>
      <c r="C11" s="161">
        <f t="shared" si="0"/>
        <v>142.59259259259258</v>
      </c>
      <c r="D11" s="161">
        <v>7.6</v>
      </c>
      <c r="E11" s="162">
        <f t="shared" si="1"/>
        <v>143.39622641509433</v>
      </c>
    </row>
    <row r="12" spans="1:9">
      <c r="A12" s="156" t="s">
        <v>85</v>
      </c>
      <c r="B12" s="161">
        <v>4.9000000000000004</v>
      </c>
      <c r="C12" s="161">
        <f t="shared" si="0"/>
        <v>90.740740740740748</v>
      </c>
      <c r="D12" s="161">
        <v>4.8</v>
      </c>
      <c r="E12" s="162">
        <f t="shared" si="1"/>
        <v>90.566037735849065</v>
      </c>
    </row>
    <row r="13" spans="1:9">
      <c r="A13" s="156" t="s">
        <v>86</v>
      </c>
      <c r="B13" s="161">
        <v>5.8</v>
      </c>
      <c r="C13" s="161">
        <f t="shared" si="0"/>
        <v>107.40740740740739</v>
      </c>
      <c r="D13" s="161">
        <v>5.8</v>
      </c>
      <c r="E13" s="162">
        <f t="shared" si="1"/>
        <v>109.43396226415094</v>
      </c>
    </row>
    <row r="14" spans="1:9">
      <c r="A14" s="157" t="s">
        <v>87</v>
      </c>
      <c r="B14" s="161">
        <v>4.5</v>
      </c>
      <c r="C14" s="161">
        <f t="shared" si="0"/>
        <v>83.333333333333329</v>
      </c>
      <c r="D14" s="161">
        <v>4.4000000000000004</v>
      </c>
      <c r="E14" s="162">
        <f t="shared" si="1"/>
        <v>83.018867924528323</v>
      </c>
    </row>
    <row r="15" spans="1:9">
      <c r="A15" s="157" t="s">
        <v>88</v>
      </c>
      <c r="B15" s="161">
        <v>4.2</v>
      </c>
      <c r="C15" s="161">
        <f t="shared" si="0"/>
        <v>77.777777777777786</v>
      </c>
      <c r="D15" s="161">
        <v>4.2</v>
      </c>
      <c r="E15" s="162">
        <f t="shared" si="1"/>
        <v>79.245283018867923</v>
      </c>
    </row>
    <row r="16" spans="1:9">
      <c r="A16" s="156" t="s">
        <v>89</v>
      </c>
      <c r="B16" s="161">
        <v>6.3</v>
      </c>
      <c r="C16" s="161">
        <f t="shared" si="0"/>
        <v>116.66666666666666</v>
      </c>
      <c r="D16" s="161">
        <v>6.1</v>
      </c>
      <c r="E16" s="162">
        <f t="shared" si="1"/>
        <v>115.09433962264151</v>
      </c>
    </row>
    <row r="17" spans="1:5">
      <c r="A17" s="156" t="s">
        <v>90</v>
      </c>
      <c r="B17" s="161">
        <v>9.1</v>
      </c>
      <c r="C17" s="161">
        <f t="shared" si="0"/>
        <v>168.5185185185185</v>
      </c>
      <c r="D17" s="161">
        <v>8.8000000000000007</v>
      </c>
      <c r="E17" s="162">
        <f t="shared" si="1"/>
        <v>166.03773584905665</v>
      </c>
    </row>
    <row r="18" spans="1:5">
      <c r="A18" s="157" t="s">
        <v>91</v>
      </c>
      <c r="B18" s="161">
        <v>7.2</v>
      </c>
      <c r="C18" s="161">
        <f t="shared" si="0"/>
        <v>133.33333333333331</v>
      </c>
      <c r="D18" s="161">
        <v>7.1</v>
      </c>
      <c r="E18" s="162">
        <f t="shared" si="1"/>
        <v>133.96226415094338</v>
      </c>
    </row>
    <row r="19" spans="1:5">
      <c r="A19" s="157" t="s">
        <v>92</v>
      </c>
      <c r="B19" s="161">
        <v>5</v>
      </c>
      <c r="C19" s="161">
        <f t="shared" si="0"/>
        <v>92.592592592592581</v>
      </c>
      <c r="D19" s="161">
        <v>4.9000000000000004</v>
      </c>
      <c r="E19" s="162">
        <f t="shared" si="1"/>
        <v>92.452830188679258</v>
      </c>
    </row>
    <row r="20" spans="1:5">
      <c r="A20" s="156" t="s">
        <v>93</v>
      </c>
      <c r="B20" s="161">
        <v>3.9</v>
      </c>
      <c r="C20" s="161">
        <f t="shared" si="0"/>
        <v>72.222222222222214</v>
      </c>
      <c r="D20" s="161">
        <v>3.9</v>
      </c>
      <c r="E20" s="162">
        <f t="shared" si="1"/>
        <v>73.584905660377359</v>
      </c>
    </row>
    <row r="21" spans="1:5">
      <c r="A21" s="156" t="s">
        <v>94</v>
      </c>
      <c r="B21" s="161">
        <v>8</v>
      </c>
      <c r="C21" s="161">
        <f t="shared" si="0"/>
        <v>148.14814814814815</v>
      </c>
      <c r="D21" s="161">
        <v>7.7</v>
      </c>
      <c r="E21" s="162">
        <f t="shared" si="1"/>
        <v>145.28301886792454</v>
      </c>
    </row>
    <row r="22" spans="1:5">
      <c r="A22" s="156" t="s">
        <v>95</v>
      </c>
      <c r="B22" s="161">
        <v>9</v>
      </c>
      <c r="C22" s="161">
        <f t="shared" si="0"/>
        <v>166.66666666666666</v>
      </c>
      <c r="D22" s="161">
        <v>8.6999999999999993</v>
      </c>
      <c r="E22" s="162">
        <f t="shared" si="1"/>
        <v>164.15094339622641</v>
      </c>
    </row>
    <row r="23" spans="1:5">
      <c r="A23" s="156" t="s">
        <v>96</v>
      </c>
      <c r="B23" s="161">
        <v>3.3</v>
      </c>
      <c r="C23" s="161">
        <f t="shared" si="0"/>
        <v>61.111111111111107</v>
      </c>
      <c r="D23" s="161">
        <v>3.3</v>
      </c>
      <c r="E23" s="162">
        <f t="shared" si="1"/>
        <v>62.264150943396224</v>
      </c>
    </row>
    <row r="24" spans="1:5" ht="13.8" thickBot="1">
      <c r="A24" s="158" t="s">
        <v>97</v>
      </c>
      <c r="B24" s="163">
        <v>7.3</v>
      </c>
      <c r="C24" s="163">
        <f t="shared" si="0"/>
        <v>135.18518518518516</v>
      </c>
      <c r="D24" s="163">
        <v>7.1</v>
      </c>
      <c r="E24" s="164">
        <f t="shared" si="1"/>
        <v>133.96226415094338</v>
      </c>
    </row>
    <row r="25" spans="1:5" ht="13.8" thickBot="1">
      <c r="A25" s="261" t="s">
        <v>98</v>
      </c>
      <c r="B25" s="262">
        <v>5.4</v>
      </c>
      <c r="C25" s="262">
        <f t="shared" si="0"/>
        <v>100</v>
      </c>
      <c r="D25" s="262">
        <v>5.3</v>
      </c>
      <c r="E25" s="263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zoomScaleNormal="120" zoomScaleSheetLayoutView="100" workbookViewId="0">
      <selection activeCell="E39" sqref="E39"/>
    </sheetView>
  </sheetViews>
  <sheetFormatPr defaultRowHeight="11.4"/>
  <cols>
    <col min="1" max="1" width="8.88671875" style="213"/>
    <col min="2" max="2" width="35.5546875" style="213" customWidth="1"/>
    <col min="3" max="4" width="16" style="213" customWidth="1"/>
    <col min="5" max="232" width="8.88671875" style="213"/>
    <col min="233" max="233" width="23.44140625" style="213" customWidth="1"/>
    <col min="234" max="234" width="13.5546875" style="213" customWidth="1"/>
    <col min="235" max="235" width="14.44140625" style="213" customWidth="1"/>
    <col min="236" max="236" width="8.88671875" style="213"/>
    <col min="237" max="237" width="26.6640625" style="213" customWidth="1"/>
    <col min="238" max="240" width="8.88671875" style="213"/>
    <col min="241" max="241" width="22.88671875" style="213" customWidth="1"/>
    <col min="242" max="242" width="8.88671875" style="213"/>
    <col min="243" max="243" width="13.6640625" style="213" customWidth="1"/>
    <col min="244" max="244" width="9.109375" style="213" customWidth="1"/>
    <col min="245" max="488" width="8.88671875" style="213"/>
    <col min="489" max="489" width="23.44140625" style="213" customWidth="1"/>
    <col min="490" max="490" width="13.5546875" style="213" customWidth="1"/>
    <col min="491" max="491" width="14.44140625" style="213" customWidth="1"/>
    <col min="492" max="492" width="8.88671875" style="213"/>
    <col min="493" max="493" width="26.6640625" style="213" customWidth="1"/>
    <col min="494" max="496" width="8.88671875" style="213"/>
    <col min="497" max="497" width="22.88671875" style="213" customWidth="1"/>
    <col min="498" max="498" width="8.88671875" style="213"/>
    <col min="499" max="499" width="13.6640625" style="213" customWidth="1"/>
    <col min="500" max="500" width="9.109375" style="213" customWidth="1"/>
    <col min="501" max="744" width="8.88671875" style="213"/>
    <col min="745" max="745" width="23.44140625" style="213" customWidth="1"/>
    <col min="746" max="746" width="13.5546875" style="213" customWidth="1"/>
    <col min="747" max="747" width="14.44140625" style="213" customWidth="1"/>
    <col min="748" max="748" width="8.88671875" style="213"/>
    <col min="749" max="749" width="26.6640625" style="213" customWidth="1"/>
    <col min="750" max="752" width="8.88671875" style="213"/>
    <col min="753" max="753" width="22.88671875" style="213" customWidth="1"/>
    <col min="754" max="754" width="8.88671875" style="213"/>
    <col min="755" max="755" width="13.6640625" style="213" customWidth="1"/>
    <col min="756" max="756" width="9.109375" style="213" customWidth="1"/>
    <col min="757" max="1000" width="8.88671875" style="213"/>
    <col min="1001" max="1001" width="23.44140625" style="213" customWidth="1"/>
    <col min="1002" max="1002" width="13.5546875" style="213" customWidth="1"/>
    <col min="1003" max="1003" width="14.44140625" style="213" customWidth="1"/>
    <col min="1004" max="1004" width="8.88671875" style="213"/>
    <col min="1005" max="1005" width="26.6640625" style="213" customWidth="1"/>
    <col min="1006" max="1008" width="8.88671875" style="213"/>
    <col min="1009" max="1009" width="22.88671875" style="213" customWidth="1"/>
    <col min="1010" max="1010" width="8.88671875" style="213"/>
    <col min="1011" max="1011" width="13.6640625" style="213" customWidth="1"/>
    <col min="1012" max="1012" width="9.109375" style="213" customWidth="1"/>
    <col min="1013" max="1256" width="8.88671875" style="213"/>
    <col min="1257" max="1257" width="23.44140625" style="213" customWidth="1"/>
    <col min="1258" max="1258" width="13.5546875" style="213" customWidth="1"/>
    <col min="1259" max="1259" width="14.44140625" style="213" customWidth="1"/>
    <col min="1260" max="1260" width="8.88671875" style="213"/>
    <col min="1261" max="1261" width="26.6640625" style="213" customWidth="1"/>
    <col min="1262" max="1264" width="8.88671875" style="213"/>
    <col min="1265" max="1265" width="22.88671875" style="213" customWidth="1"/>
    <col min="1266" max="1266" width="8.88671875" style="213"/>
    <col min="1267" max="1267" width="13.6640625" style="213" customWidth="1"/>
    <col min="1268" max="1268" width="9.109375" style="213" customWidth="1"/>
    <col min="1269" max="1512" width="8.88671875" style="213"/>
    <col min="1513" max="1513" width="23.44140625" style="213" customWidth="1"/>
    <col min="1514" max="1514" width="13.5546875" style="213" customWidth="1"/>
    <col min="1515" max="1515" width="14.44140625" style="213" customWidth="1"/>
    <col min="1516" max="1516" width="8.88671875" style="213"/>
    <col min="1517" max="1517" width="26.6640625" style="213" customWidth="1"/>
    <col min="1518" max="1520" width="8.88671875" style="213"/>
    <col min="1521" max="1521" width="22.88671875" style="213" customWidth="1"/>
    <col min="1522" max="1522" width="8.88671875" style="213"/>
    <col min="1523" max="1523" width="13.6640625" style="213" customWidth="1"/>
    <col min="1524" max="1524" width="9.109375" style="213" customWidth="1"/>
    <col min="1525" max="1768" width="8.88671875" style="213"/>
    <col min="1769" max="1769" width="23.44140625" style="213" customWidth="1"/>
    <col min="1770" max="1770" width="13.5546875" style="213" customWidth="1"/>
    <col min="1771" max="1771" width="14.44140625" style="213" customWidth="1"/>
    <col min="1772" max="1772" width="8.88671875" style="213"/>
    <col min="1773" max="1773" width="26.6640625" style="213" customWidth="1"/>
    <col min="1774" max="1776" width="8.88671875" style="213"/>
    <col min="1777" max="1777" width="22.88671875" style="213" customWidth="1"/>
    <col min="1778" max="1778" width="8.88671875" style="213"/>
    <col min="1779" max="1779" width="13.6640625" style="213" customWidth="1"/>
    <col min="1780" max="1780" width="9.109375" style="213" customWidth="1"/>
    <col min="1781" max="2024" width="8.88671875" style="213"/>
    <col min="2025" max="2025" width="23.44140625" style="213" customWidth="1"/>
    <col min="2026" max="2026" width="13.5546875" style="213" customWidth="1"/>
    <col min="2027" max="2027" width="14.44140625" style="213" customWidth="1"/>
    <col min="2028" max="2028" width="8.88671875" style="213"/>
    <col min="2029" max="2029" width="26.6640625" style="213" customWidth="1"/>
    <col min="2030" max="2032" width="8.88671875" style="213"/>
    <col min="2033" max="2033" width="22.88671875" style="213" customWidth="1"/>
    <col min="2034" max="2034" width="8.88671875" style="213"/>
    <col min="2035" max="2035" width="13.6640625" style="213" customWidth="1"/>
    <col min="2036" max="2036" width="9.109375" style="213" customWidth="1"/>
    <col min="2037" max="2280" width="8.88671875" style="213"/>
    <col min="2281" max="2281" width="23.44140625" style="213" customWidth="1"/>
    <col min="2282" max="2282" width="13.5546875" style="213" customWidth="1"/>
    <col min="2283" max="2283" width="14.44140625" style="213" customWidth="1"/>
    <col min="2284" max="2284" width="8.88671875" style="213"/>
    <col min="2285" max="2285" width="26.6640625" style="213" customWidth="1"/>
    <col min="2286" max="2288" width="8.88671875" style="213"/>
    <col min="2289" max="2289" width="22.88671875" style="213" customWidth="1"/>
    <col min="2290" max="2290" width="8.88671875" style="213"/>
    <col min="2291" max="2291" width="13.6640625" style="213" customWidth="1"/>
    <col min="2292" max="2292" width="9.109375" style="213" customWidth="1"/>
    <col min="2293" max="2536" width="8.88671875" style="213"/>
    <col min="2537" max="2537" width="23.44140625" style="213" customWidth="1"/>
    <col min="2538" max="2538" width="13.5546875" style="213" customWidth="1"/>
    <col min="2539" max="2539" width="14.44140625" style="213" customWidth="1"/>
    <col min="2540" max="2540" width="8.88671875" style="213"/>
    <col min="2541" max="2541" width="26.6640625" style="213" customWidth="1"/>
    <col min="2542" max="2544" width="8.88671875" style="213"/>
    <col min="2545" max="2545" width="22.88671875" style="213" customWidth="1"/>
    <col min="2546" max="2546" width="8.88671875" style="213"/>
    <col min="2547" max="2547" width="13.6640625" style="213" customWidth="1"/>
    <col min="2548" max="2548" width="9.109375" style="213" customWidth="1"/>
    <col min="2549" max="2792" width="8.88671875" style="213"/>
    <col min="2793" max="2793" width="23.44140625" style="213" customWidth="1"/>
    <col min="2794" max="2794" width="13.5546875" style="213" customWidth="1"/>
    <col min="2795" max="2795" width="14.44140625" style="213" customWidth="1"/>
    <col min="2796" max="2796" width="8.88671875" style="213"/>
    <col min="2797" max="2797" width="26.6640625" style="213" customWidth="1"/>
    <col min="2798" max="2800" width="8.88671875" style="213"/>
    <col min="2801" max="2801" width="22.88671875" style="213" customWidth="1"/>
    <col min="2802" max="2802" width="8.88671875" style="213"/>
    <col min="2803" max="2803" width="13.6640625" style="213" customWidth="1"/>
    <col min="2804" max="2804" width="9.109375" style="213" customWidth="1"/>
    <col min="2805" max="3048" width="8.88671875" style="213"/>
    <col min="3049" max="3049" width="23.44140625" style="213" customWidth="1"/>
    <col min="3050" max="3050" width="13.5546875" style="213" customWidth="1"/>
    <col min="3051" max="3051" width="14.44140625" style="213" customWidth="1"/>
    <col min="3052" max="3052" width="8.88671875" style="213"/>
    <col min="3053" max="3053" width="26.6640625" style="213" customWidth="1"/>
    <col min="3054" max="3056" width="8.88671875" style="213"/>
    <col min="3057" max="3057" width="22.88671875" style="213" customWidth="1"/>
    <col min="3058" max="3058" width="8.88671875" style="213"/>
    <col min="3059" max="3059" width="13.6640625" style="213" customWidth="1"/>
    <col min="3060" max="3060" width="9.109375" style="213" customWidth="1"/>
    <col min="3061" max="3304" width="8.88671875" style="213"/>
    <col min="3305" max="3305" width="23.44140625" style="213" customWidth="1"/>
    <col min="3306" max="3306" width="13.5546875" style="213" customWidth="1"/>
    <col min="3307" max="3307" width="14.44140625" style="213" customWidth="1"/>
    <col min="3308" max="3308" width="8.88671875" style="213"/>
    <col min="3309" max="3309" width="26.6640625" style="213" customWidth="1"/>
    <col min="3310" max="3312" width="8.88671875" style="213"/>
    <col min="3313" max="3313" width="22.88671875" style="213" customWidth="1"/>
    <col min="3314" max="3314" width="8.88671875" style="213"/>
    <col min="3315" max="3315" width="13.6640625" style="213" customWidth="1"/>
    <col min="3316" max="3316" width="9.109375" style="213" customWidth="1"/>
    <col min="3317" max="3560" width="8.88671875" style="213"/>
    <col min="3561" max="3561" width="23.44140625" style="213" customWidth="1"/>
    <col min="3562" max="3562" width="13.5546875" style="213" customWidth="1"/>
    <col min="3563" max="3563" width="14.44140625" style="213" customWidth="1"/>
    <col min="3564" max="3564" width="8.88671875" style="213"/>
    <col min="3565" max="3565" width="26.6640625" style="213" customWidth="1"/>
    <col min="3566" max="3568" width="8.88671875" style="213"/>
    <col min="3569" max="3569" width="22.88671875" style="213" customWidth="1"/>
    <col min="3570" max="3570" width="8.88671875" style="213"/>
    <col min="3571" max="3571" width="13.6640625" style="213" customWidth="1"/>
    <col min="3572" max="3572" width="9.109375" style="213" customWidth="1"/>
    <col min="3573" max="3816" width="8.88671875" style="213"/>
    <col min="3817" max="3817" width="23.44140625" style="213" customWidth="1"/>
    <col min="3818" max="3818" width="13.5546875" style="213" customWidth="1"/>
    <col min="3819" max="3819" width="14.44140625" style="213" customWidth="1"/>
    <col min="3820" max="3820" width="8.88671875" style="213"/>
    <col min="3821" max="3821" width="26.6640625" style="213" customWidth="1"/>
    <col min="3822" max="3824" width="8.88671875" style="213"/>
    <col min="3825" max="3825" width="22.88671875" style="213" customWidth="1"/>
    <col min="3826" max="3826" width="8.88671875" style="213"/>
    <col min="3827" max="3827" width="13.6640625" style="213" customWidth="1"/>
    <col min="3828" max="3828" width="9.109375" style="213" customWidth="1"/>
    <col min="3829" max="4072" width="8.88671875" style="213"/>
    <col min="4073" max="4073" width="23.44140625" style="213" customWidth="1"/>
    <col min="4074" max="4074" width="13.5546875" style="213" customWidth="1"/>
    <col min="4075" max="4075" width="14.44140625" style="213" customWidth="1"/>
    <col min="4076" max="4076" width="8.88671875" style="213"/>
    <col min="4077" max="4077" width="26.6640625" style="213" customWidth="1"/>
    <col min="4078" max="4080" width="8.88671875" style="213"/>
    <col min="4081" max="4081" width="22.88671875" style="213" customWidth="1"/>
    <col min="4082" max="4082" width="8.88671875" style="213"/>
    <col min="4083" max="4083" width="13.6640625" style="213" customWidth="1"/>
    <col min="4084" max="4084" width="9.109375" style="213" customWidth="1"/>
    <col min="4085" max="4328" width="8.88671875" style="213"/>
    <col min="4329" max="4329" width="23.44140625" style="213" customWidth="1"/>
    <col min="4330" max="4330" width="13.5546875" style="213" customWidth="1"/>
    <col min="4331" max="4331" width="14.44140625" style="213" customWidth="1"/>
    <col min="4332" max="4332" width="8.88671875" style="213"/>
    <col min="4333" max="4333" width="26.6640625" style="213" customWidth="1"/>
    <col min="4334" max="4336" width="8.88671875" style="213"/>
    <col min="4337" max="4337" width="22.88671875" style="213" customWidth="1"/>
    <col min="4338" max="4338" width="8.88671875" style="213"/>
    <col min="4339" max="4339" width="13.6640625" style="213" customWidth="1"/>
    <col min="4340" max="4340" width="9.109375" style="213" customWidth="1"/>
    <col min="4341" max="4584" width="8.88671875" style="213"/>
    <col min="4585" max="4585" width="23.44140625" style="213" customWidth="1"/>
    <col min="4586" max="4586" width="13.5546875" style="213" customWidth="1"/>
    <col min="4587" max="4587" width="14.44140625" style="213" customWidth="1"/>
    <col min="4588" max="4588" width="8.88671875" style="213"/>
    <col min="4589" max="4589" width="26.6640625" style="213" customWidth="1"/>
    <col min="4590" max="4592" width="8.88671875" style="213"/>
    <col min="4593" max="4593" width="22.88671875" style="213" customWidth="1"/>
    <col min="4594" max="4594" width="8.88671875" style="213"/>
    <col min="4595" max="4595" width="13.6640625" style="213" customWidth="1"/>
    <col min="4596" max="4596" width="9.109375" style="213" customWidth="1"/>
    <col min="4597" max="4840" width="8.88671875" style="213"/>
    <col min="4841" max="4841" width="23.44140625" style="213" customWidth="1"/>
    <col min="4842" max="4842" width="13.5546875" style="213" customWidth="1"/>
    <col min="4843" max="4843" width="14.44140625" style="213" customWidth="1"/>
    <col min="4844" max="4844" width="8.88671875" style="213"/>
    <col min="4845" max="4845" width="26.6640625" style="213" customWidth="1"/>
    <col min="4846" max="4848" width="8.88671875" style="213"/>
    <col min="4849" max="4849" width="22.88671875" style="213" customWidth="1"/>
    <col min="4850" max="4850" width="8.88671875" style="213"/>
    <col min="4851" max="4851" width="13.6640625" style="213" customWidth="1"/>
    <col min="4852" max="4852" width="9.109375" style="213" customWidth="1"/>
    <col min="4853" max="5096" width="8.88671875" style="213"/>
    <col min="5097" max="5097" width="23.44140625" style="213" customWidth="1"/>
    <col min="5098" max="5098" width="13.5546875" style="213" customWidth="1"/>
    <col min="5099" max="5099" width="14.44140625" style="213" customWidth="1"/>
    <col min="5100" max="5100" width="8.88671875" style="213"/>
    <col min="5101" max="5101" width="26.6640625" style="213" customWidth="1"/>
    <col min="5102" max="5104" width="8.88671875" style="213"/>
    <col min="5105" max="5105" width="22.88671875" style="213" customWidth="1"/>
    <col min="5106" max="5106" width="8.88671875" style="213"/>
    <col min="5107" max="5107" width="13.6640625" style="213" customWidth="1"/>
    <col min="5108" max="5108" width="9.109375" style="213" customWidth="1"/>
    <col min="5109" max="5352" width="8.88671875" style="213"/>
    <col min="5353" max="5353" width="23.44140625" style="213" customWidth="1"/>
    <col min="5354" max="5354" width="13.5546875" style="213" customWidth="1"/>
    <col min="5355" max="5355" width="14.44140625" style="213" customWidth="1"/>
    <col min="5356" max="5356" width="8.88671875" style="213"/>
    <col min="5357" max="5357" width="26.6640625" style="213" customWidth="1"/>
    <col min="5358" max="5360" width="8.88671875" style="213"/>
    <col min="5361" max="5361" width="22.88671875" style="213" customWidth="1"/>
    <col min="5362" max="5362" width="8.88671875" style="213"/>
    <col min="5363" max="5363" width="13.6640625" style="213" customWidth="1"/>
    <col min="5364" max="5364" width="9.109375" style="213" customWidth="1"/>
    <col min="5365" max="5608" width="8.88671875" style="213"/>
    <col min="5609" max="5609" width="23.44140625" style="213" customWidth="1"/>
    <col min="5610" max="5610" width="13.5546875" style="213" customWidth="1"/>
    <col min="5611" max="5611" width="14.44140625" style="213" customWidth="1"/>
    <col min="5612" max="5612" width="8.88671875" style="213"/>
    <col min="5613" max="5613" width="26.6640625" style="213" customWidth="1"/>
    <col min="5614" max="5616" width="8.88671875" style="213"/>
    <col min="5617" max="5617" width="22.88671875" style="213" customWidth="1"/>
    <col min="5618" max="5618" width="8.88671875" style="213"/>
    <col min="5619" max="5619" width="13.6640625" style="213" customWidth="1"/>
    <col min="5620" max="5620" width="9.109375" style="213" customWidth="1"/>
    <col min="5621" max="5864" width="8.88671875" style="213"/>
    <col min="5865" max="5865" width="23.44140625" style="213" customWidth="1"/>
    <col min="5866" max="5866" width="13.5546875" style="213" customWidth="1"/>
    <col min="5867" max="5867" width="14.44140625" style="213" customWidth="1"/>
    <col min="5868" max="5868" width="8.88671875" style="213"/>
    <col min="5869" max="5869" width="26.6640625" style="213" customWidth="1"/>
    <col min="5870" max="5872" width="8.88671875" style="213"/>
    <col min="5873" max="5873" width="22.88671875" style="213" customWidth="1"/>
    <col min="5874" max="5874" width="8.88671875" style="213"/>
    <col min="5875" max="5875" width="13.6640625" style="213" customWidth="1"/>
    <col min="5876" max="5876" width="9.109375" style="213" customWidth="1"/>
    <col min="5877" max="6120" width="8.88671875" style="213"/>
    <col min="6121" max="6121" width="23.44140625" style="213" customWidth="1"/>
    <col min="6122" max="6122" width="13.5546875" style="213" customWidth="1"/>
    <col min="6123" max="6123" width="14.44140625" style="213" customWidth="1"/>
    <col min="6124" max="6124" width="8.88671875" style="213"/>
    <col min="6125" max="6125" width="26.6640625" style="213" customWidth="1"/>
    <col min="6126" max="6128" width="8.88671875" style="213"/>
    <col min="6129" max="6129" width="22.88671875" style="213" customWidth="1"/>
    <col min="6130" max="6130" width="8.88671875" style="213"/>
    <col min="6131" max="6131" width="13.6640625" style="213" customWidth="1"/>
    <col min="6132" max="6132" width="9.109375" style="213" customWidth="1"/>
    <col min="6133" max="6376" width="8.88671875" style="213"/>
    <col min="6377" max="6377" width="23.44140625" style="213" customWidth="1"/>
    <col min="6378" max="6378" width="13.5546875" style="213" customWidth="1"/>
    <col min="6379" max="6379" width="14.44140625" style="213" customWidth="1"/>
    <col min="6380" max="6380" width="8.88671875" style="213"/>
    <col min="6381" max="6381" width="26.6640625" style="213" customWidth="1"/>
    <col min="6382" max="6384" width="8.88671875" style="213"/>
    <col min="6385" max="6385" width="22.88671875" style="213" customWidth="1"/>
    <col min="6386" max="6386" width="8.88671875" style="213"/>
    <col min="6387" max="6387" width="13.6640625" style="213" customWidth="1"/>
    <col min="6388" max="6388" width="9.109375" style="213" customWidth="1"/>
    <col min="6389" max="6632" width="8.88671875" style="213"/>
    <col min="6633" max="6633" width="23.44140625" style="213" customWidth="1"/>
    <col min="6634" max="6634" width="13.5546875" style="213" customWidth="1"/>
    <col min="6635" max="6635" width="14.44140625" style="213" customWidth="1"/>
    <col min="6636" max="6636" width="8.88671875" style="213"/>
    <col min="6637" max="6637" width="26.6640625" style="213" customWidth="1"/>
    <col min="6638" max="6640" width="8.88671875" style="213"/>
    <col min="6641" max="6641" width="22.88671875" style="213" customWidth="1"/>
    <col min="6642" max="6642" width="8.88671875" style="213"/>
    <col min="6643" max="6643" width="13.6640625" style="213" customWidth="1"/>
    <col min="6644" max="6644" width="9.109375" style="213" customWidth="1"/>
    <col min="6645" max="6888" width="8.88671875" style="213"/>
    <col min="6889" max="6889" width="23.44140625" style="213" customWidth="1"/>
    <col min="6890" max="6890" width="13.5546875" style="213" customWidth="1"/>
    <col min="6891" max="6891" width="14.44140625" style="213" customWidth="1"/>
    <col min="6892" max="6892" width="8.88671875" style="213"/>
    <col min="6893" max="6893" width="26.6640625" style="213" customWidth="1"/>
    <col min="6894" max="6896" width="8.88671875" style="213"/>
    <col min="6897" max="6897" width="22.88671875" style="213" customWidth="1"/>
    <col min="6898" max="6898" width="8.88671875" style="213"/>
    <col min="6899" max="6899" width="13.6640625" style="213" customWidth="1"/>
    <col min="6900" max="6900" width="9.109375" style="213" customWidth="1"/>
    <col min="6901" max="7144" width="8.88671875" style="213"/>
    <col min="7145" max="7145" width="23.44140625" style="213" customWidth="1"/>
    <col min="7146" max="7146" width="13.5546875" style="213" customWidth="1"/>
    <col min="7147" max="7147" width="14.44140625" style="213" customWidth="1"/>
    <col min="7148" max="7148" width="8.88671875" style="213"/>
    <col min="7149" max="7149" width="26.6640625" style="213" customWidth="1"/>
    <col min="7150" max="7152" width="8.88671875" style="213"/>
    <col min="7153" max="7153" width="22.88671875" style="213" customWidth="1"/>
    <col min="7154" max="7154" width="8.88671875" style="213"/>
    <col min="7155" max="7155" width="13.6640625" style="213" customWidth="1"/>
    <col min="7156" max="7156" width="9.109375" style="213" customWidth="1"/>
    <col min="7157" max="7400" width="8.88671875" style="213"/>
    <col min="7401" max="7401" width="23.44140625" style="213" customWidth="1"/>
    <col min="7402" max="7402" width="13.5546875" style="213" customWidth="1"/>
    <col min="7403" max="7403" width="14.44140625" style="213" customWidth="1"/>
    <col min="7404" max="7404" width="8.88671875" style="213"/>
    <col min="7405" max="7405" width="26.6640625" style="213" customWidth="1"/>
    <col min="7406" max="7408" width="8.88671875" style="213"/>
    <col min="7409" max="7409" width="22.88671875" style="213" customWidth="1"/>
    <col min="7410" max="7410" width="8.88671875" style="213"/>
    <col min="7411" max="7411" width="13.6640625" style="213" customWidth="1"/>
    <col min="7412" max="7412" width="9.109375" style="213" customWidth="1"/>
    <col min="7413" max="7656" width="8.88671875" style="213"/>
    <col min="7657" max="7657" width="23.44140625" style="213" customWidth="1"/>
    <col min="7658" max="7658" width="13.5546875" style="213" customWidth="1"/>
    <col min="7659" max="7659" width="14.44140625" style="213" customWidth="1"/>
    <col min="7660" max="7660" width="8.88671875" style="213"/>
    <col min="7661" max="7661" width="26.6640625" style="213" customWidth="1"/>
    <col min="7662" max="7664" width="8.88671875" style="213"/>
    <col min="7665" max="7665" width="22.88671875" style="213" customWidth="1"/>
    <col min="7666" max="7666" width="8.88671875" style="213"/>
    <col min="7667" max="7667" width="13.6640625" style="213" customWidth="1"/>
    <col min="7668" max="7668" width="9.109375" style="213" customWidth="1"/>
    <col min="7669" max="7912" width="8.88671875" style="213"/>
    <col min="7913" max="7913" width="23.44140625" style="213" customWidth="1"/>
    <col min="7914" max="7914" width="13.5546875" style="213" customWidth="1"/>
    <col min="7915" max="7915" width="14.44140625" style="213" customWidth="1"/>
    <col min="7916" max="7916" width="8.88671875" style="213"/>
    <col min="7917" max="7917" width="26.6640625" style="213" customWidth="1"/>
    <col min="7918" max="7920" width="8.88671875" style="213"/>
    <col min="7921" max="7921" width="22.88671875" style="213" customWidth="1"/>
    <col min="7922" max="7922" width="8.88671875" style="213"/>
    <col min="7923" max="7923" width="13.6640625" style="213" customWidth="1"/>
    <col min="7924" max="7924" width="9.109375" style="213" customWidth="1"/>
    <col min="7925" max="8168" width="8.88671875" style="213"/>
    <col min="8169" max="8169" width="23.44140625" style="213" customWidth="1"/>
    <col min="8170" max="8170" width="13.5546875" style="213" customWidth="1"/>
    <col min="8171" max="8171" width="14.44140625" style="213" customWidth="1"/>
    <col min="8172" max="8172" width="8.88671875" style="213"/>
    <col min="8173" max="8173" width="26.6640625" style="213" customWidth="1"/>
    <col min="8174" max="8176" width="8.88671875" style="213"/>
    <col min="8177" max="8177" width="22.88671875" style="213" customWidth="1"/>
    <col min="8178" max="8178" width="8.88671875" style="213"/>
    <col min="8179" max="8179" width="13.6640625" style="213" customWidth="1"/>
    <col min="8180" max="8180" width="9.109375" style="213" customWidth="1"/>
    <col min="8181" max="8424" width="8.88671875" style="213"/>
    <col min="8425" max="8425" width="23.44140625" style="213" customWidth="1"/>
    <col min="8426" max="8426" width="13.5546875" style="213" customWidth="1"/>
    <col min="8427" max="8427" width="14.44140625" style="213" customWidth="1"/>
    <col min="8428" max="8428" width="8.88671875" style="213"/>
    <col min="8429" max="8429" width="26.6640625" style="213" customWidth="1"/>
    <col min="8430" max="8432" width="8.88671875" style="213"/>
    <col min="8433" max="8433" width="22.88671875" style="213" customWidth="1"/>
    <col min="8434" max="8434" width="8.88671875" style="213"/>
    <col min="8435" max="8435" width="13.6640625" style="213" customWidth="1"/>
    <col min="8436" max="8436" width="9.109375" style="213" customWidth="1"/>
    <col min="8437" max="8680" width="8.88671875" style="213"/>
    <col min="8681" max="8681" width="23.44140625" style="213" customWidth="1"/>
    <col min="8682" max="8682" width="13.5546875" style="213" customWidth="1"/>
    <col min="8683" max="8683" width="14.44140625" style="213" customWidth="1"/>
    <col min="8684" max="8684" width="8.88671875" style="213"/>
    <col min="8685" max="8685" width="26.6640625" style="213" customWidth="1"/>
    <col min="8686" max="8688" width="8.88671875" style="213"/>
    <col min="8689" max="8689" width="22.88671875" style="213" customWidth="1"/>
    <col min="8690" max="8690" width="8.88671875" style="213"/>
    <col min="8691" max="8691" width="13.6640625" style="213" customWidth="1"/>
    <col min="8692" max="8692" width="9.109375" style="213" customWidth="1"/>
    <col min="8693" max="8936" width="8.88671875" style="213"/>
    <col min="8937" max="8937" width="23.44140625" style="213" customWidth="1"/>
    <col min="8938" max="8938" width="13.5546875" style="213" customWidth="1"/>
    <col min="8939" max="8939" width="14.44140625" style="213" customWidth="1"/>
    <col min="8940" max="8940" width="8.88671875" style="213"/>
    <col min="8941" max="8941" width="26.6640625" style="213" customWidth="1"/>
    <col min="8942" max="8944" width="8.88671875" style="213"/>
    <col min="8945" max="8945" width="22.88671875" style="213" customWidth="1"/>
    <col min="8946" max="8946" width="8.88671875" style="213"/>
    <col min="8947" max="8947" width="13.6640625" style="213" customWidth="1"/>
    <col min="8948" max="8948" width="9.109375" style="213" customWidth="1"/>
    <col min="8949" max="9192" width="8.88671875" style="213"/>
    <col min="9193" max="9193" width="23.44140625" style="213" customWidth="1"/>
    <col min="9194" max="9194" width="13.5546875" style="213" customWidth="1"/>
    <col min="9195" max="9195" width="14.44140625" style="213" customWidth="1"/>
    <col min="9196" max="9196" width="8.88671875" style="213"/>
    <col min="9197" max="9197" width="26.6640625" style="213" customWidth="1"/>
    <col min="9198" max="9200" width="8.88671875" style="213"/>
    <col min="9201" max="9201" width="22.88671875" style="213" customWidth="1"/>
    <col min="9202" max="9202" width="8.88671875" style="213"/>
    <col min="9203" max="9203" width="13.6640625" style="213" customWidth="1"/>
    <col min="9204" max="9204" width="9.109375" style="213" customWidth="1"/>
    <col min="9205" max="9448" width="8.88671875" style="213"/>
    <col min="9449" max="9449" width="23.44140625" style="213" customWidth="1"/>
    <col min="9450" max="9450" width="13.5546875" style="213" customWidth="1"/>
    <col min="9451" max="9451" width="14.44140625" style="213" customWidth="1"/>
    <col min="9452" max="9452" width="8.88671875" style="213"/>
    <col min="9453" max="9453" width="26.6640625" style="213" customWidth="1"/>
    <col min="9454" max="9456" width="8.88671875" style="213"/>
    <col min="9457" max="9457" width="22.88671875" style="213" customWidth="1"/>
    <col min="9458" max="9458" width="8.88671875" style="213"/>
    <col min="9459" max="9459" width="13.6640625" style="213" customWidth="1"/>
    <col min="9460" max="9460" width="9.109375" style="213" customWidth="1"/>
    <col min="9461" max="9704" width="8.88671875" style="213"/>
    <col min="9705" max="9705" width="23.44140625" style="213" customWidth="1"/>
    <col min="9706" max="9706" width="13.5546875" style="213" customWidth="1"/>
    <col min="9707" max="9707" width="14.44140625" style="213" customWidth="1"/>
    <col min="9708" max="9708" width="8.88671875" style="213"/>
    <col min="9709" max="9709" width="26.6640625" style="213" customWidth="1"/>
    <col min="9710" max="9712" width="8.88671875" style="213"/>
    <col min="9713" max="9713" width="22.88671875" style="213" customWidth="1"/>
    <col min="9714" max="9714" width="8.88671875" style="213"/>
    <col min="9715" max="9715" width="13.6640625" style="213" customWidth="1"/>
    <col min="9716" max="9716" width="9.109375" style="213" customWidth="1"/>
    <col min="9717" max="9960" width="8.88671875" style="213"/>
    <col min="9961" max="9961" width="23.44140625" style="213" customWidth="1"/>
    <col min="9962" max="9962" width="13.5546875" style="213" customWidth="1"/>
    <col min="9963" max="9963" width="14.44140625" style="213" customWidth="1"/>
    <col min="9964" max="9964" width="8.88671875" style="213"/>
    <col min="9965" max="9965" width="26.6640625" style="213" customWidth="1"/>
    <col min="9966" max="9968" width="8.88671875" style="213"/>
    <col min="9969" max="9969" width="22.88671875" style="213" customWidth="1"/>
    <col min="9970" max="9970" width="8.88671875" style="213"/>
    <col min="9971" max="9971" width="13.6640625" style="213" customWidth="1"/>
    <col min="9972" max="9972" width="9.109375" style="213" customWidth="1"/>
    <col min="9973" max="10216" width="8.88671875" style="213"/>
    <col min="10217" max="10217" width="23.44140625" style="213" customWidth="1"/>
    <col min="10218" max="10218" width="13.5546875" style="213" customWidth="1"/>
    <col min="10219" max="10219" width="14.44140625" style="213" customWidth="1"/>
    <col min="10220" max="10220" width="8.88671875" style="213"/>
    <col min="10221" max="10221" width="26.6640625" style="213" customWidth="1"/>
    <col min="10222" max="10224" width="8.88671875" style="213"/>
    <col min="10225" max="10225" width="22.88671875" style="213" customWidth="1"/>
    <col min="10226" max="10226" width="8.88671875" style="213"/>
    <col min="10227" max="10227" width="13.6640625" style="213" customWidth="1"/>
    <col min="10228" max="10228" width="9.109375" style="213" customWidth="1"/>
    <col min="10229" max="10472" width="8.88671875" style="213"/>
    <col min="10473" max="10473" width="23.44140625" style="213" customWidth="1"/>
    <col min="10474" max="10474" width="13.5546875" style="213" customWidth="1"/>
    <col min="10475" max="10475" width="14.44140625" style="213" customWidth="1"/>
    <col min="10476" max="10476" width="8.88671875" style="213"/>
    <col min="10477" max="10477" width="26.6640625" style="213" customWidth="1"/>
    <col min="10478" max="10480" width="8.88671875" style="213"/>
    <col min="10481" max="10481" width="22.88671875" style="213" customWidth="1"/>
    <col min="10482" max="10482" width="8.88671875" style="213"/>
    <col min="10483" max="10483" width="13.6640625" style="213" customWidth="1"/>
    <col min="10484" max="10484" width="9.109375" style="213" customWidth="1"/>
    <col min="10485" max="10728" width="8.88671875" style="213"/>
    <col min="10729" max="10729" width="23.44140625" style="213" customWidth="1"/>
    <col min="10730" max="10730" width="13.5546875" style="213" customWidth="1"/>
    <col min="10731" max="10731" width="14.44140625" style="213" customWidth="1"/>
    <col min="10732" max="10732" width="8.88671875" style="213"/>
    <col min="10733" max="10733" width="26.6640625" style="213" customWidth="1"/>
    <col min="10734" max="10736" width="8.88671875" style="213"/>
    <col min="10737" max="10737" width="22.88671875" style="213" customWidth="1"/>
    <col min="10738" max="10738" width="8.88671875" style="213"/>
    <col min="10739" max="10739" width="13.6640625" style="213" customWidth="1"/>
    <col min="10740" max="10740" width="9.109375" style="213" customWidth="1"/>
    <col min="10741" max="10984" width="8.88671875" style="213"/>
    <col min="10985" max="10985" width="23.44140625" style="213" customWidth="1"/>
    <col min="10986" max="10986" width="13.5546875" style="213" customWidth="1"/>
    <col min="10987" max="10987" width="14.44140625" style="213" customWidth="1"/>
    <col min="10988" max="10988" width="8.88671875" style="213"/>
    <col min="10989" max="10989" width="26.6640625" style="213" customWidth="1"/>
    <col min="10990" max="10992" width="8.88671875" style="213"/>
    <col min="10993" max="10993" width="22.88671875" style="213" customWidth="1"/>
    <col min="10994" max="10994" width="8.88671875" style="213"/>
    <col min="10995" max="10995" width="13.6640625" style="213" customWidth="1"/>
    <col min="10996" max="10996" width="9.109375" style="213" customWidth="1"/>
    <col min="10997" max="11240" width="8.88671875" style="213"/>
    <col min="11241" max="11241" width="23.44140625" style="213" customWidth="1"/>
    <col min="11242" max="11242" width="13.5546875" style="213" customWidth="1"/>
    <col min="11243" max="11243" width="14.44140625" style="213" customWidth="1"/>
    <col min="11244" max="11244" width="8.88671875" style="213"/>
    <col min="11245" max="11245" width="26.6640625" style="213" customWidth="1"/>
    <col min="11246" max="11248" width="8.88671875" style="213"/>
    <col min="11249" max="11249" width="22.88671875" style="213" customWidth="1"/>
    <col min="11250" max="11250" width="8.88671875" style="213"/>
    <col min="11251" max="11251" width="13.6640625" style="213" customWidth="1"/>
    <col min="11252" max="11252" width="9.109375" style="213" customWidth="1"/>
    <col min="11253" max="11496" width="8.88671875" style="213"/>
    <col min="11497" max="11497" width="23.44140625" style="213" customWidth="1"/>
    <col min="11498" max="11498" width="13.5546875" style="213" customWidth="1"/>
    <col min="11499" max="11499" width="14.44140625" style="213" customWidth="1"/>
    <col min="11500" max="11500" width="8.88671875" style="213"/>
    <col min="11501" max="11501" width="26.6640625" style="213" customWidth="1"/>
    <col min="11502" max="11504" width="8.88671875" style="213"/>
    <col min="11505" max="11505" width="22.88671875" style="213" customWidth="1"/>
    <col min="11506" max="11506" width="8.88671875" style="213"/>
    <col min="11507" max="11507" width="13.6640625" style="213" customWidth="1"/>
    <col min="11508" max="11508" width="9.109375" style="213" customWidth="1"/>
    <col min="11509" max="11752" width="8.88671875" style="213"/>
    <col min="11753" max="11753" width="23.44140625" style="213" customWidth="1"/>
    <col min="11754" max="11754" width="13.5546875" style="213" customWidth="1"/>
    <col min="11755" max="11755" width="14.44140625" style="213" customWidth="1"/>
    <col min="11756" max="11756" width="8.88671875" style="213"/>
    <col min="11757" max="11757" width="26.6640625" style="213" customWidth="1"/>
    <col min="11758" max="11760" width="8.88671875" style="213"/>
    <col min="11761" max="11761" width="22.88671875" style="213" customWidth="1"/>
    <col min="11762" max="11762" width="8.88671875" style="213"/>
    <col min="11763" max="11763" width="13.6640625" style="213" customWidth="1"/>
    <col min="11764" max="11764" width="9.109375" style="213" customWidth="1"/>
    <col min="11765" max="12008" width="8.88671875" style="213"/>
    <col min="12009" max="12009" width="23.44140625" style="213" customWidth="1"/>
    <col min="12010" max="12010" width="13.5546875" style="213" customWidth="1"/>
    <col min="12011" max="12011" width="14.44140625" style="213" customWidth="1"/>
    <col min="12012" max="12012" width="8.88671875" style="213"/>
    <col min="12013" max="12013" width="26.6640625" style="213" customWidth="1"/>
    <col min="12014" max="12016" width="8.88671875" style="213"/>
    <col min="12017" max="12017" width="22.88671875" style="213" customWidth="1"/>
    <col min="12018" max="12018" width="8.88671875" style="213"/>
    <col min="12019" max="12019" width="13.6640625" style="213" customWidth="1"/>
    <col min="12020" max="12020" width="9.109375" style="213" customWidth="1"/>
    <col min="12021" max="12264" width="8.88671875" style="213"/>
    <col min="12265" max="12265" width="23.44140625" style="213" customWidth="1"/>
    <col min="12266" max="12266" width="13.5546875" style="213" customWidth="1"/>
    <col min="12267" max="12267" width="14.44140625" style="213" customWidth="1"/>
    <col min="12268" max="12268" width="8.88671875" style="213"/>
    <col min="12269" max="12269" width="26.6640625" style="213" customWidth="1"/>
    <col min="12270" max="12272" width="8.88671875" style="213"/>
    <col min="12273" max="12273" width="22.88671875" style="213" customWidth="1"/>
    <col min="12274" max="12274" width="8.88671875" style="213"/>
    <col min="12275" max="12275" width="13.6640625" style="213" customWidth="1"/>
    <col min="12276" max="12276" width="9.109375" style="213" customWidth="1"/>
    <col min="12277" max="12520" width="8.88671875" style="213"/>
    <col min="12521" max="12521" width="23.44140625" style="213" customWidth="1"/>
    <col min="12522" max="12522" width="13.5546875" style="213" customWidth="1"/>
    <col min="12523" max="12523" width="14.44140625" style="213" customWidth="1"/>
    <col min="12524" max="12524" width="8.88671875" style="213"/>
    <col min="12525" max="12525" width="26.6640625" style="213" customWidth="1"/>
    <col min="12526" max="12528" width="8.88671875" style="213"/>
    <col min="12529" max="12529" width="22.88671875" style="213" customWidth="1"/>
    <col min="12530" max="12530" width="8.88671875" style="213"/>
    <col min="12531" max="12531" width="13.6640625" style="213" customWidth="1"/>
    <col min="12532" max="12532" width="9.109375" style="213" customWidth="1"/>
    <col min="12533" max="12776" width="8.88671875" style="213"/>
    <col min="12777" max="12777" width="23.44140625" style="213" customWidth="1"/>
    <col min="12778" max="12778" width="13.5546875" style="213" customWidth="1"/>
    <col min="12779" max="12779" width="14.44140625" style="213" customWidth="1"/>
    <col min="12780" max="12780" width="8.88671875" style="213"/>
    <col min="12781" max="12781" width="26.6640625" style="213" customWidth="1"/>
    <col min="12782" max="12784" width="8.88671875" style="213"/>
    <col min="12785" max="12785" width="22.88671875" style="213" customWidth="1"/>
    <col min="12786" max="12786" width="8.88671875" style="213"/>
    <col min="12787" max="12787" width="13.6640625" style="213" customWidth="1"/>
    <col min="12788" max="12788" width="9.109375" style="213" customWidth="1"/>
    <col min="12789" max="13032" width="8.88671875" style="213"/>
    <col min="13033" max="13033" width="23.44140625" style="213" customWidth="1"/>
    <col min="13034" max="13034" width="13.5546875" style="213" customWidth="1"/>
    <col min="13035" max="13035" width="14.44140625" style="213" customWidth="1"/>
    <col min="13036" max="13036" width="8.88671875" style="213"/>
    <col min="13037" max="13037" width="26.6640625" style="213" customWidth="1"/>
    <col min="13038" max="13040" width="8.88671875" style="213"/>
    <col min="13041" max="13041" width="22.88671875" style="213" customWidth="1"/>
    <col min="13042" max="13042" width="8.88671875" style="213"/>
    <col min="13043" max="13043" width="13.6640625" style="213" customWidth="1"/>
    <col min="13044" max="13044" width="9.109375" style="213" customWidth="1"/>
    <col min="13045" max="13288" width="8.88671875" style="213"/>
    <col min="13289" max="13289" width="23.44140625" style="213" customWidth="1"/>
    <col min="13290" max="13290" width="13.5546875" style="213" customWidth="1"/>
    <col min="13291" max="13291" width="14.44140625" style="213" customWidth="1"/>
    <col min="13292" max="13292" width="8.88671875" style="213"/>
    <col min="13293" max="13293" width="26.6640625" style="213" customWidth="1"/>
    <col min="13294" max="13296" width="8.88671875" style="213"/>
    <col min="13297" max="13297" width="22.88671875" style="213" customWidth="1"/>
    <col min="13298" max="13298" width="8.88671875" style="213"/>
    <col min="13299" max="13299" width="13.6640625" style="213" customWidth="1"/>
    <col min="13300" max="13300" width="9.109375" style="213" customWidth="1"/>
    <col min="13301" max="13544" width="8.88671875" style="213"/>
    <col min="13545" max="13545" width="23.44140625" style="213" customWidth="1"/>
    <col min="13546" max="13546" width="13.5546875" style="213" customWidth="1"/>
    <col min="13547" max="13547" width="14.44140625" style="213" customWidth="1"/>
    <col min="13548" max="13548" width="8.88671875" style="213"/>
    <col min="13549" max="13549" width="26.6640625" style="213" customWidth="1"/>
    <col min="13550" max="13552" width="8.88671875" style="213"/>
    <col min="13553" max="13553" width="22.88671875" style="213" customWidth="1"/>
    <col min="13554" max="13554" width="8.88671875" style="213"/>
    <col min="13555" max="13555" width="13.6640625" style="213" customWidth="1"/>
    <col min="13556" max="13556" width="9.109375" style="213" customWidth="1"/>
    <col min="13557" max="13800" width="8.88671875" style="213"/>
    <col min="13801" max="13801" width="23.44140625" style="213" customWidth="1"/>
    <col min="13802" max="13802" width="13.5546875" style="213" customWidth="1"/>
    <col min="13803" max="13803" width="14.44140625" style="213" customWidth="1"/>
    <col min="13804" max="13804" width="8.88671875" style="213"/>
    <col min="13805" max="13805" width="26.6640625" style="213" customWidth="1"/>
    <col min="13806" max="13808" width="8.88671875" style="213"/>
    <col min="13809" max="13809" width="22.88671875" style="213" customWidth="1"/>
    <col min="13810" max="13810" width="8.88671875" style="213"/>
    <col min="13811" max="13811" width="13.6640625" style="213" customWidth="1"/>
    <col min="13812" max="13812" width="9.109375" style="213" customWidth="1"/>
    <col min="13813" max="14056" width="8.88671875" style="213"/>
    <col min="14057" max="14057" width="23.44140625" style="213" customWidth="1"/>
    <col min="14058" max="14058" width="13.5546875" style="213" customWidth="1"/>
    <col min="14059" max="14059" width="14.44140625" style="213" customWidth="1"/>
    <col min="14060" max="14060" width="8.88671875" style="213"/>
    <col min="14061" max="14061" width="26.6640625" style="213" customWidth="1"/>
    <col min="14062" max="14064" width="8.88671875" style="213"/>
    <col min="14065" max="14065" width="22.88671875" style="213" customWidth="1"/>
    <col min="14066" max="14066" width="8.88671875" style="213"/>
    <col min="14067" max="14067" width="13.6640625" style="213" customWidth="1"/>
    <col min="14068" max="14068" width="9.109375" style="213" customWidth="1"/>
    <col min="14069" max="14312" width="8.88671875" style="213"/>
    <col min="14313" max="14313" width="23.44140625" style="213" customWidth="1"/>
    <col min="14314" max="14314" width="13.5546875" style="213" customWidth="1"/>
    <col min="14315" max="14315" width="14.44140625" style="213" customWidth="1"/>
    <col min="14316" max="14316" width="8.88671875" style="213"/>
    <col min="14317" max="14317" width="26.6640625" style="213" customWidth="1"/>
    <col min="14318" max="14320" width="8.88671875" style="213"/>
    <col min="14321" max="14321" width="22.88671875" style="213" customWidth="1"/>
    <col min="14322" max="14322" width="8.88671875" style="213"/>
    <col min="14323" max="14323" width="13.6640625" style="213" customWidth="1"/>
    <col min="14324" max="14324" width="9.109375" style="213" customWidth="1"/>
    <col min="14325" max="14568" width="8.88671875" style="213"/>
    <col min="14569" max="14569" width="23.44140625" style="213" customWidth="1"/>
    <col min="14570" max="14570" width="13.5546875" style="213" customWidth="1"/>
    <col min="14571" max="14571" width="14.44140625" style="213" customWidth="1"/>
    <col min="14572" max="14572" width="8.88671875" style="213"/>
    <col min="14573" max="14573" width="26.6640625" style="213" customWidth="1"/>
    <col min="14574" max="14576" width="8.88671875" style="213"/>
    <col min="14577" max="14577" width="22.88671875" style="213" customWidth="1"/>
    <col min="14578" max="14578" width="8.88671875" style="213"/>
    <col min="14579" max="14579" width="13.6640625" style="213" customWidth="1"/>
    <col min="14580" max="14580" width="9.109375" style="213" customWidth="1"/>
    <col min="14581" max="14824" width="8.88671875" style="213"/>
    <col min="14825" max="14825" width="23.44140625" style="213" customWidth="1"/>
    <col min="14826" max="14826" width="13.5546875" style="213" customWidth="1"/>
    <col min="14827" max="14827" width="14.44140625" style="213" customWidth="1"/>
    <col min="14828" max="14828" width="8.88671875" style="213"/>
    <col min="14829" max="14829" width="26.6640625" style="213" customWidth="1"/>
    <col min="14830" max="14832" width="8.88671875" style="213"/>
    <col min="14833" max="14833" width="22.88671875" style="213" customWidth="1"/>
    <col min="14834" max="14834" width="8.88671875" style="213"/>
    <col min="14835" max="14835" width="13.6640625" style="213" customWidth="1"/>
    <col min="14836" max="14836" width="9.109375" style="213" customWidth="1"/>
    <col min="14837" max="15080" width="8.88671875" style="213"/>
    <col min="15081" max="15081" width="23.44140625" style="213" customWidth="1"/>
    <col min="15082" max="15082" width="13.5546875" style="213" customWidth="1"/>
    <col min="15083" max="15083" width="14.44140625" style="213" customWidth="1"/>
    <col min="15084" max="15084" width="8.88671875" style="213"/>
    <col min="15085" max="15085" width="26.6640625" style="213" customWidth="1"/>
    <col min="15086" max="15088" width="8.88671875" style="213"/>
    <col min="15089" max="15089" width="22.88671875" style="213" customWidth="1"/>
    <col min="15090" max="15090" width="8.88671875" style="213"/>
    <col min="15091" max="15091" width="13.6640625" style="213" customWidth="1"/>
    <col min="15092" max="15092" width="9.109375" style="213" customWidth="1"/>
    <col min="15093" max="15336" width="8.88671875" style="213"/>
    <col min="15337" max="15337" width="23.44140625" style="213" customWidth="1"/>
    <col min="15338" max="15338" width="13.5546875" style="213" customWidth="1"/>
    <col min="15339" max="15339" width="14.44140625" style="213" customWidth="1"/>
    <col min="15340" max="15340" width="8.88671875" style="213"/>
    <col min="15341" max="15341" width="26.6640625" style="213" customWidth="1"/>
    <col min="15342" max="15344" width="8.88671875" style="213"/>
    <col min="15345" max="15345" width="22.88671875" style="213" customWidth="1"/>
    <col min="15346" max="15346" width="8.88671875" style="213"/>
    <col min="15347" max="15347" width="13.6640625" style="213" customWidth="1"/>
    <col min="15348" max="15348" width="9.109375" style="213" customWidth="1"/>
    <col min="15349" max="15592" width="8.88671875" style="213"/>
    <col min="15593" max="15593" width="23.44140625" style="213" customWidth="1"/>
    <col min="15594" max="15594" width="13.5546875" style="213" customWidth="1"/>
    <col min="15595" max="15595" width="14.44140625" style="213" customWidth="1"/>
    <col min="15596" max="15596" width="8.88671875" style="213"/>
    <col min="15597" max="15597" width="26.6640625" style="213" customWidth="1"/>
    <col min="15598" max="15600" width="8.88671875" style="213"/>
    <col min="15601" max="15601" width="22.88671875" style="213" customWidth="1"/>
    <col min="15602" max="15602" width="8.88671875" style="213"/>
    <col min="15603" max="15603" width="13.6640625" style="213" customWidth="1"/>
    <col min="15604" max="15604" width="9.109375" style="213" customWidth="1"/>
    <col min="15605" max="15848" width="8.88671875" style="213"/>
    <col min="15849" max="15849" width="23.44140625" style="213" customWidth="1"/>
    <col min="15850" max="15850" width="13.5546875" style="213" customWidth="1"/>
    <col min="15851" max="15851" width="14.44140625" style="213" customWidth="1"/>
    <col min="15852" max="15852" width="8.88671875" style="213"/>
    <col min="15853" max="15853" width="26.6640625" style="213" customWidth="1"/>
    <col min="15854" max="15856" width="8.88671875" style="213"/>
    <col min="15857" max="15857" width="22.88671875" style="213" customWidth="1"/>
    <col min="15858" max="15858" width="8.88671875" style="213"/>
    <col min="15859" max="15859" width="13.6640625" style="213" customWidth="1"/>
    <col min="15860" max="15860" width="9.109375" style="213" customWidth="1"/>
    <col min="15861" max="16104" width="8.88671875" style="213"/>
    <col min="16105" max="16105" width="23.44140625" style="213" customWidth="1"/>
    <col min="16106" max="16106" width="13.5546875" style="213" customWidth="1"/>
    <col min="16107" max="16107" width="14.44140625" style="213" customWidth="1"/>
    <col min="16108" max="16108" width="8.88671875" style="213"/>
    <col min="16109" max="16109" width="26.6640625" style="213" customWidth="1"/>
    <col min="16110" max="16112" width="8.88671875" style="213"/>
    <col min="16113" max="16113" width="22.88671875" style="213" customWidth="1"/>
    <col min="16114" max="16114" width="8.88671875" style="213"/>
    <col min="16115" max="16115" width="13.6640625" style="213" customWidth="1"/>
    <col min="16116" max="16116" width="9.109375" style="213" customWidth="1"/>
    <col min="16117" max="16384" width="8.88671875" style="213"/>
  </cols>
  <sheetData>
    <row r="1" spans="2:5" ht="16.8" customHeight="1">
      <c r="B1" s="409" t="s">
        <v>190</v>
      </c>
      <c r="C1" s="409"/>
      <c r="D1" s="409"/>
      <c r="E1" s="409"/>
    </row>
    <row r="2" spans="2:5" ht="29.4" customHeight="1" thickBot="1">
      <c r="B2" s="410" t="s">
        <v>220</v>
      </c>
      <c r="C2" s="410"/>
      <c r="D2" s="410"/>
      <c r="E2" s="410"/>
    </row>
    <row r="3" spans="2:5">
      <c r="B3" s="411" t="s">
        <v>184</v>
      </c>
      <c r="C3" s="411" t="s">
        <v>112</v>
      </c>
      <c r="D3" s="413"/>
    </row>
    <row r="4" spans="2:5" ht="11.4" customHeight="1" thickBot="1">
      <c r="B4" s="412"/>
      <c r="C4" s="215" t="s">
        <v>199</v>
      </c>
      <c r="D4" s="214" t="s">
        <v>217</v>
      </c>
    </row>
    <row r="5" spans="2:5">
      <c r="B5" s="288" t="s">
        <v>34</v>
      </c>
      <c r="C5" s="289">
        <v>7.1</v>
      </c>
      <c r="D5" s="290">
        <v>7</v>
      </c>
    </row>
    <row r="6" spans="2:5">
      <c r="B6" s="216" t="s">
        <v>14</v>
      </c>
      <c r="C6" s="219">
        <v>3.5</v>
      </c>
      <c r="D6" s="220">
        <v>3.5</v>
      </c>
    </row>
    <row r="7" spans="2:5">
      <c r="B7" s="216" t="s">
        <v>17</v>
      </c>
      <c r="C7" s="219">
        <v>10.6</v>
      </c>
      <c r="D7" s="220">
        <v>10.3</v>
      </c>
    </row>
    <row r="8" spans="2:5">
      <c r="B8" s="216" t="s">
        <v>185</v>
      </c>
      <c r="C8" s="219">
        <v>4.5999999999999996</v>
      </c>
      <c r="D8" s="220">
        <v>4.3</v>
      </c>
    </row>
    <row r="9" spans="2:5">
      <c r="B9" s="216" t="s">
        <v>191</v>
      </c>
      <c r="C9" s="219">
        <v>8.9</v>
      </c>
      <c r="D9" s="220">
        <v>8.6999999999999993</v>
      </c>
    </row>
    <row r="10" spans="2:5">
      <c r="B10" s="216" t="s">
        <v>18</v>
      </c>
      <c r="C10" s="219">
        <v>8.4</v>
      </c>
      <c r="D10" s="220">
        <v>8.1999999999999993</v>
      </c>
    </row>
    <row r="11" spans="2:5">
      <c r="B11" s="216" t="s">
        <v>21</v>
      </c>
      <c r="C11" s="219">
        <v>7.6</v>
      </c>
      <c r="D11" s="220">
        <v>7.5</v>
      </c>
    </row>
    <row r="12" spans="2:5">
      <c r="B12" s="216" t="s">
        <v>22</v>
      </c>
      <c r="C12" s="219">
        <v>9.3000000000000007</v>
      </c>
      <c r="D12" s="220">
        <v>9.1999999999999993</v>
      </c>
    </row>
    <row r="13" spans="2:5">
      <c r="B13" s="216" t="s">
        <v>13</v>
      </c>
      <c r="C13" s="219">
        <v>5.8</v>
      </c>
      <c r="D13" s="220">
        <v>5.6</v>
      </c>
    </row>
    <row r="14" spans="2:5">
      <c r="B14" s="216" t="s">
        <v>27</v>
      </c>
      <c r="C14" s="219">
        <v>14.3</v>
      </c>
      <c r="D14" s="220">
        <v>14.2</v>
      </c>
    </row>
    <row r="15" spans="2:5">
      <c r="B15" s="291" t="s">
        <v>35</v>
      </c>
      <c r="C15" s="292">
        <v>6</v>
      </c>
      <c r="D15" s="293">
        <v>5.9</v>
      </c>
    </row>
    <row r="16" spans="2:5">
      <c r="B16" s="216" t="s">
        <v>1</v>
      </c>
      <c r="C16" s="219">
        <v>7.1</v>
      </c>
      <c r="D16" s="220">
        <v>6.9</v>
      </c>
    </row>
    <row r="17" spans="2:4">
      <c r="B17" s="216" t="s">
        <v>16</v>
      </c>
      <c r="C17" s="219">
        <v>14.8</v>
      </c>
      <c r="D17" s="220">
        <v>14.3</v>
      </c>
    </row>
    <row r="18" spans="2:4">
      <c r="B18" s="216" t="s">
        <v>186</v>
      </c>
      <c r="C18" s="219">
        <v>5.0999999999999996</v>
      </c>
      <c r="D18" s="220">
        <v>5.0999999999999996</v>
      </c>
    </row>
    <row r="19" spans="2:4">
      <c r="B19" s="216" t="s">
        <v>187</v>
      </c>
      <c r="C19" s="219">
        <v>7.4</v>
      </c>
      <c r="D19" s="220">
        <v>7.2</v>
      </c>
    </row>
    <row r="20" spans="2:4">
      <c r="B20" s="216" t="s">
        <v>4</v>
      </c>
      <c r="C20" s="219">
        <v>4.5999999999999996</v>
      </c>
      <c r="D20" s="220">
        <v>4.5999999999999996</v>
      </c>
    </row>
    <row r="21" spans="2:4">
      <c r="B21" s="216" t="s">
        <v>7</v>
      </c>
      <c r="C21" s="219">
        <v>4.5</v>
      </c>
      <c r="D21" s="220">
        <v>4.3</v>
      </c>
    </row>
    <row r="22" spans="2:4">
      <c r="B22" s="294" t="s">
        <v>36</v>
      </c>
      <c r="C22" s="292">
        <v>8.8000000000000007</v>
      </c>
      <c r="D22" s="293">
        <v>8.6999999999999993</v>
      </c>
    </row>
    <row r="23" spans="2:4">
      <c r="B23" s="216" t="s">
        <v>15</v>
      </c>
      <c r="C23" s="219">
        <v>6.8</v>
      </c>
      <c r="D23" s="220">
        <v>6.8</v>
      </c>
    </row>
    <row r="24" spans="2:4">
      <c r="B24" s="216" t="s">
        <v>19</v>
      </c>
      <c r="C24" s="219">
        <v>13.1</v>
      </c>
      <c r="D24" s="220">
        <v>13.1</v>
      </c>
    </row>
    <row r="25" spans="2:4">
      <c r="B25" s="216" t="s">
        <v>25</v>
      </c>
      <c r="C25" s="219">
        <v>6.9</v>
      </c>
      <c r="D25" s="220">
        <v>6.7</v>
      </c>
    </row>
    <row r="26" spans="2:4">
      <c r="B26" s="216" t="s">
        <v>103</v>
      </c>
      <c r="C26" s="219">
        <v>12.2</v>
      </c>
      <c r="D26" s="220">
        <v>11.9</v>
      </c>
    </row>
    <row r="27" spans="2:4">
      <c r="B27" s="216" t="s">
        <v>104</v>
      </c>
      <c r="C27" s="219">
        <v>5.6</v>
      </c>
      <c r="D27" s="220">
        <v>5.8</v>
      </c>
    </row>
    <row r="28" spans="2:4">
      <c r="B28" s="216" t="s">
        <v>26</v>
      </c>
      <c r="C28" s="219">
        <v>11.2</v>
      </c>
      <c r="D28" s="220">
        <v>11</v>
      </c>
    </row>
    <row r="29" spans="2:4">
      <c r="B29" s="291" t="s">
        <v>32</v>
      </c>
      <c r="C29" s="292">
        <v>4.9000000000000004</v>
      </c>
      <c r="D29" s="293">
        <v>4.9000000000000004</v>
      </c>
    </row>
    <row r="30" spans="2:4">
      <c r="B30" s="216" t="s">
        <v>5</v>
      </c>
      <c r="C30" s="219">
        <v>7</v>
      </c>
      <c r="D30" s="220">
        <v>6.6</v>
      </c>
    </row>
    <row r="31" spans="2:4">
      <c r="B31" s="216" t="s">
        <v>23</v>
      </c>
      <c r="C31" s="219">
        <v>6.5</v>
      </c>
      <c r="D31" s="220">
        <v>6.3</v>
      </c>
    </row>
    <row r="32" spans="2:4">
      <c r="B32" s="216" t="s">
        <v>6</v>
      </c>
      <c r="C32" s="219">
        <v>4.8</v>
      </c>
      <c r="D32" s="220">
        <v>4.7</v>
      </c>
    </row>
    <row r="33" spans="2:4">
      <c r="B33" s="216" t="s">
        <v>24</v>
      </c>
      <c r="C33" s="219">
        <v>11.2</v>
      </c>
      <c r="D33" s="220">
        <v>11.3</v>
      </c>
    </row>
    <row r="34" spans="2:4">
      <c r="B34" s="216" t="s">
        <v>8</v>
      </c>
      <c r="C34" s="219">
        <v>5.7</v>
      </c>
      <c r="D34" s="220">
        <v>5.6</v>
      </c>
    </row>
    <row r="35" spans="2:4">
      <c r="B35" s="216" t="s">
        <v>9</v>
      </c>
      <c r="C35" s="219">
        <v>5.5</v>
      </c>
      <c r="D35" s="220">
        <v>5.4</v>
      </c>
    </row>
    <row r="36" spans="2:4">
      <c r="B36" s="216" t="s">
        <v>10</v>
      </c>
      <c r="C36" s="219">
        <v>10.6</v>
      </c>
      <c r="D36" s="220">
        <v>10.6</v>
      </c>
    </row>
    <row r="37" spans="2:4">
      <c r="B37" s="216" t="s">
        <v>188</v>
      </c>
      <c r="C37" s="219">
        <v>1.6</v>
      </c>
      <c r="D37" s="220">
        <v>1.7</v>
      </c>
    </row>
    <row r="38" spans="2:4">
      <c r="B38" s="291" t="s">
        <v>33</v>
      </c>
      <c r="C38" s="292">
        <v>1.8</v>
      </c>
      <c r="D38" s="293">
        <v>1.8</v>
      </c>
    </row>
    <row r="39" spans="2:4" ht="12" thickBot="1">
      <c r="B39" s="217" t="s">
        <v>189</v>
      </c>
      <c r="C39" s="221">
        <v>1.8</v>
      </c>
      <c r="D39" s="222">
        <v>1.8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2025-06-10T10:03:46Z</dcterms:modified>
</cp:coreProperties>
</file>