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5\06-2025\Tabele inf_06_2025\"/>
    </mc:Choice>
  </mc:AlternateContent>
  <bookViews>
    <workbookView xWindow="67428" yWindow="108" windowWidth="9720" windowHeight="6756" firstSheet="4" activeTab="10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5a " sheetId="97" r:id="rId7"/>
    <sheet name="Tabela 6" sheetId="45" r:id="rId8"/>
    <sheet name="Tabela 7" sheetId="96" r:id="rId9"/>
    <sheet name="Tabela 8" sheetId="50" r:id="rId10"/>
    <sheet name="Tabela 9" sheetId="98" r:id="rId11"/>
    <sheet name="Tabela 9a" sheetId="99" r:id="rId12"/>
    <sheet name="Tabela 10" sheetId="100" r:id="rId13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3'!$A$1:$N$41</definedName>
    <definedName name="_xlnm.Print_Area" localSheetId="4">'Tabela 4'!$A$1:$H$56</definedName>
    <definedName name="_xlnm.Print_Area" localSheetId="5">'Tabela 5'!$A$1:$L$30</definedName>
    <definedName name="_xlnm.Print_Area" localSheetId="6">'Tabela 5a '!$A$1:$L$30</definedName>
    <definedName name="_xlnm.Print_Area" localSheetId="7">'Tabela 6'!$A$1:$E$27</definedName>
    <definedName name="_xlnm.Print_Area" localSheetId="9">'Tabela 8'!$A$1:$D$45</definedName>
    <definedName name="_xlnm.Print_Area" localSheetId="10">'Tabela 9'!$A$1:$M$38</definedName>
    <definedName name="_xlnm.Print_Area" localSheetId="11">'Tabela 9a'!$A$1:$G$31</definedName>
  </definedNames>
  <calcPr calcId="162913"/>
</workbook>
</file>

<file path=xl/calcChain.xml><?xml version="1.0" encoding="utf-8"?>
<calcChain xmlns="http://schemas.openxmlformats.org/spreadsheetml/2006/main">
  <c r="C29" i="99" l="1"/>
  <c r="C8" i="100" l="1"/>
  <c r="O18" i="100"/>
  <c r="N18" i="100"/>
  <c r="M18" i="100"/>
  <c r="J18" i="100"/>
  <c r="I18" i="100"/>
  <c r="H18" i="100"/>
  <c r="E18" i="100"/>
  <c r="O17" i="100"/>
  <c r="N17" i="100"/>
  <c r="M17" i="100"/>
  <c r="J17" i="100"/>
  <c r="I17" i="100"/>
  <c r="H17" i="100"/>
  <c r="E17" i="100"/>
  <c r="O16" i="100"/>
  <c r="N16" i="100"/>
  <c r="M16" i="100"/>
  <c r="J16" i="100"/>
  <c r="I16" i="100"/>
  <c r="H16" i="100"/>
  <c r="E16" i="100"/>
  <c r="O15" i="100"/>
  <c r="N15" i="100"/>
  <c r="M15" i="100"/>
  <c r="J15" i="100"/>
  <c r="I15" i="100"/>
  <c r="H15" i="100"/>
  <c r="E15" i="100"/>
  <c r="O14" i="100"/>
  <c r="N14" i="100"/>
  <c r="M14" i="100"/>
  <c r="J14" i="100"/>
  <c r="I14" i="100"/>
  <c r="H14" i="100"/>
  <c r="E14" i="100"/>
  <c r="O13" i="100"/>
  <c r="N13" i="100"/>
  <c r="M13" i="100"/>
  <c r="J13" i="100"/>
  <c r="I13" i="100"/>
  <c r="H13" i="100"/>
  <c r="E13" i="100"/>
  <c r="O12" i="100"/>
  <c r="N12" i="100"/>
  <c r="M12" i="100"/>
  <c r="J12" i="100"/>
  <c r="I12" i="100"/>
  <c r="H12" i="100"/>
  <c r="E12" i="100"/>
  <c r="O11" i="100"/>
  <c r="N11" i="100"/>
  <c r="M11" i="100"/>
  <c r="J11" i="100"/>
  <c r="I11" i="100"/>
  <c r="H11" i="100"/>
  <c r="E11" i="100"/>
  <c r="O10" i="100"/>
  <c r="N10" i="100"/>
  <c r="M10" i="100"/>
  <c r="J10" i="100"/>
  <c r="I10" i="100"/>
  <c r="H10" i="100"/>
  <c r="E10" i="100"/>
  <c r="O9" i="100"/>
  <c r="N9" i="100"/>
  <c r="M9" i="100"/>
  <c r="J9" i="100"/>
  <c r="I9" i="100"/>
  <c r="H9" i="100"/>
  <c r="E9" i="100"/>
  <c r="O8" i="100"/>
  <c r="N8" i="100"/>
  <c r="M8" i="100"/>
  <c r="I8" i="100"/>
  <c r="G8" i="100"/>
  <c r="J8" i="100" s="1"/>
  <c r="D8" i="100"/>
  <c r="E8" i="100" s="1"/>
  <c r="O7" i="100"/>
  <c r="N7" i="100"/>
  <c r="M7" i="100"/>
  <c r="J7" i="100"/>
  <c r="I7" i="100"/>
  <c r="H7" i="100"/>
  <c r="E7" i="100"/>
  <c r="O6" i="100"/>
  <c r="N6" i="100"/>
  <c r="M6" i="100"/>
  <c r="J6" i="100"/>
  <c r="H6" i="100"/>
  <c r="E6" i="100"/>
  <c r="D29" i="99"/>
  <c r="G29" i="99"/>
  <c r="B29" i="99"/>
  <c r="F29" i="99" s="1"/>
  <c r="G28" i="99"/>
  <c r="F28" i="99"/>
  <c r="D28" i="99"/>
  <c r="G27" i="99"/>
  <c r="E27" i="99"/>
  <c r="D27" i="99"/>
  <c r="G26" i="99"/>
  <c r="F26" i="99"/>
  <c r="E26" i="99"/>
  <c r="D26" i="99"/>
  <c r="G25" i="99"/>
  <c r="F25" i="99"/>
  <c r="E25" i="99"/>
  <c r="D25" i="99"/>
  <c r="G24" i="99"/>
  <c r="F24" i="99"/>
  <c r="E24" i="99"/>
  <c r="D24" i="99"/>
  <c r="G22" i="99"/>
  <c r="F22" i="99"/>
  <c r="E22" i="99"/>
  <c r="D22" i="99"/>
  <c r="G21" i="99"/>
  <c r="F21" i="99"/>
  <c r="E21" i="99"/>
  <c r="D21" i="99"/>
  <c r="G20" i="99"/>
  <c r="F20" i="99"/>
  <c r="E20" i="99"/>
  <c r="D20" i="99"/>
  <c r="G19" i="99"/>
  <c r="F19" i="99"/>
  <c r="E19" i="99"/>
  <c r="D19" i="99"/>
  <c r="G18" i="99"/>
  <c r="F18" i="99"/>
  <c r="E18" i="99"/>
  <c r="D18" i="99"/>
  <c r="G16" i="99"/>
  <c r="F16" i="99"/>
  <c r="E16" i="99"/>
  <c r="D16" i="99"/>
  <c r="G15" i="99"/>
  <c r="F15" i="99"/>
  <c r="E15" i="99"/>
  <c r="D15" i="99"/>
  <c r="G14" i="99"/>
  <c r="F14" i="99"/>
  <c r="E14" i="99"/>
  <c r="D14" i="99"/>
  <c r="G13" i="99"/>
  <c r="F13" i="99"/>
  <c r="E13" i="99"/>
  <c r="D13" i="99"/>
  <c r="G12" i="99"/>
  <c r="F12" i="99"/>
  <c r="E12" i="99"/>
  <c r="D12" i="99"/>
  <c r="G11" i="99"/>
  <c r="F11" i="99"/>
  <c r="E11" i="99"/>
  <c r="D11" i="99"/>
  <c r="E37" i="98"/>
  <c r="M37" i="98" s="1"/>
  <c r="D37" i="98"/>
  <c r="L37" i="98" s="1"/>
  <c r="C37" i="98"/>
  <c r="K21" i="98" s="1"/>
  <c r="B37" i="98"/>
  <c r="J20" i="98" s="1"/>
  <c r="L36" i="98"/>
  <c r="K36" i="98"/>
  <c r="J36" i="98"/>
  <c r="I36" i="98"/>
  <c r="H36" i="98"/>
  <c r="G36" i="98"/>
  <c r="F36" i="98"/>
  <c r="M35" i="98"/>
  <c r="L35" i="98"/>
  <c r="K35" i="98"/>
  <c r="J35" i="98"/>
  <c r="I35" i="98"/>
  <c r="H35" i="98"/>
  <c r="G35" i="98"/>
  <c r="F35" i="98"/>
  <c r="M34" i="98"/>
  <c r="L34" i="98"/>
  <c r="K34" i="98"/>
  <c r="J34" i="98"/>
  <c r="I34" i="98"/>
  <c r="H34" i="98"/>
  <c r="G34" i="98"/>
  <c r="F34" i="98"/>
  <c r="M33" i="98"/>
  <c r="L33" i="98"/>
  <c r="K33" i="98"/>
  <c r="J33" i="98"/>
  <c r="I33" i="98"/>
  <c r="H33" i="98"/>
  <c r="G33" i="98"/>
  <c r="F33" i="98"/>
  <c r="M32" i="98"/>
  <c r="L32" i="98"/>
  <c r="K32" i="98"/>
  <c r="J32" i="98"/>
  <c r="I32" i="98"/>
  <c r="H32" i="98"/>
  <c r="G32" i="98"/>
  <c r="F32" i="98"/>
  <c r="M31" i="98"/>
  <c r="L31" i="98"/>
  <c r="K31" i="98"/>
  <c r="J31" i="98"/>
  <c r="I31" i="98"/>
  <c r="H31" i="98"/>
  <c r="G31" i="98"/>
  <c r="F31" i="98"/>
  <c r="M30" i="98"/>
  <c r="L30" i="98"/>
  <c r="K30" i="98"/>
  <c r="J30" i="98"/>
  <c r="I30" i="98"/>
  <c r="H30" i="98"/>
  <c r="G30" i="98"/>
  <c r="F30" i="98"/>
  <c r="M28" i="98"/>
  <c r="L28" i="98"/>
  <c r="K28" i="98"/>
  <c r="J28" i="98"/>
  <c r="I28" i="98"/>
  <c r="H28" i="98"/>
  <c r="G28" i="98"/>
  <c r="F28" i="98"/>
  <c r="M27" i="98"/>
  <c r="L27" i="98"/>
  <c r="K27" i="98"/>
  <c r="J27" i="98"/>
  <c r="I27" i="98"/>
  <c r="H27" i="98"/>
  <c r="G27" i="98"/>
  <c r="F27" i="98"/>
  <c r="M26" i="98"/>
  <c r="L26" i="98"/>
  <c r="K26" i="98"/>
  <c r="J26" i="98"/>
  <c r="I26" i="98"/>
  <c r="H26" i="98"/>
  <c r="G26" i="98"/>
  <c r="F26" i="98"/>
  <c r="M25" i="98"/>
  <c r="L25" i="98"/>
  <c r="K25" i="98"/>
  <c r="J25" i="98"/>
  <c r="I25" i="98"/>
  <c r="H25" i="98"/>
  <c r="G25" i="98"/>
  <c r="F25" i="98"/>
  <c r="M24" i="98"/>
  <c r="L24" i="98"/>
  <c r="K24" i="98"/>
  <c r="J24" i="98"/>
  <c r="I24" i="98"/>
  <c r="H24" i="98"/>
  <c r="G24" i="98"/>
  <c r="F24" i="98"/>
  <c r="M22" i="98"/>
  <c r="L22" i="98"/>
  <c r="K22" i="98"/>
  <c r="J22" i="98"/>
  <c r="H22" i="98"/>
  <c r="G22" i="98"/>
  <c r="F22" i="98"/>
  <c r="L21" i="98"/>
  <c r="I21" i="98"/>
  <c r="H21" i="98"/>
  <c r="G21" i="98"/>
  <c r="F21" i="98"/>
  <c r="L20" i="98"/>
  <c r="I20" i="98"/>
  <c r="H20" i="98"/>
  <c r="G20" i="98"/>
  <c r="F20" i="98"/>
  <c r="L19" i="98"/>
  <c r="I19" i="98"/>
  <c r="H19" i="98"/>
  <c r="G19" i="98"/>
  <c r="F19" i="98"/>
  <c r="L18" i="98"/>
  <c r="I18" i="98"/>
  <c r="H18" i="98"/>
  <c r="G18" i="98"/>
  <c r="F18" i="98"/>
  <c r="L17" i="98"/>
  <c r="I17" i="98"/>
  <c r="H17" i="98"/>
  <c r="G17" i="98"/>
  <c r="F17" i="98"/>
  <c r="L15" i="98"/>
  <c r="I15" i="98"/>
  <c r="H15" i="98"/>
  <c r="G15" i="98"/>
  <c r="F15" i="98"/>
  <c r="L14" i="98"/>
  <c r="I14" i="98"/>
  <c r="H14" i="98"/>
  <c r="G14" i="98"/>
  <c r="F14" i="98"/>
  <c r="L13" i="98"/>
  <c r="I13" i="98"/>
  <c r="H13" i="98"/>
  <c r="G13" i="98"/>
  <c r="F13" i="98"/>
  <c r="L12" i="98"/>
  <c r="I12" i="98"/>
  <c r="H12" i="98"/>
  <c r="G12" i="98"/>
  <c r="F12" i="98"/>
  <c r="L11" i="98"/>
  <c r="I11" i="98"/>
  <c r="H11" i="98"/>
  <c r="G11" i="98"/>
  <c r="F11" i="98"/>
  <c r="L10" i="98"/>
  <c r="I10" i="98"/>
  <c r="H10" i="98"/>
  <c r="G10" i="98"/>
  <c r="F10" i="98"/>
  <c r="M21" i="98" l="1"/>
  <c r="M36" i="98"/>
  <c r="M10" i="98"/>
  <c r="M12" i="98"/>
  <c r="M14" i="98"/>
  <c r="M17" i="98"/>
  <c r="M19" i="98"/>
  <c r="M11" i="98"/>
  <c r="M13" i="98"/>
  <c r="M15" i="98"/>
  <c r="M18" i="98"/>
  <c r="M20" i="98"/>
  <c r="H8" i="100"/>
  <c r="F27" i="99"/>
  <c r="E29" i="99"/>
  <c r="J37" i="98"/>
  <c r="J10" i="98"/>
  <c r="J14" i="98"/>
  <c r="J15" i="98"/>
  <c r="J17" i="98"/>
  <c r="J21" i="98"/>
  <c r="G37" i="98"/>
  <c r="K37" i="98"/>
  <c r="K10" i="98"/>
  <c r="K11" i="98"/>
  <c r="K12" i="98"/>
  <c r="K13" i="98"/>
  <c r="K14" i="98"/>
  <c r="K15" i="98"/>
  <c r="K17" i="98"/>
  <c r="K18" i="98"/>
  <c r="K19" i="98"/>
  <c r="K20" i="98"/>
  <c r="H37" i="98"/>
  <c r="F37" i="98"/>
  <c r="J11" i="98"/>
  <c r="J12" i="98"/>
  <c r="J13" i="98"/>
  <c r="J18" i="98"/>
  <c r="J19" i="98"/>
  <c r="I37" i="98"/>
  <c r="C9" i="45" l="1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K11" i="41" l="1"/>
  <c r="J11" i="41"/>
  <c r="E10" i="76" l="1"/>
  <c r="H22" i="43" l="1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21" i="43"/>
  <c r="H20" i="43"/>
  <c r="H19" i="43"/>
  <c r="H9" i="43"/>
  <c r="H10" i="43"/>
  <c r="H11" i="43"/>
  <c r="H12" i="43"/>
  <c r="H13" i="43"/>
  <c r="H14" i="43"/>
  <c r="H15" i="43"/>
  <c r="H16" i="43"/>
  <c r="H17" i="43"/>
  <c r="H18" i="43"/>
  <c r="H8" i="43"/>
  <c r="H7" i="43"/>
  <c r="H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E9" i="45" l="1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C25" i="45"/>
  <c r="E25" i="45"/>
  <c r="H55" i="43" l="1"/>
  <c r="H54" i="43"/>
  <c r="H53" i="43"/>
  <c r="D10" i="41" l="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H32" i="41"/>
  <c r="H31" i="41"/>
  <c r="H30" i="41"/>
  <c r="H27" i="41" l="1"/>
  <c r="H28" i="41"/>
  <c r="H29" i="41"/>
  <c r="H26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D44" i="50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H33" i="41"/>
  <c r="I25" i="41"/>
  <c r="H25" i="41"/>
  <c r="I19" i="41"/>
  <c r="I18" i="41"/>
  <c r="I17" i="41"/>
  <c r="I16" i="41"/>
  <c r="I15" i="41"/>
  <c r="I14" i="41"/>
  <c r="I13" i="41"/>
  <c r="I12" i="41"/>
  <c r="I11" i="41"/>
  <c r="H11" i="41"/>
  <c r="I10" i="41"/>
  <c r="H10" i="41"/>
  <c r="J33" i="41"/>
  <c r="E33" i="41"/>
  <c r="E29" i="41"/>
  <c r="E28" i="41"/>
  <c r="E22" i="41"/>
  <c r="E27" i="41"/>
  <c r="L25" i="41"/>
  <c r="K25" i="41"/>
  <c r="J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L12" i="41"/>
  <c r="K12" i="41"/>
  <c r="J12" i="41"/>
  <c r="E12" i="41"/>
  <c r="L11" i="41"/>
  <c r="E11" i="41"/>
  <c r="E10" i="41"/>
</calcChain>
</file>

<file path=xl/sharedStrings.xml><?xml version="1.0" encoding="utf-8"?>
<sst xmlns="http://schemas.openxmlformats.org/spreadsheetml/2006/main" count="552" uniqueCount="298">
  <si>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</si>
  <si>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</si>
  <si>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</si>
  <si>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</si>
  <si>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</si>
  <si>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</si>
  <si>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</si>
  <si>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</si>
  <si>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</si>
  <si>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</si>
  <si>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</si>
  <si>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</si>
  <si>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</si>
  <si>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</si>
  <si>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</si>
  <si>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</si>
  <si>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</si>
  <si>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</si>
  <si>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</si>
  <si>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</si>
  <si>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</si>
  <si>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</si>
  <si>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</si>
  <si>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</si>
  <si>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</si>
  <si>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</si>
  <si>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</si>
  <si>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</si>
  <si>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</si>
  <si>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</si>
  <si>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</si>
  <si>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</si>
  <si>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</si>
  <si>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</si>
  <si>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</si>
  <si>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</si>
  <si>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</si>
  <si>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</si>
  <si>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</si>
  <si>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</si>
  <si>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</si>
  <si>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</si>
  <si>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</si>
  <si>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</si>
  <si>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</si>
  <si>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</si>
  <si>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</si>
  <si>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</si>
  <si>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</si>
  <si>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</si>
  <si>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</si>
  <si>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</si>
  <si>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</si>
  <si>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</si>
  <si>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</si>
  <si>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</si>
  <si>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</si>
  <si>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</si>
  <si>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</si>
  <si>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</si>
  <si>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</si>
  <si>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</si>
  <si>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</si>
  <si>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</si>
  <si>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</si>
  <si>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</si>
  <si>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</si>
  <si>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</si>
  <si>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</si>
  <si>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</si>
  <si>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</si>
  <si>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</si>
  <si>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</si>
  <si>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</si>
  <si>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</si>
  <si>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</si>
  <si>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</si>
  <si>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</si>
  <si>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</si>
  <si>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>stopa                                  bezrobocia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</si>
  <si>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</si>
  <si>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</si>
  <si>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</si>
  <si>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</si>
  <si>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</si>
  <si>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</si>
  <si>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</si>
  <si>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</si>
  <si>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</si>
  <si>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</si>
  <si>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</si>
  <si>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</si>
  <si>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</si>
  <si>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</si>
  <si>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</si>
  <si>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</si>
  <si>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</si>
  <si>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</si>
  <si>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</si>
  <si>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 xml:space="preserve">     Źródło:  Dane Departamentu Statystyki Społecznej  GUS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</si>
  <si>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</si>
  <si>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</si>
  <si>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</si>
  <si>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</si>
  <si>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</si>
  <si>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</si>
  <si>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</si>
  <si>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</si>
  <si>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</si>
  <si>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</si>
  <si>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</si>
  <si>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</si>
  <si>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</si>
  <si>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</si>
  <si>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</si>
  <si>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</si>
  <si>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</si>
  <si>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</si>
  <si>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</si>
  <si>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</si>
  <si>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</si>
  <si>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</si>
  <si>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</si>
  <si>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</si>
  <si>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</si>
  <si>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</si>
  <si>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</si>
  <si>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</si>
  <si>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</si>
  <si>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</si>
  <si>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</si>
  <si>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</si>
  <si>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</si>
  <si>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</si>
  <si>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</si>
  <si>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</si>
  <si>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</si>
  <si>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</si>
  <si>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</si>
  <si>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</si>
  <si>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</si>
  <si>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</si>
  <si>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</si>
  <si>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</si>
  <si>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</si>
  <si>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</si>
  <si>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</si>
  <si>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</si>
  <si>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</si>
  <si>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</si>
  <si>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</si>
  <si>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</si>
  <si>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</si>
  <si>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</si>
  <si>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</si>
  <si>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</si>
  <si>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</si>
  <si>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</si>
  <si>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</si>
  <si>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</si>
  <si>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</si>
  <si>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</si>
  <si>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</si>
  <si>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</si>
  <si>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</si>
  <si>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</si>
  <si>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>Grupy                                         
  bezrobotnych</t>
  </si>
  <si>
    <t>zwolnieni z przyczyn zakładu pracy</t>
  </si>
  <si>
    <t>Ogółem osoby w szczególnej sytuacji na rynku pracy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</si>
  <si>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</si>
  <si>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</si>
  <si>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</si>
  <si>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</si>
  <si>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</si>
  <si>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</si>
  <si>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</si>
  <si>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</si>
  <si>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</si>
  <si>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</si>
  <si>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</si>
  <si>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</si>
  <si>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</si>
  <si>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</si>
  <si>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</si>
  <si>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</si>
  <si>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</si>
  <si>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</si>
  <si>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</si>
  <si>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</si>
  <si>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</si>
  <si>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</si>
  <si>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Karkonoski</t>
  </si>
  <si>
    <t>2024 roku</t>
  </si>
  <si>
    <t xml:space="preserve"> Źródło:   Sprawozdanie o rynku pracy MRPiPS-01</t>
  </si>
  <si>
    <t xml:space="preserve"> Źródło:  Sprawozdanie o rynku pracy MRPiPS-01</t>
  </si>
  <si>
    <t>2025 roku</t>
  </si>
  <si>
    <t>grudzień
2024</t>
  </si>
  <si>
    <t>wzrost/spadek
[+/-]  w porównaniu do grudnia  2024</t>
  </si>
  <si>
    <t>Tabela  5a.</t>
  </si>
  <si>
    <t>31.05. 
2025</t>
  </si>
  <si>
    <t>maj 2025</t>
  </si>
  <si>
    <t>Zestawienie liczby bezrobotnych objętych subsydiowanymi programami rynku pracy w województwie dolnośląskim w okresie styczeń - czerwiec 2025 roku
z uwzględnieniem wybranych grup znajdujących się w szczególnej sytuacji na rynku pracy.</t>
  </si>
  <si>
    <t>styczeń - czerwiec 2025</t>
  </si>
  <si>
    <t>Liczba zarejestrowanych bezrobotnych w województwie dolnośląskim 
w czerwcu 2024 i 2025 r. w porównaniu z miesiącem poprzednim wg powiatów</t>
  </si>
  <si>
    <t>w czerwcu
2025</t>
  </si>
  <si>
    <t>w czerwcu</t>
  </si>
  <si>
    <t>/stan na
31.05.2024 = 100/</t>
  </si>
  <si>
    <t>/stan na
31.05.2025 = 100/</t>
  </si>
  <si>
    <t xml:space="preserve">Zestawienie porównawcze zmian poziomu bezrobocia w województwie dolnośląskim
w czerwcu 2024 i 2025 w porównaniu z miesiącem poprzednim w podziale na wybrabrane grupy </t>
  </si>
  <si>
    <t>w  czerwcu
2024</t>
  </si>
  <si>
    <t>/stan na 
31.05.2024 = 100/</t>
  </si>
  <si>
    <t xml:space="preserve">                               W związku z wejściem w życie, z dniem 1 czerwca 2025 r., ustawy o rynku pracy i służbach zatrudnienia, zmianie uległo sprawozdanie MRPiPS-01 ujęty w Programie badań statystyki publicznej na rok 2025 m.in. w części dotyczącej osób będących w szczególnej sytuacji na rynku pracy. </t>
  </si>
  <si>
    <t>30.06.
2024</t>
  </si>
  <si>
    <t>30.06. 
2025</t>
  </si>
  <si>
    <t>/stan na
31.05.2025= 100/</t>
  </si>
  <si>
    <t>Udział % wybranych grup bezrobotnych w ogólnej liczbie bezrobotnych w województwie dolnośląskim w czerwcu 2025 r.</t>
  </si>
  <si>
    <t>Zestawienie porównawcze napływu i odpływu bezrobotnych w województwie dolnośląskim 
w grudniu 2024, czerwcu i rosnąco w roku 2025</t>
  </si>
  <si>
    <t>czerwiec
2025</t>
  </si>
  <si>
    <t>styczeń - czerwiec
2025</t>
  </si>
  <si>
    <t>Zestawienie liczby bezrobotnych objętych subsydiowanymi programami rynku pracy w województwie dolnośląskim w czerwcu 2025 roku
z uwzględnieniem wybranych grup znajdujących się w szczególnej sytuacji na rynku pracy.</t>
  </si>
  <si>
    <t>czerwiec 2025</t>
  </si>
  <si>
    <t xml:space="preserve">Zestawienie porównawcze stopy bezrobocia według województw
 w maju i czerwcu 2025 roku </t>
  </si>
  <si>
    <t>Zestawienie porównawcze stopy bezrobocia w województwie dolnośląskim
 w maju i czerwcu 2025 r.</t>
  </si>
  <si>
    <t>Napływ bezrobotnych w woj. dolnośląskim według podregionów i powiatów
przypadający na 1 zgłoszone wolne miejsce pracy w czerwcu 2025 roku</t>
  </si>
  <si>
    <t>Tabela  9.</t>
  </si>
  <si>
    <t xml:space="preserve">Zmiany struktury bezrobotnych według wieku, czasu pozostawania bez pracy, poziomu wykształcenia </t>
  </si>
  <si>
    <t xml:space="preserve">Liczba zarejestrowanych bezrobotnych
 (stan na dzień) </t>
  </si>
  <si>
    <t>Struktura w % (stan na dzień)</t>
  </si>
  <si>
    <t>ogółem</t>
  </si>
  <si>
    <t xml:space="preserve"> w tym kobiety</t>
  </si>
  <si>
    <t>Czas pozostawania bez pracy</t>
  </si>
  <si>
    <t>do 1 m-ca</t>
  </si>
  <si>
    <t>1 - 3</t>
  </si>
  <si>
    <t>3 - 6</t>
  </si>
  <si>
    <t>6 - 12</t>
  </si>
  <si>
    <t>12 - 24</t>
  </si>
  <si>
    <t>powyżej  24 m-cy</t>
  </si>
  <si>
    <t>Wiek w latach</t>
  </si>
  <si>
    <t>18 - 24</t>
  </si>
  <si>
    <t>25 - 34</t>
  </si>
  <si>
    <t>35 - 44</t>
  </si>
  <si>
    <t>45 - 54</t>
  </si>
  <si>
    <t>55 - 59</t>
  </si>
  <si>
    <t>60 i więcej</t>
  </si>
  <si>
    <t>n/d</t>
  </si>
  <si>
    <t>Wykształcenie</t>
  </si>
  <si>
    <t>wyższe</t>
  </si>
  <si>
    <t>policealne i średnie zawodowe</t>
  </si>
  <si>
    <t>średnie ogólnokształcące</t>
  </si>
  <si>
    <t>zasadnicze zawodowe</t>
  </si>
  <si>
    <t>gimnazjalne i poniżej</t>
  </si>
  <si>
    <t>Staż pracy w latach</t>
  </si>
  <si>
    <t>do 1 roku</t>
  </si>
  <si>
    <t>1 - 5</t>
  </si>
  <si>
    <t>5 - 10</t>
  </si>
  <si>
    <t>10 - 20</t>
  </si>
  <si>
    <t>20 - 30</t>
  </si>
  <si>
    <t>30 i więcej</t>
  </si>
  <si>
    <t xml:space="preserve"> bez stażu</t>
  </si>
  <si>
    <t>Zarejestrowani bezrobotni ogółem</t>
  </si>
  <si>
    <t xml:space="preserve"> Źródło:   Sprawozdanie o rynku pracy MRPiT-01 </t>
  </si>
  <si>
    <t>oraz stażu pracy w województwie dolnośląskim na koniec  II kwartału 2024 i 2025 roku.</t>
  </si>
  <si>
    <t>`</t>
  </si>
  <si>
    <t>Wzrost, spadek [+/-] 
w II kwartale 
2025 roku</t>
  </si>
  <si>
    <t>Dynamika 
stan na 
30.06.2024 = 100</t>
  </si>
  <si>
    <t>Tabela  9a.</t>
  </si>
  <si>
    <t xml:space="preserve">Liczba zarejestrowanych bezrobotnych  /stan na dzień/ </t>
  </si>
  <si>
    <t xml:space="preserve"> Źródło:   Sprawozdanie o rynku pracy  MRPiT-01 </t>
  </si>
  <si>
    <t>Wzrost, spadek [+/-] 
w porównaniu do końca II kwartału 
2024</t>
  </si>
  <si>
    <t>Tabela 10.</t>
  </si>
  <si>
    <t>GRUPA ZAWODÓW</t>
  </si>
  <si>
    <t xml:space="preserve">Liczba zarejestrowanych bezrobotnych </t>
  </si>
  <si>
    <t>Napływ bezrobotnych w okresie</t>
  </si>
  <si>
    <t>Struktura napływu bezrobotnych w %</t>
  </si>
  <si>
    <t>Napływ ofert w okresie</t>
  </si>
  <si>
    <t>Struktura napływu 
ofert w %</t>
  </si>
  <si>
    <t>wg stanu na dzień 30.06.2024</t>
  </si>
  <si>
    <t>I półrocze
2024</t>
  </si>
  <si>
    <t>Wzrost/spadek [+/-] w porównaniu
do I półrocza 2023</t>
  </si>
  <si>
    <t>OGÓŁEM</t>
  </si>
  <si>
    <t>Bez zawodu</t>
  </si>
  <si>
    <t>Posiadający zawód</t>
  </si>
  <si>
    <t>Przedst.władz publicznych, wyżsi urzędnicy</t>
  </si>
  <si>
    <t>Specjaliści</t>
  </si>
  <si>
    <t>Technicy i inny średni personel</t>
  </si>
  <si>
    <t>Pracownicy biurowi</t>
  </si>
  <si>
    <t>Pracownicy usług osobistych 
i sprzedawcy</t>
  </si>
  <si>
    <t>Rolnicy, ogrodnicy, leśnicy 
i rybacy</t>
  </si>
  <si>
    <t>Robotnicy przemysłowi 
i rzemieślnicy</t>
  </si>
  <si>
    <t>Operatorzy i monterzy maszyn 
i urządzeń</t>
  </si>
  <si>
    <t>Pracownicy przy pracach prostych</t>
  </si>
  <si>
    <t>Siły zbrojne</t>
  </si>
  <si>
    <t>wg stanu na dzień 30.06.2025</t>
  </si>
  <si>
    <t>Wzrost/spadek liczby bezrobotnych [+/-] w porównaniu do I półrocza 2024</t>
  </si>
  <si>
    <t>I półrocze
2025</t>
  </si>
  <si>
    <t>Wzrost/spadek [+/-] w porównaniu
do I półrocza 2024</t>
  </si>
  <si>
    <t>Porównanie liczby bezrobotnch,  napływu bezrobotnych i  ofert pracy według wielkich grup zawodowych w  I półroczu 2024 i 2025 roku</t>
  </si>
  <si>
    <t xml:space="preserve">Zmiany struktury bezrobotnych do 30 roku życia według czasu pozostawania bez pracy, poziomu wykształcenia 
oraz stażu pracy w województwie dolnośląskim na koniec II kwartału 2024 i 2025 roku.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</si>
</sst>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41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9"/>
      <color theme="1"/>
      <name val="Cambria"/>
      <family val="1"/>
      <charset val="238"/>
      <scheme val="major"/>
    </font>
    <font>
      <sz val="11"/>
      <name val="Czcionka tekstu podstawowego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CFECE"/>
        <bgColor indexed="64"/>
      </patternFill>
    </fill>
    <fill>
      <patternFill patternType="solid">
        <fgColor rgb="FFF6FED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552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 wrapText="1"/>
    </xf>
    <xf numFmtId="14" fontId="27" fillId="0" borderId="57" xfId="0" applyNumberFormat="1" applyFont="1" applyBorder="1" applyAlignment="1">
      <alignment horizontal="center" vertical="center" wrapText="1"/>
    </xf>
    <xf numFmtId="0" fontId="27" fillId="0" borderId="38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8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49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165" fontId="27" fillId="0" borderId="47" xfId="0" applyNumberFormat="1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14" fontId="27" fillId="0" borderId="44" xfId="0" applyNumberFormat="1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31" fillId="0" borderId="0" xfId="0" applyFont="1"/>
    <xf numFmtId="0" fontId="31" fillId="0" borderId="41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50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61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3" xfId="0" applyNumberFormat="1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61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68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165" fontId="31" fillId="0" borderId="24" xfId="0" applyNumberFormat="1" applyFont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0" fontId="31" fillId="4" borderId="59" xfId="0" applyFont="1" applyFill="1" applyBorder="1" applyAlignment="1">
      <alignment horizontal="center" vertical="center"/>
    </xf>
    <xf numFmtId="165" fontId="31" fillId="0" borderId="40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60" xfId="0" applyNumberFormat="1" applyFont="1" applyBorder="1" applyAlignment="1">
      <alignment horizontal="center" vertical="center"/>
    </xf>
    <xf numFmtId="0" fontId="31" fillId="0" borderId="45" xfId="0" applyFont="1" applyFill="1" applyBorder="1" applyAlignment="1">
      <alignment horizontal="center" vertical="center"/>
    </xf>
    <xf numFmtId="0" fontId="31" fillId="4" borderId="45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165" fontId="31" fillId="0" borderId="0" xfId="0" applyNumberFormat="1" applyFont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165" fontId="31" fillId="0" borderId="18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165" fontId="31" fillId="0" borderId="50" xfId="0" applyNumberFormat="1" applyFont="1" applyBorder="1" applyAlignment="1">
      <alignment horizontal="center" vertical="center"/>
    </xf>
    <xf numFmtId="0" fontId="31" fillId="0" borderId="54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0" fontId="31" fillId="4" borderId="54" xfId="0" applyFont="1" applyFill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165" fontId="31" fillId="0" borderId="24" xfId="0" applyNumberFormat="1" applyFont="1" applyFill="1" applyBorder="1" applyAlignment="1">
      <alignment horizontal="center" vertical="center"/>
    </xf>
    <xf numFmtId="165" fontId="31" fillId="0" borderId="40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165" fontId="31" fillId="0" borderId="18" xfId="0" applyNumberFormat="1" applyFont="1" applyFill="1" applyBorder="1" applyAlignment="1">
      <alignment horizontal="center" vertical="center"/>
    </xf>
    <xf numFmtId="165" fontId="31" fillId="0" borderId="36" xfId="0" applyNumberFormat="1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70" xfId="0" applyNumberFormat="1" applyFont="1" applyFill="1" applyBorder="1" applyAlignment="1">
      <alignment horizontal="center" vertical="center"/>
    </xf>
    <xf numFmtId="165" fontId="31" fillId="0" borderId="55" xfId="0" applyNumberFormat="1" applyFont="1" applyBorder="1" applyAlignment="1">
      <alignment horizontal="center" vertical="center"/>
    </xf>
    <xf numFmtId="165" fontId="31" fillId="0" borderId="7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8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8" xfId="0" applyFont="1" applyFill="1" applyBorder="1"/>
    <xf numFmtId="0" fontId="28" fillId="0" borderId="0" xfId="0" applyFont="1" applyAlignment="1">
      <alignment horizontal="centerContinuous"/>
    </xf>
    <xf numFmtId="0" fontId="31" fillId="0" borderId="2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50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68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65" xfId="0" applyFont="1" applyBorder="1"/>
    <xf numFmtId="0" fontId="27" fillId="0" borderId="45" xfId="0" applyFont="1" applyBorder="1"/>
    <xf numFmtId="0" fontId="27" fillId="0" borderId="45" xfId="0" applyFont="1" applyFill="1" applyBorder="1"/>
    <xf numFmtId="0" fontId="27" fillId="0" borderId="46" xfId="0" applyFont="1" applyBorder="1"/>
    <xf numFmtId="165" fontId="31" fillId="0" borderId="73" xfId="0" applyNumberFormat="1" applyFont="1" applyFill="1" applyBorder="1" applyAlignment="1">
      <alignment horizontal="center"/>
    </xf>
    <xf numFmtId="165" fontId="31" fillId="0" borderId="66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61" xfId="0" applyNumberFormat="1" applyFont="1" applyFill="1" applyBorder="1" applyAlignment="1">
      <alignment horizontal="center"/>
    </xf>
    <xf numFmtId="165" fontId="31" fillId="0" borderId="67" xfId="0" applyNumberFormat="1" applyFont="1" applyFill="1" applyBorder="1" applyAlignment="1">
      <alignment horizontal="center"/>
    </xf>
    <xf numFmtId="165" fontId="31" fillId="0" borderId="68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5" xfId="0" applyNumberFormat="1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5" borderId="45" xfId="0" applyFont="1" applyFill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49" fontId="27" fillId="0" borderId="51" xfId="0" applyNumberFormat="1" applyFont="1" applyBorder="1" applyAlignment="1">
      <alignment horizontal="center" vertical="center" wrapText="1"/>
    </xf>
    <xf numFmtId="0" fontId="27" fillId="5" borderId="45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2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0" borderId="63" xfId="0" applyNumberFormat="1" applyFont="1" applyBorder="1" applyAlignment="1">
      <alignment horizontal="center" vertical="center"/>
    </xf>
    <xf numFmtId="165" fontId="31" fillId="0" borderId="41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4" xfId="0" applyNumberFormat="1" applyFont="1" applyBorder="1" applyAlignment="1">
      <alignment horizontal="center" vertical="center"/>
    </xf>
    <xf numFmtId="165" fontId="27" fillId="0" borderId="74" xfId="0" applyNumberFormat="1" applyFont="1" applyBorder="1" applyAlignment="1">
      <alignment horizontal="center" vertical="center" wrapText="1"/>
    </xf>
    <xf numFmtId="0" fontId="31" fillId="5" borderId="54" xfId="0" applyFont="1" applyFill="1" applyBorder="1" applyAlignment="1">
      <alignment horizontal="center" vertical="center"/>
    </xf>
    <xf numFmtId="165" fontId="31" fillId="5" borderId="62" xfId="0" applyNumberFormat="1" applyFont="1" applyFill="1" applyBorder="1" applyAlignment="1">
      <alignment horizontal="center" vertical="center"/>
    </xf>
    <xf numFmtId="0" fontId="31" fillId="5" borderId="59" xfId="0" applyFont="1" applyFill="1" applyBorder="1" applyAlignment="1">
      <alignment horizontal="center" vertical="center"/>
    </xf>
    <xf numFmtId="165" fontId="31" fillId="5" borderId="60" xfId="0" applyNumberFormat="1" applyFont="1" applyFill="1" applyBorder="1" applyAlignment="1">
      <alignment horizontal="center" vertical="center"/>
    </xf>
    <xf numFmtId="165" fontId="31" fillId="5" borderId="63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1" xfId="0" applyNumberFormat="1" applyFont="1" applyFill="1" applyBorder="1" applyAlignment="1">
      <alignment horizontal="center" vertical="center"/>
    </xf>
    <xf numFmtId="49" fontId="27" fillId="0" borderId="51" xfId="0" applyNumberFormat="1" applyFont="1" applyFill="1" applyBorder="1" applyAlignment="1">
      <alignment horizontal="center" vertical="center" wrapText="1"/>
    </xf>
    <xf numFmtId="165" fontId="27" fillId="0" borderId="72" xfId="0" applyNumberFormat="1" applyFont="1" applyFill="1" applyBorder="1" applyAlignment="1">
      <alignment horizontal="center" vertical="center" wrapText="1"/>
    </xf>
    <xf numFmtId="0" fontId="27" fillId="5" borderId="38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60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2" xfId="0" applyNumberFormat="1" applyFont="1" applyFill="1" applyBorder="1" applyAlignment="1">
      <alignment horizontal="center" vertical="center"/>
    </xf>
    <xf numFmtId="168" fontId="31" fillId="5" borderId="53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8" xfId="25" applyNumberFormat="1" applyFont="1" applyFill="1" applyBorder="1" applyAlignment="1">
      <alignment horizontal="center" vertical="center" wrapText="1"/>
    </xf>
    <xf numFmtId="49" fontId="27" fillId="5" borderId="46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6" xfId="0" applyNumberFormat="1" applyFont="1" applyBorder="1" applyAlignment="1">
      <alignment horizontal="center" vertical="center" wrapText="1"/>
    </xf>
    <xf numFmtId="170" fontId="31" fillId="5" borderId="45" xfId="25" applyNumberFormat="1" applyFont="1" applyFill="1" applyBorder="1" applyAlignment="1">
      <alignment horizontal="center"/>
    </xf>
    <xf numFmtId="170" fontId="31" fillId="5" borderId="61" xfId="25" applyNumberFormat="1" applyFont="1" applyFill="1" applyBorder="1" applyAlignment="1">
      <alignment horizontal="center"/>
    </xf>
    <xf numFmtId="170" fontId="31" fillId="5" borderId="46" xfId="25" applyNumberFormat="1" applyFont="1" applyFill="1" applyBorder="1" applyAlignment="1">
      <alignment horizontal="center"/>
    </xf>
    <xf numFmtId="170" fontId="31" fillId="5" borderId="68" xfId="25" applyNumberFormat="1" applyFont="1" applyFill="1" applyBorder="1" applyAlignment="1">
      <alignment horizont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14" fontId="27" fillId="0" borderId="45" xfId="0" applyNumberFormat="1" applyFont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 wrapText="1"/>
    </xf>
    <xf numFmtId="0" fontId="27" fillId="6" borderId="57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/>
    <xf numFmtId="0" fontId="27" fillId="6" borderId="57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0" fontId="27" fillId="6" borderId="13" xfId="0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71" xfId="0" applyFont="1" applyFill="1" applyBorder="1" applyAlignment="1">
      <alignment horizontal="center"/>
    </xf>
    <xf numFmtId="0" fontId="27" fillId="6" borderId="44" xfId="0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3" xfId="0" applyNumberFormat="1" applyFont="1" applyFill="1" applyBorder="1" applyAlignment="1">
      <alignment horizontal="center" vertical="center"/>
    </xf>
    <xf numFmtId="165" fontId="27" fillId="6" borderId="57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0" fontId="27" fillId="6" borderId="58" xfId="0" applyFont="1" applyFill="1" applyBorder="1" applyAlignment="1">
      <alignment horizontal="center" vertical="center"/>
    </xf>
    <xf numFmtId="165" fontId="27" fillId="6" borderId="58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5" xfId="0" applyFont="1" applyFill="1" applyBorder="1" applyAlignment="1">
      <alignment horizontal="center"/>
    </xf>
    <xf numFmtId="0" fontId="27" fillId="6" borderId="44" xfId="0" applyFont="1" applyFill="1" applyBorder="1" applyAlignment="1">
      <alignment horizontal="center" vertical="center" wrapText="1"/>
    </xf>
    <xf numFmtId="0" fontId="27" fillId="6" borderId="51" xfId="0" applyFont="1" applyFill="1" applyBorder="1"/>
    <xf numFmtId="165" fontId="27" fillId="6" borderId="75" xfId="0" applyNumberFormat="1" applyFont="1" applyFill="1" applyBorder="1" applyAlignment="1">
      <alignment horizontal="center"/>
    </xf>
    <xf numFmtId="165" fontId="27" fillId="6" borderId="72" xfId="0" applyNumberFormat="1" applyFont="1" applyFill="1" applyBorder="1" applyAlignment="1">
      <alignment horizontal="center"/>
    </xf>
    <xf numFmtId="0" fontId="27" fillId="6" borderId="52" xfId="0" applyFont="1" applyFill="1" applyBorder="1"/>
    <xf numFmtId="165" fontId="27" fillId="6" borderId="55" xfId="0" applyNumberFormat="1" applyFont="1" applyFill="1" applyBorder="1" applyAlignment="1">
      <alignment horizontal="center"/>
    </xf>
    <xf numFmtId="165" fontId="27" fillId="6" borderId="71" xfId="0" applyNumberFormat="1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 vertical="center"/>
    </xf>
    <xf numFmtId="0" fontId="27" fillId="6" borderId="44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6" xfId="0" applyFont="1" applyFill="1" applyBorder="1" applyAlignment="1">
      <alignment horizontal="center" vertical="center"/>
    </xf>
    <xf numFmtId="165" fontId="27" fillId="6" borderId="68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168" fontId="27" fillId="6" borderId="56" xfId="0" applyNumberFormat="1" applyFont="1" applyFill="1" applyBorder="1" applyAlignment="1">
      <alignment horizontal="center" vertical="center"/>
    </xf>
    <xf numFmtId="168" fontId="27" fillId="6" borderId="57" xfId="0" applyNumberFormat="1" applyFont="1" applyFill="1" applyBorder="1" applyAlignment="1">
      <alignment horizontal="center" vertical="center"/>
    </xf>
    <xf numFmtId="164" fontId="27" fillId="6" borderId="56" xfId="0" applyNumberFormat="1" applyFont="1" applyFill="1" applyBorder="1" applyAlignment="1">
      <alignment horizontal="center" vertical="center"/>
    </xf>
    <xf numFmtId="164" fontId="27" fillId="6" borderId="57" xfId="0" applyNumberFormat="1" applyFont="1" applyFill="1" applyBorder="1" applyAlignment="1">
      <alignment horizontal="center" vertical="center"/>
    </xf>
    <xf numFmtId="165" fontId="27" fillId="6" borderId="55" xfId="0" applyNumberFormat="1" applyFont="1" applyFill="1" applyBorder="1" applyAlignment="1">
      <alignment horizontal="center" vertical="center"/>
    </xf>
    <xf numFmtId="169" fontId="27" fillId="6" borderId="55" xfId="0" applyNumberFormat="1" applyFont="1" applyFill="1" applyBorder="1" applyAlignment="1">
      <alignment horizontal="center" vertical="center"/>
    </xf>
    <xf numFmtId="165" fontId="27" fillId="6" borderId="71" xfId="0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14" fontId="27" fillId="0" borderId="21" xfId="0" applyNumberFormat="1" applyFont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31" fillId="4" borderId="23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31" fillId="0" borderId="67" xfId="0" applyFont="1" applyFill="1" applyBorder="1" applyAlignment="1">
      <alignment horizontal="center" vertical="center"/>
    </xf>
    <xf numFmtId="0" fontId="31" fillId="4" borderId="26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59" xfId="25" applyNumberFormat="1" applyFont="1" applyFill="1" applyBorder="1" applyAlignment="1">
      <alignment horizontal="center" vertical="center"/>
    </xf>
    <xf numFmtId="170" fontId="27" fillId="6" borderId="60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45" xfId="25" applyNumberFormat="1" applyFont="1" applyFill="1" applyBorder="1" applyAlignment="1">
      <alignment horizontal="center"/>
    </xf>
    <xf numFmtId="170" fontId="27" fillId="6" borderId="61" xfId="25" applyNumberFormat="1" applyFont="1" applyFill="1" applyBorder="1" applyAlignment="1">
      <alignment horizontal="center"/>
    </xf>
    <xf numFmtId="0" fontId="27" fillId="6" borderId="15" xfId="25" applyFont="1" applyFill="1" applyBorder="1"/>
    <xf numFmtId="1" fontId="31" fillId="0" borderId="14" xfId="0" applyNumberFormat="1" applyFont="1" applyBorder="1" applyAlignment="1">
      <alignment horizontal="center" vertical="center"/>
    </xf>
    <xf numFmtId="1" fontId="31" fillId="5" borderId="30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7" borderId="58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9" fillId="0" borderId="0" xfId="0" applyFont="1" applyAlignment="1">
      <alignment vertical="top"/>
    </xf>
    <xf numFmtId="49" fontId="31" fillId="0" borderId="30" xfId="0" applyNumberFormat="1" applyFont="1" applyBorder="1" applyAlignment="1">
      <alignment horizontal="center"/>
    </xf>
    <xf numFmtId="0" fontId="31" fillId="0" borderId="60" xfId="0" applyFont="1" applyFill="1" applyBorder="1" applyAlignment="1">
      <alignment horizontal="center" vertical="center"/>
    </xf>
    <xf numFmtId="0" fontId="31" fillId="0" borderId="59" xfId="0" applyFont="1" applyBorder="1" applyAlignment="1">
      <alignment horizontal="center"/>
    </xf>
    <xf numFmtId="0" fontId="31" fillId="0" borderId="60" xfId="0" applyFont="1" applyBorder="1" applyAlignment="1">
      <alignment horizontal="center"/>
    </xf>
    <xf numFmtId="165" fontId="31" fillId="0" borderId="25" xfId="0" applyNumberFormat="1" applyFont="1" applyBorder="1" applyAlignment="1">
      <alignment horizontal="center"/>
    </xf>
    <xf numFmtId="165" fontId="31" fillId="0" borderId="41" xfId="0" applyNumberFormat="1" applyFont="1" applyBorder="1" applyAlignment="1">
      <alignment horizontal="center"/>
    </xf>
    <xf numFmtId="165" fontId="31" fillId="0" borderId="65" xfId="0" applyNumberFormat="1" applyFont="1" applyBorder="1" applyAlignment="1">
      <alignment horizontal="center"/>
    </xf>
    <xf numFmtId="165" fontId="31" fillId="0" borderId="48" xfId="0" applyNumberFormat="1" applyFont="1" applyBorder="1" applyAlignment="1">
      <alignment horizontal="center"/>
    </xf>
    <xf numFmtId="165" fontId="31" fillId="0" borderId="59" xfId="0" applyNumberFormat="1" applyFont="1" applyBorder="1" applyAlignment="1">
      <alignment horizontal="center"/>
    </xf>
    <xf numFmtId="165" fontId="31" fillId="0" borderId="60" xfId="0" applyNumberFormat="1" applyFont="1" applyBorder="1" applyAlignment="1">
      <alignment horizontal="center"/>
    </xf>
    <xf numFmtId="49" fontId="31" fillId="0" borderId="15" xfId="0" applyNumberFormat="1" applyFont="1" applyBorder="1" applyAlignment="1">
      <alignment horizontal="center"/>
    </xf>
    <xf numFmtId="0" fontId="31" fillId="0" borderId="61" xfId="0" applyFont="1" applyFill="1" applyBorder="1" applyAlignment="1">
      <alignment horizontal="center" vertical="center"/>
    </xf>
    <xf numFmtId="0" fontId="31" fillId="0" borderId="45" xfId="0" applyFont="1" applyBorder="1" applyAlignment="1">
      <alignment horizontal="center"/>
    </xf>
    <xf numFmtId="0" fontId="31" fillId="0" borderId="61" xfId="0" applyFont="1" applyBorder="1" applyAlignment="1">
      <alignment horizontal="center"/>
    </xf>
    <xf numFmtId="165" fontId="31" fillId="0" borderId="22" xfId="0" applyNumberFormat="1" applyFont="1" applyBorder="1" applyAlignment="1">
      <alignment horizontal="center"/>
    </xf>
    <xf numFmtId="165" fontId="31" fillId="0" borderId="21" xfId="0" applyNumberFormat="1" applyFont="1" applyBorder="1" applyAlignment="1">
      <alignment horizontal="center"/>
    </xf>
    <xf numFmtId="165" fontId="31" fillId="0" borderId="45" xfId="0" applyNumberFormat="1" applyFont="1" applyBorder="1" applyAlignment="1">
      <alignment horizontal="center"/>
    </xf>
    <xf numFmtId="165" fontId="31" fillId="0" borderId="61" xfId="0" applyNumberFormat="1" applyFont="1" applyBorder="1" applyAlignment="1">
      <alignment horizontal="center"/>
    </xf>
    <xf numFmtId="49" fontId="31" fillId="0" borderId="31" xfId="0" applyNumberFormat="1" applyFont="1" applyBorder="1" applyAlignment="1">
      <alignment horizontal="center"/>
    </xf>
    <xf numFmtId="0" fontId="31" fillId="0" borderId="62" xfId="0" applyFont="1" applyFill="1" applyBorder="1" applyAlignment="1">
      <alignment horizontal="center" vertical="center"/>
    </xf>
    <xf numFmtId="0" fontId="31" fillId="0" borderId="54" xfId="0" applyFont="1" applyBorder="1" applyAlignment="1">
      <alignment horizontal="center"/>
    </xf>
    <xf numFmtId="0" fontId="31" fillId="0" borderId="62" xfId="0" applyFont="1" applyBorder="1" applyAlignment="1">
      <alignment horizontal="center"/>
    </xf>
    <xf numFmtId="165" fontId="31" fillId="0" borderId="29" xfId="0" applyNumberFormat="1" applyFont="1" applyBorder="1" applyAlignment="1">
      <alignment horizontal="center"/>
    </xf>
    <xf numFmtId="165" fontId="31" fillId="0" borderId="28" xfId="0" applyNumberFormat="1" applyFont="1" applyBorder="1" applyAlignment="1">
      <alignment horizontal="center"/>
    </xf>
    <xf numFmtId="165" fontId="31" fillId="0" borderId="46" xfId="0" applyNumberFormat="1" applyFont="1" applyBorder="1" applyAlignment="1">
      <alignment horizontal="center"/>
    </xf>
    <xf numFmtId="165" fontId="31" fillId="0" borderId="54" xfId="0" applyNumberFormat="1" applyFont="1" applyBorder="1" applyAlignment="1">
      <alignment horizontal="center"/>
    </xf>
    <xf numFmtId="165" fontId="31" fillId="0" borderId="62" xfId="0" applyNumberFormat="1" applyFont="1" applyBorder="1" applyAlignment="1">
      <alignment horizontal="center"/>
    </xf>
    <xf numFmtId="165" fontId="25" fillId="0" borderId="0" xfId="0" applyNumberFormat="1" applyFont="1"/>
    <xf numFmtId="0" fontId="31" fillId="0" borderId="65" xfId="0" applyFont="1" applyBorder="1" applyAlignment="1">
      <alignment horizontal="center"/>
    </xf>
    <xf numFmtId="0" fontId="31" fillId="0" borderId="66" xfId="0" applyFont="1" applyBorder="1" applyAlignment="1">
      <alignment horizontal="center"/>
    </xf>
    <xf numFmtId="165" fontId="31" fillId="0" borderId="66" xfId="0" applyNumberFormat="1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165" fontId="31" fillId="0" borderId="40" xfId="0" applyNumberFormat="1" applyFont="1" applyBorder="1" applyAlignment="1">
      <alignment horizontal="center"/>
    </xf>
    <xf numFmtId="49" fontId="31" fillId="0" borderId="30" xfId="0" applyNumberFormat="1" applyFont="1" applyBorder="1"/>
    <xf numFmtId="49" fontId="31" fillId="0" borderId="15" xfId="0" applyNumberFormat="1" applyFont="1" applyBorder="1"/>
    <xf numFmtId="49" fontId="31" fillId="0" borderId="31" xfId="0" applyNumberFormat="1" applyFont="1" applyBorder="1"/>
    <xf numFmtId="0" fontId="31" fillId="0" borderId="68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28" fillId="0" borderId="0" xfId="0" applyFont="1"/>
    <xf numFmtId="14" fontId="27" fillId="0" borderId="49" xfId="0" applyNumberFormat="1" applyFont="1" applyBorder="1" applyAlignment="1">
      <alignment horizontal="center" vertical="center" wrapText="1"/>
    </xf>
    <xf numFmtId="14" fontId="27" fillId="0" borderId="19" xfId="0" applyNumberFormat="1" applyFont="1" applyBorder="1" applyAlignment="1">
      <alignment horizontal="center" vertical="center" wrapText="1"/>
    </xf>
    <xf numFmtId="165" fontId="31" fillId="0" borderId="30" xfId="0" applyNumberFormat="1" applyFont="1" applyBorder="1" applyAlignment="1">
      <alignment horizontal="center"/>
    </xf>
    <xf numFmtId="165" fontId="31" fillId="0" borderId="15" xfId="0" applyNumberFormat="1" applyFont="1" applyBorder="1" applyAlignment="1">
      <alignment horizontal="center"/>
    </xf>
    <xf numFmtId="165" fontId="31" fillId="0" borderId="31" xfId="0" applyNumberFormat="1" applyFont="1" applyBorder="1" applyAlignment="1">
      <alignment horizontal="center"/>
    </xf>
    <xf numFmtId="0" fontId="37" fillId="0" borderId="0" xfId="23" applyFont="1"/>
    <xf numFmtId="0" fontId="25" fillId="0" borderId="0" xfId="23" applyFont="1"/>
    <xf numFmtId="0" fontId="1" fillId="0" borderId="0" xfId="23"/>
    <xf numFmtId="0" fontId="27" fillId="0" borderId="67" xfId="23" applyFont="1" applyBorder="1" applyAlignment="1">
      <alignment horizontal="center" vertical="center" wrapText="1"/>
    </xf>
    <xf numFmtId="0" fontId="39" fillId="0" borderId="68" xfId="23" applyFont="1" applyBorder="1" applyAlignment="1">
      <alignment horizontal="center" vertical="center" wrapText="1"/>
    </xf>
    <xf numFmtId="0" fontId="39" fillId="0" borderId="69" xfId="23" applyFont="1" applyBorder="1" applyAlignment="1">
      <alignment horizontal="center" vertical="center" wrapText="1"/>
    </xf>
    <xf numFmtId="0" fontId="39" fillId="0" borderId="51" xfId="23" applyFont="1" applyBorder="1" applyAlignment="1">
      <alignment horizontal="center" vertical="center" wrapText="1"/>
    </xf>
    <xf numFmtId="0" fontId="39" fillId="0" borderId="72" xfId="23" applyFont="1" applyBorder="1" applyAlignment="1">
      <alignment horizontal="center" vertical="center" wrapText="1"/>
    </xf>
    <xf numFmtId="0" fontId="39" fillId="0" borderId="46" xfId="23" applyFont="1" applyBorder="1" applyAlignment="1">
      <alignment horizontal="center" vertical="center" wrapText="1"/>
    </xf>
    <xf numFmtId="0" fontId="31" fillId="0" borderId="65" xfId="23" applyFont="1" applyBorder="1" applyAlignment="1">
      <alignment horizontal="center" vertical="center" wrapText="1"/>
    </xf>
    <xf numFmtId="0" fontId="31" fillId="0" borderId="66" xfId="23" applyFont="1" applyBorder="1" applyAlignment="1">
      <alignment vertical="top" wrapText="1"/>
    </xf>
    <xf numFmtId="0" fontId="31" fillId="0" borderId="73" xfId="23" applyFont="1" applyBorder="1" applyAlignment="1">
      <alignment horizontal="center" vertical="center" wrapText="1"/>
    </xf>
    <xf numFmtId="0" fontId="31" fillId="0" borderId="66" xfId="23" applyFont="1" applyFill="1" applyBorder="1" applyAlignment="1">
      <alignment horizontal="center" vertical="center" wrapText="1"/>
    </xf>
    <xf numFmtId="0" fontId="31" fillId="0" borderId="77" xfId="23" applyFont="1" applyFill="1" applyBorder="1" applyAlignment="1">
      <alignment horizontal="center" vertical="center" wrapText="1"/>
    </xf>
    <xf numFmtId="165" fontId="31" fillId="0" borderId="65" xfId="23" applyNumberFormat="1" applyFont="1" applyFill="1" applyBorder="1" applyAlignment="1">
      <alignment horizontal="center" vertical="center" wrapText="1"/>
    </xf>
    <xf numFmtId="165" fontId="31" fillId="0" borderId="66" xfId="23" applyNumberFormat="1" applyFont="1" applyFill="1" applyBorder="1" applyAlignment="1">
      <alignment horizontal="center" vertical="center" wrapText="1"/>
    </xf>
    <xf numFmtId="0" fontId="31" fillId="5" borderId="66" xfId="23" applyFont="1" applyFill="1" applyBorder="1" applyAlignment="1">
      <alignment horizontal="center" vertical="center" wrapText="1"/>
    </xf>
    <xf numFmtId="165" fontId="31" fillId="0" borderId="78" xfId="23" applyNumberFormat="1" applyFont="1" applyFill="1" applyBorder="1" applyAlignment="1">
      <alignment horizontal="center" vertical="center" wrapText="1"/>
    </xf>
    <xf numFmtId="0" fontId="31" fillId="0" borderId="45" xfId="23" applyFont="1" applyBorder="1" applyAlignment="1">
      <alignment horizontal="center" vertical="center" wrapText="1"/>
    </xf>
    <xf numFmtId="0" fontId="31" fillId="0" borderId="61" xfId="23" applyFont="1" applyBorder="1" applyAlignment="1">
      <alignment vertical="top" wrapText="1"/>
    </xf>
    <xf numFmtId="0" fontId="31" fillId="0" borderId="1" xfId="23" applyFont="1" applyBorder="1" applyAlignment="1">
      <alignment horizontal="center" vertical="center" wrapText="1"/>
    </xf>
    <xf numFmtId="0" fontId="31" fillId="0" borderId="61" xfId="23" applyFont="1" applyFill="1" applyBorder="1" applyAlignment="1">
      <alignment horizontal="center" vertical="center" wrapText="1"/>
    </xf>
    <xf numFmtId="0" fontId="31" fillId="0" borderId="21" xfId="23" applyFont="1" applyFill="1" applyBorder="1" applyAlignment="1">
      <alignment horizontal="center" vertical="center" wrapText="1"/>
    </xf>
    <xf numFmtId="165" fontId="31" fillId="0" borderId="45" xfId="23" applyNumberFormat="1" applyFont="1" applyFill="1" applyBorder="1" applyAlignment="1">
      <alignment horizontal="center" vertical="center" wrapText="1"/>
    </xf>
    <xf numFmtId="165" fontId="31" fillId="0" borderId="61" xfId="23" applyNumberFormat="1" applyFont="1" applyFill="1" applyBorder="1" applyAlignment="1">
      <alignment horizontal="center" vertical="center" wrapText="1"/>
    </xf>
    <xf numFmtId="0" fontId="31" fillId="5" borderId="61" xfId="23" applyFont="1" applyFill="1" applyBorder="1" applyAlignment="1">
      <alignment horizontal="center" vertical="center" wrapText="1"/>
    </xf>
    <xf numFmtId="165" fontId="31" fillId="0" borderId="22" xfId="23" applyNumberFormat="1" applyFont="1" applyFill="1" applyBorder="1" applyAlignment="1">
      <alignment horizontal="center" vertical="center" wrapText="1"/>
    </xf>
    <xf numFmtId="0" fontId="31" fillId="0" borderId="46" xfId="23" applyFont="1" applyBorder="1" applyAlignment="1">
      <alignment horizontal="center" vertical="center" wrapText="1"/>
    </xf>
    <xf numFmtId="0" fontId="31" fillId="0" borderId="68" xfId="23" applyFont="1" applyBorder="1" applyAlignment="1">
      <alignment vertical="top" wrapText="1"/>
    </xf>
    <xf numFmtId="0" fontId="31" fillId="0" borderId="67" xfId="23" applyFont="1" applyBorder="1" applyAlignment="1">
      <alignment horizontal="center" vertical="center" wrapText="1"/>
    </xf>
    <xf numFmtId="0" fontId="31" fillId="0" borderId="68" xfId="23" applyFont="1" applyFill="1" applyBorder="1" applyAlignment="1">
      <alignment horizontal="center" vertical="center" wrapText="1"/>
    </xf>
    <xf numFmtId="0" fontId="31" fillId="0" borderId="69" xfId="23" applyFont="1" applyFill="1" applyBorder="1" applyAlignment="1">
      <alignment horizontal="center" vertical="center" wrapText="1"/>
    </xf>
    <xf numFmtId="165" fontId="31" fillId="0" borderId="46" xfId="23" applyNumberFormat="1" applyFont="1" applyFill="1" applyBorder="1" applyAlignment="1">
      <alignment horizontal="center" vertical="center" wrapText="1"/>
    </xf>
    <xf numFmtId="165" fontId="31" fillId="0" borderId="68" xfId="23" applyNumberFormat="1" applyFont="1" applyFill="1" applyBorder="1" applyAlignment="1">
      <alignment horizontal="center" vertical="center" wrapText="1"/>
    </xf>
    <xf numFmtId="0" fontId="31" fillId="5" borderId="68" xfId="23" applyFont="1" applyFill="1" applyBorder="1" applyAlignment="1">
      <alignment horizontal="center" vertical="center" wrapText="1"/>
    </xf>
    <xf numFmtId="165" fontId="31" fillId="0" borderId="70" xfId="23" applyNumberFormat="1" applyFont="1" applyFill="1" applyBorder="1" applyAlignment="1">
      <alignment horizontal="center" vertical="center" wrapText="1"/>
    </xf>
    <xf numFmtId="0" fontId="40" fillId="0" borderId="0" xfId="23" applyFont="1"/>
    <xf numFmtId="0" fontId="27" fillId="8" borderId="44" xfId="0" applyFont="1" applyFill="1" applyBorder="1" applyAlignment="1">
      <alignment horizontal="center" vertical="center" wrapText="1"/>
    </xf>
    <xf numFmtId="0" fontId="27" fillId="8" borderId="56" xfId="0" applyFont="1" applyFill="1" applyBorder="1" applyAlignment="1">
      <alignment horizontal="center" vertical="center" wrapText="1"/>
    </xf>
    <xf numFmtId="165" fontId="27" fillId="8" borderId="56" xfId="0" applyNumberFormat="1" applyFont="1" applyFill="1" applyBorder="1" applyAlignment="1">
      <alignment horizontal="center" vertical="center" wrapText="1"/>
    </xf>
    <xf numFmtId="165" fontId="27" fillId="8" borderId="57" xfId="0" applyNumberFormat="1" applyFont="1" applyFill="1" applyBorder="1" applyAlignment="1">
      <alignment horizontal="center" vertical="center" wrapText="1"/>
    </xf>
    <xf numFmtId="0" fontId="27" fillId="9" borderId="73" xfId="23" applyFont="1" applyFill="1" applyBorder="1" applyAlignment="1">
      <alignment horizontal="center" vertical="center" wrapText="1"/>
    </xf>
    <xf numFmtId="0" fontId="27" fillId="9" borderId="66" xfId="23" applyFont="1" applyFill="1" applyBorder="1" applyAlignment="1">
      <alignment horizontal="center" vertical="center" wrapText="1"/>
    </xf>
    <xf numFmtId="0" fontId="27" fillId="9" borderId="75" xfId="23" applyFont="1" applyFill="1" applyBorder="1" applyAlignment="1">
      <alignment horizontal="center" vertical="center" wrapText="1"/>
    </xf>
    <xf numFmtId="0" fontId="27" fillId="9" borderId="77" xfId="23" applyFont="1" applyFill="1" applyBorder="1" applyAlignment="1">
      <alignment horizontal="center" vertical="center" wrapText="1"/>
    </xf>
    <xf numFmtId="165" fontId="27" fillId="9" borderId="65" xfId="23" applyNumberFormat="1" applyFont="1" applyFill="1" applyBorder="1" applyAlignment="1">
      <alignment horizontal="center" vertical="center" wrapText="1"/>
    </xf>
    <xf numFmtId="165" fontId="27" fillId="9" borderId="66" xfId="23" applyNumberFormat="1" applyFont="1" applyFill="1" applyBorder="1" applyAlignment="1">
      <alignment horizontal="center" vertical="center" wrapText="1"/>
    </xf>
    <xf numFmtId="0" fontId="27" fillId="9" borderId="1" xfId="23" applyFont="1" applyFill="1" applyBorder="1" applyAlignment="1">
      <alignment horizontal="center" vertical="center" wrapText="1"/>
    </xf>
    <xf numFmtId="0" fontId="27" fillId="9" borderId="61" xfId="23" applyFont="1" applyFill="1" applyBorder="1" applyAlignment="1">
      <alignment horizontal="center" vertical="center" wrapText="1"/>
    </xf>
    <xf numFmtId="0" fontId="27" fillId="9" borderId="21" xfId="23" applyFont="1" applyFill="1" applyBorder="1" applyAlignment="1">
      <alignment horizontal="center" vertical="center" wrapText="1"/>
    </xf>
    <xf numFmtId="165" fontId="27" fillId="9" borderId="45" xfId="23" applyNumberFormat="1" applyFont="1" applyFill="1" applyBorder="1" applyAlignment="1">
      <alignment horizontal="center" vertical="center" wrapText="1"/>
    </xf>
    <xf numFmtId="165" fontId="27" fillId="9" borderId="61" xfId="23" applyNumberFormat="1" applyFont="1" applyFill="1" applyBorder="1" applyAlignment="1">
      <alignment horizontal="center" vertical="center" wrapText="1"/>
    </xf>
    <xf numFmtId="0" fontId="27" fillId="9" borderId="67" xfId="23" applyFont="1" applyFill="1" applyBorder="1" applyAlignment="1">
      <alignment horizontal="center" vertical="center" wrapText="1"/>
    </xf>
    <xf numFmtId="0" fontId="27" fillId="9" borderId="68" xfId="23" applyFont="1" applyFill="1" applyBorder="1" applyAlignment="1">
      <alignment horizontal="center" vertical="center" wrapText="1"/>
    </xf>
    <xf numFmtId="0" fontId="27" fillId="9" borderId="46" xfId="23" applyFont="1" applyFill="1" applyBorder="1" applyAlignment="1">
      <alignment horizontal="center" vertical="center" wrapText="1"/>
    </xf>
    <xf numFmtId="0" fontId="27" fillId="9" borderId="69" xfId="23" applyFont="1" applyFill="1" applyBorder="1" applyAlignment="1">
      <alignment horizontal="center" vertical="center" wrapText="1"/>
    </xf>
    <xf numFmtId="165" fontId="27" fillId="9" borderId="46" xfId="23" applyNumberFormat="1" applyFont="1" applyFill="1" applyBorder="1" applyAlignment="1">
      <alignment horizontal="center" vertical="center" wrapText="1"/>
    </xf>
    <xf numFmtId="165" fontId="27" fillId="9" borderId="68" xfId="23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36" fillId="0" borderId="0" xfId="0" applyFont="1" applyAlignment="1">
      <alignment horizontal="left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8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5" borderId="24" xfId="0" applyFont="1" applyFill="1" applyBorder="1" applyAlignment="1">
      <alignment horizontal="left"/>
    </xf>
    <xf numFmtId="0" fontId="27" fillId="6" borderId="44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27" fillId="6" borderId="58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59" xfId="0" applyFont="1" applyBorder="1" applyAlignment="1">
      <alignment horizontal="center" vertical="center" textRotation="90"/>
    </xf>
    <xf numFmtId="0" fontId="32" fillId="0" borderId="45" xfId="0" applyFont="1" applyBorder="1" applyAlignment="1">
      <alignment horizontal="center" vertical="center" textRotation="90"/>
    </xf>
    <xf numFmtId="0" fontId="32" fillId="0" borderId="54" xfId="0" applyFont="1" applyBorder="1" applyAlignment="1">
      <alignment horizontal="center" vertical="center" textRotation="90"/>
    </xf>
    <xf numFmtId="0" fontId="31" fillId="0" borderId="41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3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31" fillId="0" borderId="46" xfId="0" applyFont="1" applyBorder="1" applyAlignment="1">
      <alignment horizontal="left" wrapText="1"/>
    </xf>
    <xf numFmtId="0" fontId="31" fillId="0" borderId="67" xfId="0" applyFont="1" applyBorder="1" applyAlignment="1">
      <alignment horizontal="left" wrapText="1"/>
    </xf>
    <xf numFmtId="0" fontId="31" fillId="0" borderId="69" xfId="0" applyFont="1" applyBorder="1" applyAlignment="1">
      <alignment horizontal="left" wrapText="1"/>
    </xf>
    <xf numFmtId="0" fontId="27" fillId="6" borderId="44" xfId="0" applyFont="1" applyFill="1" applyBorder="1" applyAlignment="1">
      <alignment horizontal="left" vertical="center" wrapText="1"/>
    </xf>
    <xf numFmtId="0" fontId="27" fillId="6" borderId="56" xfId="0" applyFont="1" applyFill="1" applyBorder="1" applyAlignment="1">
      <alignment horizontal="left" vertical="center" wrapText="1"/>
    </xf>
    <xf numFmtId="0" fontId="27" fillId="6" borderId="58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8" xfId="0" applyFont="1" applyBorder="1" applyAlignment="1">
      <alignment horizontal="left"/>
    </xf>
    <xf numFmtId="0" fontId="31" fillId="0" borderId="50" xfId="0" applyFont="1" applyBorder="1" applyAlignment="1">
      <alignment horizontal="left"/>
    </xf>
    <xf numFmtId="0" fontId="31" fillId="0" borderId="59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1" xfId="0" applyFont="1" applyBorder="1" applyAlignment="1">
      <alignment horizontal="left" wrapText="1"/>
    </xf>
    <xf numFmtId="0" fontId="32" fillId="0" borderId="59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27" fillId="6" borderId="44" xfId="0" applyFont="1" applyFill="1" applyBorder="1" applyAlignment="1">
      <alignment horizontal="left" vertical="top" wrapText="1"/>
    </xf>
    <xf numFmtId="0" fontId="27" fillId="6" borderId="56" xfId="0" applyFont="1" applyFill="1" applyBorder="1" applyAlignment="1">
      <alignment horizontal="left" vertical="top" wrapText="1"/>
    </xf>
    <xf numFmtId="0" fontId="27" fillId="6" borderId="52" xfId="0" applyFont="1" applyFill="1" applyBorder="1" applyAlignment="1">
      <alignment horizontal="center"/>
    </xf>
    <xf numFmtId="0" fontId="27" fillId="6" borderId="55" xfId="0" applyFont="1" applyFill="1" applyBorder="1" applyAlignment="1">
      <alignment horizontal="center"/>
    </xf>
    <xf numFmtId="0" fontId="31" fillId="5" borderId="42" xfId="0" applyFont="1" applyFill="1" applyBorder="1" applyAlignment="1">
      <alignment horizontal="left" vertical="top" wrapText="1"/>
    </xf>
    <xf numFmtId="0" fontId="31" fillId="5" borderId="53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6" borderId="44" xfId="0" applyFont="1" applyFill="1" applyBorder="1" applyAlignment="1">
      <alignment horizontal="left" wrapText="1"/>
    </xf>
    <xf numFmtId="0" fontId="27" fillId="6" borderId="56" xfId="0" applyFont="1" applyFill="1" applyBorder="1" applyAlignment="1">
      <alignment horizontal="left" wrapText="1"/>
    </xf>
    <xf numFmtId="0" fontId="31" fillId="5" borderId="59" xfId="0" applyFont="1" applyFill="1" applyBorder="1" applyAlignment="1">
      <alignment horizontal="center" vertical="center" textRotation="90"/>
    </xf>
    <xf numFmtId="0" fontId="31" fillId="5" borderId="45" xfId="0" applyFont="1" applyFill="1" applyBorder="1" applyAlignment="1">
      <alignment horizontal="center" vertical="center" textRotation="90"/>
    </xf>
    <xf numFmtId="0" fontId="31" fillId="5" borderId="54" xfId="0" applyFont="1" applyFill="1" applyBorder="1" applyAlignment="1">
      <alignment horizontal="center" vertical="center" textRotation="90"/>
    </xf>
    <xf numFmtId="0" fontId="28" fillId="5" borderId="0" xfId="0" applyFont="1" applyFill="1" applyAlignment="1">
      <alignment horizontal="right"/>
    </xf>
    <xf numFmtId="0" fontId="27" fillId="0" borderId="73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61" xfId="0" applyNumberFormat="1" applyFont="1" applyBorder="1" applyAlignment="1">
      <alignment horizontal="center"/>
    </xf>
    <xf numFmtId="0" fontId="27" fillId="0" borderId="54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9" fontId="27" fillId="0" borderId="51" xfId="0" applyNumberFormat="1" applyFont="1" applyBorder="1" applyAlignment="1">
      <alignment horizontal="center" vertical="center"/>
    </xf>
    <xf numFmtId="49" fontId="27" fillId="0" borderId="42" xfId="0" applyNumberFormat="1" applyFont="1" applyBorder="1" applyAlignment="1">
      <alignment horizontal="center" vertical="center"/>
    </xf>
    <xf numFmtId="49" fontId="27" fillId="0" borderId="52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6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61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49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8" xfId="25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14" fontId="27" fillId="0" borderId="49" xfId="0" applyNumberFormat="1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33" fillId="8" borderId="44" xfId="0" applyFont="1" applyFill="1" applyBorder="1" applyAlignment="1">
      <alignment horizontal="center"/>
    </xf>
    <xf numFmtId="0" fontId="33" fillId="8" borderId="56" xfId="0" applyFont="1" applyFill="1" applyBorder="1" applyAlignment="1">
      <alignment horizontal="center"/>
    </xf>
    <xf numFmtId="0" fontId="33" fillId="8" borderId="57" xfId="0" applyFont="1" applyFill="1" applyBorder="1" applyAlignment="1">
      <alignment horizontal="center"/>
    </xf>
    <xf numFmtId="0" fontId="33" fillId="8" borderId="7" xfId="0" applyFont="1" applyFill="1" applyBorder="1" applyAlignment="1">
      <alignment horizontal="center"/>
    </xf>
    <xf numFmtId="0" fontId="33" fillId="8" borderId="35" xfId="0" applyFont="1" applyFill="1" applyBorder="1" applyAlignment="1">
      <alignment horizontal="center"/>
    </xf>
    <xf numFmtId="0" fontId="33" fillId="8" borderId="5" xfId="0" applyFont="1" applyFill="1" applyBorder="1" applyAlignment="1">
      <alignment horizontal="center"/>
    </xf>
    <xf numFmtId="0" fontId="27" fillId="0" borderId="32" xfId="0" applyFont="1" applyBorder="1" applyAlignment="1">
      <alignment horizontal="center" wrapText="1"/>
    </xf>
    <xf numFmtId="0" fontId="27" fillId="0" borderId="37" xfId="0" applyFont="1" applyBorder="1" applyAlignment="1">
      <alignment horizontal="center" wrapText="1"/>
    </xf>
    <xf numFmtId="0" fontId="27" fillId="0" borderId="33" xfId="0" applyFont="1" applyBorder="1" applyAlignment="1">
      <alignment horizont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9" borderId="65" xfId="23" applyFont="1" applyFill="1" applyBorder="1" applyAlignment="1">
      <alignment vertical="top" wrapText="1"/>
    </xf>
    <xf numFmtId="0" fontId="27" fillId="9" borderId="66" xfId="23" applyFont="1" applyFill="1" applyBorder="1" applyAlignment="1">
      <alignment vertical="top" wrapText="1"/>
    </xf>
    <xf numFmtId="0" fontId="27" fillId="9" borderId="45" xfId="23" applyFont="1" applyFill="1" applyBorder="1" applyAlignment="1">
      <alignment vertical="top" wrapText="1"/>
    </xf>
    <xf numFmtId="0" fontId="27" fillId="9" borderId="61" xfId="23" applyFont="1" applyFill="1" applyBorder="1" applyAlignment="1">
      <alignment vertical="top" wrapText="1"/>
    </xf>
    <xf numFmtId="0" fontId="27" fillId="9" borderId="46" xfId="23" applyFont="1" applyFill="1" applyBorder="1" applyAlignment="1">
      <alignment vertical="top" wrapText="1"/>
    </xf>
    <xf numFmtId="0" fontId="27" fillId="9" borderId="68" xfId="23" applyFont="1" applyFill="1" applyBorder="1" applyAlignment="1">
      <alignment vertical="top" wrapText="1"/>
    </xf>
    <xf numFmtId="0" fontId="29" fillId="0" borderId="0" xfId="14" applyFont="1" applyAlignment="1">
      <alignment horizontal="left"/>
    </xf>
    <xf numFmtId="0" fontId="38" fillId="0" borderId="0" xfId="23" applyFont="1" applyAlignment="1">
      <alignment horizontal="center" vertical="top"/>
    </xf>
    <xf numFmtId="0" fontId="28" fillId="0" borderId="0" xfId="23" applyFont="1" applyAlignment="1">
      <alignment horizontal="center" vertical="center" wrapText="1"/>
    </xf>
    <xf numFmtId="0" fontId="39" fillId="0" borderId="65" xfId="23" applyFont="1" applyBorder="1" applyAlignment="1">
      <alignment horizontal="center" vertical="center" wrapText="1"/>
    </xf>
    <xf numFmtId="0" fontId="39" fillId="0" borderId="66" xfId="23" applyFont="1" applyBorder="1" applyAlignment="1">
      <alignment horizontal="center" vertical="center" wrapText="1"/>
    </xf>
    <xf numFmtId="0" fontId="39" fillId="0" borderId="46" xfId="23" applyFont="1" applyBorder="1" applyAlignment="1">
      <alignment horizontal="center" vertical="center" wrapText="1"/>
    </xf>
    <xf numFmtId="0" fontId="39" fillId="0" borderId="68" xfId="23" applyFont="1" applyBorder="1" applyAlignment="1">
      <alignment horizontal="center" vertical="center" wrapText="1"/>
    </xf>
    <xf numFmtId="0" fontId="39" fillId="0" borderId="73" xfId="23" applyFont="1" applyBorder="1" applyAlignment="1">
      <alignment horizontal="center" vertical="center" wrapText="1"/>
    </xf>
    <xf numFmtId="0" fontId="39" fillId="0" borderId="51" xfId="23" applyFont="1" applyBorder="1" applyAlignment="1">
      <alignment horizontal="center" vertical="center" wrapText="1"/>
    </xf>
    <xf numFmtId="0" fontId="39" fillId="0" borderId="72" xfId="23" applyFont="1" applyBorder="1" applyAlignment="1">
      <alignment horizontal="center" vertical="center" wrapText="1"/>
    </xf>
    <xf numFmtId="0" fontId="39" fillId="0" borderId="77" xfId="23" applyFont="1" applyBorder="1" applyAlignment="1">
      <alignment horizontal="center" vertical="center" wrapText="1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6FED0"/>
      <color rgb="FFFCFE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297180</xdr:colOff>
      <xdr:row>35</xdr:row>
      <xdr:rowOff>7620</xdr:rowOff>
    </xdr:from>
    <xdr:to>
      <xdr:col>0</xdr:col>
      <xdr:colOff>716280</xdr:colOff>
      <xdr:row>35</xdr:row>
      <xdr:rowOff>236220</xdr:rowOff>
    </xdr:to>
    <xdr:sp macro="" textlink="">
      <xdr:nvSpPr>
        <xdr:cNvPr id="3" name="Prostokąt 2"/>
        <xdr:cNvSpPr/>
      </xdr:nvSpPr>
      <xdr:spPr>
        <a:xfrm>
          <a:off x="297180" y="7772400"/>
          <a:ext cx="419100" cy="22860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Q50"/>
  <sheetViews>
    <sheetView showGridLines="0" topLeftCell="A10" zoomScale="120" zoomScaleNormal="120" workbookViewId="0">
      <selection activeCell="G10" sqref="G10:G45"/>
    </sheetView>
  </sheetViews>
  <sheetFormatPr defaultRowHeight="13.2"/>
  <cols>
    <col min="1" max="1" width="31.88671875" customWidth="1"/>
    <col min="2" max="9" width="13.88671875" customWidth="1"/>
    <col min="10" max="10" width="17.109375" customWidth="1"/>
    <col min="11" max="11" width="32.5546875" hidden="1" customWidth="1"/>
    <col min="12" max="12" width="20.5546875" hidden="1" customWidth="1"/>
    <col min="13" max="13" width="18.33203125" hidden="1" customWidth="1"/>
    <col min="14" max="14" width="12.33203125" customWidth="1"/>
    <col min="15" max="15" width="12.5546875" customWidth="1"/>
  </cols>
  <sheetData>
    <row r="1" spans="1:14">
      <c r="A1" s="402" t="s">
        <v>164</v>
      </c>
      <c r="B1" s="402"/>
      <c r="C1" s="402"/>
      <c r="D1" s="402"/>
      <c r="E1" s="402"/>
      <c r="F1" s="402"/>
      <c r="G1" s="402"/>
      <c r="H1" s="402"/>
      <c r="I1" s="402"/>
    </row>
    <row r="2" spans="1:14" ht="18" customHeight="1">
      <c r="A2" s="403" t="s">
        <v>203</v>
      </c>
      <c r="B2" s="404"/>
      <c r="C2" s="404"/>
      <c r="D2" s="404"/>
      <c r="E2" s="404"/>
      <c r="F2" s="404"/>
      <c r="G2" s="404"/>
      <c r="H2" s="404"/>
      <c r="I2" s="404"/>
    </row>
    <row r="3" spans="1:14" ht="16.5" customHeight="1">
      <c r="A3" s="404"/>
      <c r="B3" s="404"/>
      <c r="C3" s="404"/>
      <c r="D3" s="404"/>
      <c r="E3" s="404"/>
      <c r="F3" s="404"/>
      <c r="G3" s="404"/>
      <c r="H3" s="404"/>
      <c r="I3" s="404"/>
    </row>
    <row r="4" spans="1:14" ht="13.8" thickBot="1">
      <c r="A4" s="405"/>
      <c r="B4" s="405"/>
      <c r="C4" s="405"/>
      <c r="D4" s="405"/>
      <c r="E4" s="405"/>
      <c r="F4" s="405"/>
      <c r="G4" s="405"/>
      <c r="H4" s="405"/>
      <c r="I4" s="405"/>
      <c r="N4" t="s">
        <v>37</v>
      </c>
    </row>
    <row r="5" spans="1:14" ht="13.8" thickBot="1">
      <c r="A5" s="406" t="s">
        <v>31</v>
      </c>
      <c r="B5" s="409">
        <v>2024</v>
      </c>
      <c r="C5" s="409"/>
      <c r="D5" s="409"/>
      <c r="E5" s="410"/>
      <c r="F5" s="409">
        <v>2025</v>
      </c>
      <c r="G5" s="409"/>
      <c r="H5" s="409"/>
      <c r="I5" s="410"/>
    </row>
    <row r="6" spans="1:14" ht="15.6" customHeight="1">
      <c r="A6" s="407"/>
      <c r="B6" s="411" t="s">
        <v>29</v>
      </c>
      <c r="C6" s="412"/>
      <c r="D6" s="220" t="s">
        <v>170</v>
      </c>
      <c r="E6" s="222" t="s">
        <v>28</v>
      </c>
      <c r="F6" s="411" t="s">
        <v>29</v>
      </c>
      <c r="G6" s="412"/>
      <c r="H6" s="22" t="s">
        <v>170</v>
      </c>
      <c r="I6" s="23" t="s">
        <v>28</v>
      </c>
    </row>
    <row r="7" spans="1:14">
      <c r="A7" s="407"/>
      <c r="B7" s="413"/>
      <c r="C7" s="414"/>
      <c r="D7" s="221" t="s">
        <v>171</v>
      </c>
      <c r="E7" s="222" t="s">
        <v>205</v>
      </c>
      <c r="F7" s="413"/>
      <c r="G7" s="414"/>
      <c r="H7" s="24" t="s">
        <v>171</v>
      </c>
      <c r="I7" s="23" t="s">
        <v>205</v>
      </c>
    </row>
    <row r="8" spans="1:14" ht="9" customHeight="1" thickBot="1">
      <c r="A8" s="407"/>
      <c r="B8" s="415"/>
      <c r="C8" s="416"/>
      <c r="D8" s="221" t="s">
        <v>0</v>
      </c>
      <c r="E8" s="222" t="s">
        <v>192</v>
      </c>
      <c r="F8" s="415"/>
      <c r="G8" s="416"/>
      <c r="H8" s="24" t="s">
        <v>0</v>
      </c>
      <c r="I8" s="23" t="s">
        <v>195</v>
      </c>
    </row>
    <row r="9" spans="1:14" ht="34.799999999999997" thickBot="1">
      <c r="A9" s="408"/>
      <c r="B9" s="25">
        <v>45443</v>
      </c>
      <c r="C9" s="26">
        <v>45473</v>
      </c>
      <c r="D9" s="221" t="s">
        <v>204</v>
      </c>
      <c r="E9" s="222" t="s">
        <v>206</v>
      </c>
      <c r="F9" s="26">
        <v>45808</v>
      </c>
      <c r="G9" s="26">
        <v>45838</v>
      </c>
      <c r="H9" s="24" t="s">
        <v>204</v>
      </c>
      <c r="I9" s="23" t="s">
        <v>207</v>
      </c>
    </row>
    <row r="10" spans="1:14" ht="13.8" thickBot="1">
      <c r="A10" s="225" t="s">
        <v>34</v>
      </c>
      <c r="B10" s="226">
        <v>11181</v>
      </c>
      <c r="C10" s="226">
        <v>10949</v>
      </c>
      <c r="D10" s="227">
        <f>C10-B10</f>
        <v>-232</v>
      </c>
      <c r="E10" s="228">
        <f>C10/B10*100</f>
        <v>97.925051426527148</v>
      </c>
      <c r="F10" s="226">
        <v>11376</v>
      </c>
      <c r="G10" s="226">
        <v>11617</v>
      </c>
      <c r="H10" s="230">
        <f>G10-F10</f>
        <v>241</v>
      </c>
      <c r="I10" s="231">
        <f t="shared" ref="I10:I32" si="0">G10/F10*100</f>
        <v>102.11849507735585</v>
      </c>
    </row>
    <row r="11" spans="1:14">
      <c r="A11" s="14" t="s">
        <v>14</v>
      </c>
      <c r="B11" s="80">
        <v>899</v>
      </c>
      <c r="C11" s="80">
        <v>840</v>
      </c>
      <c r="D11" s="81">
        <f>C11-B11</f>
        <v>-59</v>
      </c>
      <c r="E11" s="82">
        <f t="shared" ref="E11:E45" si="1">C11/B11*100</f>
        <v>93.437152391546164</v>
      </c>
      <c r="F11" s="80">
        <v>1027</v>
      </c>
      <c r="G11" s="80">
        <v>1064</v>
      </c>
      <c r="H11" s="71">
        <f>G11-F11</f>
        <v>37</v>
      </c>
      <c r="I11" s="82">
        <f t="shared" si="0"/>
        <v>103.60272638753652</v>
      </c>
    </row>
    <row r="12" spans="1:14">
      <c r="A12" s="15" t="s">
        <v>17</v>
      </c>
      <c r="B12" s="83">
        <v>1540</v>
      </c>
      <c r="C12" s="83">
        <v>1520</v>
      </c>
      <c r="D12" s="72">
        <f>C12-B12</f>
        <v>-20</v>
      </c>
      <c r="E12" s="84">
        <f t="shared" si="1"/>
        <v>98.701298701298697</v>
      </c>
      <c r="F12" s="83">
        <v>1572</v>
      </c>
      <c r="G12" s="83">
        <v>1621</v>
      </c>
      <c r="H12" s="72">
        <f>G12-F12</f>
        <v>49</v>
      </c>
      <c r="I12" s="84">
        <f t="shared" si="0"/>
        <v>103.11704834605597</v>
      </c>
    </row>
    <row r="13" spans="1:14">
      <c r="A13" s="16" t="s">
        <v>2</v>
      </c>
      <c r="B13" s="83">
        <v>1256</v>
      </c>
      <c r="C13" s="83">
        <v>1241</v>
      </c>
      <c r="D13" s="72">
        <f t="shared" ref="D13:D19" si="2">C13-B13</f>
        <v>-15</v>
      </c>
      <c r="E13" s="84">
        <f t="shared" si="1"/>
        <v>98.80573248407643</v>
      </c>
      <c r="F13" s="83">
        <v>1266</v>
      </c>
      <c r="G13" s="83">
        <v>1324</v>
      </c>
      <c r="H13" s="72">
        <f t="shared" ref="H13:H19" si="3">G13-F13</f>
        <v>58</v>
      </c>
      <c r="I13" s="84">
        <f t="shared" si="0"/>
        <v>104.58135860979463</v>
      </c>
    </row>
    <row r="14" spans="1:14">
      <c r="A14" s="16" t="s">
        <v>191</v>
      </c>
      <c r="B14" s="80">
        <v>1626</v>
      </c>
      <c r="C14" s="80">
        <v>1592</v>
      </c>
      <c r="D14" s="72">
        <f t="shared" si="2"/>
        <v>-34</v>
      </c>
      <c r="E14" s="82">
        <f t="shared" si="1"/>
        <v>97.90897908979089</v>
      </c>
      <c r="F14" s="80">
        <v>1580</v>
      </c>
      <c r="G14" s="80">
        <v>1610</v>
      </c>
      <c r="H14" s="71">
        <f t="shared" si="3"/>
        <v>30</v>
      </c>
      <c r="I14" s="82">
        <f t="shared" si="0"/>
        <v>101.8987341772152</v>
      </c>
    </row>
    <row r="15" spans="1:14">
      <c r="A15" s="15" t="s">
        <v>18</v>
      </c>
      <c r="B15" s="83">
        <v>809</v>
      </c>
      <c r="C15" s="83">
        <v>805</v>
      </c>
      <c r="D15" s="72">
        <f t="shared" si="2"/>
        <v>-4</v>
      </c>
      <c r="E15" s="84">
        <f t="shared" si="1"/>
        <v>99.505562422744134</v>
      </c>
      <c r="F15" s="83">
        <v>859</v>
      </c>
      <c r="G15" s="83">
        <v>878</v>
      </c>
      <c r="H15" s="72">
        <f t="shared" si="3"/>
        <v>19</v>
      </c>
      <c r="I15" s="84">
        <f t="shared" si="0"/>
        <v>102.21187427240979</v>
      </c>
    </row>
    <row r="16" spans="1:14">
      <c r="A16" s="15" t="s">
        <v>21</v>
      </c>
      <c r="B16" s="83">
        <v>1030</v>
      </c>
      <c r="C16" s="83">
        <v>995</v>
      </c>
      <c r="D16" s="72">
        <f t="shared" si="2"/>
        <v>-35</v>
      </c>
      <c r="E16" s="84">
        <f t="shared" si="1"/>
        <v>96.601941747572823</v>
      </c>
      <c r="F16" s="83">
        <v>1012</v>
      </c>
      <c r="G16" s="83">
        <v>1034</v>
      </c>
      <c r="H16" s="72">
        <f t="shared" si="3"/>
        <v>22</v>
      </c>
      <c r="I16" s="84">
        <f t="shared" si="0"/>
        <v>102.17391304347827</v>
      </c>
    </row>
    <row r="17" spans="1:17">
      <c r="A17" s="15" t="s">
        <v>22</v>
      </c>
      <c r="B17" s="83">
        <v>1046</v>
      </c>
      <c r="C17" s="83">
        <v>1025</v>
      </c>
      <c r="D17" s="72">
        <f t="shared" si="2"/>
        <v>-21</v>
      </c>
      <c r="E17" s="84">
        <f t="shared" si="1"/>
        <v>97.992351816443588</v>
      </c>
      <c r="F17" s="83">
        <v>1047</v>
      </c>
      <c r="G17" s="83">
        <v>1072</v>
      </c>
      <c r="H17" s="72">
        <f t="shared" si="3"/>
        <v>25</v>
      </c>
      <c r="I17" s="84">
        <f t="shared" si="0"/>
        <v>102.38777459407832</v>
      </c>
    </row>
    <row r="18" spans="1:17">
      <c r="A18" s="15" t="s">
        <v>13</v>
      </c>
      <c r="B18" s="83">
        <v>1331</v>
      </c>
      <c r="C18" s="83">
        <v>1323</v>
      </c>
      <c r="D18" s="72">
        <f t="shared" si="2"/>
        <v>-8</v>
      </c>
      <c r="E18" s="84">
        <f t="shared" si="1"/>
        <v>99.398948159278731</v>
      </c>
      <c r="F18" s="83">
        <v>1355</v>
      </c>
      <c r="G18" s="83">
        <v>1350</v>
      </c>
      <c r="H18" s="72">
        <f t="shared" si="3"/>
        <v>-5</v>
      </c>
      <c r="I18" s="84">
        <f t="shared" si="0"/>
        <v>99.630996309963109</v>
      </c>
      <c r="Q18" t="s">
        <v>160</v>
      </c>
    </row>
    <row r="19" spans="1:17" ht="13.8" thickBot="1">
      <c r="A19" s="17" t="s">
        <v>27</v>
      </c>
      <c r="B19" s="80">
        <v>1644</v>
      </c>
      <c r="C19" s="80">
        <v>1608</v>
      </c>
      <c r="D19" s="72">
        <f t="shared" si="2"/>
        <v>-36</v>
      </c>
      <c r="E19" s="82">
        <f t="shared" si="1"/>
        <v>97.810218978102199</v>
      </c>
      <c r="F19" s="80">
        <v>1658</v>
      </c>
      <c r="G19" s="80">
        <v>1664</v>
      </c>
      <c r="H19" s="71">
        <f t="shared" si="3"/>
        <v>6</v>
      </c>
      <c r="I19" s="82">
        <f t="shared" si="0"/>
        <v>100.36188178528347</v>
      </c>
    </row>
    <row r="20" spans="1:17" ht="13.8" thickBot="1">
      <c r="A20" s="232" t="s">
        <v>35</v>
      </c>
      <c r="B20" s="233">
        <v>9357</v>
      </c>
      <c r="C20" s="233">
        <v>9334</v>
      </c>
      <c r="D20" s="230">
        <f>C20-B20</f>
        <v>-23</v>
      </c>
      <c r="E20" s="234">
        <f t="shared" si="1"/>
        <v>99.75419472053008</v>
      </c>
      <c r="F20" s="233">
        <v>9251</v>
      </c>
      <c r="G20" s="233">
        <v>9429</v>
      </c>
      <c r="H20" s="235">
        <f>G20-F20</f>
        <v>178</v>
      </c>
      <c r="I20" s="236">
        <f t="shared" si="0"/>
        <v>101.92411631175008</v>
      </c>
    </row>
    <row r="21" spans="1:17">
      <c r="A21" s="14" t="s">
        <v>1</v>
      </c>
      <c r="B21" s="80">
        <v>1759</v>
      </c>
      <c r="C21" s="80">
        <v>1776</v>
      </c>
      <c r="D21" s="71">
        <f>C21-B21</f>
        <v>17</v>
      </c>
      <c r="E21" s="82">
        <f t="shared" si="1"/>
        <v>100.96645821489483</v>
      </c>
      <c r="F21" s="80">
        <v>1739</v>
      </c>
      <c r="G21" s="80">
        <v>1770</v>
      </c>
      <c r="H21" s="71">
        <f>G21-F21</f>
        <v>31</v>
      </c>
      <c r="I21" s="82">
        <f t="shared" si="0"/>
        <v>101.78263369752732</v>
      </c>
    </row>
    <row r="22" spans="1:17">
      <c r="A22" s="15" t="s">
        <v>16</v>
      </c>
      <c r="B22" s="83">
        <v>1275</v>
      </c>
      <c r="C22" s="83">
        <v>1258</v>
      </c>
      <c r="D22" s="72">
        <f>C22-B22</f>
        <v>-17</v>
      </c>
      <c r="E22" s="84">
        <f t="shared" si="1"/>
        <v>98.666666666666671</v>
      </c>
      <c r="F22" s="83">
        <v>1233</v>
      </c>
      <c r="G22" s="83">
        <v>1269</v>
      </c>
      <c r="H22" s="72">
        <f>G22-F22</f>
        <v>36</v>
      </c>
      <c r="I22" s="84">
        <f t="shared" si="0"/>
        <v>102.91970802919708</v>
      </c>
    </row>
    <row r="23" spans="1:17">
      <c r="A23" s="16" t="s">
        <v>3</v>
      </c>
      <c r="B23" s="83">
        <v>2063</v>
      </c>
      <c r="C23" s="83">
        <v>2015</v>
      </c>
      <c r="D23" s="72">
        <f t="shared" ref="D23:D26" si="4">C23-B23</f>
        <v>-48</v>
      </c>
      <c r="E23" s="84">
        <f t="shared" si="1"/>
        <v>97.673291323315553</v>
      </c>
      <c r="F23" s="83">
        <v>2024</v>
      </c>
      <c r="G23" s="83">
        <v>2004</v>
      </c>
      <c r="H23" s="72">
        <f t="shared" ref="H23:H26" si="5">G23-F23</f>
        <v>-20</v>
      </c>
      <c r="I23" s="84">
        <f t="shared" si="0"/>
        <v>99.011857707509876</v>
      </c>
    </row>
    <row r="24" spans="1:17">
      <c r="A24" s="18" t="s">
        <v>20</v>
      </c>
      <c r="B24" s="80">
        <v>1544</v>
      </c>
      <c r="C24" s="80">
        <v>1549</v>
      </c>
      <c r="D24" s="72">
        <f t="shared" si="4"/>
        <v>5</v>
      </c>
      <c r="E24" s="82">
        <f t="shared" si="1"/>
        <v>100.3238341968912</v>
      </c>
      <c r="F24" s="80">
        <v>1443</v>
      </c>
      <c r="G24" s="80">
        <v>1474</v>
      </c>
      <c r="H24" s="71">
        <f t="shared" si="5"/>
        <v>31</v>
      </c>
      <c r="I24" s="82">
        <f t="shared" si="0"/>
        <v>102.14830214830215</v>
      </c>
    </row>
    <row r="25" spans="1:17">
      <c r="A25" s="15" t="s">
        <v>4</v>
      </c>
      <c r="B25" s="83">
        <v>1273</v>
      </c>
      <c r="C25" s="83">
        <v>1266</v>
      </c>
      <c r="D25" s="72">
        <f t="shared" si="4"/>
        <v>-7</v>
      </c>
      <c r="E25" s="84">
        <f t="shared" si="1"/>
        <v>99.450117831893166</v>
      </c>
      <c r="F25" s="83">
        <v>1420</v>
      </c>
      <c r="G25" s="83">
        <v>1498</v>
      </c>
      <c r="H25" s="72">
        <f t="shared" si="5"/>
        <v>78</v>
      </c>
      <c r="I25" s="84">
        <f t="shared" si="0"/>
        <v>105.49295774647887</v>
      </c>
    </row>
    <row r="26" spans="1:17" ht="13.8" thickBot="1">
      <c r="A26" s="19" t="s">
        <v>7</v>
      </c>
      <c r="B26" s="85">
        <v>1443</v>
      </c>
      <c r="C26" s="85">
        <v>1470</v>
      </c>
      <c r="D26" s="74">
        <f t="shared" si="4"/>
        <v>27</v>
      </c>
      <c r="E26" s="86">
        <f t="shared" si="1"/>
        <v>101.87110187110187</v>
      </c>
      <c r="F26" s="85">
        <v>1392</v>
      </c>
      <c r="G26" s="85">
        <v>1414</v>
      </c>
      <c r="H26" s="74">
        <f t="shared" si="5"/>
        <v>22</v>
      </c>
      <c r="I26" s="86">
        <f t="shared" si="0"/>
        <v>101.58045977011494</v>
      </c>
    </row>
    <row r="27" spans="1:17" ht="13.8" thickBot="1">
      <c r="A27" s="237" t="s">
        <v>36</v>
      </c>
      <c r="B27" s="238">
        <v>15836</v>
      </c>
      <c r="C27" s="238">
        <v>15649</v>
      </c>
      <c r="D27" s="235">
        <f>C27-B27</f>
        <v>-187</v>
      </c>
      <c r="E27" s="234">
        <f t="shared" si="1"/>
        <v>98.819146249052793</v>
      </c>
      <c r="F27" s="238">
        <v>16234</v>
      </c>
      <c r="G27" s="238">
        <v>16384</v>
      </c>
      <c r="H27" s="235">
        <f>G27-F27</f>
        <v>150</v>
      </c>
      <c r="I27" s="236">
        <f t="shared" si="0"/>
        <v>100.92398669459159</v>
      </c>
    </row>
    <row r="28" spans="1:17">
      <c r="A28" s="15" t="s">
        <v>15</v>
      </c>
      <c r="B28" s="83">
        <v>1755</v>
      </c>
      <c r="C28" s="83">
        <v>1704</v>
      </c>
      <c r="D28" s="72">
        <f>C28-B28</f>
        <v>-51</v>
      </c>
      <c r="E28" s="84">
        <f t="shared" si="1"/>
        <v>97.09401709401709</v>
      </c>
      <c r="F28" s="83">
        <v>1876</v>
      </c>
      <c r="G28" s="83">
        <v>1901</v>
      </c>
      <c r="H28" s="72">
        <f>G28-F28</f>
        <v>25</v>
      </c>
      <c r="I28" s="84">
        <f t="shared" si="0"/>
        <v>101.33262260127931</v>
      </c>
    </row>
    <row r="29" spans="1:17">
      <c r="A29" s="15" t="s">
        <v>19</v>
      </c>
      <c r="B29" s="83">
        <v>5426</v>
      </c>
      <c r="C29" s="83">
        <v>5447</v>
      </c>
      <c r="D29" s="72">
        <f>C29-B29</f>
        <v>21</v>
      </c>
      <c r="E29" s="84">
        <f t="shared" si="1"/>
        <v>100.38702543309989</v>
      </c>
      <c r="F29" s="83">
        <v>5724</v>
      </c>
      <c r="G29" s="83">
        <v>5713</v>
      </c>
      <c r="H29" s="72">
        <f>G29-F29</f>
        <v>-11</v>
      </c>
      <c r="I29" s="84">
        <f t="shared" si="0"/>
        <v>99.807826694619152</v>
      </c>
    </row>
    <row r="30" spans="1:17">
      <c r="A30" s="14" t="s">
        <v>25</v>
      </c>
      <c r="B30" s="80">
        <v>3481</v>
      </c>
      <c r="C30" s="80">
        <v>3456</v>
      </c>
      <c r="D30" s="71">
        <f t="shared" ref="D30:D36" si="6">C30-B30</f>
        <v>-25</v>
      </c>
      <c r="E30" s="82">
        <f t="shared" si="1"/>
        <v>99.281815570238436</v>
      </c>
      <c r="F30" s="80">
        <v>3565</v>
      </c>
      <c r="G30" s="80">
        <v>3636</v>
      </c>
      <c r="H30" s="71">
        <f t="shared" ref="H30:H36" si="7">G30-F30</f>
        <v>71</v>
      </c>
      <c r="I30" s="82">
        <f t="shared" si="0"/>
        <v>101.99158485273492</v>
      </c>
    </row>
    <row r="31" spans="1:17">
      <c r="A31" s="16" t="s">
        <v>103</v>
      </c>
      <c r="B31" s="83">
        <v>1443</v>
      </c>
      <c r="C31" s="83">
        <v>1417</v>
      </c>
      <c r="D31" s="72">
        <f t="shared" si="6"/>
        <v>-26</v>
      </c>
      <c r="E31" s="84">
        <f t="shared" si="1"/>
        <v>98.198198198198199</v>
      </c>
      <c r="F31" s="83">
        <v>1211</v>
      </c>
      <c r="G31" s="83">
        <v>1227</v>
      </c>
      <c r="H31" s="72">
        <f t="shared" si="7"/>
        <v>16</v>
      </c>
      <c r="I31" s="84">
        <f t="shared" si="0"/>
        <v>101.32122213047067</v>
      </c>
    </row>
    <row r="32" spans="1:17">
      <c r="A32" s="16" t="s">
        <v>104</v>
      </c>
      <c r="B32" s="83">
        <v>1785</v>
      </c>
      <c r="C32" s="83">
        <v>1719</v>
      </c>
      <c r="D32" s="72">
        <f t="shared" si="6"/>
        <v>-66</v>
      </c>
      <c r="E32" s="84">
        <f t="shared" si="1"/>
        <v>96.30252100840336</v>
      </c>
      <c r="F32" s="83">
        <v>1895</v>
      </c>
      <c r="G32" s="83">
        <v>1955</v>
      </c>
      <c r="H32" s="72">
        <f t="shared" si="7"/>
        <v>60</v>
      </c>
      <c r="I32" s="84">
        <f t="shared" si="0"/>
        <v>103.16622691292876</v>
      </c>
    </row>
    <row r="33" spans="1:9" ht="13.8" thickBot="1">
      <c r="A33" s="14" t="s">
        <v>26</v>
      </c>
      <c r="B33" s="80">
        <v>1946</v>
      </c>
      <c r="C33" s="80">
        <v>1906</v>
      </c>
      <c r="D33" s="71">
        <f t="shared" si="6"/>
        <v>-40</v>
      </c>
      <c r="E33" s="82">
        <f t="shared" si="1"/>
        <v>97.944501541623836</v>
      </c>
      <c r="F33" s="80">
        <v>1963</v>
      </c>
      <c r="G33" s="80">
        <v>1952</v>
      </c>
      <c r="H33" s="71">
        <f t="shared" si="7"/>
        <v>-11</v>
      </c>
      <c r="I33" s="82">
        <f t="shared" ref="I33:I45" si="8">G33/F33*100</f>
        <v>99.439633214467648</v>
      </c>
    </row>
    <row r="34" spans="1:9" ht="13.8" thickBot="1">
      <c r="A34" s="232" t="s">
        <v>32</v>
      </c>
      <c r="B34" s="233">
        <v>11568</v>
      </c>
      <c r="C34" s="233">
        <v>11351</v>
      </c>
      <c r="D34" s="235">
        <f t="shared" si="6"/>
        <v>-217</v>
      </c>
      <c r="E34" s="234">
        <f t="shared" si="1"/>
        <v>98.124135546334713</v>
      </c>
      <c r="F34" s="233">
        <v>12042</v>
      </c>
      <c r="G34" s="233">
        <v>12314</v>
      </c>
      <c r="H34" s="235">
        <f t="shared" si="7"/>
        <v>272</v>
      </c>
      <c r="I34" s="236">
        <f t="shared" si="8"/>
        <v>102.25876100315563</v>
      </c>
    </row>
    <row r="35" spans="1:9">
      <c r="A35" s="14" t="s">
        <v>5</v>
      </c>
      <c r="B35" s="80">
        <v>786</v>
      </c>
      <c r="C35" s="80">
        <v>770</v>
      </c>
      <c r="D35" s="71">
        <f t="shared" si="6"/>
        <v>-16</v>
      </c>
      <c r="E35" s="82">
        <f t="shared" si="1"/>
        <v>97.964376590330787</v>
      </c>
      <c r="F35" s="80">
        <v>759</v>
      </c>
      <c r="G35" s="80">
        <v>781</v>
      </c>
      <c r="H35" s="71">
        <f t="shared" si="7"/>
        <v>22</v>
      </c>
      <c r="I35" s="82">
        <f t="shared" si="8"/>
        <v>102.89855072463767</v>
      </c>
    </row>
    <row r="36" spans="1:9">
      <c r="A36" s="15" t="s">
        <v>23</v>
      </c>
      <c r="B36" s="83">
        <v>2174</v>
      </c>
      <c r="C36" s="83">
        <v>2157</v>
      </c>
      <c r="D36" s="72">
        <f t="shared" si="6"/>
        <v>-17</v>
      </c>
      <c r="E36" s="84">
        <f t="shared" si="1"/>
        <v>99.218031278748853</v>
      </c>
      <c r="F36" s="83">
        <v>2327</v>
      </c>
      <c r="G36" s="83">
        <v>2377</v>
      </c>
      <c r="H36" s="72">
        <f t="shared" si="7"/>
        <v>50</v>
      </c>
      <c r="I36" s="84">
        <f t="shared" si="8"/>
        <v>102.14868929952729</v>
      </c>
    </row>
    <row r="37" spans="1:9">
      <c r="A37" s="14" t="s">
        <v>6</v>
      </c>
      <c r="B37" s="80">
        <v>1581</v>
      </c>
      <c r="C37" s="80">
        <v>1555</v>
      </c>
      <c r="D37" s="71">
        <f>C37-B37</f>
        <v>-26</v>
      </c>
      <c r="E37" s="82">
        <f t="shared" si="1"/>
        <v>98.355471220746367</v>
      </c>
      <c r="F37" s="80">
        <v>1652</v>
      </c>
      <c r="G37" s="80">
        <v>1699</v>
      </c>
      <c r="H37" s="71">
        <f>G37-F37</f>
        <v>47</v>
      </c>
      <c r="I37" s="82">
        <f t="shared" si="8"/>
        <v>102.84503631961259</v>
      </c>
    </row>
    <row r="38" spans="1:9">
      <c r="A38" s="15" t="s">
        <v>24</v>
      </c>
      <c r="B38" s="83">
        <v>1433</v>
      </c>
      <c r="C38" s="83">
        <v>1409</v>
      </c>
      <c r="D38" s="72">
        <f>C38-B38</f>
        <v>-24</v>
      </c>
      <c r="E38" s="84">
        <f t="shared" si="1"/>
        <v>98.325191905094215</v>
      </c>
      <c r="F38" s="83">
        <v>1444</v>
      </c>
      <c r="G38" s="83">
        <v>1422</v>
      </c>
      <c r="H38" s="72">
        <f>G38-F38</f>
        <v>-22</v>
      </c>
      <c r="I38" s="84">
        <f t="shared" si="8"/>
        <v>98.476454293628819</v>
      </c>
    </row>
    <row r="39" spans="1:9">
      <c r="A39" s="15" t="s">
        <v>8</v>
      </c>
      <c r="B39" s="83">
        <v>1057</v>
      </c>
      <c r="C39" s="83">
        <v>1046</v>
      </c>
      <c r="D39" s="72">
        <f>C39-B39</f>
        <v>-11</v>
      </c>
      <c r="E39" s="84">
        <f t="shared" si="1"/>
        <v>98.959318826868497</v>
      </c>
      <c r="F39" s="83">
        <v>1189</v>
      </c>
      <c r="G39" s="83">
        <v>1226</v>
      </c>
      <c r="H39" s="72">
        <f>G39-F39</f>
        <v>37</v>
      </c>
      <c r="I39" s="84">
        <f t="shared" si="8"/>
        <v>103.11185870479393</v>
      </c>
    </row>
    <row r="40" spans="1:9">
      <c r="A40" s="15" t="s">
        <v>9</v>
      </c>
      <c r="B40" s="83">
        <v>1485</v>
      </c>
      <c r="C40" s="83">
        <v>1435</v>
      </c>
      <c r="D40" s="72">
        <f t="shared" ref="D40:D44" si="9">C40-B40</f>
        <v>-50</v>
      </c>
      <c r="E40" s="84">
        <f t="shared" si="1"/>
        <v>96.632996632996637</v>
      </c>
      <c r="F40" s="83">
        <v>1563</v>
      </c>
      <c r="G40" s="83">
        <v>1593</v>
      </c>
      <c r="H40" s="72">
        <f t="shared" ref="H40:H44" si="10">G40-F40</f>
        <v>30</v>
      </c>
      <c r="I40" s="84">
        <f t="shared" si="8"/>
        <v>101.91938579654511</v>
      </c>
    </row>
    <row r="41" spans="1:9">
      <c r="A41" s="15" t="s">
        <v>10</v>
      </c>
      <c r="B41" s="83">
        <v>1698</v>
      </c>
      <c r="C41" s="83">
        <v>1653</v>
      </c>
      <c r="D41" s="72">
        <f t="shared" si="9"/>
        <v>-45</v>
      </c>
      <c r="E41" s="84">
        <f t="shared" si="1"/>
        <v>97.34982332155478</v>
      </c>
      <c r="F41" s="83">
        <v>1596</v>
      </c>
      <c r="G41" s="83">
        <v>1604</v>
      </c>
      <c r="H41" s="72">
        <f t="shared" si="10"/>
        <v>8</v>
      </c>
      <c r="I41" s="84">
        <f t="shared" si="8"/>
        <v>100.50125313283209</v>
      </c>
    </row>
    <row r="42" spans="1:9" ht="13.8" thickBot="1">
      <c r="A42" s="20" t="s">
        <v>12</v>
      </c>
      <c r="B42" s="80">
        <v>1354</v>
      </c>
      <c r="C42" s="80">
        <v>1326</v>
      </c>
      <c r="D42" s="71">
        <f t="shared" si="9"/>
        <v>-28</v>
      </c>
      <c r="E42" s="82">
        <f t="shared" si="1"/>
        <v>97.932053175775479</v>
      </c>
      <c r="F42" s="80">
        <v>1512</v>
      </c>
      <c r="G42" s="80">
        <v>1612</v>
      </c>
      <c r="H42" s="71">
        <f t="shared" si="10"/>
        <v>100</v>
      </c>
      <c r="I42" s="82">
        <f t="shared" si="8"/>
        <v>106.61375661375661</v>
      </c>
    </row>
    <row r="43" spans="1:9" ht="13.8" thickBot="1">
      <c r="A43" s="232" t="s">
        <v>33</v>
      </c>
      <c r="B43" s="233">
        <v>6624</v>
      </c>
      <c r="C43" s="233">
        <v>6632</v>
      </c>
      <c r="D43" s="235">
        <f t="shared" si="9"/>
        <v>8</v>
      </c>
      <c r="E43" s="234">
        <f t="shared" si="1"/>
        <v>100.1207729468599</v>
      </c>
      <c r="F43" s="233">
        <v>7202</v>
      </c>
      <c r="G43" s="233">
        <v>7690</v>
      </c>
      <c r="H43" s="235">
        <f t="shared" si="10"/>
        <v>488</v>
      </c>
      <c r="I43" s="236">
        <f t="shared" si="8"/>
        <v>106.77589558455985</v>
      </c>
    </row>
    <row r="44" spans="1:9" ht="14.25" customHeight="1" thickBot="1">
      <c r="A44" s="20" t="s">
        <v>11</v>
      </c>
      <c r="B44" s="80">
        <v>6624</v>
      </c>
      <c r="C44" s="80">
        <v>6632</v>
      </c>
      <c r="D44" s="71">
        <f t="shared" si="9"/>
        <v>8</v>
      </c>
      <c r="E44" s="82">
        <f t="shared" si="1"/>
        <v>100.1207729468599</v>
      </c>
      <c r="F44" s="80">
        <v>7202</v>
      </c>
      <c r="G44" s="80">
        <v>7690</v>
      </c>
      <c r="H44" s="71">
        <f t="shared" si="10"/>
        <v>488</v>
      </c>
      <c r="I44" s="82">
        <f t="shared" si="8"/>
        <v>106.77589558455985</v>
      </c>
    </row>
    <row r="45" spans="1:9" ht="27" customHeight="1" thickBot="1">
      <c r="A45" s="229" t="s">
        <v>30</v>
      </c>
      <c r="B45" s="229">
        <v>54566</v>
      </c>
      <c r="C45" s="226">
        <v>53915</v>
      </c>
      <c r="D45" s="230">
        <f>D43+D34+D27+D20+D10</f>
        <v>-651</v>
      </c>
      <c r="E45" s="231">
        <f t="shared" si="1"/>
        <v>98.806949382399296</v>
      </c>
      <c r="F45" s="226">
        <v>56105</v>
      </c>
      <c r="G45" s="226">
        <v>57434</v>
      </c>
      <c r="H45" s="230">
        <f t="shared" ref="H45" si="11">H43+H34+H27+H20+H10</f>
        <v>1329</v>
      </c>
      <c r="I45" s="231">
        <f t="shared" si="8"/>
        <v>102.36877283664558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193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46"/>
  <sheetViews>
    <sheetView showGridLines="0" zoomScaleNormal="100" workbookViewId="0">
      <selection activeCell="F40" sqref="F40"/>
    </sheetView>
  </sheetViews>
  <sheetFormatPr defaultRowHeight="13.2"/>
  <cols>
    <col min="1" max="1" width="32.6640625" customWidth="1"/>
    <col min="2" max="2" width="11.6640625" customWidth="1"/>
    <col min="3" max="3" width="12.109375" customWidth="1"/>
    <col min="4" max="4" width="13.33203125" customWidth="1"/>
    <col min="5" max="5" width="15.88671875" customWidth="1"/>
    <col min="6" max="6" width="12.33203125" customWidth="1"/>
    <col min="7" max="7" width="12.109375" customWidth="1"/>
    <col min="8" max="8" width="12.77734375" customWidth="1"/>
    <col min="9" max="9" width="15" customWidth="1"/>
    <col min="10" max="10" width="7.33203125" customWidth="1"/>
    <col min="11" max="11" width="8.33203125" customWidth="1"/>
    <col min="12" max="12" width="7.33203125" customWidth="1"/>
    <col min="13" max="13" width="9.44140625" customWidth="1"/>
  </cols>
  <sheetData>
    <row r="1" spans="1:14">
      <c r="A1" s="402" t="s">
        <v>163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</row>
    <row r="2" spans="1:14" ht="18" customHeight="1">
      <c r="A2" s="418" t="s">
        <v>208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4" ht="16.5" customHeight="1">
      <c r="A3" s="419"/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4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4" ht="14.25" customHeight="1" thickBot="1">
      <c r="A5" s="406" t="s">
        <v>166</v>
      </c>
      <c r="B5" s="411">
        <v>2024</v>
      </c>
      <c r="C5" s="411"/>
      <c r="D5" s="409"/>
      <c r="E5" s="410"/>
      <c r="F5" s="409">
        <v>2025</v>
      </c>
      <c r="G5" s="409"/>
      <c r="H5" s="409"/>
      <c r="I5" s="410"/>
      <c r="J5" s="421" t="s">
        <v>41</v>
      </c>
      <c r="K5" s="421"/>
      <c r="L5" s="422"/>
    </row>
    <row r="6" spans="1:14" ht="12.75" customHeight="1" thickBot="1">
      <c r="A6" s="420"/>
      <c r="B6" s="423" t="s">
        <v>29</v>
      </c>
      <c r="C6" s="424"/>
      <c r="D6" s="223" t="s">
        <v>169</v>
      </c>
      <c r="E6" s="23" t="s">
        <v>28</v>
      </c>
      <c r="F6" s="411" t="s">
        <v>29</v>
      </c>
      <c r="G6" s="412"/>
      <c r="H6" s="22" t="s">
        <v>169</v>
      </c>
      <c r="I6" s="23" t="s">
        <v>28</v>
      </c>
      <c r="J6" s="427" t="s">
        <v>40</v>
      </c>
      <c r="K6" s="428"/>
      <c r="L6" s="429"/>
    </row>
    <row r="7" spans="1:14">
      <c r="A7" s="420"/>
      <c r="B7" s="425"/>
      <c r="C7" s="426"/>
      <c r="D7" s="274" t="s">
        <v>172</v>
      </c>
      <c r="E7" s="23" t="s">
        <v>205</v>
      </c>
      <c r="F7" s="413"/>
      <c r="G7" s="414"/>
      <c r="H7" s="24" t="s">
        <v>172</v>
      </c>
      <c r="I7" s="23" t="s">
        <v>205</v>
      </c>
      <c r="J7" s="430"/>
      <c r="K7" s="431"/>
      <c r="L7" s="432"/>
    </row>
    <row r="8" spans="1:14" ht="18" customHeight="1" thickBot="1">
      <c r="A8" s="420"/>
      <c r="B8" s="425"/>
      <c r="C8" s="426"/>
      <c r="D8" s="278" t="s">
        <v>0</v>
      </c>
      <c r="E8" s="23">
        <v>2024</v>
      </c>
      <c r="F8" s="415"/>
      <c r="G8" s="416"/>
      <c r="H8" s="24" t="s">
        <v>0</v>
      </c>
      <c r="I8" s="23">
        <v>2025</v>
      </c>
      <c r="J8" s="433"/>
      <c r="K8" s="434"/>
      <c r="L8" s="435"/>
    </row>
    <row r="9" spans="1:14" ht="36.6" customHeight="1" thickBot="1">
      <c r="A9" s="408"/>
      <c r="B9" s="224">
        <v>45443</v>
      </c>
      <c r="C9" s="276">
        <v>45473</v>
      </c>
      <c r="D9" s="275" t="s">
        <v>209</v>
      </c>
      <c r="E9" s="23" t="s">
        <v>210</v>
      </c>
      <c r="F9" s="44">
        <v>45808</v>
      </c>
      <c r="G9" s="45">
        <v>45838</v>
      </c>
      <c r="H9" s="24" t="s">
        <v>204</v>
      </c>
      <c r="I9" s="23" t="s">
        <v>214</v>
      </c>
      <c r="J9" s="41" t="s">
        <v>212</v>
      </c>
      <c r="K9" s="42" t="s">
        <v>199</v>
      </c>
      <c r="L9" s="43" t="s">
        <v>213</v>
      </c>
    </row>
    <row r="10" spans="1:14" ht="23.25" customHeight="1" thickBot="1">
      <c r="A10" s="229" t="s">
        <v>39</v>
      </c>
      <c r="B10" s="239">
        <v>54566</v>
      </c>
      <c r="C10" s="240">
        <v>53915</v>
      </c>
      <c r="D10" s="280">
        <f t="shared" ref="D10:D33" si="0">C10-B10</f>
        <v>-651</v>
      </c>
      <c r="E10" s="241">
        <f t="shared" ref="E10:E25" si="1">C10/B10*100</f>
        <v>98.806949382399296</v>
      </c>
      <c r="F10" s="239">
        <v>56105</v>
      </c>
      <c r="G10" s="240">
        <v>57434</v>
      </c>
      <c r="H10" s="239">
        <f t="shared" ref="H10:H25" si="2">G10-F10</f>
        <v>1329</v>
      </c>
      <c r="I10" s="242">
        <f t="shared" ref="I10:I25" si="3">G10/F10*100</f>
        <v>102.36877283664558</v>
      </c>
      <c r="J10" s="243">
        <v>100</v>
      </c>
      <c r="K10" s="241">
        <v>100</v>
      </c>
      <c r="L10" s="244">
        <v>100</v>
      </c>
    </row>
    <row r="11" spans="1:14" ht="16.5" customHeight="1">
      <c r="A11" s="27" t="s">
        <v>45</v>
      </c>
      <c r="B11" s="88">
        <v>27940</v>
      </c>
      <c r="C11" s="139">
        <v>27769</v>
      </c>
      <c r="D11" s="279">
        <f t="shared" si="0"/>
        <v>-171</v>
      </c>
      <c r="E11" s="87">
        <f t="shared" si="1"/>
        <v>99.38797423049391</v>
      </c>
      <c r="F11" s="88">
        <v>28245</v>
      </c>
      <c r="G11" s="139">
        <v>28882</v>
      </c>
      <c r="H11" s="89">
        <f t="shared" si="2"/>
        <v>637</v>
      </c>
      <c r="I11" s="90">
        <f t="shared" si="3"/>
        <v>102.25526641883521</v>
      </c>
      <c r="J11" s="91">
        <f>C11/$C$10*100</f>
        <v>51.505146990633399</v>
      </c>
      <c r="K11" s="92">
        <f>F11/$F$10*100</f>
        <v>50.343106674984405</v>
      </c>
      <c r="L11" s="93">
        <f>G11/G10*100</f>
        <v>50.287286276421625</v>
      </c>
      <c r="M11" s="2"/>
      <c r="N11" s="2"/>
    </row>
    <row r="12" spans="1:14" ht="16.5" customHeight="1">
      <c r="A12" s="27" t="s">
        <v>106</v>
      </c>
      <c r="B12" s="94">
        <v>26626</v>
      </c>
      <c r="C12" s="140">
        <v>26146</v>
      </c>
      <c r="D12" s="277">
        <f t="shared" si="0"/>
        <v>-480</v>
      </c>
      <c r="E12" s="87">
        <f t="shared" si="1"/>
        <v>98.19725080748141</v>
      </c>
      <c r="F12" s="94">
        <v>27860</v>
      </c>
      <c r="G12" s="140">
        <v>28552</v>
      </c>
      <c r="H12" s="95">
        <f t="shared" si="2"/>
        <v>692</v>
      </c>
      <c r="I12" s="90">
        <f t="shared" si="3"/>
        <v>102.48384781048097</v>
      </c>
      <c r="J12" s="96">
        <f t="shared" ref="J12:J25" si="4">C12/$C$10*100</f>
        <v>48.494853009366594</v>
      </c>
      <c r="K12" s="97">
        <f t="shared" ref="K12:K25" si="5">F12/$F$10*100</f>
        <v>49.656893325015595</v>
      </c>
      <c r="L12" s="98">
        <f t="shared" ref="L12:L25" si="6">G12/$G$10*100</f>
        <v>49.712713723578368</v>
      </c>
      <c r="M12" s="2"/>
    </row>
    <row r="13" spans="1:14" ht="15.75" customHeight="1">
      <c r="A13" s="27" t="s">
        <v>49</v>
      </c>
      <c r="B13" s="88">
        <v>50081</v>
      </c>
      <c r="C13" s="139">
        <v>49367</v>
      </c>
      <c r="D13" s="277">
        <f t="shared" si="0"/>
        <v>-714</v>
      </c>
      <c r="E13" s="87">
        <f t="shared" si="1"/>
        <v>98.57430961841817</v>
      </c>
      <c r="F13" s="88">
        <v>51552</v>
      </c>
      <c r="G13" s="139">
        <v>52685</v>
      </c>
      <c r="H13" s="95">
        <f t="shared" si="2"/>
        <v>1133</v>
      </c>
      <c r="I13" s="90">
        <f t="shared" si="3"/>
        <v>102.1977808814401</v>
      </c>
      <c r="J13" s="96">
        <f t="shared" si="4"/>
        <v>91.564499675415007</v>
      </c>
      <c r="K13" s="97">
        <f t="shared" si="5"/>
        <v>91.884858746992251</v>
      </c>
      <c r="L13" s="98">
        <f t="shared" si="6"/>
        <v>91.731378625901044</v>
      </c>
      <c r="M13" s="2"/>
    </row>
    <row r="14" spans="1:14" ht="15.75" customHeight="1">
      <c r="A14" s="27" t="s">
        <v>167</v>
      </c>
      <c r="B14" s="88">
        <v>2266</v>
      </c>
      <c r="C14" s="139">
        <v>2338</v>
      </c>
      <c r="D14" s="277">
        <f t="shared" si="0"/>
        <v>72</v>
      </c>
      <c r="E14" s="87">
        <f t="shared" si="1"/>
        <v>103.1774051191527</v>
      </c>
      <c r="F14" s="88">
        <v>2842</v>
      </c>
      <c r="G14" s="139">
        <v>2883</v>
      </c>
      <c r="H14" s="95">
        <f t="shared" si="2"/>
        <v>41</v>
      </c>
      <c r="I14" s="90">
        <f t="shared" si="3"/>
        <v>101.44264602392681</v>
      </c>
      <c r="J14" s="96">
        <f t="shared" si="4"/>
        <v>4.3364555318556981</v>
      </c>
      <c r="K14" s="97">
        <f t="shared" si="5"/>
        <v>5.0655021834061138</v>
      </c>
      <c r="L14" s="98">
        <f t="shared" si="6"/>
        <v>5.0196747571125115</v>
      </c>
      <c r="M14" s="2"/>
    </row>
    <row r="15" spans="1:14" ht="16.5" customHeight="1">
      <c r="A15" s="27" t="s">
        <v>107</v>
      </c>
      <c r="B15" s="88">
        <v>4485</v>
      </c>
      <c r="C15" s="139">
        <v>4548</v>
      </c>
      <c r="D15" s="277">
        <f t="shared" si="0"/>
        <v>63</v>
      </c>
      <c r="E15" s="87">
        <f t="shared" si="1"/>
        <v>101.40468227424748</v>
      </c>
      <c r="F15" s="88">
        <v>4553</v>
      </c>
      <c r="G15" s="139">
        <v>4749</v>
      </c>
      <c r="H15" s="95">
        <f t="shared" si="2"/>
        <v>196</v>
      </c>
      <c r="I15" s="90">
        <f t="shared" si="3"/>
        <v>104.30485394245552</v>
      </c>
      <c r="J15" s="96">
        <f t="shared" si="4"/>
        <v>8.4355003245849947</v>
      </c>
      <c r="K15" s="97">
        <f t="shared" si="5"/>
        <v>8.1151412530077529</v>
      </c>
      <c r="L15" s="98">
        <f t="shared" si="6"/>
        <v>8.2686213740989647</v>
      </c>
      <c r="M15" s="2"/>
    </row>
    <row r="16" spans="1:14" ht="16.5" customHeight="1">
      <c r="A16" s="28" t="s">
        <v>108</v>
      </c>
      <c r="B16" s="88">
        <v>8778</v>
      </c>
      <c r="C16" s="139">
        <v>8956</v>
      </c>
      <c r="D16" s="277">
        <f t="shared" si="0"/>
        <v>178</v>
      </c>
      <c r="E16" s="87">
        <f t="shared" si="1"/>
        <v>102.02779676463886</v>
      </c>
      <c r="F16" s="88">
        <v>9413</v>
      </c>
      <c r="G16" s="139">
        <v>9634</v>
      </c>
      <c r="H16" s="95">
        <f t="shared" si="2"/>
        <v>221</v>
      </c>
      <c r="I16" s="90">
        <f t="shared" si="3"/>
        <v>102.34781684903855</v>
      </c>
      <c r="J16" s="96">
        <f t="shared" si="4"/>
        <v>16.611332653250489</v>
      </c>
      <c r="K16" s="97">
        <f t="shared" si="5"/>
        <v>16.777470813652972</v>
      </c>
      <c r="L16" s="98">
        <f t="shared" si="6"/>
        <v>16.774036285127277</v>
      </c>
      <c r="M16" s="2"/>
    </row>
    <row r="17" spans="1:13" ht="16.5" customHeight="1">
      <c r="A17" s="29" t="s">
        <v>109</v>
      </c>
      <c r="B17" s="88">
        <v>45788</v>
      </c>
      <c r="C17" s="139">
        <v>44959</v>
      </c>
      <c r="D17" s="277">
        <f t="shared" si="0"/>
        <v>-829</v>
      </c>
      <c r="E17" s="87">
        <f t="shared" si="1"/>
        <v>98.189481960338952</v>
      </c>
      <c r="F17" s="88">
        <v>46692</v>
      </c>
      <c r="G17" s="139">
        <v>47800</v>
      </c>
      <c r="H17" s="95">
        <f t="shared" si="2"/>
        <v>1108</v>
      </c>
      <c r="I17" s="90">
        <f t="shared" si="3"/>
        <v>102.37299751563438</v>
      </c>
      <c r="J17" s="96">
        <f t="shared" si="4"/>
        <v>83.388667346749514</v>
      </c>
      <c r="K17" s="97">
        <f t="shared" si="5"/>
        <v>83.222529186347032</v>
      </c>
      <c r="L17" s="98">
        <f t="shared" si="6"/>
        <v>83.225963714872719</v>
      </c>
      <c r="M17" s="2"/>
    </row>
    <row r="18" spans="1:13" ht="15.75" customHeight="1">
      <c r="A18" s="27" t="s">
        <v>110</v>
      </c>
      <c r="B18" s="88">
        <v>20426</v>
      </c>
      <c r="C18" s="139">
        <v>20226</v>
      </c>
      <c r="D18" s="277">
        <f t="shared" si="0"/>
        <v>-200</v>
      </c>
      <c r="E18" s="87">
        <f t="shared" si="1"/>
        <v>99.020855772055228</v>
      </c>
      <c r="F18" s="88">
        <v>21030</v>
      </c>
      <c r="G18" s="139">
        <v>21324</v>
      </c>
      <c r="H18" s="95">
        <f t="shared" si="2"/>
        <v>294</v>
      </c>
      <c r="I18" s="90">
        <f t="shared" si="3"/>
        <v>101.39800285306704</v>
      </c>
      <c r="J18" s="96">
        <f t="shared" si="4"/>
        <v>37.514606324770469</v>
      </c>
      <c r="K18" s="97">
        <f t="shared" si="5"/>
        <v>37.48329025933517</v>
      </c>
      <c r="L18" s="98">
        <f t="shared" si="6"/>
        <v>37.127833687362887</v>
      </c>
      <c r="M18" s="2"/>
    </row>
    <row r="19" spans="1:13" ht="16.5" customHeight="1">
      <c r="A19" s="30" t="s">
        <v>111</v>
      </c>
      <c r="B19" s="100">
        <v>34140</v>
      </c>
      <c r="C19" s="141">
        <v>33689</v>
      </c>
      <c r="D19" s="277">
        <f t="shared" si="0"/>
        <v>-451</v>
      </c>
      <c r="E19" s="99">
        <f t="shared" si="1"/>
        <v>98.678968951376689</v>
      </c>
      <c r="F19" s="100">
        <v>35075</v>
      </c>
      <c r="G19" s="141">
        <v>36110</v>
      </c>
      <c r="H19" s="95">
        <f t="shared" si="2"/>
        <v>1035</v>
      </c>
      <c r="I19" s="101">
        <f t="shared" si="3"/>
        <v>102.95081967213116</v>
      </c>
      <c r="J19" s="102">
        <f t="shared" si="4"/>
        <v>62.485393675229531</v>
      </c>
      <c r="K19" s="103">
        <f t="shared" si="5"/>
        <v>62.516709740664822</v>
      </c>
      <c r="L19" s="104">
        <f t="shared" si="6"/>
        <v>62.872166312637113</v>
      </c>
      <c r="M19" s="2"/>
    </row>
    <row r="20" spans="1:13" ht="28.5" customHeight="1">
      <c r="A20" s="31" t="s">
        <v>48</v>
      </c>
      <c r="B20" s="94">
        <v>1119</v>
      </c>
      <c r="C20" s="140">
        <v>819</v>
      </c>
      <c r="D20" s="277">
        <f t="shared" si="0"/>
        <v>-300</v>
      </c>
      <c r="E20" s="105">
        <f t="shared" si="1"/>
        <v>73.190348525469176</v>
      </c>
      <c r="F20" s="94">
        <v>1132</v>
      </c>
      <c r="G20" s="140">
        <v>778</v>
      </c>
      <c r="H20" s="95">
        <f t="shared" si="2"/>
        <v>-354</v>
      </c>
      <c r="I20" s="106">
        <f t="shared" si="3"/>
        <v>68.727915194346295</v>
      </c>
      <c r="J20" s="96">
        <f t="shared" si="4"/>
        <v>1.5190577761290922</v>
      </c>
      <c r="K20" s="97">
        <f t="shared" si="5"/>
        <v>2.017645486142055</v>
      </c>
      <c r="L20" s="98">
        <f t="shared" si="6"/>
        <v>1.3545983215516941</v>
      </c>
      <c r="M20" s="2"/>
    </row>
    <row r="21" spans="1:13" ht="15" customHeight="1">
      <c r="A21" s="32" t="s">
        <v>127</v>
      </c>
      <c r="B21" s="94">
        <v>1118</v>
      </c>
      <c r="C21" s="140">
        <v>1076</v>
      </c>
      <c r="D21" s="277">
        <f t="shared" si="0"/>
        <v>-42</v>
      </c>
      <c r="E21" s="107">
        <f t="shared" si="1"/>
        <v>96.243291592128799</v>
      </c>
      <c r="F21" s="94">
        <v>1156</v>
      </c>
      <c r="G21" s="140">
        <v>1144</v>
      </c>
      <c r="H21" s="95">
        <f t="shared" si="2"/>
        <v>-12</v>
      </c>
      <c r="I21" s="106">
        <f>G21/F21*100</f>
        <v>98.961937716262966</v>
      </c>
      <c r="J21" s="96">
        <f>C21/$C$10*100</f>
        <v>1.9957340257813225</v>
      </c>
      <c r="K21" s="97">
        <f>F21/$F$10*100</f>
        <v>2.0604224222440068</v>
      </c>
      <c r="L21" s="98">
        <f>G21/$G$10*100</f>
        <v>1.9918515165233137</v>
      </c>
      <c r="M21" s="2"/>
    </row>
    <row r="22" spans="1:13" ht="15" customHeight="1">
      <c r="A22" s="33" t="s">
        <v>126</v>
      </c>
      <c r="B22" s="108">
        <v>18680</v>
      </c>
      <c r="C22" s="142">
        <v>18430</v>
      </c>
      <c r="D22" s="277">
        <f t="shared" si="0"/>
        <v>-250</v>
      </c>
      <c r="E22" s="107">
        <f>C22/B22*100</f>
        <v>98.66167023554604</v>
      </c>
      <c r="F22" s="108">
        <v>19409</v>
      </c>
      <c r="G22" s="142">
        <v>19844</v>
      </c>
      <c r="H22" s="95">
        <f t="shared" si="2"/>
        <v>435</v>
      </c>
      <c r="I22" s="106">
        <f>G22/F22*100</f>
        <v>102.24122829615128</v>
      </c>
      <c r="J22" s="96">
        <f>C22/$C$10*100</f>
        <v>34.183436891403133</v>
      </c>
      <c r="K22" s="97">
        <f>F22/$F$10*100</f>
        <v>34.594064700115858</v>
      </c>
      <c r="L22" s="98">
        <f>G22/$G$10*100</f>
        <v>34.550962844308245</v>
      </c>
      <c r="M22" s="2"/>
    </row>
    <row r="23" spans="1:13" ht="14.4" customHeight="1">
      <c r="A23" s="34" t="s">
        <v>128</v>
      </c>
      <c r="B23" s="94">
        <v>7768</v>
      </c>
      <c r="C23" s="143">
        <v>7734</v>
      </c>
      <c r="D23" s="277">
        <f t="shared" si="0"/>
        <v>-34</v>
      </c>
      <c r="E23" s="105">
        <f>C23/B23*100</f>
        <v>99.562306900102982</v>
      </c>
      <c r="F23" s="94">
        <v>7782</v>
      </c>
      <c r="G23" s="143">
        <v>8116</v>
      </c>
      <c r="H23" s="95">
        <f t="shared" si="2"/>
        <v>334</v>
      </c>
      <c r="I23" s="106">
        <f>G23/F23*100</f>
        <v>104.29195579542534</v>
      </c>
      <c r="J23" s="96">
        <f>C23/$C$10*100</f>
        <v>14.344802003153113</v>
      </c>
      <c r="K23" s="97">
        <f>F23/$F$10*100</f>
        <v>13.870421531057838</v>
      </c>
      <c r="L23" s="98">
        <f>G23/$G$10*100</f>
        <v>14.131002542048265</v>
      </c>
      <c r="M23" s="2"/>
    </row>
    <row r="24" spans="1:13" ht="28.5" customHeight="1" thickBot="1">
      <c r="A24" s="35" t="s">
        <v>38</v>
      </c>
      <c r="B24" s="108">
        <v>7086</v>
      </c>
      <c r="C24" s="144">
        <v>7019</v>
      </c>
      <c r="D24" s="282">
        <f t="shared" si="0"/>
        <v>-67</v>
      </c>
      <c r="E24" s="107">
        <f>C24/B24*100</f>
        <v>99.054473609935073</v>
      </c>
      <c r="F24" s="108">
        <v>6549</v>
      </c>
      <c r="G24" s="144">
        <v>6685</v>
      </c>
      <c r="H24" s="111">
        <f t="shared" si="2"/>
        <v>136</v>
      </c>
      <c r="I24" s="112">
        <f>G24/F24*100</f>
        <v>102.07665292411055</v>
      </c>
      <c r="J24" s="102">
        <f>C24/$C$10*100</f>
        <v>13.01864045256422</v>
      </c>
      <c r="K24" s="103">
        <f>F24/$F$10*100</f>
        <v>11.67275643882007</v>
      </c>
      <c r="L24" s="104">
        <f>G24/$G$10*100</f>
        <v>11.639447017446113</v>
      </c>
      <c r="M24" s="2"/>
    </row>
    <row r="25" spans="1:13" ht="24.75" customHeight="1" thickBot="1">
      <c r="A25" s="245" t="s">
        <v>168</v>
      </c>
      <c r="B25" s="239">
        <v>43108</v>
      </c>
      <c r="C25" s="246">
        <v>42567</v>
      </c>
      <c r="D25" s="260">
        <f t="shared" si="0"/>
        <v>-541</v>
      </c>
      <c r="E25" s="241">
        <f t="shared" si="1"/>
        <v>98.745012526677172</v>
      </c>
      <c r="F25" s="239">
        <v>43676</v>
      </c>
      <c r="G25" s="297">
        <v>0</v>
      </c>
      <c r="H25" s="239">
        <f t="shared" si="2"/>
        <v>-43676</v>
      </c>
      <c r="I25" s="244">
        <f t="shared" si="3"/>
        <v>0</v>
      </c>
      <c r="J25" s="243">
        <f t="shared" si="4"/>
        <v>78.952054159324859</v>
      </c>
      <c r="K25" s="248">
        <f t="shared" si="5"/>
        <v>77.846894216201761</v>
      </c>
      <c r="L25" s="244">
        <f t="shared" si="6"/>
        <v>0</v>
      </c>
      <c r="M25" s="2"/>
    </row>
    <row r="26" spans="1:13">
      <c r="A26" s="36" t="s">
        <v>129</v>
      </c>
      <c r="B26" s="88">
        <v>11263</v>
      </c>
      <c r="C26" s="139">
        <v>11012</v>
      </c>
      <c r="D26" s="283">
        <f t="shared" ref="D26" si="7">C26-B26</f>
        <v>-251</v>
      </c>
      <c r="E26" s="113">
        <f>C26/B26*100</f>
        <v>97.771464085945126</v>
      </c>
      <c r="F26" s="88">
        <v>11267</v>
      </c>
      <c r="G26" s="139">
        <v>11692</v>
      </c>
      <c r="H26" s="88">
        <f t="shared" ref="H26:H33" si="8">G26-F26</f>
        <v>425</v>
      </c>
      <c r="I26" s="114">
        <f t="shared" ref="I26:I33" si="9">G26/F26*100</f>
        <v>103.77207774917903</v>
      </c>
      <c r="J26" s="115">
        <f>C26/$C$10*100</f>
        <v>20.424742650468332</v>
      </c>
      <c r="K26" s="92">
        <f t="shared" ref="K26:K33" si="10">F26/$F$10*100</f>
        <v>20.08198912752874</v>
      </c>
      <c r="L26" s="93">
        <f t="shared" ref="L26:L33" si="11">G26/$G$10*100</f>
        <v>20.357279660131631</v>
      </c>
      <c r="M26" s="2"/>
    </row>
    <row r="27" spans="1:13" ht="17.25" customHeight="1">
      <c r="A27" s="37" t="s">
        <v>130</v>
      </c>
      <c r="B27" s="88">
        <v>5571</v>
      </c>
      <c r="C27" s="139">
        <v>5497</v>
      </c>
      <c r="D27" s="163">
        <f t="shared" si="0"/>
        <v>-74</v>
      </c>
      <c r="E27" s="113">
        <f>C27/B27*100</f>
        <v>98.671692694309826</v>
      </c>
      <c r="F27" s="88">
        <v>5747</v>
      </c>
      <c r="G27" s="139">
        <v>5915</v>
      </c>
      <c r="H27" s="88">
        <f t="shared" si="8"/>
        <v>168</v>
      </c>
      <c r="I27" s="114">
        <f t="shared" si="9"/>
        <v>102.92326431181486</v>
      </c>
      <c r="J27" s="115">
        <f>C27/$C$10*100</f>
        <v>10.19567838263934</v>
      </c>
      <c r="K27" s="92">
        <f t="shared" si="10"/>
        <v>10.243293824079851</v>
      </c>
      <c r="L27" s="93">
        <f t="shared" si="11"/>
        <v>10.298777727478498</v>
      </c>
      <c r="M27" s="2"/>
    </row>
    <row r="28" spans="1:13" ht="16.5" customHeight="1">
      <c r="A28" s="34" t="s">
        <v>131</v>
      </c>
      <c r="B28" s="94">
        <v>25189</v>
      </c>
      <c r="C28" s="140">
        <v>24955</v>
      </c>
      <c r="D28" s="163">
        <f>C28-B28</f>
        <v>-234</v>
      </c>
      <c r="E28" s="116">
        <f>C28/B28*100</f>
        <v>99.071023065623891</v>
      </c>
      <c r="F28" s="94">
        <v>25551</v>
      </c>
      <c r="G28" s="140">
        <v>25967</v>
      </c>
      <c r="H28" s="88">
        <f t="shared" si="8"/>
        <v>416</v>
      </c>
      <c r="I28" s="114">
        <f t="shared" si="9"/>
        <v>101.62811631638684</v>
      </c>
      <c r="J28" s="115">
        <f>C28/$C$10*100</f>
        <v>46.285820272651392</v>
      </c>
      <c r="K28" s="92">
        <f t="shared" si="10"/>
        <v>45.541395597540323</v>
      </c>
      <c r="L28" s="93">
        <f t="shared" si="11"/>
        <v>45.211895392972806</v>
      </c>
      <c r="M28" s="2"/>
    </row>
    <row r="29" spans="1:13" ht="15.75" customHeight="1">
      <c r="A29" s="34" t="s">
        <v>132</v>
      </c>
      <c r="B29" s="94">
        <v>15703</v>
      </c>
      <c r="C29" s="140">
        <v>15583</v>
      </c>
      <c r="D29" s="163">
        <f t="shared" si="0"/>
        <v>-120</v>
      </c>
      <c r="E29" s="116">
        <f>C29/B29*100</f>
        <v>99.235814812456212</v>
      </c>
      <c r="F29" s="94">
        <v>16358</v>
      </c>
      <c r="G29" s="140">
        <v>16588</v>
      </c>
      <c r="H29" s="88">
        <f t="shared" si="8"/>
        <v>230</v>
      </c>
      <c r="I29" s="114">
        <f t="shared" si="9"/>
        <v>101.40603985817339</v>
      </c>
      <c r="J29" s="115">
        <f>C29/$C$10*100</f>
        <v>28.902902717240096</v>
      </c>
      <c r="K29" s="92">
        <f t="shared" si="10"/>
        <v>29.156046698155247</v>
      </c>
      <c r="L29" s="93">
        <f t="shared" si="11"/>
        <v>28.881846989588052</v>
      </c>
      <c r="M29" s="2"/>
    </row>
    <row r="30" spans="1:13" ht="21.75" customHeight="1">
      <c r="A30" s="37" t="s">
        <v>133</v>
      </c>
      <c r="B30" s="94">
        <v>1299</v>
      </c>
      <c r="C30" s="140">
        <v>1263</v>
      </c>
      <c r="D30" s="163">
        <f t="shared" si="0"/>
        <v>-36</v>
      </c>
      <c r="E30" s="116">
        <f t="shared" ref="E30:E32" si="12">C30/B30*100</f>
        <v>97.228637413394921</v>
      </c>
      <c r="F30" s="94">
        <v>1265</v>
      </c>
      <c r="G30" s="140">
        <v>1278</v>
      </c>
      <c r="H30" s="94">
        <f t="shared" si="8"/>
        <v>13</v>
      </c>
      <c r="I30" s="114">
        <f t="shared" si="9"/>
        <v>101.02766798418972</v>
      </c>
      <c r="J30" s="115">
        <f t="shared" ref="J30:J32" si="13">C30/$C$10*100</f>
        <v>2.3425762774738015</v>
      </c>
      <c r="K30" s="92">
        <f t="shared" si="10"/>
        <v>2.2547010070403708</v>
      </c>
      <c r="L30" s="93">
        <f t="shared" si="11"/>
        <v>2.2251627955566389</v>
      </c>
      <c r="M30" s="2"/>
    </row>
    <row r="31" spans="1:13" ht="23.25" customHeight="1">
      <c r="A31" s="37" t="s">
        <v>134</v>
      </c>
      <c r="B31" s="94">
        <v>8079</v>
      </c>
      <c r="C31" s="143">
        <v>7945</v>
      </c>
      <c r="D31" s="163">
        <f t="shared" si="0"/>
        <v>-134</v>
      </c>
      <c r="E31" s="116">
        <f t="shared" si="12"/>
        <v>98.341378883525181</v>
      </c>
      <c r="F31" s="94">
        <v>7283</v>
      </c>
      <c r="G31" s="143">
        <v>7391</v>
      </c>
      <c r="H31" s="94">
        <f t="shared" si="8"/>
        <v>108</v>
      </c>
      <c r="I31" s="114">
        <f t="shared" si="9"/>
        <v>101.48290539612796</v>
      </c>
      <c r="J31" s="115">
        <f t="shared" si="13"/>
        <v>14.736158768431789</v>
      </c>
      <c r="K31" s="92">
        <f t="shared" si="10"/>
        <v>12.981017734604757</v>
      </c>
      <c r="L31" s="93">
        <f t="shared" si="11"/>
        <v>12.868684054741095</v>
      </c>
      <c r="M31" s="2"/>
    </row>
    <row r="32" spans="1:13" ht="27.75" customHeight="1">
      <c r="A32" s="34" t="s">
        <v>135</v>
      </c>
      <c r="B32" s="94">
        <v>135</v>
      </c>
      <c r="C32" s="143">
        <v>128</v>
      </c>
      <c r="D32" s="163">
        <f t="shared" si="0"/>
        <v>-7</v>
      </c>
      <c r="E32" s="116">
        <f t="shared" si="12"/>
        <v>94.814814814814824</v>
      </c>
      <c r="F32" s="94">
        <v>134</v>
      </c>
      <c r="G32" s="143">
        <v>148</v>
      </c>
      <c r="H32" s="94">
        <f t="shared" si="8"/>
        <v>14</v>
      </c>
      <c r="I32" s="114">
        <f t="shared" si="9"/>
        <v>110.44776119402985</v>
      </c>
      <c r="J32" s="115">
        <f t="shared" si="13"/>
        <v>0.23741073912640268</v>
      </c>
      <c r="K32" s="92">
        <f t="shared" si="10"/>
        <v>0.23883789323589696</v>
      </c>
      <c r="L32" s="93">
        <f t="shared" si="11"/>
        <v>0.25768708430546367</v>
      </c>
      <c r="M32" s="2"/>
    </row>
    <row r="33" spans="1:13" ht="15" customHeight="1" thickBot="1">
      <c r="A33" s="38" t="s">
        <v>136</v>
      </c>
      <c r="B33" s="118">
        <v>5255</v>
      </c>
      <c r="C33" s="145">
        <v>5176</v>
      </c>
      <c r="D33" s="281">
        <f t="shared" si="0"/>
        <v>-79</v>
      </c>
      <c r="E33" s="117">
        <f>C33/B33*100</f>
        <v>98.496669838249289</v>
      </c>
      <c r="F33" s="118">
        <v>4064</v>
      </c>
      <c r="G33" s="145">
        <v>4155</v>
      </c>
      <c r="H33" s="118">
        <f t="shared" si="8"/>
        <v>91</v>
      </c>
      <c r="I33" s="119">
        <f t="shared" si="9"/>
        <v>102.23917322834646</v>
      </c>
      <c r="J33" s="120">
        <f>C33/$C$10*100</f>
        <v>9.6002967634239091</v>
      </c>
      <c r="K33" s="121">
        <f t="shared" si="10"/>
        <v>7.2435611799304871</v>
      </c>
      <c r="L33" s="122">
        <f t="shared" si="11"/>
        <v>7.2343907789810906</v>
      </c>
      <c r="M33" s="2"/>
    </row>
    <row r="34" spans="1:13" ht="3.75" customHeight="1">
      <c r="A34" s="13"/>
      <c r="B34" s="39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 ht="19.2" customHeight="1">
      <c r="A35" s="299" t="s">
        <v>193</v>
      </c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 ht="20.399999999999999" customHeight="1">
      <c r="A36" s="417" t="s">
        <v>211</v>
      </c>
      <c r="B36" s="417"/>
      <c r="C36" s="417"/>
      <c r="D36" s="417"/>
      <c r="E36" s="417"/>
      <c r="F36" s="417"/>
      <c r="G36" s="417"/>
      <c r="H36" s="417"/>
      <c r="I36" s="417"/>
      <c r="J36" s="417"/>
      <c r="K36" s="417"/>
      <c r="L36" s="417"/>
    </row>
    <row r="37" spans="1:13">
      <c r="A37" s="417"/>
      <c r="B37" s="417"/>
      <c r="C37" s="417"/>
      <c r="D37" s="417"/>
      <c r="E37" s="417"/>
      <c r="F37" s="417"/>
      <c r="G37" s="417"/>
      <c r="H37" s="417"/>
      <c r="I37" s="417"/>
      <c r="J37" s="417"/>
      <c r="K37" s="417"/>
      <c r="L37" s="417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10">
    <mergeCell ref="A36:L37"/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zoomScaleNormal="100" workbookViewId="0">
      <selection activeCell="M22" sqref="M22"/>
    </sheetView>
  </sheetViews>
  <sheetFormatPr defaultRowHeight="13.2"/>
  <cols>
    <col min="1" max="1" width="32.77734375" customWidth="1"/>
    <col min="2" max="2" width="12.44140625" style="169" customWidth="1"/>
    <col min="3" max="3" width="12.44140625" style="170" customWidth="1"/>
    <col min="4" max="4" width="6" style="183" customWidth="1"/>
    <col min="5" max="5" width="12.44140625" style="170" customWidth="1"/>
    <col min="6" max="6" width="5.88671875" style="183" customWidth="1"/>
    <col min="7" max="7" width="12.44140625" style="170" customWidth="1"/>
    <col min="8" max="8" width="6.21875" style="183" customWidth="1"/>
    <col min="9" max="9" width="12.44140625" style="170" customWidth="1"/>
    <col min="10" max="10" width="6.21875" style="183" customWidth="1"/>
    <col min="11" max="11" width="12.44140625" style="170" customWidth="1"/>
    <col min="12" max="12" width="6.33203125" style="183" customWidth="1"/>
    <col min="13" max="13" width="14.44140625" style="170" customWidth="1"/>
    <col min="14" max="14" width="6.44140625" style="183" customWidth="1"/>
  </cols>
  <sheetData>
    <row r="1" spans="1:14">
      <c r="A1" s="402" t="s">
        <v>161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ht="19.95" customHeight="1">
      <c r="A2" s="419" t="s">
        <v>215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4" ht="9.75" customHeight="1" thickBot="1">
      <c r="A3" s="138"/>
      <c r="B3" s="167"/>
      <c r="C3" s="146"/>
      <c r="D3" s="181"/>
    </row>
    <row r="4" spans="1:14" ht="16.2" customHeight="1" thickBot="1">
      <c r="A4" s="439" t="s">
        <v>165</v>
      </c>
      <c r="B4" s="436" t="s">
        <v>180</v>
      </c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8"/>
    </row>
    <row r="5" spans="1:14" ht="52.8" customHeight="1" thickBot="1">
      <c r="A5" s="440"/>
      <c r="B5" s="215" t="s">
        <v>177</v>
      </c>
      <c r="C5" s="173" t="s">
        <v>113</v>
      </c>
      <c r="D5" s="182" t="s">
        <v>176</v>
      </c>
      <c r="E5" s="179" t="s">
        <v>175</v>
      </c>
      <c r="F5" s="190" t="s">
        <v>176</v>
      </c>
      <c r="G5" s="179" t="s">
        <v>178</v>
      </c>
      <c r="H5" s="182" t="s">
        <v>176</v>
      </c>
      <c r="I5" s="179" t="s">
        <v>179</v>
      </c>
      <c r="J5" s="190" t="s">
        <v>176</v>
      </c>
      <c r="K5" s="199" t="s">
        <v>173</v>
      </c>
      <c r="L5" s="182" t="s">
        <v>176</v>
      </c>
      <c r="M5" s="199" t="s">
        <v>174</v>
      </c>
      <c r="N5" s="200" t="s">
        <v>176</v>
      </c>
    </row>
    <row r="6" spans="1:14" ht="13.8" thickBot="1">
      <c r="A6" s="225" t="s">
        <v>34</v>
      </c>
      <c r="B6" s="239">
        <v>11617</v>
      </c>
      <c r="C6" s="260">
        <v>5708</v>
      </c>
      <c r="D6" s="244">
        <f>C6/B6*100</f>
        <v>49.134888525436857</v>
      </c>
      <c r="E6" s="239">
        <v>2350</v>
      </c>
      <c r="F6" s="247">
        <f>E6/B6*100</f>
        <v>20.228974778342085</v>
      </c>
      <c r="G6" s="239">
        <v>5448</v>
      </c>
      <c r="H6" s="244">
        <f>G6/B6*100</f>
        <v>46.896789188258587</v>
      </c>
      <c r="I6" s="239">
        <v>3362</v>
      </c>
      <c r="J6" s="247">
        <f>I6/B6*100</f>
        <v>28.940346044589827</v>
      </c>
      <c r="K6" s="239">
        <v>1627</v>
      </c>
      <c r="L6" s="244">
        <f>K6/B6*100</f>
        <v>14.005337006111732</v>
      </c>
      <c r="M6" s="239">
        <v>865</v>
      </c>
      <c r="N6" s="244">
        <f>M6/B6*100</f>
        <v>7.4459843333046392</v>
      </c>
    </row>
    <row r="7" spans="1:14">
      <c r="A7" s="134" t="s">
        <v>14</v>
      </c>
      <c r="B7" s="174">
        <v>1064</v>
      </c>
      <c r="C7" s="162">
        <v>580</v>
      </c>
      <c r="D7" s="93">
        <f t="shared" ref="D7:D41" si="0">C7/B7*100</f>
        <v>54.511278195488721</v>
      </c>
      <c r="E7" s="174">
        <v>243</v>
      </c>
      <c r="F7" s="186">
        <f t="shared" ref="F7:F41" si="1">E7/B7*100</f>
        <v>22.838345864661655</v>
      </c>
      <c r="G7" s="193">
        <v>264</v>
      </c>
      <c r="H7" s="194">
        <f t="shared" ref="H7:H41" si="2">G7/B7*100</f>
        <v>24.81203007518797</v>
      </c>
      <c r="I7" s="193">
        <v>281</v>
      </c>
      <c r="J7" s="198">
        <f>I7/B7*100</f>
        <v>26.409774436090228</v>
      </c>
      <c r="K7" s="193">
        <v>194</v>
      </c>
      <c r="L7" s="194">
        <f t="shared" ref="L7:L41" si="3">K7/B7*100</f>
        <v>18.233082706766918</v>
      </c>
      <c r="M7" s="193">
        <v>86</v>
      </c>
      <c r="N7" s="194">
        <f t="shared" ref="N7:N41" si="4">M7/B7*100</f>
        <v>8.0827067669172923</v>
      </c>
    </row>
    <row r="8" spans="1:14">
      <c r="A8" s="15" t="s">
        <v>17</v>
      </c>
      <c r="B8" s="175">
        <v>1621</v>
      </c>
      <c r="C8" s="135">
        <v>800</v>
      </c>
      <c r="D8" s="93">
        <f t="shared" si="0"/>
        <v>49.352251696483648</v>
      </c>
      <c r="E8" s="175">
        <v>363</v>
      </c>
      <c r="F8" s="186">
        <f t="shared" si="1"/>
        <v>22.393584207279456</v>
      </c>
      <c r="G8" s="177">
        <v>834</v>
      </c>
      <c r="H8" s="184">
        <f t="shared" si="2"/>
        <v>51.44972239358421</v>
      </c>
      <c r="I8" s="177">
        <v>415</v>
      </c>
      <c r="J8" s="196">
        <f t="shared" ref="J8:J15" si="5">I8/B8*100</f>
        <v>25.601480567550894</v>
      </c>
      <c r="K8" s="177">
        <v>213</v>
      </c>
      <c r="L8" s="184">
        <f t="shared" si="3"/>
        <v>13.140037014188771</v>
      </c>
      <c r="M8" s="177">
        <v>95</v>
      </c>
      <c r="N8" s="184">
        <f t="shared" si="4"/>
        <v>5.8605798889574334</v>
      </c>
    </row>
    <row r="9" spans="1:14">
      <c r="A9" s="16" t="s">
        <v>2</v>
      </c>
      <c r="B9" s="175">
        <v>1324</v>
      </c>
      <c r="C9" s="135">
        <v>616</v>
      </c>
      <c r="D9" s="93">
        <f t="shared" si="0"/>
        <v>46.525679758308158</v>
      </c>
      <c r="E9" s="175">
        <v>224</v>
      </c>
      <c r="F9" s="186">
        <f t="shared" si="1"/>
        <v>16.918429003021149</v>
      </c>
      <c r="G9" s="177">
        <v>547</v>
      </c>
      <c r="H9" s="184">
        <f t="shared" si="2"/>
        <v>41.314199395770387</v>
      </c>
      <c r="I9" s="177">
        <v>427</v>
      </c>
      <c r="J9" s="196">
        <f t="shared" si="5"/>
        <v>32.250755287009063</v>
      </c>
      <c r="K9" s="177">
        <v>152</v>
      </c>
      <c r="L9" s="184">
        <f t="shared" si="3"/>
        <v>11.48036253776435</v>
      </c>
      <c r="M9" s="177">
        <v>121</v>
      </c>
      <c r="N9" s="184">
        <f t="shared" si="4"/>
        <v>9.1389728096676741</v>
      </c>
    </row>
    <row r="10" spans="1:14">
      <c r="A10" s="16" t="s">
        <v>191</v>
      </c>
      <c r="B10" s="175">
        <v>1610</v>
      </c>
      <c r="C10" s="135">
        <v>750</v>
      </c>
      <c r="D10" s="93">
        <f t="shared" si="0"/>
        <v>46.58385093167702</v>
      </c>
      <c r="E10" s="175">
        <v>242</v>
      </c>
      <c r="F10" s="186">
        <f t="shared" si="1"/>
        <v>15.031055900621118</v>
      </c>
      <c r="G10" s="177">
        <v>938</v>
      </c>
      <c r="H10" s="184">
        <f t="shared" si="2"/>
        <v>58.260869565217391</v>
      </c>
      <c r="I10" s="177">
        <v>526</v>
      </c>
      <c r="J10" s="196">
        <f t="shared" si="5"/>
        <v>32.670807453416153</v>
      </c>
      <c r="K10" s="177">
        <v>180</v>
      </c>
      <c r="L10" s="184">
        <f t="shared" si="3"/>
        <v>11.180124223602485</v>
      </c>
      <c r="M10" s="177">
        <v>94</v>
      </c>
      <c r="N10" s="184">
        <f t="shared" si="4"/>
        <v>5.8385093167701863</v>
      </c>
    </row>
    <row r="11" spans="1:14">
      <c r="A11" s="15" t="s">
        <v>18</v>
      </c>
      <c r="B11" s="94">
        <v>878</v>
      </c>
      <c r="C11" s="163">
        <v>401</v>
      </c>
      <c r="D11" s="93">
        <f t="shared" si="0"/>
        <v>45.671981776765378</v>
      </c>
      <c r="E11" s="94">
        <v>205</v>
      </c>
      <c r="F11" s="186">
        <f t="shared" si="1"/>
        <v>23.348519362186789</v>
      </c>
      <c r="G11" s="177">
        <v>324</v>
      </c>
      <c r="H11" s="184">
        <f t="shared" si="2"/>
        <v>36.902050113895221</v>
      </c>
      <c r="I11" s="177">
        <v>255</v>
      </c>
      <c r="J11" s="196">
        <f t="shared" si="5"/>
        <v>29.043280182232344</v>
      </c>
      <c r="K11" s="177">
        <v>131</v>
      </c>
      <c r="L11" s="184">
        <f t="shared" si="3"/>
        <v>14.920273348519361</v>
      </c>
      <c r="M11" s="177">
        <v>74</v>
      </c>
      <c r="N11" s="184">
        <f t="shared" si="4"/>
        <v>8.428246013667426</v>
      </c>
    </row>
    <row r="12" spans="1:14">
      <c r="A12" s="15" t="s">
        <v>21</v>
      </c>
      <c r="B12" s="94">
        <v>1034</v>
      </c>
      <c r="C12" s="163">
        <v>463</v>
      </c>
      <c r="D12" s="93">
        <f t="shared" si="0"/>
        <v>44.777562862669242</v>
      </c>
      <c r="E12" s="94">
        <v>213</v>
      </c>
      <c r="F12" s="186">
        <f t="shared" si="1"/>
        <v>20.59961315280464</v>
      </c>
      <c r="G12" s="177">
        <v>447</v>
      </c>
      <c r="H12" s="184">
        <f t="shared" si="2"/>
        <v>43.230174081237912</v>
      </c>
      <c r="I12" s="177">
        <v>306</v>
      </c>
      <c r="J12" s="196">
        <f t="shared" si="5"/>
        <v>29.593810444874276</v>
      </c>
      <c r="K12" s="177">
        <v>165</v>
      </c>
      <c r="L12" s="184">
        <f t="shared" si="3"/>
        <v>15.957446808510639</v>
      </c>
      <c r="M12" s="177">
        <v>86</v>
      </c>
      <c r="N12" s="184">
        <f t="shared" si="4"/>
        <v>8.3172147001934231</v>
      </c>
    </row>
    <row r="13" spans="1:14">
      <c r="A13" s="15" t="s">
        <v>22</v>
      </c>
      <c r="B13" s="175">
        <v>1072</v>
      </c>
      <c r="C13" s="135">
        <v>545</v>
      </c>
      <c r="D13" s="93">
        <f t="shared" si="0"/>
        <v>50.839552238805972</v>
      </c>
      <c r="E13" s="175">
        <v>234</v>
      </c>
      <c r="F13" s="186">
        <f t="shared" si="1"/>
        <v>21.828358208955223</v>
      </c>
      <c r="G13" s="177">
        <v>479</v>
      </c>
      <c r="H13" s="184">
        <f t="shared" si="2"/>
        <v>44.682835820895519</v>
      </c>
      <c r="I13" s="177">
        <v>302</v>
      </c>
      <c r="J13" s="196">
        <f t="shared" si="5"/>
        <v>28.171641791044777</v>
      </c>
      <c r="K13" s="177">
        <v>96</v>
      </c>
      <c r="L13" s="184">
        <f t="shared" si="3"/>
        <v>8.9552238805970141</v>
      </c>
      <c r="M13" s="177">
        <v>46</v>
      </c>
      <c r="N13" s="184">
        <f t="shared" si="4"/>
        <v>4.2910447761194028</v>
      </c>
    </row>
    <row r="14" spans="1:14">
      <c r="A14" s="15" t="s">
        <v>13</v>
      </c>
      <c r="B14" s="175">
        <v>1350</v>
      </c>
      <c r="C14" s="135">
        <v>721</v>
      </c>
      <c r="D14" s="93">
        <f t="shared" si="0"/>
        <v>53.407407407407405</v>
      </c>
      <c r="E14" s="175">
        <v>267</v>
      </c>
      <c r="F14" s="186">
        <f t="shared" si="1"/>
        <v>19.777777777777779</v>
      </c>
      <c r="G14" s="177">
        <v>696</v>
      </c>
      <c r="H14" s="184">
        <f t="shared" si="2"/>
        <v>51.555555555555557</v>
      </c>
      <c r="I14" s="177">
        <v>433</v>
      </c>
      <c r="J14" s="196">
        <f t="shared" si="5"/>
        <v>32.074074074074069</v>
      </c>
      <c r="K14" s="177">
        <v>226</v>
      </c>
      <c r="L14" s="184">
        <f t="shared" si="3"/>
        <v>16.74074074074074</v>
      </c>
      <c r="M14" s="177">
        <v>128</v>
      </c>
      <c r="N14" s="184">
        <f t="shared" si="4"/>
        <v>9.481481481481481</v>
      </c>
    </row>
    <row r="15" spans="1:14" ht="13.8" thickBot="1">
      <c r="A15" s="17" t="s">
        <v>27</v>
      </c>
      <c r="B15" s="108">
        <v>1664</v>
      </c>
      <c r="C15" s="164">
        <v>832</v>
      </c>
      <c r="D15" s="185">
        <f t="shared" si="0"/>
        <v>50</v>
      </c>
      <c r="E15" s="108">
        <v>359</v>
      </c>
      <c r="F15" s="189">
        <f t="shared" si="1"/>
        <v>21.574519230769234</v>
      </c>
      <c r="G15" s="191">
        <v>919</v>
      </c>
      <c r="H15" s="192">
        <f t="shared" si="2"/>
        <v>55.228365384615387</v>
      </c>
      <c r="I15" s="191">
        <v>417</v>
      </c>
      <c r="J15" s="197">
        <f t="shared" si="5"/>
        <v>25.060096153846157</v>
      </c>
      <c r="K15" s="191">
        <v>270</v>
      </c>
      <c r="L15" s="192">
        <f t="shared" si="3"/>
        <v>16.22596153846154</v>
      </c>
      <c r="M15" s="191">
        <v>135</v>
      </c>
      <c r="N15" s="192">
        <f t="shared" si="4"/>
        <v>8.1129807692307701</v>
      </c>
    </row>
    <row r="16" spans="1:14" ht="13.8" thickBot="1">
      <c r="A16" s="261" t="s">
        <v>35</v>
      </c>
      <c r="B16" s="260">
        <v>9429</v>
      </c>
      <c r="C16" s="260">
        <v>5323</v>
      </c>
      <c r="D16" s="248">
        <f t="shared" si="0"/>
        <v>56.45349453812706</v>
      </c>
      <c r="E16" s="260">
        <v>2207</v>
      </c>
      <c r="F16" s="247">
        <f t="shared" si="1"/>
        <v>23.406511825220065</v>
      </c>
      <c r="G16" s="239">
        <v>4471</v>
      </c>
      <c r="H16" s="244">
        <f t="shared" si="2"/>
        <v>47.417541626895748</v>
      </c>
      <c r="I16" s="239">
        <v>2398</v>
      </c>
      <c r="J16" s="247">
        <f>I16/B16*100</f>
        <v>25.432177325273091</v>
      </c>
      <c r="K16" s="239">
        <v>1607</v>
      </c>
      <c r="L16" s="244">
        <f t="shared" si="3"/>
        <v>17.043164704634638</v>
      </c>
      <c r="M16" s="239">
        <v>749</v>
      </c>
      <c r="N16" s="244">
        <f t="shared" si="4"/>
        <v>7.9435783221974754</v>
      </c>
    </row>
    <row r="17" spans="1:14">
      <c r="A17" s="134" t="s">
        <v>1</v>
      </c>
      <c r="B17" s="174">
        <v>1770</v>
      </c>
      <c r="C17" s="162">
        <v>1055</v>
      </c>
      <c r="D17" s="93">
        <f t="shared" si="0"/>
        <v>59.604519774011301</v>
      </c>
      <c r="E17" s="174">
        <v>441</v>
      </c>
      <c r="F17" s="186">
        <f t="shared" si="1"/>
        <v>24.915254237288138</v>
      </c>
      <c r="G17" s="193">
        <v>911</v>
      </c>
      <c r="H17" s="194">
        <f t="shared" si="2"/>
        <v>51.468926553672311</v>
      </c>
      <c r="I17" s="193">
        <v>396</v>
      </c>
      <c r="J17" s="198">
        <f>I17/B17*100</f>
        <v>22.372881355932204</v>
      </c>
      <c r="K17" s="193">
        <v>334</v>
      </c>
      <c r="L17" s="194">
        <f t="shared" si="3"/>
        <v>18.870056497175142</v>
      </c>
      <c r="M17" s="193">
        <v>144</v>
      </c>
      <c r="N17" s="194">
        <f t="shared" si="4"/>
        <v>8.1355932203389827</v>
      </c>
    </row>
    <row r="18" spans="1:14">
      <c r="A18" s="15" t="s">
        <v>16</v>
      </c>
      <c r="B18" s="175">
        <v>1269</v>
      </c>
      <c r="C18" s="135">
        <v>684</v>
      </c>
      <c r="D18" s="93">
        <f t="shared" si="0"/>
        <v>53.900709219858157</v>
      </c>
      <c r="E18" s="175">
        <v>348</v>
      </c>
      <c r="F18" s="186">
        <f t="shared" si="1"/>
        <v>27.423167848699766</v>
      </c>
      <c r="G18" s="177">
        <v>710</v>
      </c>
      <c r="H18" s="184">
        <f t="shared" si="2"/>
        <v>55.94956658786446</v>
      </c>
      <c r="I18" s="177">
        <v>319</v>
      </c>
      <c r="J18" s="196">
        <f t="shared" ref="J18:J22" si="6">I18/B18*100</f>
        <v>25.137903861308114</v>
      </c>
      <c r="K18" s="177">
        <v>212</v>
      </c>
      <c r="L18" s="184">
        <f t="shared" si="3"/>
        <v>16.706067769897555</v>
      </c>
      <c r="M18" s="177">
        <v>101</v>
      </c>
      <c r="N18" s="184">
        <f t="shared" si="4"/>
        <v>7.9590228526398743</v>
      </c>
    </row>
    <row r="19" spans="1:14">
      <c r="A19" s="16" t="s">
        <v>3</v>
      </c>
      <c r="B19" s="175">
        <v>2004</v>
      </c>
      <c r="C19" s="135">
        <v>1063</v>
      </c>
      <c r="D19" s="93">
        <f t="shared" si="0"/>
        <v>53.0439121756487</v>
      </c>
      <c r="E19" s="175">
        <v>372</v>
      </c>
      <c r="F19" s="186">
        <f t="shared" si="1"/>
        <v>18.562874251497004</v>
      </c>
      <c r="G19" s="177">
        <v>888</v>
      </c>
      <c r="H19" s="184">
        <f t="shared" si="2"/>
        <v>44.311377245508979</v>
      </c>
      <c r="I19" s="177">
        <v>574</v>
      </c>
      <c r="J19" s="196">
        <f t="shared" si="6"/>
        <v>28.642714570858285</v>
      </c>
      <c r="K19" s="177">
        <v>318</v>
      </c>
      <c r="L19" s="184">
        <f t="shared" si="3"/>
        <v>15.868263473053892</v>
      </c>
      <c r="M19" s="177">
        <v>181</v>
      </c>
      <c r="N19" s="184">
        <f t="shared" si="4"/>
        <v>9.0319361277445118</v>
      </c>
    </row>
    <row r="20" spans="1:14">
      <c r="A20" s="16" t="s">
        <v>20</v>
      </c>
      <c r="B20" s="175">
        <v>1474</v>
      </c>
      <c r="C20" s="135">
        <v>777</v>
      </c>
      <c r="D20" s="93">
        <f t="shared" si="0"/>
        <v>52.713704206241516</v>
      </c>
      <c r="E20" s="175">
        <v>309</v>
      </c>
      <c r="F20" s="186">
        <f t="shared" si="1"/>
        <v>20.963364993215738</v>
      </c>
      <c r="G20" s="177">
        <v>741</v>
      </c>
      <c r="H20" s="184">
        <f t="shared" si="2"/>
        <v>50.271370420624152</v>
      </c>
      <c r="I20" s="177">
        <v>397</v>
      </c>
      <c r="J20" s="196">
        <f t="shared" si="6"/>
        <v>26.933514246947084</v>
      </c>
      <c r="K20" s="177">
        <v>271</v>
      </c>
      <c r="L20" s="184">
        <f t="shared" si="3"/>
        <v>18.385345997286294</v>
      </c>
      <c r="M20" s="177">
        <v>77</v>
      </c>
      <c r="N20" s="184">
        <f t="shared" si="4"/>
        <v>5.2238805970149249</v>
      </c>
    </row>
    <row r="21" spans="1:14">
      <c r="A21" s="15" t="s">
        <v>4</v>
      </c>
      <c r="B21" s="175">
        <v>1498</v>
      </c>
      <c r="C21" s="135">
        <v>883</v>
      </c>
      <c r="D21" s="93">
        <f t="shared" si="0"/>
        <v>58.945260347129505</v>
      </c>
      <c r="E21" s="175">
        <v>361</v>
      </c>
      <c r="F21" s="186">
        <f t="shared" si="1"/>
        <v>24.098798397863817</v>
      </c>
      <c r="G21" s="177">
        <v>556</v>
      </c>
      <c r="H21" s="184">
        <f t="shared" si="2"/>
        <v>37.11615487316422</v>
      </c>
      <c r="I21" s="177">
        <v>355</v>
      </c>
      <c r="J21" s="196">
        <f t="shared" si="6"/>
        <v>23.698264352469963</v>
      </c>
      <c r="K21" s="177">
        <v>237</v>
      </c>
      <c r="L21" s="184">
        <f t="shared" si="3"/>
        <v>15.82109479305741</v>
      </c>
      <c r="M21" s="177">
        <v>149</v>
      </c>
      <c r="N21" s="184">
        <f t="shared" si="4"/>
        <v>9.9465954606141516</v>
      </c>
    </row>
    <row r="22" spans="1:14" ht="13.8" thickBot="1">
      <c r="A22" s="17" t="s">
        <v>7</v>
      </c>
      <c r="B22" s="176">
        <v>1414</v>
      </c>
      <c r="C22" s="165">
        <v>861</v>
      </c>
      <c r="D22" s="185">
        <f t="shared" si="0"/>
        <v>60.89108910891089</v>
      </c>
      <c r="E22" s="176">
        <v>376</v>
      </c>
      <c r="F22" s="189">
        <f t="shared" si="1"/>
        <v>26.591230551626595</v>
      </c>
      <c r="G22" s="191">
        <v>665</v>
      </c>
      <c r="H22" s="192">
        <f t="shared" si="2"/>
        <v>47.029702970297024</v>
      </c>
      <c r="I22" s="191">
        <v>357</v>
      </c>
      <c r="J22" s="197">
        <f t="shared" si="6"/>
        <v>25.247524752475247</v>
      </c>
      <c r="K22" s="191">
        <v>235</v>
      </c>
      <c r="L22" s="192">
        <f t="shared" si="3"/>
        <v>16.61951909476662</v>
      </c>
      <c r="M22" s="191">
        <v>97</v>
      </c>
      <c r="N22" s="192">
        <f t="shared" si="4"/>
        <v>6.8599717114568595</v>
      </c>
    </row>
    <row r="23" spans="1:14" ht="13.8" thickBot="1">
      <c r="A23" s="261" t="s">
        <v>36</v>
      </c>
      <c r="B23" s="260">
        <v>16384</v>
      </c>
      <c r="C23" s="260">
        <v>8007</v>
      </c>
      <c r="D23" s="248">
        <f t="shared" si="0"/>
        <v>48.870849609375</v>
      </c>
      <c r="E23" s="260">
        <v>3313</v>
      </c>
      <c r="F23" s="247">
        <f t="shared" si="1"/>
        <v>20.220947265625</v>
      </c>
      <c r="G23" s="239">
        <v>7543</v>
      </c>
      <c r="H23" s="244">
        <f t="shared" si="2"/>
        <v>46.038818359375</v>
      </c>
      <c r="I23" s="239">
        <v>4781</v>
      </c>
      <c r="J23" s="247">
        <f>I23/B23*100</f>
        <v>29.180908203125</v>
      </c>
      <c r="K23" s="239">
        <v>2233</v>
      </c>
      <c r="L23" s="244">
        <f t="shared" si="3"/>
        <v>13.629150390625</v>
      </c>
      <c r="M23" s="239">
        <v>1130</v>
      </c>
      <c r="N23" s="244">
        <f t="shared" si="4"/>
        <v>6.89697265625</v>
      </c>
    </row>
    <row r="24" spans="1:14">
      <c r="A24" s="134" t="s">
        <v>15</v>
      </c>
      <c r="B24" s="174">
        <v>1901</v>
      </c>
      <c r="C24" s="162">
        <v>931</v>
      </c>
      <c r="D24" s="93">
        <f t="shared" si="0"/>
        <v>48.974224092582851</v>
      </c>
      <c r="E24" s="174">
        <v>371</v>
      </c>
      <c r="F24" s="186">
        <f t="shared" si="1"/>
        <v>19.516044187269856</v>
      </c>
      <c r="G24" s="193">
        <v>696</v>
      </c>
      <c r="H24" s="194">
        <f t="shared" si="2"/>
        <v>36.61230931088901</v>
      </c>
      <c r="I24" s="193">
        <v>601</v>
      </c>
      <c r="J24" s="198">
        <f>I24/B24*100</f>
        <v>31.614939505523409</v>
      </c>
      <c r="K24" s="193">
        <v>207</v>
      </c>
      <c r="L24" s="194">
        <f t="shared" si="3"/>
        <v>10.889005786428195</v>
      </c>
      <c r="M24" s="193">
        <v>182</v>
      </c>
      <c r="N24" s="194">
        <f t="shared" si="4"/>
        <v>9.5739084692267227</v>
      </c>
    </row>
    <row r="25" spans="1:14">
      <c r="A25" s="15" t="s">
        <v>19</v>
      </c>
      <c r="B25" s="175">
        <v>5713</v>
      </c>
      <c r="C25" s="135">
        <v>2731</v>
      </c>
      <c r="D25" s="93">
        <f t="shared" si="0"/>
        <v>47.803255732539824</v>
      </c>
      <c r="E25" s="175">
        <v>1160</v>
      </c>
      <c r="F25" s="109">
        <f t="shared" si="1"/>
        <v>20.304568527918782</v>
      </c>
      <c r="G25" s="177">
        <v>3088</v>
      </c>
      <c r="H25" s="184">
        <f t="shared" si="2"/>
        <v>54.052161736390694</v>
      </c>
      <c r="I25" s="177">
        <v>1624</v>
      </c>
      <c r="J25" s="196">
        <f t="shared" ref="J25:J29" si="7">I25/B25*100</f>
        <v>28.426395939086298</v>
      </c>
      <c r="K25" s="177">
        <v>685</v>
      </c>
      <c r="L25" s="184">
        <f t="shared" si="3"/>
        <v>11.990197794503764</v>
      </c>
      <c r="M25" s="177">
        <v>293</v>
      </c>
      <c r="N25" s="184">
        <f t="shared" si="4"/>
        <v>5.1286539471381056</v>
      </c>
    </row>
    <row r="26" spans="1:14">
      <c r="A26" s="15" t="s">
        <v>25</v>
      </c>
      <c r="B26" s="175">
        <v>3636</v>
      </c>
      <c r="C26" s="135">
        <v>1785</v>
      </c>
      <c r="D26" s="93">
        <f t="shared" si="0"/>
        <v>49.092409240924091</v>
      </c>
      <c r="E26" s="175">
        <v>761</v>
      </c>
      <c r="F26" s="109">
        <f t="shared" si="1"/>
        <v>20.929592959295928</v>
      </c>
      <c r="G26" s="177">
        <v>1554</v>
      </c>
      <c r="H26" s="184">
        <f t="shared" si="2"/>
        <v>42.739273927392738</v>
      </c>
      <c r="I26" s="177">
        <v>1064</v>
      </c>
      <c r="J26" s="196">
        <f t="shared" si="7"/>
        <v>29.262926292629267</v>
      </c>
      <c r="K26" s="177">
        <v>545</v>
      </c>
      <c r="L26" s="184">
        <f t="shared" si="3"/>
        <v>14.988998899889989</v>
      </c>
      <c r="M26" s="177">
        <v>228</v>
      </c>
      <c r="N26" s="184">
        <f t="shared" si="4"/>
        <v>6.2706270627062706</v>
      </c>
    </row>
    <row r="27" spans="1:14">
      <c r="A27" s="16" t="s">
        <v>103</v>
      </c>
      <c r="B27" s="175">
        <v>1227</v>
      </c>
      <c r="C27" s="135">
        <v>659</v>
      </c>
      <c r="D27" s="93">
        <f t="shared" si="0"/>
        <v>53.708231458842704</v>
      </c>
      <c r="E27" s="175">
        <v>252</v>
      </c>
      <c r="F27" s="109">
        <f t="shared" si="1"/>
        <v>20.537897310513447</v>
      </c>
      <c r="G27" s="177">
        <v>608</v>
      </c>
      <c r="H27" s="184">
        <f t="shared" si="2"/>
        <v>49.551752241238795</v>
      </c>
      <c r="I27" s="177">
        <v>360</v>
      </c>
      <c r="J27" s="196">
        <f t="shared" si="7"/>
        <v>29.339853300733498</v>
      </c>
      <c r="K27" s="177">
        <v>220</v>
      </c>
      <c r="L27" s="184">
        <f t="shared" si="3"/>
        <v>17.929910350448246</v>
      </c>
      <c r="M27" s="177">
        <v>92</v>
      </c>
      <c r="N27" s="184">
        <f t="shared" si="4"/>
        <v>7.497962510187449</v>
      </c>
    </row>
    <row r="28" spans="1:14">
      <c r="A28" s="16" t="s">
        <v>104</v>
      </c>
      <c r="B28" s="94">
        <v>1955</v>
      </c>
      <c r="C28" s="163">
        <v>994</v>
      </c>
      <c r="D28" s="93">
        <f t="shared" si="0"/>
        <v>50.843989769820972</v>
      </c>
      <c r="E28" s="94">
        <v>340</v>
      </c>
      <c r="F28" s="109">
        <f t="shared" si="1"/>
        <v>17.391304347826086</v>
      </c>
      <c r="G28" s="177">
        <v>695</v>
      </c>
      <c r="H28" s="184">
        <f t="shared" si="2"/>
        <v>35.549872122762153</v>
      </c>
      <c r="I28" s="177">
        <v>552</v>
      </c>
      <c r="J28" s="196">
        <f t="shared" si="7"/>
        <v>28.235294117647058</v>
      </c>
      <c r="K28" s="177">
        <v>346</v>
      </c>
      <c r="L28" s="184">
        <f t="shared" si="3"/>
        <v>17.698209718670078</v>
      </c>
      <c r="M28" s="177">
        <v>208</v>
      </c>
      <c r="N28" s="184">
        <f t="shared" si="4"/>
        <v>10.639386189258312</v>
      </c>
    </row>
    <row r="29" spans="1:14" ht="13.8" thickBot="1">
      <c r="A29" s="17" t="s">
        <v>26</v>
      </c>
      <c r="B29" s="108">
        <v>1952</v>
      </c>
      <c r="C29" s="164">
        <v>907</v>
      </c>
      <c r="D29" s="185">
        <f t="shared" si="0"/>
        <v>46.465163934426229</v>
      </c>
      <c r="E29" s="108">
        <v>429</v>
      </c>
      <c r="F29" s="110">
        <f t="shared" si="1"/>
        <v>21.977459016393443</v>
      </c>
      <c r="G29" s="191">
        <v>902</v>
      </c>
      <c r="H29" s="192">
        <f t="shared" si="2"/>
        <v>46.209016393442624</v>
      </c>
      <c r="I29" s="191">
        <v>580</v>
      </c>
      <c r="J29" s="197">
        <f t="shared" si="7"/>
        <v>29.713114754098363</v>
      </c>
      <c r="K29" s="191">
        <v>230</v>
      </c>
      <c r="L29" s="192">
        <f t="shared" si="3"/>
        <v>11.782786885245903</v>
      </c>
      <c r="M29" s="191">
        <v>127</v>
      </c>
      <c r="N29" s="192">
        <f t="shared" si="4"/>
        <v>6.5061475409836058</v>
      </c>
    </row>
    <row r="30" spans="1:14" ht="13.8" thickBot="1">
      <c r="A30" s="261" t="s">
        <v>32</v>
      </c>
      <c r="B30" s="260">
        <v>12314</v>
      </c>
      <c r="C30" s="260">
        <v>6197</v>
      </c>
      <c r="D30" s="248">
        <f t="shared" si="0"/>
        <v>50.32483352281956</v>
      </c>
      <c r="E30" s="260">
        <v>2603</v>
      </c>
      <c r="F30" s="248">
        <f t="shared" si="1"/>
        <v>21.138541497482542</v>
      </c>
      <c r="G30" s="260">
        <v>5711</v>
      </c>
      <c r="H30" s="248">
        <f t="shared" si="2"/>
        <v>46.378106220561961</v>
      </c>
      <c r="I30" s="260">
        <v>3663</v>
      </c>
      <c r="J30" s="248">
        <f>I30/B30*100</f>
        <v>29.746629852200744</v>
      </c>
      <c r="K30" s="260">
        <v>1360</v>
      </c>
      <c r="L30" s="248">
        <f t="shared" si="3"/>
        <v>11.04433977586487</v>
      </c>
      <c r="M30" s="260">
        <v>860</v>
      </c>
      <c r="N30" s="244">
        <f t="shared" si="4"/>
        <v>6.983920740620432</v>
      </c>
    </row>
    <row r="31" spans="1:14">
      <c r="A31" s="201" t="s">
        <v>5</v>
      </c>
      <c r="B31" s="193">
        <v>781</v>
      </c>
      <c r="C31" s="187">
        <v>418</v>
      </c>
      <c r="D31" s="194">
        <f t="shared" si="0"/>
        <v>53.521126760563376</v>
      </c>
      <c r="E31" s="193">
        <v>204</v>
      </c>
      <c r="F31" s="198">
        <f t="shared" si="1"/>
        <v>26.12035851472471</v>
      </c>
      <c r="G31" s="193">
        <v>356</v>
      </c>
      <c r="H31" s="194">
        <f t="shared" si="2"/>
        <v>45.58258642765685</v>
      </c>
      <c r="I31" s="193">
        <v>230</v>
      </c>
      <c r="J31" s="198">
        <f>I31/B31*100</f>
        <v>29.449423815621</v>
      </c>
      <c r="K31" s="193">
        <v>78</v>
      </c>
      <c r="L31" s="194">
        <f t="shared" si="3"/>
        <v>9.9871959026888604</v>
      </c>
      <c r="M31" s="193">
        <v>67</v>
      </c>
      <c r="N31" s="194">
        <f t="shared" si="4"/>
        <v>8.5787451984635084</v>
      </c>
    </row>
    <row r="32" spans="1:14">
      <c r="A32" s="172" t="s">
        <v>23</v>
      </c>
      <c r="B32" s="177">
        <v>2377</v>
      </c>
      <c r="C32" s="166">
        <v>1192</v>
      </c>
      <c r="D32" s="194">
        <f t="shared" si="0"/>
        <v>50.147244425746742</v>
      </c>
      <c r="E32" s="177">
        <v>536</v>
      </c>
      <c r="F32" s="196">
        <f t="shared" si="1"/>
        <v>22.549432057214975</v>
      </c>
      <c r="G32" s="177">
        <v>1041</v>
      </c>
      <c r="H32" s="184">
        <f t="shared" si="2"/>
        <v>43.794699200673115</v>
      </c>
      <c r="I32" s="177">
        <v>691</v>
      </c>
      <c r="J32" s="196">
        <f t="shared" ref="J32:J38" si="8">I32/B32*100</f>
        <v>29.070256625999157</v>
      </c>
      <c r="K32" s="177">
        <v>191</v>
      </c>
      <c r="L32" s="184">
        <f t="shared" si="3"/>
        <v>8.0353386621792176</v>
      </c>
      <c r="M32" s="177">
        <v>216</v>
      </c>
      <c r="N32" s="184">
        <f t="shared" si="4"/>
        <v>9.0870845603702151</v>
      </c>
    </row>
    <row r="33" spans="1:14">
      <c r="A33" s="172" t="s">
        <v>6</v>
      </c>
      <c r="B33" s="177">
        <v>1699</v>
      </c>
      <c r="C33" s="166">
        <v>826</v>
      </c>
      <c r="D33" s="194">
        <f t="shared" si="0"/>
        <v>48.616833431430251</v>
      </c>
      <c r="E33" s="177">
        <v>351</v>
      </c>
      <c r="F33" s="196">
        <f t="shared" si="1"/>
        <v>20.659211300765158</v>
      </c>
      <c r="G33" s="177">
        <v>742</v>
      </c>
      <c r="H33" s="184">
        <f t="shared" si="2"/>
        <v>43.672748675691579</v>
      </c>
      <c r="I33" s="177">
        <v>506</v>
      </c>
      <c r="J33" s="196">
        <f t="shared" si="8"/>
        <v>29.782224838140081</v>
      </c>
      <c r="K33" s="177">
        <v>156</v>
      </c>
      <c r="L33" s="184">
        <f t="shared" si="3"/>
        <v>9.1818716892289576</v>
      </c>
      <c r="M33" s="177">
        <v>109</v>
      </c>
      <c r="N33" s="184">
        <f t="shared" si="4"/>
        <v>6.4155385520894646</v>
      </c>
    </row>
    <row r="34" spans="1:14">
      <c r="A34" s="172" t="s">
        <v>24</v>
      </c>
      <c r="B34" s="177">
        <v>1422</v>
      </c>
      <c r="C34" s="166">
        <v>692</v>
      </c>
      <c r="D34" s="194">
        <f t="shared" si="0"/>
        <v>48.663853727144868</v>
      </c>
      <c r="E34" s="177">
        <v>301</v>
      </c>
      <c r="F34" s="196">
        <f t="shared" si="1"/>
        <v>21.167369901547119</v>
      </c>
      <c r="G34" s="177">
        <v>803</v>
      </c>
      <c r="H34" s="184">
        <f t="shared" si="2"/>
        <v>56.469760900140642</v>
      </c>
      <c r="I34" s="177">
        <v>415</v>
      </c>
      <c r="J34" s="196">
        <f t="shared" si="8"/>
        <v>29.184247538677923</v>
      </c>
      <c r="K34" s="177">
        <v>221</v>
      </c>
      <c r="L34" s="184">
        <f t="shared" si="3"/>
        <v>15.541490857946554</v>
      </c>
      <c r="M34" s="177">
        <v>68</v>
      </c>
      <c r="N34" s="184">
        <f t="shared" si="4"/>
        <v>4.7819971870604778</v>
      </c>
    </row>
    <row r="35" spans="1:14">
      <c r="A35" s="172" t="s">
        <v>8</v>
      </c>
      <c r="B35" s="177">
        <v>1226</v>
      </c>
      <c r="C35" s="166">
        <v>571</v>
      </c>
      <c r="D35" s="194">
        <f t="shared" si="0"/>
        <v>46.574225122349105</v>
      </c>
      <c r="E35" s="177">
        <v>250</v>
      </c>
      <c r="F35" s="196">
        <f t="shared" si="1"/>
        <v>20.391517128874391</v>
      </c>
      <c r="G35" s="177">
        <v>532</v>
      </c>
      <c r="H35" s="184">
        <f t="shared" si="2"/>
        <v>43.393148450244702</v>
      </c>
      <c r="I35" s="177">
        <v>367</v>
      </c>
      <c r="J35" s="196">
        <f t="shared" si="8"/>
        <v>29.9347471451876</v>
      </c>
      <c r="K35" s="177">
        <v>160</v>
      </c>
      <c r="L35" s="184">
        <f t="shared" si="3"/>
        <v>13.050570962479608</v>
      </c>
      <c r="M35" s="177">
        <v>107</v>
      </c>
      <c r="N35" s="184">
        <f t="shared" si="4"/>
        <v>8.7275693311582394</v>
      </c>
    </row>
    <row r="36" spans="1:14">
      <c r="A36" s="172" t="s">
        <v>9</v>
      </c>
      <c r="B36" s="177">
        <v>1593</v>
      </c>
      <c r="C36" s="171">
        <v>850</v>
      </c>
      <c r="D36" s="194">
        <f t="shared" si="0"/>
        <v>53.358443188951668</v>
      </c>
      <c r="E36" s="180">
        <v>362</v>
      </c>
      <c r="F36" s="196">
        <f t="shared" si="1"/>
        <v>22.724419334588827</v>
      </c>
      <c r="G36" s="177">
        <v>730</v>
      </c>
      <c r="H36" s="184">
        <f t="shared" si="2"/>
        <v>45.825486503452609</v>
      </c>
      <c r="I36" s="177">
        <v>497</v>
      </c>
      <c r="J36" s="196">
        <f t="shared" si="8"/>
        <v>31.198995605775266</v>
      </c>
      <c r="K36" s="177">
        <v>174</v>
      </c>
      <c r="L36" s="184">
        <f t="shared" si="3"/>
        <v>10.922787193973635</v>
      </c>
      <c r="M36" s="177">
        <v>133</v>
      </c>
      <c r="N36" s="184">
        <f t="shared" si="4"/>
        <v>8.3490269930947889</v>
      </c>
    </row>
    <row r="37" spans="1:14" ht="13.8" customHeight="1">
      <c r="A37" s="172" t="s">
        <v>10</v>
      </c>
      <c r="B37" s="177">
        <v>1604</v>
      </c>
      <c r="C37" s="171">
        <v>810</v>
      </c>
      <c r="D37" s="194">
        <f t="shared" si="0"/>
        <v>50.498753117206988</v>
      </c>
      <c r="E37" s="177">
        <v>313</v>
      </c>
      <c r="F37" s="196">
        <f t="shared" si="1"/>
        <v>19.513715710723194</v>
      </c>
      <c r="G37" s="177">
        <v>979</v>
      </c>
      <c r="H37" s="184">
        <f t="shared" si="2"/>
        <v>61.034912718204495</v>
      </c>
      <c r="I37" s="177">
        <v>444</v>
      </c>
      <c r="J37" s="196">
        <f t="shared" si="8"/>
        <v>27.680798004987533</v>
      </c>
      <c r="K37" s="177">
        <v>189</v>
      </c>
      <c r="L37" s="184">
        <f t="shared" si="3"/>
        <v>11.783042394014963</v>
      </c>
      <c r="M37" s="177">
        <v>52</v>
      </c>
      <c r="N37" s="184">
        <f t="shared" si="4"/>
        <v>3.2418952618453867</v>
      </c>
    </row>
    <row r="38" spans="1:14" ht="13.8" thickBot="1">
      <c r="A38" s="202" t="s">
        <v>12</v>
      </c>
      <c r="B38" s="191">
        <v>1612</v>
      </c>
      <c r="C38" s="188">
        <v>838</v>
      </c>
      <c r="D38" s="195">
        <f t="shared" si="0"/>
        <v>51.985111662531011</v>
      </c>
      <c r="E38" s="191">
        <v>286</v>
      </c>
      <c r="F38" s="197">
        <f t="shared" si="1"/>
        <v>17.741935483870968</v>
      </c>
      <c r="G38" s="191">
        <v>528</v>
      </c>
      <c r="H38" s="192">
        <f t="shared" si="2"/>
        <v>32.754342431761785</v>
      </c>
      <c r="I38" s="191">
        <v>513</v>
      </c>
      <c r="J38" s="197">
        <f t="shared" si="8"/>
        <v>31.823821339950371</v>
      </c>
      <c r="K38" s="191">
        <v>191</v>
      </c>
      <c r="L38" s="192">
        <f t="shared" si="3"/>
        <v>11.84863523573201</v>
      </c>
      <c r="M38" s="191">
        <v>108</v>
      </c>
      <c r="N38" s="192">
        <f t="shared" si="4"/>
        <v>6.6997518610421833</v>
      </c>
    </row>
    <row r="39" spans="1:14" ht="13.8" thickBot="1">
      <c r="A39" s="232" t="s">
        <v>33</v>
      </c>
      <c r="B39" s="239">
        <v>7690</v>
      </c>
      <c r="C39" s="260">
        <v>3647</v>
      </c>
      <c r="D39" s="244">
        <f t="shared" si="0"/>
        <v>47.425227568270486</v>
      </c>
      <c r="E39" s="239">
        <v>1219</v>
      </c>
      <c r="F39" s="262">
        <f t="shared" si="1"/>
        <v>15.851755526657998</v>
      </c>
      <c r="G39" s="239">
        <v>2794</v>
      </c>
      <c r="H39" s="244">
        <f t="shared" si="2"/>
        <v>36.33289986996099</v>
      </c>
      <c r="I39" s="239">
        <v>2384</v>
      </c>
      <c r="J39" s="247">
        <f>I39/B39*100</f>
        <v>31.001300390117038</v>
      </c>
      <c r="K39" s="239">
        <v>564</v>
      </c>
      <c r="L39" s="244">
        <f t="shared" si="3"/>
        <v>7.3342002600780232</v>
      </c>
      <c r="M39" s="239">
        <v>551</v>
      </c>
      <c r="N39" s="244">
        <f t="shared" si="4"/>
        <v>7.1651495448634597</v>
      </c>
    </row>
    <row r="40" spans="1:14" ht="13.8" thickBot="1">
      <c r="A40" s="20" t="s">
        <v>11</v>
      </c>
      <c r="B40" s="178">
        <v>7690</v>
      </c>
      <c r="C40" s="168">
        <v>3647</v>
      </c>
      <c r="D40" s="185">
        <f t="shared" si="0"/>
        <v>47.425227568270486</v>
      </c>
      <c r="E40" s="178">
        <v>1219</v>
      </c>
      <c r="F40" s="189">
        <f t="shared" si="1"/>
        <v>15.851755526657998</v>
      </c>
      <c r="G40" s="178">
        <v>2794</v>
      </c>
      <c r="H40" s="195">
        <f t="shared" si="2"/>
        <v>36.33289986996099</v>
      </c>
      <c r="I40" s="178">
        <v>2384</v>
      </c>
      <c r="J40" s="189">
        <f>I40/B40*100</f>
        <v>31.001300390117038</v>
      </c>
      <c r="K40" s="174">
        <v>564</v>
      </c>
      <c r="L40" s="194">
        <f t="shared" si="3"/>
        <v>7.3342002600780232</v>
      </c>
      <c r="M40" s="178">
        <v>551</v>
      </c>
      <c r="N40" s="195">
        <f t="shared" si="4"/>
        <v>7.1651495448634597</v>
      </c>
    </row>
    <row r="41" spans="1:14" ht="13.8" thickBot="1">
      <c r="A41" s="253" t="s">
        <v>30</v>
      </c>
      <c r="B41" s="260">
        <v>57434</v>
      </c>
      <c r="C41" s="260">
        <v>28882</v>
      </c>
      <c r="D41" s="248">
        <f t="shared" si="0"/>
        <v>50.287286276421625</v>
      </c>
      <c r="E41" s="260">
        <v>11692</v>
      </c>
      <c r="F41" s="247">
        <f t="shared" si="1"/>
        <v>20.357279660131631</v>
      </c>
      <c r="G41" s="239">
        <v>25967</v>
      </c>
      <c r="H41" s="244">
        <f t="shared" si="2"/>
        <v>45.211895392972806</v>
      </c>
      <c r="I41" s="239">
        <v>16588</v>
      </c>
      <c r="J41" s="247">
        <f>I41/B41*100</f>
        <v>28.881846989588052</v>
      </c>
      <c r="K41" s="263">
        <v>7391</v>
      </c>
      <c r="L41" s="264">
        <f t="shared" si="3"/>
        <v>12.868684054741095</v>
      </c>
      <c r="M41" s="239">
        <v>4155</v>
      </c>
      <c r="N41" s="244">
        <f t="shared" si="4"/>
        <v>7.2343907789810906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H57"/>
  <sheetViews>
    <sheetView showGridLines="0" zoomScaleNormal="100" workbookViewId="0">
      <selection activeCell="G6" sqref="G6:G55"/>
    </sheetView>
  </sheetViews>
  <sheetFormatPr defaultRowHeight="13.2"/>
  <cols>
    <col min="1" max="2" width="3.33203125" customWidth="1"/>
    <col min="3" max="3" width="3.44140625" customWidth="1"/>
    <col min="4" max="4" width="39.6640625" customWidth="1"/>
    <col min="5" max="5" width="10" customWidth="1"/>
    <col min="6" max="7" width="10.33203125" customWidth="1"/>
    <col min="8" max="8" width="13.5546875" customWidth="1"/>
  </cols>
  <sheetData>
    <row r="1" spans="1:8">
      <c r="A1" s="443" t="s">
        <v>181</v>
      </c>
      <c r="B1" s="443"/>
      <c r="C1" s="443"/>
      <c r="D1" s="443"/>
      <c r="E1" s="443"/>
      <c r="F1" s="443"/>
      <c r="G1" s="443"/>
      <c r="H1" s="443"/>
    </row>
    <row r="2" spans="1:8" ht="14.4" customHeight="1">
      <c r="A2" s="460" t="s">
        <v>216</v>
      </c>
      <c r="B2" s="460"/>
      <c r="C2" s="460"/>
      <c r="D2" s="460"/>
      <c r="E2" s="460"/>
      <c r="F2" s="460"/>
      <c r="G2" s="460"/>
      <c r="H2" s="460"/>
    </row>
    <row r="3" spans="1:8" s="12" customFormat="1" ht="18" customHeight="1">
      <c r="A3" s="460"/>
      <c r="B3" s="460"/>
      <c r="C3" s="460"/>
      <c r="D3" s="460"/>
      <c r="E3" s="460"/>
      <c r="F3" s="460"/>
      <c r="G3" s="460"/>
      <c r="H3" s="460"/>
    </row>
    <row r="4" spans="1:8" ht="9.75" customHeight="1" thickBot="1">
      <c r="A4" s="461"/>
      <c r="B4" s="461"/>
      <c r="C4" s="461"/>
      <c r="D4" s="461"/>
      <c r="E4" s="461"/>
      <c r="F4" s="461"/>
      <c r="G4" s="461"/>
      <c r="H4" s="461"/>
    </row>
    <row r="5" spans="1:8" ht="57" customHeight="1" thickBot="1">
      <c r="A5" s="459" t="s">
        <v>42</v>
      </c>
      <c r="B5" s="411"/>
      <c r="C5" s="411"/>
      <c r="D5" s="412"/>
      <c r="E5" s="56" t="s">
        <v>196</v>
      </c>
      <c r="F5" s="56" t="s">
        <v>217</v>
      </c>
      <c r="G5" s="56" t="s">
        <v>218</v>
      </c>
      <c r="H5" s="56" t="s">
        <v>197</v>
      </c>
    </row>
    <row r="6" spans="1:8" ht="13.8" thickBot="1">
      <c r="A6" s="447" t="s">
        <v>43</v>
      </c>
      <c r="B6" s="448"/>
      <c r="C6" s="448"/>
      <c r="D6" s="449"/>
      <c r="E6" s="265">
        <v>6974</v>
      </c>
      <c r="F6" s="265">
        <v>6453</v>
      </c>
      <c r="G6" s="265">
        <v>45028</v>
      </c>
      <c r="H6" s="265">
        <f>F6-E6</f>
        <v>-521</v>
      </c>
    </row>
    <row r="7" spans="1:8" ht="12.75" customHeight="1">
      <c r="A7" s="454" t="s">
        <v>44</v>
      </c>
      <c r="B7" s="47" t="s">
        <v>45</v>
      </c>
      <c r="C7" s="48"/>
      <c r="D7" s="48"/>
      <c r="E7" s="57">
        <v>3266</v>
      </c>
      <c r="F7" s="57">
        <v>3205</v>
      </c>
      <c r="G7" s="57">
        <v>22047</v>
      </c>
      <c r="H7" s="57">
        <f>F7-E7</f>
        <v>-61</v>
      </c>
    </row>
    <row r="8" spans="1:8" ht="12.75" customHeight="1">
      <c r="A8" s="455"/>
      <c r="B8" s="49" t="s">
        <v>46</v>
      </c>
      <c r="C8" s="50"/>
      <c r="D8" s="50"/>
      <c r="E8" s="58">
        <v>1332</v>
      </c>
      <c r="F8" s="58">
        <v>1615</v>
      </c>
      <c r="G8" s="57">
        <v>10820</v>
      </c>
      <c r="H8" s="57">
        <f>F8-E8</f>
        <v>283</v>
      </c>
    </row>
    <row r="9" spans="1:8" ht="12.75" customHeight="1">
      <c r="A9" s="455"/>
      <c r="B9" s="49" t="s">
        <v>47</v>
      </c>
      <c r="C9" s="50"/>
      <c r="D9" s="50"/>
      <c r="E9" s="58">
        <v>5642</v>
      </c>
      <c r="F9" s="58">
        <v>4838</v>
      </c>
      <c r="G9" s="57">
        <v>34208</v>
      </c>
      <c r="H9" s="57">
        <f t="shared" ref="H9:H18" si="0">F9-E9</f>
        <v>-804</v>
      </c>
    </row>
    <row r="10" spans="1:8" ht="12.75" customHeight="1">
      <c r="A10" s="455"/>
      <c r="B10" s="49" t="s">
        <v>48</v>
      </c>
      <c r="C10" s="50"/>
      <c r="D10" s="50"/>
      <c r="E10" s="58">
        <v>435</v>
      </c>
      <c r="F10" s="58">
        <v>326</v>
      </c>
      <c r="G10" s="57">
        <v>2645</v>
      </c>
      <c r="H10" s="57">
        <f t="shared" si="0"/>
        <v>-109</v>
      </c>
    </row>
    <row r="11" spans="1:8" ht="12.75" customHeight="1">
      <c r="A11" s="455"/>
      <c r="B11" s="49" t="s">
        <v>49</v>
      </c>
      <c r="C11" s="50"/>
      <c r="D11" s="50"/>
      <c r="E11" s="58">
        <v>6393</v>
      </c>
      <c r="F11" s="58">
        <v>5897</v>
      </c>
      <c r="G11" s="57">
        <v>41463</v>
      </c>
      <c r="H11" s="57">
        <f t="shared" si="0"/>
        <v>-496</v>
      </c>
    </row>
    <row r="12" spans="1:8" ht="12.75" customHeight="1">
      <c r="A12" s="455"/>
      <c r="B12" s="49" t="s">
        <v>50</v>
      </c>
      <c r="C12" s="50"/>
      <c r="D12" s="50"/>
      <c r="E12" s="58">
        <v>376</v>
      </c>
      <c r="F12" s="58">
        <v>322</v>
      </c>
      <c r="G12" s="57">
        <v>143831</v>
      </c>
      <c r="H12" s="57">
        <f t="shared" si="0"/>
        <v>-54</v>
      </c>
    </row>
    <row r="13" spans="1:8" ht="12.75" customHeight="1">
      <c r="A13" s="455"/>
      <c r="B13" s="49" t="s">
        <v>51</v>
      </c>
      <c r="C13" s="50"/>
      <c r="D13" s="50"/>
      <c r="E13" s="58">
        <v>7</v>
      </c>
      <c r="F13" s="58">
        <v>7</v>
      </c>
      <c r="G13" s="57">
        <v>21</v>
      </c>
      <c r="H13" s="57">
        <f t="shared" si="0"/>
        <v>0</v>
      </c>
    </row>
    <row r="14" spans="1:8" ht="12.75" customHeight="1">
      <c r="A14" s="455"/>
      <c r="B14" s="49" t="s">
        <v>52</v>
      </c>
      <c r="C14" s="50"/>
      <c r="D14" s="50"/>
      <c r="E14" s="58">
        <v>118</v>
      </c>
      <c r="F14" s="58">
        <v>9</v>
      </c>
      <c r="G14" s="57">
        <v>159</v>
      </c>
      <c r="H14" s="57">
        <f t="shared" si="0"/>
        <v>-109</v>
      </c>
    </row>
    <row r="15" spans="1:8" ht="12.75" customHeight="1">
      <c r="A15" s="455"/>
      <c r="B15" s="49" t="s">
        <v>53</v>
      </c>
      <c r="C15" s="50"/>
      <c r="D15" s="50"/>
      <c r="E15" s="58">
        <v>597</v>
      </c>
      <c r="F15" s="58">
        <v>264</v>
      </c>
      <c r="G15" s="57">
        <v>1219</v>
      </c>
      <c r="H15" s="57">
        <f t="shared" si="0"/>
        <v>-333</v>
      </c>
    </row>
    <row r="16" spans="1:8" ht="12.75" customHeight="1">
      <c r="A16" s="455"/>
      <c r="B16" s="49" t="s">
        <v>54</v>
      </c>
      <c r="C16" s="50"/>
      <c r="D16" s="50"/>
      <c r="E16" s="58">
        <v>0</v>
      </c>
      <c r="F16" s="58">
        <v>0</v>
      </c>
      <c r="G16" s="57">
        <v>0</v>
      </c>
      <c r="H16" s="57">
        <f t="shared" si="0"/>
        <v>0</v>
      </c>
    </row>
    <row r="17" spans="1:8" ht="12.75" customHeight="1">
      <c r="A17" s="455"/>
      <c r="B17" s="49" t="s">
        <v>55</v>
      </c>
      <c r="C17" s="50"/>
      <c r="D17" s="50"/>
      <c r="E17" s="58">
        <v>95</v>
      </c>
      <c r="F17" s="58">
        <v>162</v>
      </c>
      <c r="G17" s="57">
        <v>882</v>
      </c>
      <c r="H17" s="57">
        <f t="shared" si="0"/>
        <v>67</v>
      </c>
    </row>
    <row r="18" spans="1:8" ht="12.75" customHeight="1" thickBot="1">
      <c r="A18" s="456"/>
      <c r="B18" s="51" t="s">
        <v>56</v>
      </c>
      <c r="C18" s="52"/>
      <c r="D18" s="52"/>
      <c r="E18" s="59">
        <v>313</v>
      </c>
      <c r="F18" s="59">
        <v>26</v>
      </c>
      <c r="G18" s="291">
        <v>142</v>
      </c>
      <c r="H18" s="57">
        <f t="shared" si="0"/>
        <v>-287</v>
      </c>
    </row>
    <row r="19" spans="1:8" ht="15.75" customHeight="1" thickBot="1">
      <c r="A19" s="447" t="s">
        <v>57</v>
      </c>
      <c r="B19" s="448"/>
      <c r="C19" s="448"/>
      <c r="D19" s="449"/>
      <c r="E19" s="265">
        <v>6136</v>
      </c>
      <c r="F19" s="265">
        <v>5124</v>
      </c>
      <c r="G19" s="265">
        <v>43068</v>
      </c>
      <c r="H19" s="265">
        <f>F19-E19</f>
        <v>-1012</v>
      </c>
    </row>
    <row r="20" spans="1:8" ht="16.5" customHeight="1">
      <c r="A20" s="480" t="s">
        <v>124</v>
      </c>
      <c r="B20" s="457" t="s">
        <v>125</v>
      </c>
      <c r="C20" s="458"/>
      <c r="D20" s="458"/>
      <c r="E20" s="57">
        <v>3665</v>
      </c>
      <c r="F20" s="57">
        <v>3513</v>
      </c>
      <c r="G20" s="57">
        <v>24421</v>
      </c>
      <c r="H20" s="57">
        <f>F20-E20</f>
        <v>-152</v>
      </c>
    </row>
    <row r="21" spans="1:8" ht="13.5" customHeight="1">
      <c r="A21" s="481"/>
      <c r="B21" s="464" t="s">
        <v>58</v>
      </c>
      <c r="C21" s="445" t="s">
        <v>59</v>
      </c>
      <c r="D21" s="445"/>
      <c r="E21" s="58">
        <v>3189</v>
      </c>
      <c r="F21" s="58">
        <v>3173</v>
      </c>
      <c r="G21" s="57">
        <v>20745</v>
      </c>
      <c r="H21" s="57">
        <f>F21-E21</f>
        <v>-16</v>
      </c>
    </row>
    <row r="22" spans="1:8" ht="12.75" customHeight="1">
      <c r="A22" s="481"/>
      <c r="B22" s="465"/>
      <c r="C22" s="462" t="s">
        <v>58</v>
      </c>
      <c r="D22" s="53" t="s">
        <v>137</v>
      </c>
      <c r="E22" s="58">
        <v>127</v>
      </c>
      <c r="F22" s="58">
        <v>179</v>
      </c>
      <c r="G22" s="57">
        <v>1047</v>
      </c>
      <c r="H22" s="57">
        <f t="shared" ref="H22:H52" si="1">F22-E22</f>
        <v>52</v>
      </c>
    </row>
    <row r="23" spans="1:8">
      <c r="A23" s="481"/>
      <c r="B23" s="465"/>
      <c r="C23" s="463"/>
      <c r="D23" s="53" t="s">
        <v>138</v>
      </c>
      <c r="E23" s="58">
        <v>397</v>
      </c>
      <c r="F23" s="58">
        <v>211</v>
      </c>
      <c r="G23" s="57">
        <v>2250</v>
      </c>
      <c r="H23" s="57">
        <f t="shared" si="1"/>
        <v>-186</v>
      </c>
    </row>
    <row r="24" spans="1:8">
      <c r="A24" s="481"/>
      <c r="B24" s="465"/>
      <c r="C24" s="446" t="s">
        <v>60</v>
      </c>
      <c r="D24" s="446"/>
      <c r="E24" s="76">
        <v>476</v>
      </c>
      <c r="F24" s="76">
        <v>340</v>
      </c>
      <c r="G24" s="292">
        <v>3676</v>
      </c>
      <c r="H24" s="57">
        <f t="shared" si="1"/>
        <v>-136</v>
      </c>
    </row>
    <row r="25" spans="1:8" ht="12.75" customHeight="1">
      <c r="A25" s="481"/>
      <c r="B25" s="465"/>
      <c r="C25" s="450" t="s">
        <v>58</v>
      </c>
      <c r="D25" s="53" t="s">
        <v>61</v>
      </c>
      <c r="E25" s="58">
        <v>60</v>
      </c>
      <c r="F25" s="58">
        <v>63</v>
      </c>
      <c r="G25" s="57">
        <v>750</v>
      </c>
      <c r="H25" s="57">
        <f t="shared" si="1"/>
        <v>3</v>
      </c>
    </row>
    <row r="26" spans="1:8" ht="12.75" customHeight="1">
      <c r="A26" s="481"/>
      <c r="B26" s="465"/>
      <c r="C26" s="451"/>
      <c r="D26" s="53" t="s">
        <v>62</v>
      </c>
      <c r="E26" s="58">
        <v>34</v>
      </c>
      <c r="F26" s="58">
        <v>56</v>
      </c>
      <c r="G26" s="57">
        <v>635</v>
      </c>
      <c r="H26" s="57">
        <f t="shared" si="1"/>
        <v>22</v>
      </c>
    </row>
    <row r="27" spans="1:8" ht="15" customHeight="1">
      <c r="A27" s="481"/>
      <c r="B27" s="465"/>
      <c r="C27" s="451"/>
      <c r="D27" s="54" t="s">
        <v>139</v>
      </c>
      <c r="E27" s="58">
        <v>203</v>
      </c>
      <c r="F27" s="58">
        <v>38</v>
      </c>
      <c r="G27" s="57">
        <v>1303</v>
      </c>
      <c r="H27" s="57">
        <f t="shared" si="1"/>
        <v>-165</v>
      </c>
    </row>
    <row r="28" spans="1:8" ht="15" customHeight="1">
      <c r="A28" s="481"/>
      <c r="B28" s="465"/>
      <c r="C28" s="451"/>
      <c r="D28" s="54" t="s">
        <v>140</v>
      </c>
      <c r="E28" s="58">
        <v>2</v>
      </c>
      <c r="F28" s="58">
        <v>1</v>
      </c>
      <c r="G28" s="57">
        <v>9</v>
      </c>
      <c r="H28" s="57">
        <f t="shared" si="1"/>
        <v>-1</v>
      </c>
    </row>
    <row r="29" spans="1:8" ht="24.75" customHeight="1">
      <c r="A29" s="481"/>
      <c r="B29" s="465"/>
      <c r="C29" s="451"/>
      <c r="D29" s="54" t="s">
        <v>63</v>
      </c>
      <c r="E29" s="58">
        <v>147</v>
      </c>
      <c r="F29" s="58">
        <v>141</v>
      </c>
      <c r="G29" s="57">
        <v>595</v>
      </c>
      <c r="H29" s="57">
        <f t="shared" si="1"/>
        <v>-6</v>
      </c>
    </row>
    <row r="30" spans="1:8" ht="24.75" customHeight="1">
      <c r="A30" s="481"/>
      <c r="B30" s="465"/>
      <c r="C30" s="451"/>
      <c r="D30" s="54" t="s">
        <v>141</v>
      </c>
      <c r="E30" s="58">
        <v>25</v>
      </c>
      <c r="F30" s="58">
        <v>21</v>
      </c>
      <c r="G30" s="57">
        <v>207</v>
      </c>
      <c r="H30" s="57">
        <f t="shared" si="1"/>
        <v>-4</v>
      </c>
    </row>
    <row r="31" spans="1:8" ht="12.75" customHeight="1">
      <c r="A31" s="481"/>
      <c r="B31" s="465"/>
      <c r="C31" s="452"/>
      <c r="D31" s="54" t="s">
        <v>142</v>
      </c>
      <c r="E31" s="58">
        <v>2</v>
      </c>
      <c r="F31" s="58">
        <v>0</v>
      </c>
      <c r="G31" s="57">
        <v>15</v>
      </c>
      <c r="H31" s="57">
        <f t="shared" si="1"/>
        <v>-2</v>
      </c>
    </row>
    <row r="32" spans="1:8" ht="21" customHeight="1">
      <c r="A32" s="481"/>
      <c r="B32" s="465"/>
      <c r="C32" s="452"/>
      <c r="D32" s="54" t="s">
        <v>143</v>
      </c>
      <c r="E32" s="58">
        <v>0</v>
      </c>
      <c r="F32" s="58">
        <v>0</v>
      </c>
      <c r="G32" s="57">
        <v>0</v>
      </c>
      <c r="H32" s="57">
        <f t="shared" si="1"/>
        <v>0</v>
      </c>
    </row>
    <row r="33" spans="1:8" ht="12.75" customHeight="1">
      <c r="A33" s="481"/>
      <c r="B33" s="465"/>
      <c r="C33" s="452"/>
      <c r="D33" s="54" t="s">
        <v>144</v>
      </c>
      <c r="E33" s="58">
        <v>0</v>
      </c>
      <c r="F33" s="58">
        <v>0</v>
      </c>
      <c r="G33" s="57">
        <v>0</v>
      </c>
      <c r="H33" s="57">
        <f t="shared" si="1"/>
        <v>0</v>
      </c>
    </row>
    <row r="34" spans="1:8" ht="27.75" customHeight="1">
      <c r="A34" s="481"/>
      <c r="B34" s="465"/>
      <c r="C34" s="452"/>
      <c r="D34" s="54" t="s">
        <v>145</v>
      </c>
      <c r="E34" s="58">
        <v>0</v>
      </c>
      <c r="F34" s="58">
        <v>0</v>
      </c>
      <c r="G34" s="57">
        <v>0</v>
      </c>
      <c r="H34" s="57">
        <f t="shared" si="1"/>
        <v>0</v>
      </c>
    </row>
    <row r="35" spans="1:8" ht="49.2" customHeight="1">
      <c r="A35" s="481"/>
      <c r="B35" s="465"/>
      <c r="C35" s="452"/>
      <c r="D35" s="54" t="s">
        <v>146</v>
      </c>
      <c r="E35" s="58">
        <v>2</v>
      </c>
      <c r="F35" s="58">
        <v>3</v>
      </c>
      <c r="G35" s="57">
        <v>70</v>
      </c>
      <c r="H35" s="57">
        <f t="shared" si="1"/>
        <v>1</v>
      </c>
    </row>
    <row r="36" spans="1:8" ht="12.75" customHeight="1">
      <c r="A36" s="481"/>
      <c r="B36" s="466"/>
      <c r="C36" s="453"/>
      <c r="D36" s="54" t="s">
        <v>72</v>
      </c>
      <c r="E36" s="58">
        <v>3</v>
      </c>
      <c r="F36" s="58">
        <v>18</v>
      </c>
      <c r="G36" s="57">
        <v>101</v>
      </c>
      <c r="H36" s="57">
        <f t="shared" si="1"/>
        <v>15</v>
      </c>
    </row>
    <row r="37" spans="1:8" ht="12.75" customHeight="1">
      <c r="A37" s="481"/>
      <c r="B37" s="444" t="s">
        <v>64</v>
      </c>
      <c r="C37" s="445"/>
      <c r="D37" s="445"/>
      <c r="E37" s="58">
        <v>75</v>
      </c>
      <c r="F37" s="58">
        <v>86</v>
      </c>
      <c r="G37" s="57">
        <v>976</v>
      </c>
      <c r="H37" s="57">
        <f t="shared" si="1"/>
        <v>11</v>
      </c>
    </row>
    <row r="38" spans="1:8" ht="12.75" customHeight="1">
      <c r="A38" s="481"/>
      <c r="B38" s="444" t="s">
        <v>147</v>
      </c>
      <c r="C38" s="445"/>
      <c r="D38" s="445"/>
      <c r="E38" s="58">
        <v>5</v>
      </c>
      <c r="F38" s="58">
        <v>1</v>
      </c>
      <c r="G38" s="57">
        <v>64</v>
      </c>
      <c r="H38" s="57">
        <f t="shared" si="1"/>
        <v>-4</v>
      </c>
    </row>
    <row r="39" spans="1:8" ht="12.75" customHeight="1">
      <c r="A39" s="481"/>
      <c r="B39" s="444" t="s">
        <v>65</v>
      </c>
      <c r="C39" s="445"/>
      <c r="D39" s="445"/>
      <c r="E39" s="58">
        <v>132</v>
      </c>
      <c r="F39" s="58">
        <v>72</v>
      </c>
      <c r="G39" s="57">
        <v>2702</v>
      </c>
      <c r="H39" s="57">
        <f t="shared" si="1"/>
        <v>-60</v>
      </c>
    </row>
    <row r="40" spans="1:8" ht="13.5" customHeight="1">
      <c r="A40" s="481"/>
      <c r="B40" s="444" t="s">
        <v>148</v>
      </c>
      <c r="C40" s="445"/>
      <c r="D40" s="445"/>
      <c r="E40" s="58">
        <v>0</v>
      </c>
      <c r="F40" s="58">
        <v>0</v>
      </c>
      <c r="G40" s="57">
        <v>0</v>
      </c>
      <c r="H40" s="57">
        <f t="shared" si="1"/>
        <v>0</v>
      </c>
    </row>
    <row r="41" spans="1:8" ht="13.5" customHeight="1">
      <c r="A41" s="481"/>
      <c r="B41" s="444" t="s">
        <v>66</v>
      </c>
      <c r="C41" s="445"/>
      <c r="D41" s="445"/>
      <c r="E41" s="58">
        <v>0</v>
      </c>
      <c r="F41" s="58">
        <v>0</v>
      </c>
      <c r="G41" s="57">
        <v>0</v>
      </c>
      <c r="H41" s="57">
        <f t="shared" si="1"/>
        <v>0</v>
      </c>
    </row>
    <row r="42" spans="1:8" ht="15.75" customHeight="1">
      <c r="A42" s="481"/>
      <c r="B42" s="444" t="s">
        <v>67</v>
      </c>
      <c r="C42" s="445"/>
      <c r="D42" s="445"/>
      <c r="E42" s="58">
        <v>1</v>
      </c>
      <c r="F42" s="58">
        <v>41</v>
      </c>
      <c r="G42" s="57">
        <v>788</v>
      </c>
      <c r="H42" s="57">
        <f t="shared" si="1"/>
        <v>40</v>
      </c>
    </row>
    <row r="43" spans="1:8" ht="13.5" customHeight="1">
      <c r="A43" s="481"/>
      <c r="B43" s="441" t="s">
        <v>149</v>
      </c>
      <c r="C43" s="442"/>
      <c r="D43" s="442"/>
      <c r="E43" s="58">
        <v>0</v>
      </c>
      <c r="F43" s="58">
        <v>0</v>
      </c>
      <c r="G43" s="57">
        <v>0</v>
      </c>
      <c r="H43" s="57">
        <f t="shared" si="1"/>
        <v>0</v>
      </c>
    </row>
    <row r="44" spans="1:8" ht="24.75" customHeight="1">
      <c r="A44" s="481"/>
      <c r="B44" s="473" t="s">
        <v>150</v>
      </c>
      <c r="C44" s="474"/>
      <c r="D44" s="474"/>
      <c r="E44" s="58">
        <v>0</v>
      </c>
      <c r="F44" s="58">
        <v>0</v>
      </c>
      <c r="G44" s="57">
        <v>0</v>
      </c>
      <c r="H44" s="57">
        <f t="shared" si="1"/>
        <v>0</v>
      </c>
    </row>
    <row r="45" spans="1:8" ht="36" customHeight="1">
      <c r="A45" s="481"/>
      <c r="B45" s="473" t="s">
        <v>158</v>
      </c>
      <c r="C45" s="474"/>
      <c r="D45" s="474"/>
      <c r="E45" s="58">
        <v>56</v>
      </c>
      <c r="F45" s="58">
        <v>51</v>
      </c>
      <c r="G45" s="57">
        <v>332</v>
      </c>
      <c r="H45" s="57">
        <f t="shared" si="1"/>
        <v>-5</v>
      </c>
    </row>
    <row r="46" spans="1:8">
      <c r="A46" s="481"/>
      <c r="B46" s="444" t="s">
        <v>151</v>
      </c>
      <c r="C46" s="445"/>
      <c r="D46" s="445"/>
      <c r="E46" s="58">
        <v>1259</v>
      </c>
      <c r="F46" s="58">
        <v>281</v>
      </c>
      <c r="G46" s="57">
        <v>6833</v>
      </c>
      <c r="H46" s="57">
        <f t="shared" si="1"/>
        <v>-978</v>
      </c>
    </row>
    <row r="47" spans="1:8">
      <c r="A47" s="481"/>
      <c r="B47" s="444" t="s">
        <v>68</v>
      </c>
      <c r="C47" s="445"/>
      <c r="D47" s="445"/>
      <c r="E47" s="58">
        <v>317</v>
      </c>
      <c r="F47" s="58">
        <v>423</v>
      </c>
      <c r="G47" s="57">
        <v>2640</v>
      </c>
      <c r="H47" s="57">
        <f t="shared" si="1"/>
        <v>106</v>
      </c>
    </row>
    <row r="48" spans="1:8">
      <c r="A48" s="481"/>
      <c r="B48" s="444" t="s">
        <v>69</v>
      </c>
      <c r="C48" s="445"/>
      <c r="D48" s="445"/>
      <c r="E48" s="58">
        <v>4</v>
      </c>
      <c r="F48" s="58">
        <v>0</v>
      </c>
      <c r="G48" s="57">
        <v>14</v>
      </c>
      <c r="H48" s="57">
        <f t="shared" si="1"/>
        <v>-4</v>
      </c>
    </row>
    <row r="49" spans="1:8">
      <c r="A49" s="481"/>
      <c r="B49" s="444" t="s">
        <v>152</v>
      </c>
      <c r="C49" s="445"/>
      <c r="D49" s="445"/>
      <c r="E49" s="58">
        <v>113</v>
      </c>
      <c r="F49" s="58">
        <v>130</v>
      </c>
      <c r="G49" s="57">
        <v>914</v>
      </c>
      <c r="H49" s="57">
        <f t="shared" si="1"/>
        <v>17</v>
      </c>
    </row>
    <row r="50" spans="1:8">
      <c r="A50" s="481"/>
      <c r="B50" s="444" t="s">
        <v>70</v>
      </c>
      <c r="C50" s="445"/>
      <c r="D50" s="445"/>
      <c r="E50" s="58">
        <v>41</v>
      </c>
      <c r="F50" s="58">
        <v>30</v>
      </c>
      <c r="G50" s="57">
        <v>224</v>
      </c>
      <c r="H50" s="57">
        <f t="shared" si="1"/>
        <v>-11</v>
      </c>
    </row>
    <row r="51" spans="1:8">
      <c r="A51" s="481"/>
      <c r="B51" s="444" t="s">
        <v>71</v>
      </c>
      <c r="C51" s="445"/>
      <c r="D51" s="445"/>
      <c r="E51" s="58">
        <v>59</v>
      </c>
      <c r="F51" s="58">
        <v>36</v>
      </c>
      <c r="G51" s="57">
        <v>234</v>
      </c>
      <c r="H51" s="57">
        <f t="shared" si="1"/>
        <v>-23</v>
      </c>
    </row>
    <row r="52" spans="1:8" ht="13.8" thickBot="1">
      <c r="A52" s="482"/>
      <c r="B52" s="475" t="s">
        <v>72</v>
      </c>
      <c r="C52" s="476"/>
      <c r="D52" s="476"/>
      <c r="E52" s="59">
        <v>414</v>
      </c>
      <c r="F52" s="59">
        <v>461</v>
      </c>
      <c r="G52" s="291">
        <v>2990</v>
      </c>
      <c r="H52" s="57">
        <f t="shared" si="1"/>
        <v>47</v>
      </c>
    </row>
    <row r="53" spans="1:8" ht="13.8" thickBot="1">
      <c r="A53" s="470" t="s">
        <v>73</v>
      </c>
      <c r="B53" s="471"/>
      <c r="C53" s="471"/>
      <c r="D53" s="472"/>
      <c r="E53" s="266">
        <v>55474</v>
      </c>
      <c r="F53" s="266">
        <v>57434</v>
      </c>
      <c r="G53" s="266">
        <v>57434</v>
      </c>
      <c r="H53" s="266">
        <f>F53-E53</f>
        <v>1960</v>
      </c>
    </row>
    <row r="54" spans="1:8" ht="25.95" customHeight="1">
      <c r="A54" s="477" t="s">
        <v>74</v>
      </c>
      <c r="B54" s="478"/>
      <c r="C54" s="478"/>
      <c r="D54" s="479"/>
      <c r="E54" s="57">
        <v>4694</v>
      </c>
      <c r="F54" s="57">
        <v>2452</v>
      </c>
      <c r="G54" s="57">
        <v>29173</v>
      </c>
      <c r="H54" s="57">
        <f>F54-E54</f>
        <v>-2242</v>
      </c>
    </row>
    <row r="55" spans="1:8" ht="13.8" thickBot="1">
      <c r="A55" s="467" t="s">
        <v>153</v>
      </c>
      <c r="B55" s="468"/>
      <c r="C55" s="468"/>
      <c r="D55" s="469"/>
      <c r="E55" s="60">
        <v>262</v>
      </c>
      <c r="F55" s="60">
        <v>234</v>
      </c>
      <c r="G55" s="60">
        <v>6269</v>
      </c>
      <c r="H55" s="60">
        <f>F55-E55</f>
        <v>-28</v>
      </c>
    </row>
    <row r="56" spans="1:8">
      <c r="A56" s="21" t="s">
        <v>193</v>
      </c>
      <c r="B56" s="55"/>
      <c r="C56" s="55"/>
      <c r="D56" s="55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</sheetData>
  <mergeCells count="32"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  <mergeCell ref="B43:D43"/>
    <mergeCell ref="A1:H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H4"/>
    <mergeCell ref="C22:C23"/>
    <mergeCell ref="B21:B36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F34" sqref="F34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496" t="s">
        <v>162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</row>
    <row r="2" spans="1:12" ht="36.75" customHeight="1" thickBot="1">
      <c r="A2" s="461" t="s">
        <v>219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</row>
    <row r="3" spans="1:12" ht="13.5" customHeight="1">
      <c r="A3" s="423" t="s">
        <v>42</v>
      </c>
      <c r="B3" s="497"/>
      <c r="C3" s="497" t="s">
        <v>154</v>
      </c>
      <c r="D3" s="497"/>
      <c r="E3" s="497"/>
      <c r="F3" s="497"/>
      <c r="G3" s="497"/>
      <c r="H3" s="497"/>
      <c r="I3" s="497"/>
      <c r="J3" s="497"/>
      <c r="K3" s="497"/>
      <c r="L3" s="424"/>
    </row>
    <row r="4" spans="1:12">
      <c r="A4" s="425"/>
      <c r="B4" s="489"/>
      <c r="C4" s="489" t="s">
        <v>75</v>
      </c>
      <c r="D4" s="489" t="s">
        <v>113</v>
      </c>
      <c r="E4" s="500" t="s">
        <v>220</v>
      </c>
      <c r="F4" s="500"/>
      <c r="G4" s="500"/>
      <c r="H4" s="500"/>
      <c r="I4" s="500"/>
      <c r="J4" s="500"/>
      <c r="K4" s="500"/>
      <c r="L4" s="501"/>
    </row>
    <row r="5" spans="1:12" ht="44.4" customHeight="1">
      <c r="A5" s="425"/>
      <c r="B5" s="489"/>
      <c r="C5" s="489"/>
      <c r="D5" s="489"/>
      <c r="E5" s="489" t="s">
        <v>110</v>
      </c>
      <c r="F5" s="489"/>
      <c r="G5" s="489" t="s">
        <v>159</v>
      </c>
      <c r="H5" s="489"/>
      <c r="I5" s="489" t="s">
        <v>76</v>
      </c>
      <c r="J5" s="489"/>
      <c r="K5" s="489" t="s">
        <v>77</v>
      </c>
      <c r="L5" s="490"/>
    </row>
    <row r="6" spans="1:12" ht="22.8" customHeight="1" thickBot="1">
      <c r="A6" s="498"/>
      <c r="B6" s="499"/>
      <c r="C6" s="499"/>
      <c r="D6" s="499"/>
      <c r="E6" s="61" t="s">
        <v>75</v>
      </c>
      <c r="F6" s="61" t="s">
        <v>113</v>
      </c>
      <c r="G6" s="61" t="s">
        <v>75</v>
      </c>
      <c r="H6" s="61" t="s">
        <v>113</v>
      </c>
      <c r="I6" s="61" t="s">
        <v>75</v>
      </c>
      <c r="J6" s="61" t="s">
        <v>113</v>
      </c>
      <c r="K6" s="61" t="s">
        <v>75</v>
      </c>
      <c r="L6" s="147" t="s">
        <v>113</v>
      </c>
    </row>
    <row r="7" spans="1:12" ht="13.8" thickBot="1">
      <c r="A7" s="491" t="s">
        <v>114</v>
      </c>
      <c r="B7" s="492"/>
      <c r="C7" s="267">
        <v>340</v>
      </c>
      <c r="D7" s="267">
        <v>156</v>
      </c>
      <c r="E7" s="267">
        <v>117</v>
      </c>
      <c r="F7" s="267">
        <v>54</v>
      </c>
      <c r="G7" s="267">
        <v>113</v>
      </c>
      <c r="H7" s="267">
        <v>55</v>
      </c>
      <c r="I7" s="267">
        <v>58</v>
      </c>
      <c r="J7" s="267">
        <v>18</v>
      </c>
      <c r="K7" s="267">
        <v>67</v>
      </c>
      <c r="L7" s="268">
        <v>25</v>
      </c>
    </row>
    <row r="8" spans="1:12">
      <c r="A8" s="493" t="s">
        <v>58</v>
      </c>
      <c r="B8" s="203" t="s">
        <v>115</v>
      </c>
      <c r="C8" s="204">
        <v>63</v>
      </c>
      <c r="D8" s="204">
        <v>33</v>
      </c>
      <c r="E8" s="204">
        <v>19</v>
      </c>
      <c r="F8" s="204">
        <v>10</v>
      </c>
      <c r="G8" s="204">
        <v>21</v>
      </c>
      <c r="H8" s="204">
        <v>9</v>
      </c>
      <c r="I8" s="204">
        <v>7</v>
      </c>
      <c r="J8" s="204">
        <v>3</v>
      </c>
      <c r="K8" s="204">
        <v>12</v>
      </c>
      <c r="L8" s="205">
        <v>3</v>
      </c>
    </row>
    <row r="9" spans="1:12">
      <c r="A9" s="494"/>
      <c r="B9" s="148" t="s">
        <v>116</v>
      </c>
      <c r="C9" s="149">
        <v>56</v>
      </c>
      <c r="D9" s="149">
        <v>25</v>
      </c>
      <c r="E9" s="149">
        <v>22</v>
      </c>
      <c r="F9" s="149">
        <v>9</v>
      </c>
      <c r="G9" s="149">
        <v>16</v>
      </c>
      <c r="H9" s="149">
        <v>10</v>
      </c>
      <c r="I9" s="149">
        <v>23</v>
      </c>
      <c r="J9" s="149">
        <v>6</v>
      </c>
      <c r="K9" s="149">
        <v>17</v>
      </c>
      <c r="L9" s="77">
        <v>3</v>
      </c>
    </row>
    <row r="10" spans="1:12">
      <c r="A10" s="494"/>
      <c r="B10" s="148" t="s">
        <v>137</v>
      </c>
      <c r="C10" s="149">
        <v>38</v>
      </c>
      <c r="D10" s="149">
        <v>17</v>
      </c>
      <c r="E10" s="149">
        <v>9</v>
      </c>
      <c r="F10" s="149">
        <v>5</v>
      </c>
      <c r="G10" s="149">
        <v>12</v>
      </c>
      <c r="H10" s="149">
        <v>5</v>
      </c>
      <c r="I10" s="149">
        <v>1</v>
      </c>
      <c r="J10" s="149">
        <v>0</v>
      </c>
      <c r="K10" s="149">
        <v>7</v>
      </c>
      <c r="L10" s="77">
        <v>4</v>
      </c>
    </row>
    <row r="11" spans="1:12">
      <c r="A11" s="494"/>
      <c r="B11" s="148" t="s">
        <v>140</v>
      </c>
      <c r="C11" s="149">
        <v>1</v>
      </c>
      <c r="D11" s="149">
        <v>0</v>
      </c>
      <c r="E11" s="149">
        <v>0</v>
      </c>
      <c r="F11" s="149">
        <v>0</v>
      </c>
      <c r="G11" s="149">
        <v>1</v>
      </c>
      <c r="H11" s="149">
        <v>0</v>
      </c>
      <c r="I11" s="149">
        <v>0</v>
      </c>
      <c r="J11" s="149">
        <v>0</v>
      </c>
      <c r="K11" s="149">
        <v>0</v>
      </c>
      <c r="L11" s="77">
        <v>0</v>
      </c>
    </row>
    <row r="12" spans="1:12" ht="22.8">
      <c r="A12" s="494"/>
      <c r="B12" s="150" t="s">
        <v>155</v>
      </c>
      <c r="C12" s="149">
        <v>141</v>
      </c>
      <c r="D12" s="149">
        <v>58</v>
      </c>
      <c r="E12" s="149">
        <v>50</v>
      </c>
      <c r="F12" s="149">
        <v>20</v>
      </c>
      <c r="G12" s="149">
        <v>41</v>
      </c>
      <c r="H12" s="149">
        <v>21</v>
      </c>
      <c r="I12" s="149">
        <v>18</v>
      </c>
      <c r="J12" s="149">
        <v>4</v>
      </c>
      <c r="K12" s="149">
        <v>21</v>
      </c>
      <c r="L12" s="77">
        <v>9</v>
      </c>
    </row>
    <row r="13" spans="1:12" ht="22.8">
      <c r="A13" s="494"/>
      <c r="B13" s="151" t="s">
        <v>141</v>
      </c>
      <c r="C13" s="149">
        <v>21</v>
      </c>
      <c r="D13" s="149">
        <v>9</v>
      </c>
      <c r="E13" s="149">
        <v>11</v>
      </c>
      <c r="F13" s="149">
        <v>5</v>
      </c>
      <c r="G13" s="149">
        <v>20</v>
      </c>
      <c r="H13" s="149">
        <v>8</v>
      </c>
      <c r="I13" s="149">
        <v>0</v>
      </c>
      <c r="J13" s="149">
        <v>0</v>
      </c>
      <c r="K13" s="149">
        <v>0</v>
      </c>
      <c r="L13" s="77">
        <v>0</v>
      </c>
    </row>
    <row r="14" spans="1:12">
      <c r="A14" s="494"/>
      <c r="B14" s="151" t="s">
        <v>142</v>
      </c>
      <c r="C14" s="149">
        <v>0</v>
      </c>
      <c r="D14" s="149">
        <v>0</v>
      </c>
      <c r="E14" s="149">
        <v>0</v>
      </c>
      <c r="F14" s="149">
        <v>0</v>
      </c>
      <c r="G14" s="149">
        <v>0</v>
      </c>
      <c r="H14" s="149">
        <v>0</v>
      </c>
      <c r="I14" s="149">
        <v>0</v>
      </c>
      <c r="J14" s="149">
        <v>0</v>
      </c>
      <c r="K14" s="149">
        <v>0</v>
      </c>
      <c r="L14" s="77">
        <v>0</v>
      </c>
    </row>
    <row r="15" spans="1:12">
      <c r="A15" s="494"/>
      <c r="B15" s="151" t="s">
        <v>143</v>
      </c>
      <c r="C15" s="149">
        <v>0</v>
      </c>
      <c r="D15" s="149">
        <v>0</v>
      </c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77">
        <v>0</v>
      </c>
    </row>
    <row r="16" spans="1:12">
      <c r="A16" s="494"/>
      <c r="B16" s="151" t="s">
        <v>144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77">
        <v>0</v>
      </c>
    </row>
    <row r="17" spans="1:12" ht="22.8">
      <c r="A17" s="494"/>
      <c r="B17" s="151" t="s">
        <v>145</v>
      </c>
      <c r="C17" s="149">
        <v>0</v>
      </c>
      <c r="D17" s="149">
        <v>0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77">
        <v>0</v>
      </c>
    </row>
    <row r="18" spans="1:12" ht="36" customHeight="1">
      <c r="A18" s="494"/>
      <c r="B18" s="151" t="s">
        <v>146</v>
      </c>
      <c r="C18" s="149">
        <v>3</v>
      </c>
      <c r="D18" s="149">
        <v>2</v>
      </c>
      <c r="E18" s="149">
        <v>0</v>
      </c>
      <c r="F18" s="149">
        <v>0</v>
      </c>
      <c r="G18" s="149">
        <v>0</v>
      </c>
      <c r="H18" s="149">
        <v>0</v>
      </c>
      <c r="I18" s="149">
        <v>3</v>
      </c>
      <c r="J18" s="149">
        <v>2</v>
      </c>
      <c r="K18" s="149">
        <v>1</v>
      </c>
      <c r="L18" s="77">
        <v>1</v>
      </c>
    </row>
    <row r="19" spans="1:12" ht="13.8" thickBot="1">
      <c r="A19" s="495"/>
      <c r="B19" s="206" t="s">
        <v>117</v>
      </c>
      <c r="C19" s="207">
        <v>18</v>
      </c>
      <c r="D19" s="207">
        <v>12</v>
      </c>
      <c r="E19" s="207">
        <v>6</v>
      </c>
      <c r="F19" s="207">
        <v>5</v>
      </c>
      <c r="G19" s="207">
        <v>3</v>
      </c>
      <c r="H19" s="207">
        <v>2</v>
      </c>
      <c r="I19" s="207">
        <v>6</v>
      </c>
      <c r="J19" s="207">
        <v>3</v>
      </c>
      <c r="K19" s="207">
        <v>9</v>
      </c>
      <c r="L19" s="208">
        <v>5</v>
      </c>
    </row>
    <row r="20" spans="1:12" ht="13.8" thickBot="1">
      <c r="A20" s="483" t="s">
        <v>118</v>
      </c>
      <c r="B20" s="484"/>
      <c r="C20" s="267">
        <v>86</v>
      </c>
      <c r="D20" s="267">
        <v>42</v>
      </c>
      <c r="E20" s="267">
        <v>28</v>
      </c>
      <c r="F20" s="267">
        <v>12</v>
      </c>
      <c r="G20" s="267">
        <v>26</v>
      </c>
      <c r="H20" s="267">
        <v>12</v>
      </c>
      <c r="I20" s="267">
        <v>24</v>
      </c>
      <c r="J20" s="267">
        <v>11</v>
      </c>
      <c r="K20" s="267">
        <v>29</v>
      </c>
      <c r="L20" s="268">
        <v>20</v>
      </c>
    </row>
    <row r="21" spans="1:12" ht="13.8" thickBot="1">
      <c r="A21" s="487" t="s">
        <v>147</v>
      </c>
      <c r="B21" s="488"/>
      <c r="C21" s="209">
        <v>1</v>
      </c>
      <c r="D21" s="209">
        <v>0</v>
      </c>
      <c r="E21" s="209">
        <v>0</v>
      </c>
      <c r="F21" s="209">
        <v>0</v>
      </c>
      <c r="G21" s="209">
        <v>1</v>
      </c>
      <c r="H21" s="209">
        <v>0</v>
      </c>
      <c r="I21" s="209">
        <v>0</v>
      </c>
      <c r="J21" s="209">
        <v>0</v>
      </c>
      <c r="K21" s="209">
        <v>0</v>
      </c>
      <c r="L21" s="79">
        <v>0</v>
      </c>
    </row>
    <row r="22" spans="1:12" ht="13.8" thickBot="1">
      <c r="A22" s="483" t="s">
        <v>119</v>
      </c>
      <c r="B22" s="484"/>
      <c r="C22" s="267">
        <v>72</v>
      </c>
      <c r="D22" s="267">
        <v>53</v>
      </c>
      <c r="E22" s="267">
        <v>44</v>
      </c>
      <c r="F22" s="267">
        <v>32</v>
      </c>
      <c r="G22" s="267">
        <v>41</v>
      </c>
      <c r="H22" s="267">
        <v>29</v>
      </c>
      <c r="I22" s="267">
        <v>9</v>
      </c>
      <c r="J22" s="267">
        <v>5</v>
      </c>
      <c r="K22" s="267">
        <v>16</v>
      </c>
      <c r="L22" s="268">
        <v>13</v>
      </c>
    </row>
    <row r="23" spans="1:12" ht="13.8" thickBot="1">
      <c r="A23" s="487" t="s">
        <v>156</v>
      </c>
      <c r="B23" s="488"/>
      <c r="C23" s="209">
        <v>0</v>
      </c>
      <c r="D23" s="209">
        <v>0</v>
      </c>
      <c r="E23" s="209">
        <v>0</v>
      </c>
      <c r="F23" s="209">
        <v>0</v>
      </c>
      <c r="G23" s="209">
        <v>0</v>
      </c>
      <c r="H23" s="209">
        <v>0</v>
      </c>
      <c r="I23" s="209">
        <v>0</v>
      </c>
      <c r="J23" s="209">
        <v>0</v>
      </c>
      <c r="K23" s="209">
        <v>0</v>
      </c>
      <c r="L23" s="79">
        <v>0</v>
      </c>
    </row>
    <row r="24" spans="1:12" ht="25.5" customHeight="1" thickBot="1">
      <c r="A24" s="483" t="s">
        <v>120</v>
      </c>
      <c r="B24" s="484"/>
      <c r="C24" s="267">
        <v>0</v>
      </c>
      <c r="D24" s="267">
        <v>0</v>
      </c>
      <c r="E24" s="267">
        <v>0</v>
      </c>
      <c r="F24" s="267">
        <v>0</v>
      </c>
      <c r="G24" s="267">
        <v>0</v>
      </c>
      <c r="H24" s="267">
        <v>0</v>
      </c>
      <c r="I24" s="267">
        <v>0</v>
      </c>
      <c r="J24" s="267">
        <v>0</v>
      </c>
      <c r="K24" s="267">
        <v>0</v>
      </c>
      <c r="L24" s="268">
        <v>0</v>
      </c>
    </row>
    <row r="25" spans="1:12" ht="25.95" customHeight="1" thickBot="1">
      <c r="A25" s="483" t="s">
        <v>121</v>
      </c>
      <c r="B25" s="484"/>
      <c r="C25" s="267">
        <v>41</v>
      </c>
      <c r="D25" s="267">
        <v>16</v>
      </c>
      <c r="E25" s="267">
        <v>20</v>
      </c>
      <c r="F25" s="267">
        <v>9</v>
      </c>
      <c r="G25" s="267">
        <v>1</v>
      </c>
      <c r="H25" s="267">
        <v>1</v>
      </c>
      <c r="I25" s="267">
        <v>24</v>
      </c>
      <c r="J25" s="267">
        <v>7</v>
      </c>
      <c r="K25" s="267">
        <v>27</v>
      </c>
      <c r="L25" s="268">
        <v>11</v>
      </c>
    </row>
    <row r="26" spans="1:12" ht="13.8" thickBot="1">
      <c r="A26" s="487" t="s">
        <v>149</v>
      </c>
      <c r="B26" s="488"/>
      <c r="C26" s="209">
        <v>0</v>
      </c>
      <c r="D26" s="209">
        <v>0</v>
      </c>
      <c r="E26" s="209">
        <v>0</v>
      </c>
      <c r="F26" s="209">
        <v>0</v>
      </c>
      <c r="G26" s="209">
        <v>0</v>
      </c>
      <c r="H26" s="209">
        <v>0</v>
      </c>
      <c r="I26" s="209">
        <v>0</v>
      </c>
      <c r="J26" s="209">
        <v>0</v>
      </c>
      <c r="K26" s="209">
        <v>0</v>
      </c>
      <c r="L26" s="79">
        <v>0</v>
      </c>
    </row>
    <row r="27" spans="1:12" ht="26.25" customHeight="1" thickBot="1">
      <c r="A27" s="483" t="s">
        <v>157</v>
      </c>
      <c r="B27" s="484"/>
      <c r="C27" s="267">
        <v>0</v>
      </c>
      <c r="D27" s="267">
        <v>0</v>
      </c>
      <c r="E27" s="267">
        <v>0</v>
      </c>
      <c r="F27" s="267">
        <v>0</v>
      </c>
      <c r="G27" s="267">
        <v>0</v>
      </c>
      <c r="H27" s="267">
        <v>0</v>
      </c>
      <c r="I27" s="267">
        <v>0</v>
      </c>
      <c r="J27" s="267">
        <v>0</v>
      </c>
      <c r="K27" s="267">
        <v>0</v>
      </c>
      <c r="L27" s="268">
        <v>0</v>
      </c>
    </row>
    <row r="28" spans="1:12" ht="13.8" thickBot="1">
      <c r="A28" s="447" t="s">
        <v>122</v>
      </c>
      <c r="B28" s="448"/>
      <c r="C28" s="269">
        <v>539</v>
      </c>
      <c r="D28" s="269">
        <v>267</v>
      </c>
      <c r="E28" s="269">
        <v>209</v>
      </c>
      <c r="F28" s="269">
        <v>107</v>
      </c>
      <c r="G28" s="269">
        <v>181</v>
      </c>
      <c r="H28" s="269">
        <v>97</v>
      </c>
      <c r="I28" s="269">
        <v>115</v>
      </c>
      <c r="J28" s="267">
        <v>41</v>
      </c>
      <c r="K28" s="269">
        <v>139</v>
      </c>
      <c r="L28" s="270">
        <v>69</v>
      </c>
    </row>
    <row r="29" spans="1:12" ht="13.8" thickBot="1">
      <c r="A29" s="485" t="s">
        <v>123</v>
      </c>
      <c r="B29" s="486"/>
      <c r="C29" s="271">
        <v>100</v>
      </c>
      <c r="D29" s="271">
        <v>49.536178107606673</v>
      </c>
      <c r="E29" s="271">
        <v>38.775510204081634</v>
      </c>
      <c r="F29" s="271">
        <v>40.074906367041194</v>
      </c>
      <c r="G29" s="271">
        <v>33.580705009276443</v>
      </c>
      <c r="H29" s="271">
        <v>17.996289424860855</v>
      </c>
      <c r="I29" s="271">
        <v>21.335807050092765</v>
      </c>
      <c r="J29" s="272">
        <v>15.355805243445692</v>
      </c>
      <c r="K29" s="271">
        <v>25.788497217068645</v>
      </c>
      <c r="L29" s="273">
        <v>25.842696629213485</v>
      </c>
    </row>
    <row r="30" spans="1:12">
      <c r="A30" s="21" t="s">
        <v>194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1:L1"/>
    <mergeCell ref="A3:B6"/>
    <mergeCell ref="C3:L3"/>
    <mergeCell ref="C4:C6"/>
    <mergeCell ref="D4:D6"/>
    <mergeCell ref="E4:L4"/>
    <mergeCell ref="E5:F5"/>
    <mergeCell ref="G5:H5"/>
    <mergeCell ref="I5:J5"/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K7" sqref="K7:L29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496" t="s">
        <v>198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</row>
    <row r="2" spans="1:12" ht="36.75" customHeight="1" thickBot="1">
      <c r="A2" s="461" t="s">
        <v>201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</row>
    <row r="3" spans="1:12" ht="13.5" customHeight="1">
      <c r="A3" s="423" t="s">
        <v>42</v>
      </c>
      <c r="B3" s="497"/>
      <c r="C3" s="497" t="s">
        <v>154</v>
      </c>
      <c r="D3" s="497"/>
      <c r="E3" s="497"/>
      <c r="F3" s="497"/>
      <c r="G3" s="497"/>
      <c r="H3" s="497"/>
      <c r="I3" s="497"/>
      <c r="J3" s="497"/>
      <c r="K3" s="497"/>
      <c r="L3" s="424"/>
    </row>
    <row r="4" spans="1:12">
      <c r="A4" s="425"/>
      <c r="B4" s="489"/>
      <c r="C4" s="489" t="s">
        <v>75</v>
      </c>
      <c r="D4" s="489" t="s">
        <v>113</v>
      </c>
      <c r="E4" s="500" t="s">
        <v>202</v>
      </c>
      <c r="F4" s="500"/>
      <c r="G4" s="500"/>
      <c r="H4" s="500"/>
      <c r="I4" s="500"/>
      <c r="J4" s="500"/>
      <c r="K4" s="500"/>
      <c r="L4" s="501"/>
    </row>
    <row r="5" spans="1:12" ht="44.4" customHeight="1">
      <c r="A5" s="425"/>
      <c r="B5" s="489"/>
      <c r="C5" s="489"/>
      <c r="D5" s="489"/>
      <c r="E5" s="489" t="s">
        <v>110</v>
      </c>
      <c r="F5" s="489"/>
      <c r="G5" s="489" t="s">
        <v>159</v>
      </c>
      <c r="H5" s="489"/>
      <c r="I5" s="489" t="s">
        <v>77</v>
      </c>
      <c r="J5" s="489"/>
      <c r="K5" s="489" t="s">
        <v>76</v>
      </c>
      <c r="L5" s="490"/>
    </row>
    <row r="6" spans="1:12" ht="22.8" customHeight="1" thickBot="1">
      <c r="A6" s="502"/>
      <c r="B6" s="503"/>
      <c r="C6" s="503"/>
      <c r="D6" s="503"/>
      <c r="E6" s="293" t="s">
        <v>75</v>
      </c>
      <c r="F6" s="293" t="s">
        <v>113</v>
      </c>
      <c r="G6" s="293" t="s">
        <v>75</v>
      </c>
      <c r="H6" s="293" t="s">
        <v>113</v>
      </c>
      <c r="I6" s="293" t="s">
        <v>75</v>
      </c>
      <c r="J6" s="293" t="s">
        <v>113</v>
      </c>
      <c r="K6" s="293" t="s">
        <v>75</v>
      </c>
      <c r="L6" s="294" t="s">
        <v>113</v>
      </c>
    </row>
    <row r="7" spans="1:12" ht="13.8" thickBot="1">
      <c r="A7" s="491" t="s">
        <v>114</v>
      </c>
      <c r="B7" s="492"/>
      <c r="C7" s="267">
        <v>3676</v>
      </c>
      <c r="D7" s="267">
        <v>1829</v>
      </c>
      <c r="E7" s="267">
        <v>1481</v>
      </c>
      <c r="F7" s="267">
        <v>722</v>
      </c>
      <c r="G7" s="267">
        <v>1252</v>
      </c>
      <c r="H7" s="267">
        <v>629</v>
      </c>
      <c r="I7" s="267">
        <v>593</v>
      </c>
      <c r="J7" s="267">
        <v>275</v>
      </c>
      <c r="K7" s="267">
        <v>593</v>
      </c>
      <c r="L7" s="268">
        <v>214</v>
      </c>
    </row>
    <row r="8" spans="1:12">
      <c r="A8" s="493" t="s">
        <v>58</v>
      </c>
      <c r="B8" s="203" t="s">
        <v>115</v>
      </c>
      <c r="C8" s="204">
        <v>750</v>
      </c>
      <c r="D8" s="204">
        <v>456</v>
      </c>
      <c r="E8" s="204">
        <v>331</v>
      </c>
      <c r="F8" s="204">
        <v>196</v>
      </c>
      <c r="G8" s="204">
        <v>223</v>
      </c>
      <c r="H8" s="204">
        <v>121</v>
      </c>
      <c r="I8" s="204">
        <v>121</v>
      </c>
      <c r="J8" s="204">
        <v>68</v>
      </c>
      <c r="K8" s="204">
        <v>111</v>
      </c>
      <c r="L8" s="205">
        <v>56</v>
      </c>
    </row>
    <row r="9" spans="1:12">
      <c r="A9" s="494"/>
      <c r="B9" s="148" t="s">
        <v>116</v>
      </c>
      <c r="C9" s="149">
        <v>635</v>
      </c>
      <c r="D9" s="149">
        <v>321</v>
      </c>
      <c r="E9" s="149">
        <v>293</v>
      </c>
      <c r="F9" s="149">
        <v>150</v>
      </c>
      <c r="G9" s="149">
        <v>110</v>
      </c>
      <c r="H9" s="149">
        <v>68</v>
      </c>
      <c r="I9" s="149">
        <v>153</v>
      </c>
      <c r="J9" s="149">
        <v>61</v>
      </c>
      <c r="K9" s="149">
        <v>215</v>
      </c>
      <c r="L9" s="77">
        <v>64</v>
      </c>
    </row>
    <row r="10" spans="1:12">
      <c r="A10" s="494"/>
      <c r="B10" s="148" t="s">
        <v>137</v>
      </c>
      <c r="C10" s="149">
        <v>1303</v>
      </c>
      <c r="D10" s="149">
        <v>634</v>
      </c>
      <c r="E10" s="149">
        <v>514</v>
      </c>
      <c r="F10" s="149">
        <v>232</v>
      </c>
      <c r="G10" s="149">
        <v>494</v>
      </c>
      <c r="H10" s="149">
        <v>251</v>
      </c>
      <c r="I10" s="149">
        <v>166</v>
      </c>
      <c r="J10" s="149">
        <v>83</v>
      </c>
      <c r="K10" s="149">
        <v>83</v>
      </c>
      <c r="L10" s="77">
        <v>26</v>
      </c>
    </row>
    <row r="11" spans="1:12">
      <c r="A11" s="494"/>
      <c r="B11" s="148" t="s">
        <v>140</v>
      </c>
      <c r="C11" s="149">
        <v>9</v>
      </c>
      <c r="D11" s="149">
        <v>3</v>
      </c>
      <c r="E11" s="149">
        <v>1</v>
      </c>
      <c r="F11" s="149">
        <v>1</v>
      </c>
      <c r="G11" s="149">
        <v>9</v>
      </c>
      <c r="H11" s="149">
        <v>3</v>
      </c>
      <c r="I11" s="149">
        <v>1</v>
      </c>
      <c r="J11" s="149">
        <v>0</v>
      </c>
      <c r="K11" s="149">
        <v>0</v>
      </c>
      <c r="L11" s="77">
        <v>0</v>
      </c>
    </row>
    <row r="12" spans="1:12" ht="22.8">
      <c r="A12" s="494"/>
      <c r="B12" s="150" t="s">
        <v>155</v>
      </c>
      <c r="C12" s="149">
        <v>595</v>
      </c>
      <c r="D12" s="149">
        <v>216</v>
      </c>
      <c r="E12" s="149">
        <v>226</v>
      </c>
      <c r="F12" s="149">
        <v>77</v>
      </c>
      <c r="G12" s="149">
        <v>188</v>
      </c>
      <c r="H12" s="149">
        <v>65</v>
      </c>
      <c r="I12" s="149">
        <v>96</v>
      </c>
      <c r="J12" s="149">
        <v>36</v>
      </c>
      <c r="K12" s="149">
        <v>77</v>
      </c>
      <c r="L12" s="77">
        <v>22</v>
      </c>
    </row>
    <row r="13" spans="1:12" ht="22.8">
      <c r="A13" s="494"/>
      <c r="B13" s="151" t="s">
        <v>141</v>
      </c>
      <c r="C13" s="149">
        <v>207</v>
      </c>
      <c r="D13" s="149">
        <v>102</v>
      </c>
      <c r="E13" s="149">
        <v>65</v>
      </c>
      <c r="F13" s="149">
        <v>32</v>
      </c>
      <c r="G13" s="149">
        <v>205</v>
      </c>
      <c r="H13" s="149">
        <v>101</v>
      </c>
      <c r="I13" s="149">
        <v>7</v>
      </c>
      <c r="J13" s="149">
        <v>2</v>
      </c>
      <c r="K13" s="149">
        <v>0</v>
      </c>
      <c r="L13" s="77">
        <v>0</v>
      </c>
    </row>
    <row r="14" spans="1:12">
      <c r="A14" s="494"/>
      <c r="B14" s="151" t="s">
        <v>142</v>
      </c>
      <c r="C14" s="149">
        <v>15</v>
      </c>
      <c r="D14" s="149">
        <v>9</v>
      </c>
      <c r="E14" s="149">
        <v>5</v>
      </c>
      <c r="F14" s="149">
        <v>3</v>
      </c>
      <c r="G14" s="149">
        <v>14</v>
      </c>
      <c r="H14" s="149">
        <v>9</v>
      </c>
      <c r="I14" s="149">
        <v>0</v>
      </c>
      <c r="J14" s="149">
        <v>0</v>
      </c>
      <c r="K14" s="149">
        <v>0</v>
      </c>
      <c r="L14" s="77">
        <v>0</v>
      </c>
    </row>
    <row r="15" spans="1:12">
      <c r="A15" s="494"/>
      <c r="B15" s="151" t="s">
        <v>143</v>
      </c>
      <c r="C15" s="149">
        <v>0</v>
      </c>
      <c r="D15" s="149">
        <v>0</v>
      </c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77">
        <v>0</v>
      </c>
    </row>
    <row r="16" spans="1:12">
      <c r="A16" s="494"/>
      <c r="B16" s="151" t="s">
        <v>144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77">
        <v>0</v>
      </c>
    </row>
    <row r="17" spans="1:12" ht="22.8">
      <c r="A17" s="494"/>
      <c r="B17" s="151" t="s">
        <v>145</v>
      </c>
      <c r="C17" s="149">
        <v>0</v>
      </c>
      <c r="D17" s="149">
        <v>0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77">
        <v>0</v>
      </c>
    </row>
    <row r="18" spans="1:12" ht="36" customHeight="1">
      <c r="A18" s="494"/>
      <c r="B18" s="151" t="s">
        <v>146</v>
      </c>
      <c r="C18" s="149">
        <v>70</v>
      </c>
      <c r="D18" s="149">
        <v>34</v>
      </c>
      <c r="E18" s="149">
        <v>20</v>
      </c>
      <c r="F18" s="149">
        <v>10</v>
      </c>
      <c r="G18" s="149">
        <v>0</v>
      </c>
      <c r="H18" s="149">
        <v>0</v>
      </c>
      <c r="I18" s="149">
        <v>13</v>
      </c>
      <c r="J18" s="149">
        <v>8</v>
      </c>
      <c r="K18" s="149">
        <v>70</v>
      </c>
      <c r="L18" s="77">
        <v>34</v>
      </c>
    </row>
    <row r="19" spans="1:12" ht="13.8" thickBot="1">
      <c r="A19" s="495"/>
      <c r="B19" s="206" t="s">
        <v>117</v>
      </c>
      <c r="C19" s="207">
        <v>101</v>
      </c>
      <c r="D19" s="207">
        <v>57</v>
      </c>
      <c r="E19" s="207">
        <v>27</v>
      </c>
      <c r="F19" s="207">
        <v>22</v>
      </c>
      <c r="G19" s="207">
        <v>18</v>
      </c>
      <c r="H19" s="207">
        <v>14</v>
      </c>
      <c r="I19" s="207">
        <v>37</v>
      </c>
      <c r="J19" s="207">
        <v>17</v>
      </c>
      <c r="K19" s="207">
        <v>37</v>
      </c>
      <c r="L19" s="208">
        <v>12</v>
      </c>
    </row>
    <row r="20" spans="1:12" ht="13.8" thickBot="1">
      <c r="A20" s="483" t="s">
        <v>118</v>
      </c>
      <c r="B20" s="484"/>
      <c r="C20" s="267">
        <v>976</v>
      </c>
      <c r="D20" s="267">
        <v>370</v>
      </c>
      <c r="E20" s="267">
        <v>389</v>
      </c>
      <c r="F20" s="267">
        <v>154</v>
      </c>
      <c r="G20" s="267">
        <v>403</v>
      </c>
      <c r="H20" s="267">
        <v>175</v>
      </c>
      <c r="I20" s="267">
        <v>181</v>
      </c>
      <c r="J20" s="267">
        <v>83</v>
      </c>
      <c r="K20" s="267">
        <v>105</v>
      </c>
      <c r="L20" s="268">
        <v>33</v>
      </c>
    </row>
    <row r="21" spans="1:12" ht="13.8" thickBot="1">
      <c r="A21" s="487" t="s">
        <v>147</v>
      </c>
      <c r="B21" s="488"/>
      <c r="C21" s="209">
        <v>64</v>
      </c>
      <c r="D21" s="209">
        <v>20</v>
      </c>
      <c r="E21" s="209">
        <v>28</v>
      </c>
      <c r="F21" s="209">
        <v>8</v>
      </c>
      <c r="G21" s="209">
        <v>62</v>
      </c>
      <c r="H21" s="209">
        <v>20</v>
      </c>
      <c r="I21" s="209">
        <v>5</v>
      </c>
      <c r="J21" s="209">
        <v>4</v>
      </c>
      <c r="K21" s="209">
        <v>0</v>
      </c>
      <c r="L21" s="79">
        <v>0</v>
      </c>
    </row>
    <row r="22" spans="1:12" ht="13.8" thickBot="1">
      <c r="A22" s="483" t="s">
        <v>119</v>
      </c>
      <c r="B22" s="484"/>
      <c r="C22" s="267">
        <v>2702</v>
      </c>
      <c r="D22" s="267">
        <v>1908</v>
      </c>
      <c r="E22" s="267">
        <v>979</v>
      </c>
      <c r="F22" s="267">
        <v>682</v>
      </c>
      <c r="G22" s="267">
        <v>1325</v>
      </c>
      <c r="H22" s="267">
        <v>911</v>
      </c>
      <c r="I22" s="267">
        <v>584</v>
      </c>
      <c r="J22" s="267">
        <v>401</v>
      </c>
      <c r="K22" s="267">
        <v>223</v>
      </c>
      <c r="L22" s="268">
        <v>144</v>
      </c>
    </row>
    <row r="23" spans="1:12" ht="13.8" thickBot="1">
      <c r="A23" s="487" t="s">
        <v>156</v>
      </c>
      <c r="B23" s="488"/>
      <c r="C23" s="209">
        <v>0</v>
      </c>
      <c r="D23" s="209">
        <v>0</v>
      </c>
      <c r="E23" s="209">
        <v>0</v>
      </c>
      <c r="F23" s="209">
        <v>0</v>
      </c>
      <c r="G23" s="209">
        <v>0</v>
      </c>
      <c r="H23" s="209">
        <v>0</v>
      </c>
      <c r="I23" s="209">
        <v>0</v>
      </c>
      <c r="J23" s="209">
        <v>0</v>
      </c>
      <c r="K23" s="209">
        <v>0</v>
      </c>
      <c r="L23" s="79">
        <v>0</v>
      </c>
    </row>
    <row r="24" spans="1:12" ht="25.5" customHeight="1" thickBot="1">
      <c r="A24" s="483" t="s">
        <v>120</v>
      </c>
      <c r="B24" s="484"/>
      <c r="C24" s="267">
        <v>0</v>
      </c>
      <c r="D24" s="267">
        <v>0</v>
      </c>
      <c r="E24" s="267">
        <v>0</v>
      </c>
      <c r="F24" s="267">
        <v>0</v>
      </c>
      <c r="G24" s="267">
        <v>0</v>
      </c>
      <c r="H24" s="267">
        <v>0</v>
      </c>
      <c r="I24" s="267">
        <v>0</v>
      </c>
      <c r="J24" s="267">
        <v>0</v>
      </c>
      <c r="K24" s="267">
        <v>0</v>
      </c>
      <c r="L24" s="268">
        <v>0</v>
      </c>
    </row>
    <row r="25" spans="1:12" ht="25.95" customHeight="1" thickBot="1">
      <c r="A25" s="483" t="s">
        <v>121</v>
      </c>
      <c r="B25" s="484"/>
      <c r="C25" s="267">
        <v>788</v>
      </c>
      <c r="D25" s="267">
        <v>325</v>
      </c>
      <c r="E25" s="267">
        <v>306</v>
      </c>
      <c r="F25" s="267">
        <v>128</v>
      </c>
      <c r="G25" s="267">
        <v>41</v>
      </c>
      <c r="H25" s="267">
        <v>23</v>
      </c>
      <c r="I25" s="267">
        <v>584</v>
      </c>
      <c r="J25" s="267">
        <v>251</v>
      </c>
      <c r="K25" s="267">
        <v>407</v>
      </c>
      <c r="L25" s="268">
        <v>100</v>
      </c>
    </row>
    <row r="26" spans="1:12" ht="13.8" thickBot="1">
      <c r="A26" s="487" t="s">
        <v>149</v>
      </c>
      <c r="B26" s="488"/>
      <c r="C26" s="209">
        <v>0</v>
      </c>
      <c r="D26" s="209">
        <v>0</v>
      </c>
      <c r="E26" s="209">
        <v>0</v>
      </c>
      <c r="F26" s="209">
        <v>0</v>
      </c>
      <c r="G26" s="209">
        <v>0</v>
      </c>
      <c r="H26" s="209">
        <v>0</v>
      </c>
      <c r="I26" s="209">
        <v>0</v>
      </c>
      <c r="J26" s="209">
        <v>0</v>
      </c>
      <c r="K26" s="209">
        <v>0</v>
      </c>
      <c r="L26" s="79">
        <v>0</v>
      </c>
    </row>
    <row r="27" spans="1:12" ht="26.25" customHeight="1" thickBot="1">
      <c r="A27" s="483" t="s">
        <v>157</v>
      </c>
      <c r="B27" s="484"/>
      <c r="C27" s="267">
        <v>0</v>
      </c>
      <c r="D27" s="267">
        <v>0</v>
      </c>
      <c r="E27" s="267">
        <v>0</v>
      </c>
      <c r="F27" s="267">
        <v>0</v>
      </c>
      <c r="G27" s="267">
        <v>0</v>
      </c>
      <c r="H27" s="267">
        <v>0</v>
      </c>
      <c r="I27" s="267">
        <v>0</v>
      </c>
      <c r="J27" s="267">
        <v>0</v>
      </c>
      <c r="K27" s="267">
        <v>0</v>
      </c>
      <c r="L27" s="268">
        <v>0</v>
      </c>
    </row>
    <row r="28" spans="1:12" ht="13.8" thickBot="1">
      <c r="A28" s="447" t="s">
        <v>122</v>
      </c>
      <c r="B28" s="448"/>
      <c r="C28" s="269">
        <v>8142</v>
      </c>
      <c r="D28" s="269">
        <v>4432</v>
      </c>
      <c r="E28" s="269">
        <v>3155</v>
      </c>
      <c r="F28" s="269">
        <v>1686</v>
      </c>
      <c r="G28" s="269">
        <v>3021</v>
      </c>
      <c r="H28" s="269">
        <v>1738</v>
      </c>
      <c r="I28" s="269">
        <v>1942</v>
      </c>
      <c r="J28" s="267">
        <v>1010</v>
      </c>
      <c r="K28" s="269">
        <v>1328</v>
      </c>
      <c r="L28" s="270">
        <v>491</v>
      </c>
    </row>
    <row r="29" spans="1:12" ht="13.8" thickBot="1">
      <c r="A29" s="485" t="s">
        <v>123</v>
      </c>
      <c r="B29" s="486"/>
      <c r="C29" s="271">
        <v>100</v>
      </c>
      <c r="D29" s="271">
        <v>54.433800049127981</v>
      </c>
      <c r="E29" s="271">
        <v>38.749692950135099</v>
      </c>
      <c r="F29" s="271">
        <v>38.041516245487365</v>
      </c>
      <c r="G29" s="271">
        <v>37.103905674281499</v>
      </c>
      <c r="H29" s="271">
        <v>21.346106607713093</v>
      </c>
      <c r="I29" s="271">
        <v>23.85163350528126</v>
      </c>
      <c r="J29" s="272">
        <v>22.788808664259928</v>
      </c>
      <c r="K29" s="271">
        <v>16.310488823384915</v>
      </c>
      <c r="L29" s="273">
        <v>11.078519855595669</v>
      </c>
    </row>
    <row r="30" spans="1:12">
      <c r="A30" s="21" t="s">
        <v>193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9:B29"/>
    <mergeCell ref="A23:B23"/>
    <mergeCell ref="A24:B24"/>
    <mergeCell ref="A25:B25"/>
    <mergeCell ref="A26:B26"/>
    <mergeCell ref="A27:B27"/>
    <mergeCell ref="A28:B28"/>
    <mergeCell ref="A22:B22"/>
    <mergeCell ref="A1:L1"/>
    <mergeCell ref="A2:L2"/>
    <mergeCell ref="A3:B6"/>
    <mergeCell ref="C3:L3"/>
    <mergeCell ref="C4:C6"/>
    <mergeCell ref="D4:D6"/>
    <mergeCell ref="E4:L4"/>
    <mergeCell ref="E5:F5"/>
    <mergeCell ref="G5:H5"/>
    <mergeCell ref="I5:J5"/>
    <mergeCell ref="K5:L5"/>
    <mergeCell ref="A7:B7"/>
    <mergeCell ref="A8:A19"/>
    <mergeCell ref="A20:B20"/>
    <mergeCell ref="A21:B21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44"/>
  <sheetViews>
    <sheetView showGridLines="0" zoomScale="110" zoomScaleNormal="110" workbookViewId="0">
      <selection activeCell="G19" sqref="G19"/>
    </sheetView>
  </sheetViews>
  <sheetFormatPr defaultRowHeight="13.2"/>
  <cols>
    <col min="1" max="1" width="42.6640625" customWidth="1"/>
    <col min="2" max="2" width="12.44140625" customWidth="1"/>
    <col min="3" max="3" width="11" customWidth="1"/>
    <col min="4" max="4" width="11.44140625" customWidth="1"/>
    <col min="5" max="5" width="11.5546875" customWidth="1"/>
  </cols>
  <sheetData>
    <row r="1" spans="1:9">
      <c r="A1" s="402" t="s">
        <v>182</v>
      </c>
      <c r="B1" s="402"/>
      <c r="C1" s="402"/>
      <c r="D1" s="402"/>
      <c r="E1" s="402"/>
    </row>
    <row r="2" spans="1:9" s="4" customFormat="1" ht="31.2" customHeight="1">
      <c r="A2" s="418" t="s">
        <v>221</v>
      </c>
      <c r="B2" s="418"/>
      <c r="C2" s="418"/>
      <c r="D2" s="418"/>
      <c r="E2" s="418"/>
    </row>
    <row r="3" spans="1:9" s="4" customFormat="1" ht="11.25" customHeight="1" thickBot="1">
      <c r="A3" s="419"/>
      <c r="B3" s="419"/>
      <c r="C3" s="419"/>
      <c r="D3" s="419"/>
      <c r="E3" s="419"/>
    </row>
    <row r="4" spans="1:9" ht="17.25" customHeight="1">
      <c r="A4" s="504" t="s">
        <v>78</v>
      </c>
      <c r="B4" s="497" t="s">
        <v>112</v>
      </c>
      <c r="C4" s="497"/>
      <c r="D4" s="497"/>
      <c r="E4" s="424"/>
    </row>
    <row r="5" spans="1:9" ht="15.75" customHeight="1">
      <c r="A5" s="505"/>
      <c r="B5" s="507" t="s">
        <v>200</v>
      </c>
      <c r="C5" s="507"/>
      <c r="D5" s="507" t="s">
        <v>220</v>
      </c>
      <c r="E5" s="508"/>
    </row>
    <row r="6" spans="1:9" ht="16.5" customHeight="1">
      <c r="A6" s="505"/>
      <c r="B6" s="507" t="s">
        <v>79</v>
      </c>
      <c r="C6" s="507" t="s">
        <v>80</v>
      </c>
      <c r="D6" s="507" t="s">
        <v>81</v>
      </c>
      <c r="E6" s="508" t="s">
        <v>80</v>
      </c>
      <c r="G6" s="5"/>
    </row>
    <row r="7" spans="1:9">
      <c r="A7" s="505"/>
      <c r="B7" s="509"/>
      <c r="C7" s="509"/>
      <c r="D7" s="509"/>
      <c r="E7" s="511"/>
    </row>
    <row r="8" spans="1:9" ht="8.25" customHeight="1" thickBot="1">
      <c r="A8" s="506"/>
      <c r="B8" s="510"/>
      <c r="C8" s="510"/>
      <c r="D8" s="510"/>
      <c r="E8" s="512"/>
    </row>
    <row r="9" spans="1:9" ht="16.5" customHeight="1" thickBot="1">
      <c r="A9" s="254" t="s">
        <v>82</v>
      </c>
      <c r="B9" s="255">
        <v>4.7</v>
      </c>
      <c r="C9" s="255">
        <f t="shared" ref="C9:C25" si="0">B9/$B$25*100</f>
        <v>94</v>
      </c>
      <c r="D9" s="255">
        <v>4.8</v>
      </c>
      <c r="E9" s="256">
        <f>D9/$D$25*100</f>
        <v>92.307692307692307</v>
      </c>
      <c r="I9" t="s">
        <v>37</v>
      </c>
    </row>
    <row r="10" spans="1:9" ht="16.5" customHeight="1">
      <c r="A10" s="152" t="s">
        <v>83</v>
      </c>
      <c r="B10" s="156">
        <v>7.1</v>
      </c>
      <c r="C10" s="156">
        <f t="shared" si="0"/>
        <v>142</v>
      </c>
      <c r="D10" s="156">
        <v>7.2</v>
      </c>
      <c r="E10" s="157">
        <f t="shared" ref="E10:E25" si="1">D10/$D$25*100</f>
        <v>138.46153846153845</v>
      </c>
    </row>
    <row r="11" spans="1:9">
      <c r="A11" s="153" t="s">
        <v>84</v>
      </c>
      <c r="B11" s="158">
        <v>7.2</v>
      </c>
      <c r="C11" s="158">
        <f t="shared" si="0"/>
        <v>144</v>
      </c>
      <c r="D11" s="158">
        <v>7.4</v>
      </c>
      <c r="E11" s="159">
        <f t="shared" si="1"/>
        <v>142.30769230769232</v>
      </c>
    </row>
    <row r="12" spans="1:9">
      <c r="A12" s="153" t="s">
        <v>85</v>
      </c>
      <c r="B12" s="158">
        <v>4.5999999999999996</v>
      </c>
      <c r="C12" s="158">
        <f t="shared" si="0"/>
        <v>92</v>
      </c>
      <c r="D12" s="158">
        <v>4.8</v>
      </c>
      <c r="E12" s="159">
        <f t="shared" si="1"/>
        <v>92.307692307692307</v>
      </c>
    </row>
    <row r="13" spans="1:9">
      <c r="A13" s="153" t="s">
        <v>86</v>
      </c>
      <c r="B13" s="158">
        <v>5.5</v>
      </c>
      <c r="C13" s="158">
        <f t="shared" si="0"/>
        <v>110.00000000000001</v>
      </c>
      <c r="D13" s="158">
        <v>5.7</v>
      </c>
      <c r="E13" s="159">
        <f t="shared" si="1"/>
        <v>109.61538461538463</v>
      </c>
    </row>
    <row r="14" spans="1:9">
      <c r="A14" s="154" t="s">
        <v>87</v>
      </c>
      <c r="B14" s="158">
        <v>4.0999999999999996</v>
      </c>
      <c r="C14" s="158">
        <f t="shared" si="0"/>
        <v>82</v>
      </c>
      <c r="D14" s="158">
        <v>4.2</v>
      </c>
      <c r="E14" s="159">
        <f t="shared" si="1"/>
        <v>80.769230769230774</v>
      </c>
    </row>
    <row r="15" spans="1:9">
      <c r="A15" s="154" t="s">
        <v>88</v>
      </c>
      <c r="B15" s="158">
        <v>4</v>
      </c>
      <c r="C15" s="158">
        <f t="shared" si="0"/>
        <v>80</v>
      </c>
      <c r="D15" s="158">
        <v>4.0999999999999996</v>
      </c>
      <c r="E15" s="159">
        <f t="shared" si="1"/>
        <v>78.84615384615384</v>
      </c>
    </row>
    <row r="16" spans="1:9">
      <c r="A16" s="153" t="s">
        <v>89</v>
      </c>
      <c r="B16" s="158">
        <v>5.7</v>
      </c>
      <c r="C16" s="158">
        <f t="shared" si="0"/>
        <v>114.00000000000001</v>
      </c>
      <c r="D16" s="158">
        <v>5.8</v>
      </c>
      <c r="E16" s="159">
        <f t="shared" si="1"/>
        <v>111.53846153846155</v>
      </c>
    </row>
    <row r="17" spans="1:5">
      <c r="A17" s="153" t="s">
        <v>90</v>
      </c>
      <c r="B17" s="158">
        <v>8.4</v>
      </c>
      <c r="C17" s="158">
        <f t="shared" si="0"/>
        <v>168.00000000000003</v>
      </c>
      <c r="D17" s="158">
        <v>8.5</v>
      </c>
      <c r="E17" s="159">
        <f t="shared" si="1"/>
        <v>163.46153846153845</v>
      </c>
    </row>
    <row r="18" spans="1:5">
      <c r="A18" s="154" t="s">
        <v>91</v>
      </c>
      <c r="B18" s="158">
        <v>6.7</v>
      </c>
      <c r="C18" s="158">
        <f t="shared" si="0"/>
        <v>134</v>
      </c>
      <c r="D18" s="158">
        <v>6.9</v>
      </c>
      <c r="E18" s="159">
        <f t="shared" si="1"/>
        <v>132.69230769230768</v>
      </c>
    </row>
    <row r="19" spans="1:5">
      <c r="A19" s="154" t="s">
        <v>92</v>
      </c>
      <c r="B19" s="158">
        <v>4.5999999999999996</v>
      </c>
      <c r="C19" s="158">
        <f t="shared" si="0"/>
        <v>92</v>
      </c>
      <c r="D19" s="158">
        <v>4.7</v>
      </c>
      <c r="E19" s="159">
        <f t="shared" si="1"/>
        <v>90.384615384615387</v>
      </c>
    </row>
    <row r="20" spans="1:5">
      <c r="A20" s="153" t="s">
        <v>93</v>
      </c>
      <c r="B20" s="158">
        <v>3.7</v>
      </c>
      <c r="C20" s="158">
        <f t="shared" si="0"/>
        <v>74</v>
      </c>
      <c r="D20" s="158">
        <v>3.8</v>
      </c>
      <c r="E20" s="159">
        <f t="shared" si="1"/>
        <v>73.076923076923066</v>
      </c>
    </row>
    <row r="21" spans="1:5">
      <c r="A21" s="153" t="s">
        <v>94</v>
      </c>
      <c r="B21" s="158">
        <v>7.4</v>
      </c>
      <c r="C21" s="158">
        <f t="shared" si="0"/>
        <v>148</v>
      </c>
      <c r="D21" s="158">
        <v>7.5</v>
      </c>
      <c r="E21" s="159">
        <f t="shared" si="1"/>
        <v>144.23076923076923</v>
      </c>
    </row>
    <row r="22" spans="1:5">
      <c r="A22" s="153" t="s">
        <v>95</v>
      </c>
      <c r="B22" s="158">
        <v>8</v>
      </c>
      <c r="C22" s="158">
        <f t="shared" si="0"/>
        <v>160</v>
      </c>
      <c r="D22" s="158">
        <v>8.1</v>
      </c>
      <c r="E22" s="159">
        <f t="shared" si="1"/>
        <v>155.76923076923075</v>
      </c>
    </row>
    <row r="23" spans="1:5">
      <c r="A23" s="153" t="s">
        <v>96</v>
      </c>
      <c r="B23" s="158">
        <v>3</v>
      </c>
      <c r="C23" s="158">
        <f t="shared" si="0"/>
        <v>60</v>
      </c>
      <c r="D23" s="158">
        <v>3.1</v>
      </c>
      <c r="E23" s="159">
        <f t="shared" si="1"/>
        <v>59.615384615384613</v>
      </c>
    </row>
    <row r="24" spans="1:5" ht="13.8" thickBot="1">
      <c r="A24" s="155" t="s">
        <v>97</v>
      </c>
      <c r="B24" s="160">
        <v>6.7</v>
      </c>
      <c r="C24" s="160">
        <f t="shared" si="0"/>
        <v>134</v>
      </c>
      <c r="D24" s="160">
        <v>6.8</v>
      </c>
      <c r="E24" s="161">
        <f t="shared" si="1"/>
        <v>130.76923076923077</v>
      </c>
    </row>
    <row r="25" spans="1:5" ht="13.8" thickBot="1">
      <c r="A25" s="257" t="s">
        <v>98</v>
      </c>
      <c r="B25" s="258">
        <v>5</v>
      </c>
      <c r="C25" s="258">
        <f t="shared" si="0"/>
        <v>100</v>
      </c>
      <c r="D25" s="258">
        <v>5.2</v>
      </c>
      <c r="E25" s="259">
        <f t="shared" si="1"/>
        <v>100</v>
      </c>
    </row>
    <row r="26" spans="1:5" ht="9" customHeight="1">
      <c r="A26" s="64"/>
      <c r="B26" s="65"/>
      <c r="C26" s="66"/>
      <c r="D26" s="66"/>
      <c r="E26" s="66"/>
    </row>
    <row r="27" spans="1:5" ht="13.5" customHeight="1">
      <c r="A27" s="21" t="s">
        <v>99</v>
      </c>
      <c r="B27" s="39"/>
      <c r="C27" s="62"/>
      <c r="D27" s="67"/>
      <c r="E27" s="67"/>
    </row>
    <row r="28" spans="1:5">
      <c r="A28" s="68"/>
      <c r="B28" s="40"/>
      <c r="C28" s="69"/>
      <c r="D28" s="21"/>
      <c r="E28" s="21"/>
    </row>
    <row r="29" spans="1:5">
      <c r="A29" s="3"/>
      <c r="B29" s="8"/>
      <c r="C29" s="10"/>
      <c r="D29" s="3"/>
      <c r="E29" s="3"/>
    </row>
    <row r="30" spans="1:5" s="6" customFormat="1">
      <c r="A30"/>
      <c r="B30" s="5"/>
      <c r="C30" s="9"/>
      <c r="D30"/>
      <c r="E30"/>
    </row>
    <row r="31" spans="1:5">
      <c r="A31" s="3"/>
      <c r="B31" s="5"/>
      <c r="C31" s="9"/>
    </row>
    <row r="32" spans="1:5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view="pageBreakPreview" zoomScaleNormal="120" zoomScaleSheetLayoutView="100" workbookViewId="0">
      <selection activeCell="G36" sqref="G36"/>
    </sheetView>
  </sheetViews>
  <sheetFormatPr defaultRowHeight="11.4"/>
  <cols>
    <col min="1" max="1" width="8.88671875" style="210"/>
    <col min="2" max="2" width="35.5546875" style="210" customWidth="1"/>
    <col min="3" max="4" width="16" style="210" customWidth="1"/>
    <col min="5" max="232" width="8.88671875" style="210"/>
    <col min="233" max="233" width="23.44140625" style="210" customWidth="1"/>
    <col min="234" max="234" width="13.5546875" style="210" customWidth="1"/>
    <col min="235" max="235" width="14.44140625" style="210" customWidth="1"/>
    <col min="236" max="236" width="8.88671875" style="210"/>
    <col min="237" max="237" width="26.6640625" style="210" customWidth="1"/>
    <col min="238" max="240" width="8.88671875" style="210"/>
    <col min="241" max="241" width="22.88671875" style="210" customWidth="1"/>
    <col min="242" max="242" width="8.88671875" style="210"/>
    <col min="243" max="243" width="13.6640625" style="210" customWidth="1"/>
    <col min="244" max="244" width="9.109375" style="210" customWidth="1"/>
    <col min="245" max="488" width="8.88671875" style="210"/>
    <col min="489" max="489" width="23.44140625" style="210" customWidth="1"/>
    <col min="490" max="490" width="13.5546875" style="210" customWidth="1"/>
    <col min="491" max="491" width="14.44140625" style="210" customWidth="1"/>
    <col min="492" max="492" width="8.88671875" style="210"/>
    <col min="493" max="493" width="26.6640625" style="210" customWidth="1"/>
    <col min="494" max="496" width="8.88671875" style="210"/>
    <col min="497" max="497" width="22.88671875" style="210" customWidth="1"/>
    <col min="498" max="498" width="8.88671875" style="210"/>
    <col min="499" max="499" width="13.6640625" style="210" customWidth="1"/>
    <col min="500" max="500" width="9.109375" style="210" customWidth="1"/>
    <col min="501" max="744" width="8.88671875" style="210"/>
    <col min="745" max="745" width="23.44140625" style="210" customWidth="1"/>
    <col min="746" max="746" width="13.5546875" style="210" customWidth="1"/>
    <col min="747" max="747" width="14.44140625" style="210" customWidth="1"/>
    <col min="748" max="748" width="8.88671875" style="210"/>
    <col min="749" max="749" width="26.6640625" style="210" customWidth="1"/>
    <col min="750" max="752" width="8.88671875" style="210"/>
    <col min="753" max="753" width="22.88671875" style="210" customWidth="1"/>
    <col min="754" max="754" width="8.88671875" style="210"/>
    <col min="755" max="755" width="13.6640625" style="210" customWidth="1"/>
    <col min="756" max="756" width="9.109375" style="210" customWidth="1"/>
    <col min="757" max="1000" width="8.88671875" style="210"/>
    <col min="1001" max="1001" width="23.44140625" style="210" customWidth="1"/>
    <col min="1002" max="1002" width="13.5546875" style="210" customWidth="1"/>
    <col min="1003" max="1003" width="14.44140625" style="210" customWidth="1"/>
    <col min="1004" max="1004" width="8.88671875" style="210"/>
    <col min="1005" max="1005" width="26.6640625" style="210" customWidth="1"/>
    <col min="1006" max="1008" width="8.88671875" style="210"/>
    <col min="1009" max="1009" width="22.88671875" style="210" customWidth="1"/>
    <col min="1010" max="1010" width="8.88671875" style="210"/>
    <col min="1011" max="1011" width="13.6640625" style="210" customWidth="1"/>
    <col min="1012" max="1012" width="9.109375" style="210" customWidth="1"/>
    <col min="1013" max="1256" width="8.88671875" style="210"/>
    <col min="1257" max="1257" width="23.44140625" style="210" customWidth="1"/>
    <col min="1258" max="1258" width="13.5546875" style="210" customWidth="1"/>
    <col min="1259" max="1259" width="14.44140625" style="210" customWidth="1"/>
    <col min="1260" max="1260" width="8.88671875" style="210"/>
    <col min="1261" max="1261" width="26.6640625" style="210" customWidth="1"/>
    <col min="1262" max="1264" width="8.88671875" style="210"/>
    <col min="1265" max="1265" width="22.88671875" style="210" customWidth="1"/>
    <col min="1266" max="1266" width="8.88671875" style="210"/>
    <col min="1267" max="1267" width="13.6640625" style="210" customWidth="1"/>
    <col min="1268" max="1268" width="9.109375" style="210" customWidth="1"/>
    <col min="1269" max="1512" width="8.88671875" style="210"/>
    <col min="1513" max="1513" width="23.44140625" style="210" customWidth="1"/>
    <col min="1514" max="1514" width="13.5546875" style="210" customWidth="1"/>
    <col min="1515" max="1515" width="14.44140625" style="210" customWidth="1"/>
    <col min="1516" max="1516" width="8.88671875" style="210"/>
    <col min="1517" max="1517" width="26.6640625" style="210" customWidth="1"/>
    <col min="1518" max="1520" width="8.88671875" style="210"/>
    <col min="1521" max="1521" width="22.88671875" style="210" customWidth="1"/>
    <col min="1522" max="1522" width="8.88671875" style="210"/>
    <col min="1523" max="1523" width="13.6640625" style="210" customWidth="1"/>
    <col min="1524" max="1524" width="9.109375" style="210" customWidth="1"/>
    <col min="1525" max="1768" width="8.88671875" style="210"/>
    <col min="1769" max="1769" width="23.44140625" style="210" customWidth="1"/>
    <col min="1770" max="1770" width="13.5546875" style="210" customWidth="1"/>
    <col min="1771" max="1771" width="14.44140625" style="210" customWidth="1"/>
    <col min="1772" max="1772" width="8.88671875" style="210"/>
    <col min="1773" max="1773" width="26.6640625" style="210" customWidth="1"/>
    <col min="1774" max="1776" width="8.88671875" style="210"/>
    <col min="1777" max="1777" width="22.88671875" style="210" customWidth="1"/>
    <col min="1778" max="1778" width="8.88671875" style="210"/>
    <col min="1779" max="1779" width="13.6640625" style="210" customWidth="1"/>
    <col min="1780" max="1780" width="9.109375" style="210" customWidth="1"/>
    <col min="1781" max="2024" width="8.88671875" style="210"/>
    <col min="2025" max="2025" width="23.44140625" style="210" customWidth="1"/>
    <col min="2026" max="2026" width="13.5546875" style="210" customWidth="1"/>
    <col min="2027" max="2027" width="14.44140625" style="210" customWidth="1"/>
    <col min="2028" max="2028" width="8.88671875" style="210"/>
    <col min="2029" max="2029" width="26.6640625" style="210" customWidth="1"/>
    <col min="2030" max="2032" width="8.88671875" style="210"/>
    <col min="2033" max="2033" width="22.88671875" style="210" customWidth="1"/>
    <col min="2034" max="2034" width="8.88671875" style="210"/>
    <col min="2035" max="2035" width="13.6640625" style="210" customWidth="1"/>
    <col min="2036" max="2036" width="9.109375" style="210" customWidth="1"/>
    <col min="2037" max="2280" width="8.88671875" style="210"/>
    <col min="2281" max="2281" width="23.44140625" style="210" customWidth="1"/>
    <col min="2282" max="2282" width="13.5546875" style="210" customWidth="1"/>
    <col min="2283" max="2283" width="14.44140625" style="210" customWidth="1"/>
    <col min="2284" max="2284" width="8.88671875" style="210"/>
    <col min="2285" max="2285" width="26.6640625" style="210" customWidth="1"/>
    <col min="2286" max="2288" width="8.88671875" style="210"/>
    <col min="2289" max="2289" width="22.88671875" style="210" customWidth="1"/>
    <col min="2290" max="2290" width="8.88671875" style="210"/>
    <col min="2291" max="2291" width="13.6640625" style="210" customWidth="1"/>
    <col min="2292" max="2292" width="9.109375" style="210" customWidth="1"/>
    <col min="2293" max="2536" width="8.88671875" style="210"/>
    <col min="2537" max="2537" width="23.44140625" style="210" customWidth="1"/>
    <col min="2538" max="2538" width="13.5546875" style="210" customWidth="1"/>
    <col min="2539" max="2539" width="14.44140625" style="210" customWidth="1"/>
    <col min="2540" max="2540" width="8.88671875" style="210"/>
    <col min="2541" max="2541" width="26.6640625" style="210" customWidth="1"/>
    <col min="2542" max="2544" width="8.88671875" style="210"/>
    <col min="2545" max="2545" width="22.88671875" style="210" customWidth="1"/>
    <col min="2546" max="2546" width="8.88671875" style="210"/>
    <col min="2547" max="2547" width="13.6640625" style="210" customWidth="1"/>
    <col min="2548" max="2548" width="9.109375" style="210" customWidth="1"/>
    <col min="2549" max="2792" width="8.88671875" style="210"/>
    <col min="2793" max="2793" width="23.44140625" style="210" customWidth="1"/>
    <col min="2794" max="2794" width="13.5546875" style="210" customWidth="1"/>
    <col min="2795" max="2795" width="14.44140625" style="210" customWidth="1"/>
    <col min="2796" max="2796" width="8.88671875" style="210"/>
    <col min="2797" max="2797" width="26.6640625" style="210" customWidth="1"/>
    <col min="2798" max="2800" width="8.88671875" style="210"/>
    <col min="2801" max="2801" width="22.88671875" style="210" customWidth="1"/>
    <col min="2802" max="2802" width="8.88671875" style="210"/>
    <col min="2803" max="2803" width="13.6640625" style="210" customWidth="1"/>
    <col min="2804" max="2804" width="9.109375" style="210" customWidth="1"/>
    <col min="2805" max="3048" width="8.88671875" style="210"/>
    <col min="3049" max="3049" width="23.44140625" style="210" customWidth="1"/>
    <col min="3050" max="3050" width="13.5546875" style="210" customWidth="1"/>
    <col min="3051" max="3051" width="14.44140625" style="210" customWidth="1"/>
    <col min="3052" max="3052" width="8.88671875" style="210"/>
    <col min="3053" max="3053" width="26.6640625" style="210" customWidth="1"/>
    <col min="3054" max="3056" width="8.88671875" style="210"/>
    <col min="3057" max="3057" width="22.88671875" style="210" customWidth="1"/>
    <col min="3058" max="3058" width="8.88671875" style="210"/>
    <col min="3059" max="3059" width="13.6640625" style="210" customWidth="1"/>
    <col min="3060" max="3060" width="9.109375" style="210" customWidth="1"/>
    <col min="3061" max="3304" width="8.88671875" style="210"/>
    <col min="3305" max="3305" width="23.44140625" style="210" customWidth="1"/>
    <col min="3306" max="3306" width="13.5546875" style="210" customWidth="1"/>
    <col min="3307" max="3307" width="14.44140625" style="210" customWidth="1"/>
    <col min="3308" max="3308" width="8.88671875" style="210"/>
    <col min="3309" max="3309" width="26.6640625" style="210" customWidth="1"/>
    <col min="3310" max="3312" width="8.88671875" style="210"/>
    <col min="3313" max="3313" width="22.88671875" style="210" customWidth="1"/>
    <col min="3314" max="3314" width="8.88671875" style="210"/>
    <col min="3315" max="3315" width="13.6640625" style="210" customWidth="1"/>
    <col min="3316" max="3316" width="9.109375" style="210" customWidth="1"/>
    <col min="3317" max="3560" width="8.88671875" style="210"/>
    <col min="3561" max="3561" width="23.44140625" style="210" customWidth="1"/>
    <col min="3562" max="3562" width="13.5546875" style="210" customWidth="1"/>
    <col min="3563" max="3563" width="14.44140625" style="210" customWidth="1"/>
    <col min="3564" max="3564" width="8.88671875" style="210"/>
    <col min="3565" max="3565" width="26.6640625" style="210" customWidth="1"/>
    <col min="3566" max="3568" width="8.88671875" style="210"/>
    <col min="3569" max="3569" width="22.88671875" style="210" customWidth="1"/>
    <col min="3570" max="3570" width="8.88671875" style="210"/>
    <col min="3571" max="3571" width="13.6640625" style="210" customWidth="1"/>
    <col min="3572" max="3572" width="9.109375" style="210" customWidth="1"/>
    <col min="3573" max="3816" width="8.88671875" style="210"/>
    <col min="3817" max="3817" width="23.44140625" style="210" customWidth="1"/>
    <col min="3818" max="3818" width="13.5546875" style="210" customWidth="1"/>
    <col min="3819" max="3819" width="14.44140625" style="210" customWidth="1"/>
    <col min="3820" max="3820" width="8.88671875" style="210"/>
    <col min="3821" max="3821" width="26.6640625" style="210" customWidth="1"/>
    <col min="3822" max="3824" width="8.88671875" style="210"/>
    <col min="3825" max="3825" width="22.88671875" style="210" customWidth="1"/>
    <col min="3826" max="3826" width="8.88671875" style="210"/>
    <col min="3827" max="3827" width="13.6640625" style="210" customWidth="1"/>
    <col min="3828" max="3828" width="9.109375" style="210" customWidth="1"/>
    <col min="3829" max="4072" width="8.88671875" style="210"/>
    <col min="4073" max="4073" width="23.44140625" style="210" customWidth="1"/>
    <col min="4074" max="4074" width="13.5546875" style="210" customWidth="1"/>
    <col min="4075" max="4075" width="14.44140625" style="210" customWidth="1"/>
    <col min="4076" max="4076" width="8.88671875" style="210"/>
    <col min="4077" max="4077" width="26.6640625" style="210" customWidth="1"/>
    <col min="4078" max="4080" width="8.88671875" style="210"/>
    <col min="4081" max="4081" width="22.88671875" style="210" customWidth="1"/>
    <col min="4082" max="4082" width="8.88671875" style="210"/>
    <col min="4083" max="4083" width="13.6640625" style="210" customWidth="1"/>
    <col min="4084" max="4084" width="9.109375" style="210" customWidth="1"/>
    <col min="4085" max="4328" width="8.88671875" style="210"/>
    <col min="4329" max="4329" width="23.44140625" style="210" customWidth="1"/>
    <col min="4330" max="4330" width="13.5546875" style="210" customWidth="1"/>
    <col min="4331" max="4331" width="14.44140625" style="210" customWidth="1"/>
    <col min="4332" max="4332" width="8.88671875" style="210"/>
    <col min="4333" max="4333" width="26.6640625" style="210" customWidth="1"/>
    <col min="4334" max="4336" width="8.88671875" style="210"/>
    <col min="4337" max="4337" width="22.88671875" style="210" customWidth="1"/>
    <col min="4338" max="4338" width="8.88671875" style="210"/>
    <col min="4339" max="4339" width="13.6640625" style="210" customWidth="1"/>
    <col min="4340" max="4340" width="9.109375" style="210" customWidth="1"/>
    <col min="4341" max="4584" width="8.88671875" style="210"/>
    <col min="4585" max="4585" width="23.44140625" style="210" customWidth="1"/>
    <col min="4586" max="4586" width="13.5546875" style="210" customWidth="1"/>
    <col min="4587" max="4587" width="14.44140625" style="210" customWidth="1"/>
    <col min="4588" max="4588" width="8.88671875" style="210"/>
    <col min="4589" max="4589" width="26.6640625" style="210" customWidth="1"/>
    <col min="4590" max="4592" width="8.88671875" style="210"/>
    <col min="4593" max="4593" width="22.88671875" style="210" customWidth="1"/>
    <col min="4594" max="4594" width="8.88671875" style="210"/>
    <col min="4595" max="4595" width="13.6640625" style="210" customWidth="1"/>
    <col min="4596" max="4596" width="9.109375" style="210" customWidth="1"/>
    <col min="4597" max="4840" width="8.88671875" style="210"/>
    <col min="4841" max="4841" width="23.44140625" style="210" customWidth="1"/>
    <col min="4842" max="4842" width="13.5546875" style="210" customWidth="1"/>
    <col min="4843" max="4843" width="14.44140625" style="210" customWidth="1"/>
    <col min="4844" max="4844" width="8.88671875" style="210"/>
    <col min="4845" max="4845" width="26.6640625" style="210" customWidth="1"/>
    <col min="4846" max="4848" width="8.88671875" style="210"/>
    <col min="4849" max="4849" width="22.88671875" style="210" customWidth="1"/>
    <col min="4850" max="4850" width="8.88671875" style="210"/>
    <col min="4851" max="4851" width="13.6640625" style="210" customWidth="1"/>
    <col min="4852" max="4852" width="9.109375" style="210" customWidth="1"/>
    <col min="4853" max="5096" width="8.88671875" style="210"/>
    <col min="5097" max="5097" width="23.44140625" style="210" customWidth="1"/>
    <col min="5098" max="5098" width="13.5546875" style="210" customWidth="1"/>
    <col min="5099" max="5099" width="14.44140625" style="210" customWidth="1"/>
    <col min="5100" max="5100" width="8.88671875" style="210"/>
    <col min="5101" max="5101" width="26.6640625" style="210" customWidth="1"/>
    <col min="5102" max="5104" width="8.88671875" style="210"/>
    <col min="5105" max="5105" width="22.88671875" style="210" customWidth="1"/>
    <col min="5106" max="5106" width="8.88671875" style="210"/>
    <col min="5107" max="5107" width="13.6640625" style="210" customWidth="1"/>
    <col min="5108" max="5108" width="9.109375" style="210" customWidth="1"/>
    <col min="5109" max="5352" width="8.88671875" style="210"/>
    <col min="5353" max="5353" width="23.44140625" style="210" customWidth="1"/>
    <col min="5354" max="5354" width="13.5546875" style="210" customWidth="1"/>
    <col min="5355" max="5355" width="14.44140625" style="210" customWidth="1"/>
    <col min="5356" max="5356" width="8.88671875" style="210"/>
    <col min="5357" max="5357" width="26.6640625" style="210" customWidth="1"/>
    <col min="5358" max="5360" width="8.88671875" style="210"/>
    <col min="5361" max="5361" width="22.88671875" style="210" customWidth="1"/>
    <col min="5362" max="5362" width="8.88671875" style="210"/>
    <col min="5363" max="5363" width="13.6640625" style="210" customWidth="1"/>
    <col min="5364" max="5364" width="9.109375" style="210" customWidth="1"/>
    <col min="5365" max="5608" width="8.88671875" style="210"/>
    <col min="5609" max="5609" width="23.44140625" style="210" customWidth="1"/>
    <col min="5610" max="5610" width="13.5546875" style="210" customWidth="1"/>
    <col min="5611" max="5611" width="14.44140625" style="210" customWidth="1"/>
    <col min="5612" max="5612" width="8.88671875" style="210"/>
    <col min="5613" max="5613" width="26.6640625" style="210" customWidth="1"/>
    <col min="5614" max="5616" width="8.88671875" style="210"/>
    <col min="5617" max="5617" width="22.88671875" style="210" customWidth="1"/>
    <col min="5618" max="5618" width="8.88671875" style="210"/>
    <col min="5619" max="5619" width="13.6640625" style="210" customWidth="1"/>
    <col min="5620" max="5620" width="9.109375" style="210" customWidth="1"/>
    <col min="5621" max="5864" width="8.88671875" style="210"/>
    <col min="5865" max="5865" width="23.44140625" style="210" customWidth="1"/>
    <col min="5866" max="5866" width="13.5546875" style="210" customWidth="1"/>
    <col min="5867" max="5867" width="14.44140625" style="210" customWidth="1"/>
    <col min="5868" max="5868" width="8.88671875" style="210"/>
    <col min="5869" max="5869" width="26.6640625" style="210" customWidth="1"/>
    <col min="5870" max="5872" width="8.88671875" style="210"/>
    <col min="5873" max="5873" width="22.88671875" style="210" customWidth="1"/>
    <col min="5874" max="5874" width="8.88671875" style="210"/>
    <col min="5875" max="5875" width="13.6640625" style="210" customWidth="1"/>
    <col min="5876" max="5876" width="9.109375" style="210" customWidth="1"/>
    <col min="5877" max="6120" width="8.88671875" style="210"/>
    <col min="6121" max="6121" width="23.44140625" style="210" customWidth="1"/>
    <col min="6122" max="6122" width="13.5546875" style="210" customWidth="1"/>
    <col min="6123" max="6123" width="14.44140625" style="210" customWidth="1"/>
    <col min="6124" max="6124" width="8.88671875" style="210"/>
    <col min="6125" max="6125" width="26.6640625" style="210" customWidth="1"/>
    <col min="6126" max="6128" width="8.88671875" style="210"/>
    <col min="6129" max="6129" width="22.88671875" style="210" customWidth="1"/>
    <col min="6130" max="6130" width="8.88671875" style="210"/>
    <col min="6131" max="6131" width="13.6640625" style="210" customWidth="1"/>
    <col min="6132" max="6132" width="9.109375" style="210" customWidth="1"/>
    <col min="6133" max="6376" width="8.88671875" style="210"/>
    <col min="6377" max="6377" width="23.44140625" style="210" customWidth="1"/>
    <col min="6378" max="6378" width="13.5546875" style="210" customWidth="1"/>
    <col min="6379" max="6379" width="14.44140625" style="210" customWidth="1"/>
    <col min="6380" max="6380" width="8.88671875" style="210"/>
    <col min="6381" max="6381" width="26.6640625" style="210" customWidth="1"/>
    <col min="6382" max="6384" width="8.88671875" style="210"/>
    <col min="6385" max="6385" width="22.88671875" style="210" customWidth="1"/>
    <col min="6386" max="6386" width="8.88671875" style="210"/>
    <col min="6387" max="6387" width="13.6640625" style="210" customWidth="1"/>
    <col min="6388" max="6388" width="9.109375" style="210" customWidth="1"/>
    <col min="6389" max="6632" width="8.88671875" style="210"/>
    <col min="6633" max="6633" width="23.44140625" style="210" customWidth="1"/>
    <col min="6634" max="6634" width="13.5546875" style="210" customWidth="1"/>
    <col min="6635" max="6635" width="14.44140625" style="210" customWidth="1"/>
    <col min="6636" max="6636" width="8.88671875" style="210"/>
    <col min="6637" max="6637" width="26.6640625" style="210" customWidth="1"/>
    <col min="6638" max="6640" width="8.88671875" style="210"/>
    <col min="6641" max="6641" width="22.88671875" style="210" customWidth="1"/>
    <col min="6642" max="6642" width="8.88671875" style="210"/>
    <col min="6643" max="6643" width="13.6640625" style="210" customWidth="1"/>
    <col min="6644" max="6644" width="9.109375" style="210" customWidth="1"/>
    <col min="6645" max="6888" width="8.88671875" style="210"/>
    <col min="6889" max="6889" width="23.44140625" style="210" customWidth="1"/>
    <col min="6890" max="6890" width="13.5546875" style="210" customWidth="1"/>
    <col min="6891" max="6891" width="14.44140625" style="210" customWidth="1"/>
    <col min="6892" max="6892" width="8.88671875" style="210"/>
    <col min="6893" max="6893" width="26.6640625" style="210" customWidth="1"/>
    <col min="6894" max="6896" width="8.88671875" style="210"/>
    <col min="6897" max="6897" width="22.88671875" style="210" customWidth="1"/>
    <col min="6898" max="6898" width="8.88671875" style="210"/>
    <col min="6899" max="6899" width="13.6640625" style="210" customWidth="1"/>
    <col min="6900" max="6900" width="9.109375" style="210" customWidth="1"/>
    <col min="6901" max="7144" width="8.88671875" style="210"/>
    <col min="7145" max="7145" width="23.44140625" style="210" customWidth="1"/>
    <col min="7146" max="7146" width="13.5546875" style="210" customWidth="1"/>
    <col min="7147" max="7147" width="14.44140625" style="210" customWidth="1"/>
    <col min="7148" max="7148" width="8.88671875" style="210"/>
    <col min="7149" max="7149" width="26.6640625" style="210" customWidth="1"/>
    <col min="7150" max="7152" width="8.88671875" style="210"/>
    <col min="7153" max="7153" width="22.88671875" style="210" customWidth="1"/>
    <col min="7154" max="7154" width="8.88671875" style="210"/>
    <col min="7155" max="7155" width="13.6640625" style="210" customWidth="1"/>
    <col min="7156" max="7156" width="9.109375" style="210" customWidth="1"/>
    <col min="7157" max="7400" width="8.88671875" style="210"/>
    <col min="7401" max="7401" width="23.44140625" style="210" customWidth="1"/>
    <col min="7402" max="7402" width="13.5546875" style="210" customWidth="1"/>
    <col min="7403" max="7403" width="14.44140625" style="210" customWidth="1"/>
    <col min="7404" max="7404" width="8.88671875" style="210"/>
    <col min="7405" max="7405" width="26.6640625" style="210" customWidth="1"/>
    <col min="7406" max="7408" width="8.88671875" style="210"/>
    <col min="7409" max="7409" width="22.88671875" style="210" customWidth="1"/>
    <col min="7410" max="7410" width="8.88671875" style="210"/>
    <col min="7411" max="7411" width="13.6640625" style="210" customWidth="1"/>
    <col min="7412" max="7412" width="9.109375" style="210" customWidth="1"/>
    <col min="7413" max="7656" width="8.88671875" style="210"/>
    <col min="7657" max="7657" width="23.44140625" style="210" customWidth="1"/>
    <col min="7658" max="7658" width="13.5546875" style="210" customWidth="1"/>
    <col min="7659" max="7659" width="14.44140625" style="210" customWidth="1"/>
    <col min="7660" max="7660" width="8.88671875" style="210"/>
    <col min="7661" max="7661" width="26.6640625" style="210" customWidth="1"/>
    <col min="7662" max="7664" width="8.88671875" style="210"/>
    <col min="7665" max="7665" width="22.88671875" style="210" customWidth="1"/>
    <col min="7666" max="7666" width="8.88671875" style="210"/>
    <col min="7667" max="7667" width="13.6640625" style="210" customWidth="1"/>
    <col min="7668" max="7668" width="9.109375" style="210" customWidth="1"/>
    <col min="7669" max="7912" width="8.88671875" style="210"/>
    <col min="7913" max="7913" width="23.44140625" style="210" customWidth="1"/>
    <col min="7914" max="7914" width="13.5546875" style="210" customWidth="1"/>
    <col min="7915" max="7915" width="14.44140625" style="210" customWidth="1"/>
    <col min="7916" max="7916" width="8.88671875" style="210"/>
    <col min="7917" max="7917" width="26.6640625" style="210" customWidth="1"/>
    <col min="7918" max="7920" width="8.88671875" style="210"/>
    <col min="7921" max="7921" width="22.88671875" style="210" customWidth="1"/>
    <col min="7922" max="7922" width="8.88671875" style="210"/>
    <col min="7923" max="7923" width="13.6640625" style="210" customWidth="1"/>
    <col min="7924" max="7924" width="9.109375" style="210" customWidth="1"/>
    <col min="7925" max="8168" width="8.88671875" style="210"/>
    <col min="8169" max="8169" width="23.44140625" style="210" customWidth="1"/>
    <col min="8170" max="8170" width="13.5546875" style="210" customWidth="1"/>
    <col min="8171" max="8171" width="14.44140625" style="210" customWidth="1"/>
    <col min="8172" max="8172" width="8.88671875" style="210"/>
    <col min="8173" max="8173" width="26.6640625" style="210" customWidth="1"/>
    <col min="8174" max="8176" width="8.88671875" style="210"/>
    <col min="8177" max="8177" width="22.88671875" style="210" customWidth="1"/>
    <col min="8178" max="8178" width="8.88671875" style="210"/>
    <col min="8179" max="8179" width="13.6640625" style="210" customWidth="1"/>
    <col min="8180" max="8180" width="9.109375" style="210" customWidth="1"/>
    <col min="8181" max="8424" width="8.88671875" style="210"/>
    <col min="8425" max="8425" width="23.44140625" style="210" customWidth="1"/>
    <col min="8426" max="8426" width="13.5546875" style="210" customWidth="1"/>
    <col min="8427" max="8427" width="14.44140625" style="210" customWidth="1"/>
    <col min="8428" max="8428" width="8.88671875" style="210"/>
    <col min="8429" max="8429" width="26.6640625" style="210" customWidth="1"/>
    <col min="8430" max="8432" width="8.88671875" style="210"/>
    <col min="8433" max="8433" width="22.88671875" style="210" customWidth="1"/>
    <col min="8434" max="8434" width="8.88671875" style="210"/>
    <col min="8435" max="8435" width="13.6640625" style="210" customWidth="1"/>
    <col min="8436" max="8436" width="9.109375" style="210" customWidth="1"/>
    <col min="8437" max="8680" width="8.88671875" style="210"/>
    <col min="8681" max="8681" width="23.44140625" style="210" customWidth="1"/>
    <col min="8682" max="8682" width="13.5546875" style="210" customWidth="1"/>
    <col min="8683" max="8683" width="14.44140625" style="210" customWidth="1"/>
    <col min="8684" max="8684" width="8.88671875" style="210"/>
    <col min="8685" max="8685" width="26.6640625" style="210" customWidth="1"/>
    <col min="8686" max="8688" width="8.88671875" style="210"/>
    <col min="8689" max="8689" width="22.88671875" style="210" customWidth="1"/>
    <col min="8690" max="8690" width="8.88671875" style="210"/>
    <col min="8691" max="8691" width="13.6640625" style="210" customWidth="1"/>
    <col min="8692" max="8692" width="9.109375" style="210" customWidth="1"/>
    <col min="8693" max="8936" width="8.88671875" style="210"/>
    <col min="8937" max="8937" width="23.44140625" style="210" customWidth="1"/>
    <col min="8938" max="8938" width="13.5546875" style="210" customWidth="1"/>
    <col min="8939" max="8939" width="14.44140625" style="210" customWidth="1"/>
    <col min="8940" max="8940" width="8.88671875" style="210"/>
    <col min="8941" max="8941" width="26.6640625" style="210" customWidth="1"/>
    <col min="8942" max="8944" width="8.88671875" style="210"/>
    <col min="8945" max="8945" width="22.88671875" style="210" customWidth="1"/>
    <col min="8946" max="8946" width="8.88671875" style="210"/>
    <col min="8947" max="8947" width="13.6640625" style="210" customWidth="1"/>
    <col min="8948" max="8948" width="9.109375" style="210" customWidth="1"/>
    <col min="8949" max="9192" width="8.88671875" style="210"/>
    <col min="9193" max="9193" width="23.44140625" style="210" customWidth="1"/>
    <col min="9194" max="9194" width="13.5546875" style="210" customWidth="1"/>
    <col min="9195" max="9195" width="14.44140625" style="210" customWidth="1"/>
    <col min="9196" max="9196" width="8.88671875" style="210"/>
    <col min="9197" max="9197" width="26.6640625" style="210" customWidth="1"/>
    <col min="9198" max="9200" width="8.88671875" style="210"/>
    <col min="9201" max="9201" width="22.88671875" style="210" customWidth="1"/>
    <col min="9202" max="9202" width="8.88671875" style="210"/>
    <col min="9203" max="9203" width="13.6640625" style="210" customWidth="1"/>
    <col min="9204" max="9204" width="9.109375" style="210" customWidth="1"/>
    <col min="9205" max="9448" width="8.88671875" style="210"/>
    <col min="9449" max="9449" width="23.44140625" style="210" customWidth="1"/>
    <col min="9450" max="9450" width="13.5546875" style="210" customWidth="1"/>
    <col min="9451" max="9451" width="14.44140625" style="210" customWidth="1"/>
    <col min="9452" max="9452" width="8.88671875" style="210"/>
    <col min="9453" max="9453" width="26.6640625" style="210" customWidth="1"/>
    <col min="9454" max="9456" width="8.88671875" style="210"/>
    <col min="9457" max="9457" width="22.88671875" style="210" customWidth="1"/>
    <col min="9458" max="9458" width="8.88671875" style="210"/>
    <col min="9459" max="9459" width="13.6640625" style="210" customWidth="1"/>
    <col min="9460" max="9460" width="9.109375" style="210" customWidth="1"/>
    <col min="9461" max="9704" width="8.88671875" style="210"/>
    <col min="9705" max="9705" width="23.44140625" style="210" customWidth="1"/>
    <col min="9706" max="9706" width="13.5546875" style="210" customWidth="1"/>
    <col min="9707" max="9707" width="14.44140625" style="210" customWidth="1"/>
    <col min="9708" max="9708" width="8.88671875" style="210"/>
    <col min="9709" max="9709" width="26.6640625" style="210" customWidth="1"/>
    <col min="9710" max="9712" width="8.88671875" style="210"/>
    <col min="9713" max="9713" width="22.88671875" style="210" customWidth="1"/>
    <col min="9714" max="9714" width="8.88671875" style="210"/>
    <col min="9715" max="9715" width="13.6640625" style="210" customWidth="1"/>
    <col min="9716" max="9716" width="9.109375" style="210" customWidth="1"/>
    <col min="9717" max="9960" width="8.88671875" style="210"/>
    <col min="9961" max="9961" width="23.44140625" style="210" customWidth="1"/>
    <col min="9962" max="9962" width="13.5546875" style="210" customWidth="1"/>
    <col min="9963" max="9963" width="14.44140625" style="210" customWidth="1"/>
    <col min="9964" max="9964" width="8.88671875" style="210"/>
    <col min="9965" max="9965" width="26.6640625" style="210" customWidth="1"/>
    <col min="9966" max="9968" width="8.88671875" style="210"/>
    <col min="9969" max="9969" width="22.88671875" style="210" customWidth="1"/>
    <col min="9970" max="9970" width="8.88671875" style="210"/>
    <col min="9971" max="9971" width="13.6640625" style="210" customWidth="1"/>
    <col min="9972" max="9972" width="9.109375" style="210" customWidth="1"/>
    <col min="9973" max="10216" width="8.88671875" style="210"/>
    <col min="10217" max="10217" width="23.44140625" style="210" customWidth="1"/>
    <col min="10218" max="10218" width="13.5546875" style="210" customWidth="1"/>
    <col min="10219" max="10219" width="14.44140625" style="210" customWidth="1"/>
    <col min="10220" max="10220" width="8.88671875" style="210"/>
    <col min="10221" max="10221" width="26.6640625" style="210" customWidth="1"/>
    <col min="10222" max="10224" width="8.88671875" style="210"/>
    <col min="10225" max="10225" width="22.88671875" style="210" customWidth="1"/>
    <col min="10226" max="10226" width="8.88671875" style="210"/>
    <col min="10227" max="10227" width="13.6640625" style="210" customWidth="1"/>
    <col min="10228" max="10228" width="9.109375" style="210" customWidth="1"/>
    <col min="10229" max="10472" width="8.88671875" style="210"/>
    <col min="10473" max="10473" width="23.44140625" style="210" customWidth="1"/>
    <col min="10474" max="10474" width="13.5546875" style="210" customWidth="1"/>
    <col min="10475" max="10475" width="14.44140625" style="210" customWidth="1"/>
    <col min="10476" max="10476" width="8.88671875" style="210"/>
    <col min="10477" max="10477" width="26.6640625" style="210" customWidth="1"/>
    <col min="10478" max="10480" width="8.88671875" style="210"/>
    <col min="10481" max="10481" width="22.88671875" style="210" customWidth="1"/>
    <col min="10482" max="10482" width="8.88671875" style="210"/>
    <col min="10483" max="10483" width="13.6640625" style="210" customWidth="1"/>
    <col min="10484" max="10484" width="9.109375" style="210" customWidth="1"/>
    <col min="10485" max="10728" width="8.88671875" style="210"/>
    <col min="10729" max="10729" width="23.44140625" style="210" customWidth="1"/>
    <col min="10730" max="10730" width="13.5546875" style="210" customWidth="1"/>
    <col min="10731" max="10731" width="14.44140625" style="210" customWidth="1"/>
    <col min="10732" max="10732" width="8.88671875" style="210"/>
    <col min="10733" max="10733" width="26.6640625" style="210" customWidth="1"/>
    <col min="10734" max="10736" width="8.88671875" style="210"/>
    <col min="10737" max="10737" width="22.88671875" style="210" customWidth="1"/>
    <col min="10738" max="10738" width="8.88671875" style="210"/>
    <col min="10739" max="10739" width="13.6640625" style="210" customWidth="1"/>
    <col min="10740" max="10740" width="9.109375" style="210" customWidth="1"/>
    <col min="10741" max="10984" width="8.88671875" style="210"/>
    <col min="10985" max="10985" width="23.44140625" style="210" customWidth="1"/>
    <col min="10986" max="10986" width="13.5546875" style="210" customWidth="1"/>
    <col min="10987" max="10987" width="14.44140625" style="210" customWidth="1"/>
    <col min="10988" max="10988" width="8.88671875" style="210"/>
    <col min="10989" max="10989" width="26.6640625" style="210" customWidth="1"/>
    <col min="10990" max="10992" width="8.88671875" style="210"/>
    <col min="10993" max="10993" width="22.88671875" style="210" customWidth="1"/>
    <col min="10994" max="10994" width="8.88671875" style="210"/>
    <col min="10995" max="10995" width="13.6640625" style="210" customWidth="1"/>
    <col min="10996" max="10996" width="9.109375" style="210" customWidth="1"/>
    <col min="10997" max="11240" width="8.88671875" style="210"/>
    <col min="11241" max="11241" width="23.44140625" style="210" customWidth="1"/>
    <col min="11242" max="11242" width="13.5546875" style="210" customWidth="1"/>
    <col min="11243" max="11243" width="14.44140625" style="210" customWidth="1"/>
    <col min="11244" max="11244" width="8.88671875" style="210"/>
    <col min="11245" max="11245" width="26.6640625" style="210" customWidth="1"/>
    <col min="11246" max="11248" width="8.88671875" style="210"/>
    <col min="11249" max="11249" width="22.88671875" style="210" customWidth="1"/>
    <col min="11250" max="11250" width="8.88671875" style="210"/>
    <col min="11251" max="11251" width="13.6640625" style="210" customWidth="1"/>
    <col min="11252" max="11252" width="9.109375" style="210" customWidth="1"/>
    <col min="11253" max="11496" width="8.88671875" style="210"/>
    <col min="11497" max="11497" width="23.44140625" style="210" customWidth="1"/>
    <col min="11498" max="11498" width="13.5546875" style="210" customWidth="1"/>
    <col min="11499" max="11499" width="14.44140625" style="210" customWidth="1"/>
    <col min="11500" max="11500" width="8.88671875" style="210"/>
    <col min="11501" max="11501" width="26.6640625" style="210" customWidth="1"/>
    <col min="11502" max="11504" width="8.88671875" style="210"/>
    <col min="11505" max="11505" width="22.88671875" style="210" customWidth="1"/>
    <col min="11506" max="11506" width="8.88671875" style="210"/>
    <col min="11507" max="11507" width="13.6640625" style="210" customWidth="1"/>
    <col min="11508" max="11508" width="9.109375" style="210" customWidth="1"/>
    <col min="11509" max="11752" width="8.88671875" style="210"/>
    <col min="11753" max="11753" width="23.44140625" style="210" customWidth="1"/>
    <col min="11754" max="11754" width="13.5546875" style="210" customWidth="1"/>
    <col min="11755" max="11755" width="14.44140625" style="210" customWidth="1"/>
    <col min="11756" max="11756" width="8.88671875" style="210"/>
    <col min="11757" max="11757" width="26.6640625" style="210" customWidth="1"/>
    <col min="11758" max="11760" width="8.88671875" style="210"/>
    <col min="11761" max="11761" width="22.88671875" style="210" customWidth="1"/>
    <col min="11762" max="11762" width="8.88671875" style="210"/>
    <col min="11763" max="11763" width="13.6640625" style="210" customWidth="1"/>
    <col min="11764" max="11764" width="9.109375" style="210" customWidth="1"/>
    <col min="11765" max="12008" width="8.88671875" style="210"/>
    <col min="12009" max="12009" width="23.44140625" style="210" customWidth="1"/>
    <col min="12010" max="12010" width="13.5546875" style="210" customWidth="1"/>
    <col min="12011" max="12011" width="14.44140625" style="210" customWidth="1"/>
    <col min="12012" max="12012" width="8.88671875" style="210"/>
    <col min="12013" max="12013" width="26.6640625" style="210" customWidth="1"/>
    <col min="12014" max="12016" width="8.88671875" style="210"/>
    <col min="12017" max="12017" width="22.88671875" style="210" customWidth="1"/>
    <col min="12018" max="12018" width="8.88671875" style="210"/>
    <col min="12019" max="12019" width="13.6640625" style="210" customWidth="1"/>
    <col min="12020" max="12020" width="9.109375" style="210" customWidth="1"/>
    <col min="12021" max="12264" width="8.88671875" style="210"/>
    <col min="12265" max="12265" width="23.44140625" style="210" customWidth="1"/>
    <col min="12266" max="12266" width="13.5546875" style="210" customWidth="1"/>
    <col min="12267" max="12267" width="14.44140625" style="210" customWidth="1"/>
    <col min="12268" max="12268" width="8.88671875" style="210"/>
    <col min="12269" max="12269" width="26.6640625" style="210" customWidth="1"/>
    <col min="12270" max="12272" width="8.88671875" style="210"/>
    <col min="12273" max="12273" width="22.88671875" style="210" customWidth="1"/>
    <col min="12274" max="12274" width="8.88671875" style="210"/>
    <col min="12275" max="12275" width="13.6640625" style="210" customWidth="1"/>
    <col min="12276" max="12276" width="9.109375" style="210" customWidth="1"/>
    <col min="12277" max="12520" width="8.88671875" style="210"/>
    <col min="12521" max="12521" width="23.44140625" style="210" customWidth="1"/>
    <col min="12522" max="12522" width="13.5546875" style="210" customWidth="1"/>
    <col min="12523" max="12523" width="14.44140625" style="210" customWidth="1"/>
    <col min="12524" max="12524" width="8.88671875" style="210"/>
    <col min="12525" max="12525" width="26.6640625" style="210" customWidth="1"/>
    <col min="12526" max="12528" width="8.88671875" style="210"/>
    <col min="12529" max="12529" width="22.88671875" style="210" customWidth="1"/>
    <col min="12530" max="12530" width="8.88671875" style="210"/>
    <col min="12531" max="12531" width="13.6640625" style="210" customWidth="1"/>
    <col min="12532" max="12532" width="9.109375" style="210" customWidth="1"/>
    <col min="12533" max="12776" width="8.88671875" style="210"/>
    <col min="12777" max="12777" width="23.44140625" style="210" customWidth="1"/>
    <col min="12778" max="12778" width="13.5546875" style="210" customWidth="1"/>
    <col min="12779" max="12779" width="14.44140625" style="210" customWidth="1"/>
    <col min="12780" max="12780" width="8.88671875" style="210"/>
    <col min="12781" max="12781" width="26.6640625" style="210" customWidth="1"/>
    <col min="12782" max="12784" width="8.88671875" style="210"/>
    <col min="12785" max="12785" width="22.88671875" style="210" customWidth="1"/>
    <col min="12786" max="12786" width="8.88671875" style="210"/>
    <col min="12787" max="12787" width="13.6640625" style="210" customWidth="1"/>
    <col min="12788" max="12788" width="9.109375" style="210" customWidth="1"/>
    <col min="12789" max="13032" width="8.88671875" style="210"/>
    <col min="13033" max="13033" width="23.44140625" style="210" customWidth="1"/>
    <col min="13034" max="13034" width="13.5546875" style="210" customWidth="1"/>
    <col min="13035" max="13035" width="14.44140625" style="210" customWidth="1"/>
    <col min="13036" max="13036" width="8.88671875" style="210"/>
    <col min="13037" max="13037" width="26.6640625" style="210" customWidth="1"/>
    <col min="13038" max="13040" width="8.88671875" style="210"/>
    <col min="13041" max="13041" width="22.88671875" style="210" customWidth="1"/>
    <col min="13042" max="13042" width="8.88671875" style="210"/>
    <col min="13043" max="13043" width="13.6640625" style="210" customWidth="1"/>
    <col min="13044" max="13044" width="9.109375" style="210" customWidth="1"/>
    <col min="13045" max="13288" width="8.88671875" style="210"/>
    <col min="13289" max="13289" width="23.44140625" style="210" customWidth="1"/>
    <col min="13290" max="13290" width="13.5546875" style="210" customWidth="1"/>
    <col min="13291" max="13291" width="14.44140625" style="210" customWidth="1"/>
    <col min="13292" max="13292" width="8.88671875" style="210"/>
    <col min="13293" max="13293" width="26.6640625" style="210" customWidth="1"/>
    <col min="13294" max="13296" width="8.88671875" style="210"/>
    <col min="13297" max="13297" width="22.88671875" style="210" customWidth="1"/>
    <col min="13298" max="13298" width="8.88671875" style="210"/>
    <col min="13299" max="13299" width="13.6640625" style="210" customWidth="1"/>
    <col min="13300" max="13300" width="9.109375" style="210" customWidth="1"/>
    <col min="13301" max="13544" width="8.88671875" style="210"/>
    <col min="13545" max="13545" width="23.44140625" style="210" customWidth="1"/>
    <col min="13546" max="13546" width="13.5546875" style="210" customWidth="1"/>
    <col min="13547" max="13547" width="14.44140625" style="210" customWidth="1"/>
    <col min="13548" max="13548" width="8.88671875" style="210"/>
    <col min="13549" max="13549" width="26.6640625" style="210" customWidth="1"/>
    <col min="13550" max="13552" width="8.88671875" style="210"/>
    <col min="13553" max="13553" width="22.88671875" style="210" customWidth="1"/>
    <col min="13554" max="13554" width="8.88671875" style="210"/>
    <col min="13555" max="13555" width="13.6640625" style="210" customWidth="1"/>
    <col min="13556" max="13556" width="9.109375" style="210" customWidth="1"/>
    <col min="13557" max="13800" width="8.88671875" style="210"/>
    <col min="13801" max="13801" width="23.44140625" style="210" customWidth="1"/>
    <col min="13802" max="13802" width="13.5546875" style="210" customWidth="1"/>
    <col min="13803" max="13803" width="14.44140625" style="210" customWidth="1"/>
    <col min="13804" max="13804" width="8.88671875" style="210"/>
    <col min="13805" max="13805" width="26.6640625" style="210" customWidth="1"/>
    <col min="13806" max="13808" width="8.88671875" style="210"/>
    <col min="13809" max="13809" width="22.88671875" style="210" customWidth="1"/>
    <col min="13810" max="13810" width="8.88671875" style="210"/>
    <col min="13811" max="13811" width="13.6640625" style="210" customWidth="1"/>
    <col min="13812" max="13812" width="9.109375" style="210" customWidth="1"/>
    <col min="13813" max="14056" width="8.88671875" style="210"/>
    <col min="14057" max="14057" width="23.44140625" style="210" customWidth="1"/>
    <col min="14058" max="14058" width="13.5546875" style="210" customWidth="1"/>
    <col min="14059" max="14059" width="14.44140625" style="210" customWidth="1"/>
    <col min="14060" max="14060" width="8.88671875" style="210"/>
    <col min="14061" max="14061" width="26.6640625" style="210" customWidth="1"/>
    <col min="14062" max="14064" width="8.88671875" style="210"/>
    <col min="14065" max="14065" width="22.88671875" style="210" customWidth="1"/>
    <col min="14066" max="14066" width="8.88671875" style="210"/>
    <col min="14067" max="14067" width="13.6640625" style="210" customWidth="1"/>
    <col min="14068" max="14068" width="9.109375" style="210" customWidth="1"/>
    <col min="14069" max="14312" width="8.88671875" style="210"/>
    <col min="14313" max="14313" width="23.44140625" style="210" customWidth="1"/>
    <col min="14314" max="14314" width="13.5546875" style="210" customWidth="1"/>
    <col min="14315" max="14315" width="14.44140625" style="210" customWidth="1"/>
    <col min="14316" max="14316" width="8.88671875" style="210"/>
    <col min="14317" max="14317" width="26.6640625" style="210" customWidth="1"/>
    <col min="14318" max="14320" width="8.88671875" style="210"/>
    <col min="14321" max="14321" width="22.88671875" style="210" customWidth="1"/>
    <col min="14322" max="14322" width="8.88671875" style="210"/>
    <col min="14323" max="14323" width="13.6640625" style="210" customWidth="1"/>
    <col min="14324" max="14324" width="9.109375" style="210" customWidth="1"/>
    <col min="14325" max="14568" width="8.88671875" style="210"/>
    <col min="14569" max="14569" width="23.44140625" style="210" customWidth="1"/>
    <col min="14570" max="14570" width="13.5546875" style="210" customWidth="1"/>
    <col min="14571" max="14571" width="14.44140625" style="210" customWidth="1"/>
    <col min="14572" max="14572" width="8.88671875" style="210"/>
    <col min="14573" max="14573" width="26.6640625" style="210" customWidth="1"/>
    <col min="14574" max="14576" width="8.88671875" style="210"/>
    <col min="14577" max="14577" width="22.88671875" style="210" customWidth="1"/>
    <col min="14578" max="14578" width="8.88671875" style="210"/>
    <col min="14579" max="14579" width="13.6640625" style="210" customWidth="1"/>
    <col min="14580" max="14580" width="9.109375" style="210" customWidth="1"/>
    <col min="14581" max="14824" width="8.88671875" style="210"/>
    <col min="14825" max="14825" width="23.44140625" style="210" customWidth="1"/>
    <col min="14826" max="14826" width="13.5546875" style="210" customWidth="1"/>
    <col min="14827" max="14827" width="14.44140625" style="210" customWidth="1"/>
    <col min="14828" max="14828" width="8.88671875" style="210"/>
    <col min="14829" max="14829" width="26.6640625" style="210" customWidth="1"/>
    <col min="14830" max="14832" width="8.88671875" style="210"/>
    <col min="14833" max="14833" width="22.88671875" style="210" customWidth="1"/>
    <col min="14834" max="14834" width="8.88671875" style="210"/>
    <col min="14835" max="14835" width="13.6640625" style="210" customWidth="1"/>
    <col min="14836" max="14836" width="9.109375" style="210" customWidth="1"/>
    <col min="14837" max="15080" width="8.88671875" style="210"/>
    <col min="15081" max="15081" width="23.44140625" style="210" customWidth="1"/>
    <col min="15082" max="15082" width="13.5546875" style="210" customWidth="1"/>
    <col min="15083" max="15083" width="14.44140625" style="210" customWidth="1"/>
    <col min="15084" max="15084" width="8.88671875" style="210"/>
    <col min="15085" max="15085" width="26.6640625" style="210" customWidth="1"/>
    <col min="15086" max="15088" width="8.88671875" style="210"/>
    <col min="15089" max="15089" width="22.88671875" style="210" customWidth="1"/>
    <col min="15090" max="15090" width="8.88671875" style="210"/>
    <col min="15091" max="15091" width="13.6640625" style="210" customWidth="1"/>
    <col min="15092" max="15092" width="9.109375" style="210" customWidth="1"/>
    <col min="15093" max="15336" width="8.88671875" style="210"/>
    <col min="15337" max="15337" width="23.44140625" style="210" customWidth="1"/>
    <col min="15338" max="15338" width="13.5546875" style="210" customWidth="1"/>
    <col min="15339" max="15339" width="14.44140625" style="210" customWidth="1"/>
    <col min="15340" max="15340" width="8.88671875" style="210"/>
    <col min="15341" max="15341" width="26.6640625" style="210" customWidth="1"/>
    <col min="15342" max="15344" width="8.88671875" style="210"/>
    <col min="15345" max="15345" width="22.88671875" style="210" customWidth="1"/>
    <col min="15346" max="15346" width="8.88671875" style="210"/>
    <col min="15347" max="15347" width="13.6640625" style="210" customWidth="1"/>
    <col min="15348" max="15348" width="9.109375" style="210" customWidth="1"/>
    <col min="15349" max="15592" width="8.88671875" style="210"/>
    <col min="15593" max="15593" width="23.44140625" style="210" customWidth="1"/>
    <col min="15594" max="15594" width="13.5546875" style="210" customWidth="1"/>
    <col min="15595" max="15595" width="14.44140625" style="210" customWidth="1"/>
    <col min="15596" max="15596" width="8.88671875" style="210"/>
    <col min="15597" max="15597" width="26.6640625" style="210" customWidth="1"/>
    <col min="15598" max="15600" width="8.88671875" style="210"/>
    <col min="15601" max="15601" width="22.88671875" style="210" customWidth="1"/>
    <col min="15602" max="15602" width="8.88671875" style="210"/>
    <col min="15603" max="15603" width="13.6640625" style="210" customWidth="1"/>
    <col min="15604" max="15604" width="9.109375" style="210" customWidth="1"/>
    <col min="15605" max="15848" width="8.88671875" style="210"/>
    <col min="15849" max="15849" width="23.44140625" style="210" customWidth="1"/>
    <col min="15850" max="15850" width="13.5546875" style="210" customWidth="1"/>
    <col min="15851" max="15851" width="14.44140625" style="210" customWidth="1"/>
    <col min="15852" max="15852" width="8.88671875" style="210"/>
    <col min="15853" max="15853" width="26.6640625" style="210" customWidth="1"/>
    <col min="15854" max="15856" width="8.88671875" style="210"/>
    <col min="15857" max="15857" width="22.88671875" style="210" customWidth="1"/>
    <col min="15858" max="15858" width="8.88671875" style="210"/>
    <col min="15859" max="15859" width="13.6640625" style="210" customWidth="1"/>
    <col min="15860" max="15860" width="9.109375" style="210" customWidth="1"/>
    <col min="15861" max="16104" width="8.88671875" style="210"/>
    <col min="16105" max="16105" width="23.44140625" style="210" customWidth="1"/>
    <col min="16106" max="16106" width="13.5546875" style="210" customWidth="1"/>
    <col min="16107" max="16107" width="14.44140625" style="210" customWidth="1"/>
    <col min="16108" max="16108" width="8.88671875" style="210"/>
    <col min="16109" max="16109" width="26.6640625" style="210" customWidth="1"/>
    <col min="16110" max="16112" width="8.88671875" style="210"/>
    <col min="16113" max="16113" width="22.88671875" style="210" customWidth="1"/>
    <col min="16114" max="16114" width="8.88671875" style="210"/>
    <col min="16115" max="16115" width="13.6640625" style="210" customWidth="1"/>
    <col min="16116" max="16116" width="9.109375" style="210" customWidth="1"/>
    <col min="16117" max="16384" width="8.88671875" style="210"/>
  </cols>
  <sheetData>
    <row r="1" spans="2:5" ht="16.8" customHeight="1">
      <c r="B1" s="513" t="s">
        <v>190</v>
      </c>
      <c r="C1" s="513"/>
      <c r="D1" s="513"/>
      <c r="E1" s="513"/>
    </row>
    <row r="2" spans="2:5" ht="29.4" customHeight="1" thickBot="1">
      <c r="B2" s="514" t="s">
        <v>222</v>
      </c>
      <c r="C2" s="514"/>
      <c r="D2" s="514"/>
      <c r="E2" s="514"/>
    </row>
    <row r="3" spans="2:5">
      <c r="B3" s="515" t="s">
        <v>184</v>
      </c>
      <c r="C3" s="515" t="s">
        <v>112</v>
      </c>
      <c r="D3" s="517"/>
    </row>
    <row r="4" spans="2:5" ht="11.4" customHeight="1" thickBot="1">
      <c r="B4" s="516"/>
      <c r="C4" s="212" t="s">
        <v>200</v>
      </c>
      <c r="D4" s="211" t="s">
        <v>220</v>
      </c>
    </row>
    <row r="5" spans="2:5">
      <c r="B5" s="284" t="s">
        <v>34</v>
      </c>
      <c r="C5" s="285">
        <v>6.5</v>
      </c>
      <c r="D5" s="286">
        <v>6.7</v>
      </c>
    </row>
    <row r="6" spans="2:5">
      <c r="B6" s="213" t="s">
        <v>14</v>
      </c>
      <c r="C6" s="216">
        <v>3.3</v>
      </c>
      <c r="D6" s="217">
        <v>3.4</v>
      </c>
    </row>
    <row r="7" spans="2:5">
      <c r="B7" s="213" t="s">
        <v>17</v>
      </c>
      <c r="C7" s="216">
        <v>9.8000000000000007</v>
      </c>
      <c r="D7" s="217">
        <v>10.1</v>
      </c>
    </row>
    <row r="8" spans="2:5">
      <c r="B8" s="213" t="s">
        <v>185</v>
      </c>
      <c r="C8" s="216">
        <v>4.0999999999999996</v>
      </c>
      <c r="D8" s="217">
        <v>4.3</v>
      </c>
    </row>
    <row r="9" spans="2:5">
      <c r="B9" s="213" t="s">
        <v>191</v>
      </c>
      <c r="C9" s="216">
        <v>8.3000000000000007</v>
      </c>
      <c r="D9" s="217">
        <v>8.5</v>
      </c>
    </row>
    <row r="10" spans="2:5">
      <c r="B10" s="213" t="s">
        <v>18</v>
      </c>
      <c r="C10" s="216">
        <v>7.1</v>
      </c>
      <c r="D10" s="217">
        <v>7.3</v>
      </c>
    </row>
    <row r="11" spans="2:5">
      <c r="B11" s="213" t="s">
        <v>21</v>
      </c>
      <c r="C11" s="216">
        <v>6.8</v>
      </c>
      <c r="D11" s="217">
        <v>7</v>
      </c>
    </row>
    <row r="12" spans="2:5">
      <c r="B12" s="213" t="s">
        <v>22</v>
      </c>
      <c r="C12" s="216">
        <v>8.9</v>
      </c>
      <c r="D12" s="217">
        <v>9.1</v>
      </c>
    </row>
    <row r="13" spans="2:5">
      <c r="B13" s="213" t="s">
        <v>13</v>
      </c>
      <c r="C13" s="216">
        <v>5.3</v>
      </c>
      <c r="D13" s="217">
        <v>5.3</v>
      </c>
    </row>
    <row r="14" spans="2:5">
      <c r="B14" s="213" t="s">
        <v>27</v>
      </c>
      <c r="C14" s="216">
        <v>13.4</v>
      </c>
      <c r="D14" s="217">
        <v>13.5</v>
      </c>
    </row>
    <row r="15" spans="2:5">
      <c r="B15" s="287" t="s">
        <v>35</v>
      </c>
      <c r="C15" s="288">
        <v>5.5</v>
      </c>
      <c r="D15" s="289">
        <v>5.6</v>
      </c>
    </row>
    <row r="16" spans="2:5">
      <c r="B16" s="213" t="s">
        <v>1</v>
      </c>
      <c r="C16" s="216">
        <v>6.5</v>
      </c>
      <c r="D16" s="217">
        <v>6.6</v>
      </c>
    </row>
    <row r="17" spans="2:4">
      <c r="B17" s="213" t="s">
        <v>16</v>
      </c>
      <c r="C17" s="216">
        <v>13.6</v>
      </c>
      <c r="D17" s="217">
        <v>14</v>
      </c>
    </row>
    <row r="18" spans="2:4">
      <c r="B18" s="213" t="s">
        <v>186</v>
      </c>
      <c r="C18" s="216">
        <v>4.7</v>
      </c>
      <c r="D18" s="217">
        <v>4.5999999999999996</v>
      </c>
    </row>
    <row r="19" spans="2:4">
      <c r="B19" s="213" t="s">
        <v>187</v>
      </c>
      <c r="C19" s="216">
        <v>6.9</v>
      </c>
      <c r="D19" s="217">
        <v>7.1</v>
      </c>
    </row>
    <row r="20" spans="2:4">
      <c r="B20" s="213" t="s">
        <v>4</v>
      </c>
      <c r="C20" s="216">
        <v>4.3</v>
      </c>
      <c r="D20" s="217">
        <v>4.5</v>
      </c>
    </row>
    <row r="21" spans="2:4">
      <c r="B21" s="213" t="s">
        <v>7</v>
      </c>
      <c r="C21" s="216">
        <v>4</v>
      </c>
      <c r="D21" s="217">
        <v>4.0999999999999996</v>
      </c>
    </row>
    <row r="22" spans="2:4">
      <c r="B22" s="290" t="s">
        <v>36</v>
      </c>
      <c r="C22" s="288">
        <v>8.1</v>
      </c>
      <c r="D22" s="289">
        <v>8.3000000000000007</v>
      </c>
    </row>
    <row r="23" spans="2:4">
      <c r="B23" s="213" t="s">
        <v>15</v>
      </c>
      <c r="C23" s="216">
        <v>6.5</v>
      </c>
      <c r="D23" s="217">
        <v>6.7</v>
      </c>
    </row>
    <row r="24" spans="2:4">
      <c r="B24" s="213" t="s">
        <v>19</v>
      </c>
      <c r="C24" s="216">
        <v>12.6</v>
      </c>
      <c r="D24" s="217">
        <v>12.6</v>
      </c>
    </row>
    <row r="25" spans="2:4">
      <c r="B25" s="213" t="s">
        <v>25</v>
      </c>
      <c r="C25" s="216">
        <v>6.3</v>
      </c>
      <c r="D25" s="217">
        <v>6.5</v>
      </c>
    </row>
    <row r="26" spans="2:4">
      <c r="B26" s="213" t="s">
        <v>103</v>
      </c>
      <c r="C26" s="216">
        <v>10.199999999999999</v>
      </c>
      <c r="D26" s="217">
        <v>10.4</v>
      </c>
    </row>
    <row r="27" spans="2:4">
      <c r="B27" s="213" t="s">
        <v>104</v>
      </c>
      <c r="C27" s="216">
        <v>5</v>
      </c>
      <c r="D27" s="217">
        <v>5.2</v>
      </c>
    </row>
    <row r="28" spans="2:4">
      <c r="B28" s="213" t="s">
        <v>26</v>
      </c>
      <c r="C28" s="216">
        <v>10.199999999999999</v>
      </c>
      <c r="D28" s="217">
        <v>10.199999999999999</v>
      </c>
    </row>
    <row r="29" spans="2:4">
      <c r="B29" s="287" t="s">
        <v>32</v>
      </c>
      <c r="C29" s="288">
        <v>4.7</v>
      </c>
      <c r="D29" s="289">
        <v>4.8</v>
      </c>
    </row>
    <row r="30" spans="2:4">
      <c r="B30" s="213" t="s">
        <v>5</v>
      </c>
      <c r="C30" s="216">
        <v>6.3</v>
      </c>
      <c r="D30" s="217">
        <v>6.5</v>
      </c>
    </row>
    <row r="31" spans="2:4">
      <c r="B31" s="213" t="s">
        <v>23</v>
      </c>
      <c r="C31" s="216">
        <v>6.2</v>
      </c>
      <c r="D31" s="217">
        <v>6.3</v>
      </c>
    </row>
    <row r="32" spans="2:4">
      <c r="B32" s="213" t="s">
        <v>6</v>
      </c>
      <c r="C32" s="216">
        <v>4.5</v>
      </c>
      <c r="D32" s="217">
        <v>4.5999999999999996</v>
      </c>
    </row>
    <row r="33" spans="2:4">
      <c r="B33" s="213" t="s">
        <v>24</v>
      </c>
      <c r="C33" s="216">
        <v>10.9</v>
      </c>
      <c r="D33" s="217">
        <v>10.8</v>
      </c>
    </row>
    <row r="34" spans="2:4">
      <c r="B34" s="213" t="s">
        <v>8</v>
      </c>
      <c r="C34" s="216">
        <v>5.3</v>
      </c>
      <c r="D34" s="217">
        <v>5.5</v>
      </c>
    </row>
    <row r="35" spans="2:4">
      <c r="B35" s="213" t="s">
        <v>9</v>
      </c>
      <c r="C35" s="216">
        <v>5.4</v>
      </c>
      <c r="D35" s="217">
        <v>5.5</v>
      </c>
    </row>
    <row r="36" spans="2:4">
      <c r="B36" s="213" t="s">
        <v>10</v>
      </c>
      <c r="C36" s="216">
        <v>10.199999999999999</v>
      </c>
      <c r="D36" s="217">
        <v>10.3</v>
      </c>
    </row>
    <row r="37" spans="2:4">
      <c r="B37" s="213" t="s">
        <v>188</v>
      </c>
      <c r="C37" s="216">
        <v>1.7</v>
      </c>
      <c r="D37" s="217">
        <v>1.8</v>
      </c>
    </row>
    <row r="38" spans="2:4">
      <c r="B38" s="287" t="s">
        <v>33</v>
      </c>
      <c r="C38" s="288">
        <v>1.8</v>
      </c>
      <c r="D38" s="289">
        <v>1.9</v>
      </c>
    </row>
    <row r="39" spans="2:4" ht="12" thickBot="1">
      <c r="B39" s="214" t="s">
        <v>189</v>
      </c>
      <c r="C39" s="218">
        <v>1.8</v>
      </c>
      <c r="D39" s="219">
        <v>1.9</v>
      </c>
    </row>
    <row r="41" spans="2:4">
      <c r="B41" s="21" t="s">
        <v>99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topLeftCell="A4" zoomScaleNormal="100" workbookViewId="0">
      <selection activeCell="B9" sqref="B9"/>
    </sheetView>
  </sheetViews>
  <sheetFormatPr defaultRowHeight="13.2"/>
  <cols>
    <col min="1" max="1" width="35" customWidth="1"/>
    <col min="2" max="2" width="16.5546875" customWidth="1"/>
    <col min="3" max="3" width="22.33203125" customWidth="1"/>
    <col min="4" max="4" width="20.109375" customWidth="1"/>
    <col min="5" max="5" width="7" customWidth="1"/>
  </cols>
  <sheetData>
    <row r="1" spans="1:4">
      <c r="A1" s="123"/>
      <c r="B1" s="123"/>
      <c r="C1" s="123"/>
      <c r="D1" s="124" t="s">
        <v>183</v>
      </c>
    </row>
    <row r="2" spans="1:4" ht="6" customHeight="1">
      <c r="A2" s="403" t="s">
        <v>223</v>
      </c>
      <c r="B2" s="404"/>
      <c r="C2" s="404"/>
      <c r="D2" s="404"/>
    </row>
    <row r="3" spans="1:4" ht="12.75" customHeight="1">
      <c r="A3" s="404"/>
      <c r="B3" s="404"/>
      <c r="C3" s="404"/>
      <c r="D3" s="404"/>
    </row>
    <row r="4" spans="1:4" ht="13.5" customHeight="1">
      <c r="A4" s="404"/>
      <c r="B4" s="404"/>
      <c r="C4" s="404"/>
      <c r="D4" s="404"/>
    </row>
    <row r="5" spans="1:4" ht="9" customHeight="1" thickBot="1">
      <c r="A5" s="13"/>
      <c r="B5" s="13"/>
      <c r="C5" s="13"/>
      <c r="D5" s="70"/>
    </row>
    <row r="6" spans="1:4" ht="12.75" customHeight="1">
      <c r="A6" s="459" t="s">
        <v>31</v>
      </c>
      <c r="B6" s="406" t="s">
        <v>101</v>
      </c>
      <c r="C6" s="406" t="s">
        <v>105</v>
      </c>
      <c r="D6" s="406" t="s">
        <v>102</v>
      </c>
    </row>
    <row r="7" spans="1:4" ht="48.75" customHeight="1">
      <c r="A7" s="420"/>
      <c r="B7" s="407"/>
      <c r="C7" s="407"/>
      <c r="D7" s="407"/>
    </row>
    <row r="8" spans="1:4" ht="2.25" customHeight="1" thickBot="1">
      <c r="A8" s="420"/>
      <c r="B8" s="518"/>
      <c r="C8" s="416"/>
      <c r="D8" s="518"/>
    </row>
    <row r="9" spans="1:4" ht="17.25" customHeight="1" thickBot="1">
      <c r="A9" s="225" t="s">
        <v>34</v>
      </c>
      <c r="B9" s="230">
        <v>1186</v>
      </c>
      <c r="C9" s="249">
        <v>346</v>
      </c>
      <c r="D9" s="250">
        <f>B9/C9</f>
        <v>3.4277456647398843</v>
      </c>
    </row>
    <row r="10" spans="1:4">
      <c r="A10" s="14" t="s">
        <v>14</v>
      </c>
      <c r="B10" s="71">
        <v>167</v>
      </c>
      <c r="C10" s="125">
        <v>93</v>
      </c>
      <c r="D10" s="126">
        <f t="shared" ref="D10:D43" si="0">B10/C10</f>
        <v>1.7956989247311828</v>
      </c>
    </row>
    <row r="11" spans="1:4">
      <c r="A11" s="15" t="s">
        <v>17</v>
      </c>
      <c r="B11" s="72">
        <v>146</v>
      </c>
      <c r="C11" s="127">
        <v>36</v>
      </c>
      <c r="D11" s="128">
        <f t="shared" si="0"/>
        <v>4.0555555555555554</v>
      </c>
    </row>
    <row r="12" spans="1:4">
      <c r="A12" s="16" t="s">
        <v>2</v>
      </c>
      <c r="B12" s="72">
        <v>171</v>
      </c>
      <c r="C12" s="127">
        <v>23</v>
      </c>
      <c r="D12" s="129">
        <f t="shared" si="0"/>
        <v>7.4347826086956523</v>
      </c>
    </row>
    <row r="13" spans="1:4">
      <c r="A13" s="16" t="s">
        <v>191</v>
      </c>
      <c r="B13" s="72">
        <v>127</v>
      </c>
      <c r="C13" s="125">
        <v>28</v>
      </c>
      <c r="D13" s="128">
        <f t="shared" si="0"/>
        <v>4.5357142857142856</v>
      </c>
    </row>
    <row r="14" spans="1:4">
      <c r="A14" s="15" t="s">
        <v>18</v>
      </c>
      <c r="B14" s="72">
        <v>116</v>
      </c>
      <c r="C14" s="127">
        <v>14</v>
      </c>
      <c r="D14" s="129">
        <f t="shared" si="0"/>
        <v>8.2857142857142865</v>
      </c>
    </row>
    <row r="15" spans="1:4">
      <c r="A15" s="15" t="s">
        <v>21</v>
      </c>
      <c r="B15" s="72">
        <v>111</v>
      </c>
      <c r="C15" s="127">
        <v>39</v>
      </c>
      <c r="D15" s="128">
        <f t="shared" si="0"/>
        <v>2.8461538461538463</v>
      </c>
    </row>
    <row r="16" spans="1:4">
      <c r="A16" s="15" t="s">
        <v>22</v>
      </c>
      <c r="B16" s="72">
        <v>103</v>
      </c>
      <c r="C16" s="127">
        <v>28</v>
      </c>
      <c r="D16" s="129">
        <f t="shared" si="0"/>
        <v>3.6785714285714284</v>
      </c>
    </row>
    <row r="17" spans="1:10">
      <c r="A17" s="15" t="s">
        <v>13</v>
      </c>
      <c r="B17" s="72">
        <v>102</v>
      </c>
      <c r="C17" s="127">
        <v>64</v>
      </c>
      <c r="D17" s="128">
        <f t="shared" si="0"/>
        <v>1.59375</v>
      </c>
    </row>
    <row r="18" spans="1:10" ht="13.8" thickBot="1">
      <c r="A18" s="17" t="s">
        <v>27</v>
      </c>
      <c r="B18" s="73">
        <v>143</v>
      </c>
      <c r="C18" s="125">
        <v>21</v>
      </c>
      <c r="D18" s="130">
        <f t="shared" si="0"/>
        <v>6.8095238095238093</v>
      </c>
    </row>
    <row r="19" spans="1:10" ht="13.8" thickBot="1">
      <c r="A19" s="251" t="s">
        <v>35</v>
      </c>
      <c r="B19" s="235">
        <v>1074</v>
      </c>
      <c r="C19" s="252">
        <v>788</v>
      </c>
      <c r="D19" s="250">
        <f t="shared" si="0"/>
        <v>1.3629441624365481</v>
      </c>
      <c r="J19" t="s">
        <v>37</v>
      </c>
    </row>
    <row r="20" spans="1:10">
      <c r="A20" s="20" t="s">
        <v>1</v>
      </c>
      <c r="B20" s="71">
        <v>189</v>
      </c>
      <c r="C20" s="125">
        <v>25</v>
      </c>
      <c r="D20" s="126">
        <f t="shared" si="0"/>
        <v>7.56</v>
      </c>
    </row>
    <row r="21" spans="1:10">
      <c r="A21" s="15" t="s">
        <v>16</v>
      </c>
      <c r="B21" s="72">
        <v>121</v>
      </c>
      <c r="C21" s="127">
        <v>14</v>
      </c>
      <c r="D21" s="128">
        <f t="shared" si="0"/>
        <v>8.6428571428571423</v>
      </c>
    </row>
    <row r="22" spans="1:10">
      <c r="A22" s="16" t="s">
        <v>3</v>
      </c>
      <c r="B22" s="72">
        <v>237</v>
      </c>
      <c r="C22" s="127">
        <v>76</v>
      </c>
      <c r="D22" s="128">
        <f t="shared" si="0"/>
        <v>3.1184210526315788</v>
      </c>
    </row>
    <row r="23" spans="1:10">
      <c r="A23" s="18" t="s">
        <v>20</v>
      </c>
      <c r="B23" s="73">
        <v>148</v>
      </c>
      <c r="C23" s="125">
        <v>35</v>
      </c>
      <c r="D23" s="129">
        <f t="shared" si="0"/>
        <v>4.2285714285714286</v>
      </c>
    </row>
    <row r="24" spans="1:10">
      <c r="A24" s="15" t="s">
        <v>4</v>
      </c>
      <c r="B24" s="72">
        <v>224</v>
      </c>
      <c r="C24" s="127">
        <v>330</v>
      </c>
      <c r="D24" s="128">
        <f t="shared" si="0"/>
        <v>0.67878787878787883</v>
      </c>
    </row>
    <row r="25" spans="1:10" ht="13.8" thickBot="1">
      <c r="A25" s="19" t="s">
        <v>7</v>
      </c>
      <c r="B25" s="74">
        <v>155</v>
      </c>
      <c r="C25" s="131">
        <v>308</v>
      </c>
      <c r="D25" s="130">
        <f t="shared" si="0"/>
        <v>0.50324675324675328</v>
      </c>
    </row>
    <row r="26" spans="1:10" ht="13.8" thickBot="1">
      <c r="A26" s="237" t="s">
        <v>36</v>
      </c>
      <c r="B26" s="235">
        <v>1750</v>
      </c>
      <c r="C26" s="235">
        <v>392</v>
      </c>
      <c r="D26" s="250">
        <f t="shared" si="0"/>
        <v>4.4642857142857144</v>
      </c>
    </row>
    <row r="27" spans="1:10">
      <c r="A27" s="15" t="s">
        <v>15</v>
      </c>
      <c r="B27" s="72">
        <v>236</v>
      </c>
      <c r="C27" s="127">
        <v>42</v>
      </c>
      <c r="D27" s="126">
        <f t="shared" si="0"/>
        <v>5.6190476190476186</v>
      </c>
    </row>
    <row r="28" spans="1:10">
      <c r="A28" s="14" t="s">
        <v>19</v>
      </c>
      <c r="B28" s="71">
        <v>441</v>
      </c>
      <c r="C28" s="125">
        <v>105</v>
      </c>
      <c r="D28" s="128">
        <f t="shared" si="0"/>
        <v>4.2</v>
      </c>
    </row>
    <row r="29" spans="1:10">
      <c r="A29" s="17" t="s">
        <v>25</v>
      </c>
      <c r="B29" s="73">
        <v>527</v>
      </c>
      <c r="C29" s="131">
        <v>136</v>
      </c>
      <c r="D29" s="128">
        <f t="shared" si="0"/>
        <v>3.875</v>
      </c>
    </row>
    <row r="30" spans="1:10">
      <c r="A30" s="136" t="s">
        <v>103</v>
      </c>
      <c r="B30" s="72">
        <v>119</v>
      </c>
      <c r="C30" s="127">
        <v>17</v>
      </c>
      <c r="D30" s="129">
        <f t="shared" si="0"/>
        <v>7</v>
      </c>
    </row>
    <row r="31" spans="1:10">
      <c r="A31" s="20" t="s">
        <v>104</v>
      </c>
      <c r="B31" s="71">
        <v>224</v>
      </c>
      <c r="C31" s="125">
        <v>66</v>
      </c>
      <c r="D31" s="128">
        <f t="shared" si="0"/>
        <v>3.393939393939394</v>
      </c>
    </row>
    <row r="32" spans="1:10" ht="13.8" thickBot="1">
      <c r="A32" s="15" t="s">
        <v>26</v>
      </c>
      <c r="B32" s="72">
        <v>203</v>
      </c>
      <c r="C32" s="127">
        <v>26</v>
      </c>
      <c r="D32" s="130">
        <f t="shared" si="0"/>
        <v>7.8076923076923075</v>
      </c>
    </row>
    <row r="33" spans="1:5" ht="13.8" thickBot="1">
      <c r="A33" s="251" t="s">
        <v>32</v>
      </c>
      <c r="B33" s="235">
        <v>1290</v>
      </c>
      <c r="C33" s="252">
        <v>329</v>
      </c>
      <c r="D33" s="250">
        <f t="shared" si="0"/>
        <v>3.9209726443768997</v>
      </c>
    </row>
    <row r="34" spans="1:5">
      <c r="A34" s="14" t="s">
        <v>5</v>
      </c>
      <c r="B34" s="71">
        <v>90</v>
      </c>
      <c r="C34" s="125">
        <v>33</v>
      </c>
      <c r="D34" s="126">
        <f t="shared" si="0"/>
        <v>2.7272727272727271</v>
      </c>
    </row>
    <row r="35" spans="1:5">
      <c r="A35" s="15" t="s">
        <v>23</v>
      </c>
      <c r="B35" s="72">
        <v>234</v>
      </c>
      <c r="C35" s="127">
        <v>92</v>
      </c>
      <c r="D35" s="128">
        <f t="shared" si="0"/>
        <v>2.5434782608695654</v>
      </c>
    </row>
    <row r="36" spans="1:5">
      <c r="A36" s="14" t="s">
        <v>6</v>
      </c>
      <c r="B36" s="71">
        <v>198</v>
      </c>
      <c r="C36" s="125">
        <v>40</v>
      </c>
      <c r="D36" s="128">
        <f t="shared" si="0"/>
        <v>4.95</v>
      </c>
    </row>
    <row r="37" spans="1:5">
      <c r="A37" s="15" t="s">
        <v>24</v>
      </c>
      <c r="B37" s="72">
        <v>143</v>
      </c>
      <c r="C37" s="127">
        <v>6</v>
      </c>
      <c r="D37" s="129">
        <f t="shared" si="0"/>
        <v>23.833333333333332</v>
      </c>
    </row>
    <row r="38" spans="1:5">
      <c r="A38" s="16" t="s">
        <v>8</v>
      </c>
      <c r="B38" s="72">
        <v>124</v>
      </c>
      <c r="C38" s="127">
        <v>18</v>
      </c>
      <c r="D38" s="128">
        <f t="shared" si="0"/>
        <v>6.8888888888888893</v>
      </c>
    </row>
    <row r="39" spans="1:5">
      <c r="A39" s="15" t="s">
        <v>9</v>
      </c>
      <c r="B39" s="72">
        <v>165</v>
      </c>
      <c r="C39" s="127">
        <v>47</v>
      </c>
      <c r="D39" s="129">
        <f t="shared" si="0"/>
        <v>3.5106382978723403</v>
      </c>
    </row>
    <row r="40" spans="1:5">
      <c r="A40" s="15" t="s">
        <v>10</v>
      </c>
      <c r="B40" s="72">
        <v>120</v>
      </c>
      <c r="C40" s="127">
        <v>10</v>
      </c>
      <c r="D40" s="128">
        <f t="shared" si="0"/>
        <v>12</v>
      </c>
    </row>
    <row r="41" spans="1:5" ht="13.8" thickBot="1">
      <c r="A41" s="20" t="s">
        <v>12</v>
      </c>
      <c r="B41" s="71">
        <v>216</v>
      </c>
      <c r="C41" s="125">
        <v>83</v>
      </c>
      <c r="D41" s="130">
        <f t="shared" si="0"/>
        <v>2.6024096385542168</v>
      </c>
    </row>
    <row r="42" spans="1:5" ht="13.8" thickBot="1">
      <c r="A42" s="251" t="s">
        <v>33</v>
      </c>
      <c r="B42" s="235">
        <v>1153</v>
      </c>
      <c r="C42" s="252">
        <v>597</v>
      </c>
      <c r="D42" s="250">
        <f t="shared" si="0"/>
        <v>1.931323283082077</v>
      </c>
    </row>
    <row r="43" spans="1:5" ht="13.8" thickBot="1">
      <c r="A43" s="137" t="s">
        <v>11</v>
      </c>
      <c r="B43" s="132">
        <v>1153</v>
      </c>
      <c r="C43" s="75">
        <v>597</v>
      </c>
      <c r="D43" s="133">
        <f t="shared" si="0"/>
        <v>1.931323283082077</v>
      </c>
    </row>
    <row r="44" spans="1:5" ht="29.25" customHeight="1" thickBot="1">
      <c r="A44" s="229" t="s">
        <v>100</v>
      </c>
      <c r="B44" s="253">
        <v>6453</v>
      </c>
      <c r="C44" s="253">
        <v>2452</v>
      </c>
      <c r="D44" s="250">
        <f>B44/C44</f>
        <v>2.6317292006525284</v>
      </c>
    </row>
    <row r="45" spans="1:5" ht="15" customHeight="1">
      <c r="A45" s="21" t="s">
        <v>194</v>
      </c>
      <c r="B45" s="13"/>
      <c r="C45" s="46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showGridLines="0" tabSelected="1" zoomScale="110" zoomScaleNormal="110" workbookViewId="0">
      <selection activeCell="N33" sqref="N33"/>
    </sheetView>
  </sheetViews>
  <sheetFormatPr defaultRowHeight="13.2"/>
  <cols>
    <col min="1" max="1" width="25" style="13" customWidth="1"/>
    <col min="2" max="2" width="10.44140625" style="13" customWidth="1"/>
    <col min="3" max="3" width="9.33203125" style="13" customWidth="1"/>
    <col min="4" max="5" width="10.6640625" style="13" customWidth="1"/>
    <col min="6" max="13" width="9.6640625" style="13" customWidth="1"/>
    <col min="14" max="14" width="11.44140625" style="13" customWidth="1"/>
    <col min="15" max="256" width="8.88671875" style="13"/>
    <col min="257" max="257" width="25" style="13" customWidth="1"/>
    <col min="258" max="258" width="10.44140625" style="13" customWidth="1"/>
    <col min="259" max="259" width="9.33203125" style="13" customWidth="1"/>
    <col min="260" max="261" width="10.6640625" style="13" customWidth="1"/>
    <col min="262" max="269" width="9.6640625" style="13" customWidth="1"/>
    <col min="270" max="270" width="11.44140625" style="13" customWidth="1"/>
    <col min="271" max="512" width="8.88671875" style="13"/>
    <col min="513" max="513" width="25" style="13" customWidth="1"/>
    <col min="514" max="514" width="10.44140625" style="13" customWidth="1"/>
    <col min="515" max="515" width="9.33203125" style="13" customWidth="1"/>
    <col min="516" max="517" width="10.6640625" style="13" customWidth="1"/>
    <col min="518" max="525" width="9.6640625" style="13" customWidth="1"/>
    <col min="526" max="526" width="11.44140625" style="13" customWidth="1"/>
    <col min="527" max="768" width="8.88671875" style="13"/>
    <col min="769" max="769" width="25" style="13" customWidth="1"/>
    <col min="770" max="770" width="10.44140625" style="13" customWidth="1"/>
    <col min="771" max="771" width="9.33203125" style="13" customWidth="1"/>
    <col min="772" max="773" width="10.6640625" style="13" customWidth="1"/>
    <col min="774" max="781" width="9.6640625" style="13" customWidth="1"/>
    <col min="782" max="782" width="11.44140625" style="13" customWidth="1"/>
    <col min="783" max="1024" width="8.88671875" style="13"/>
    <col min="1025" max="1025" width="25" style="13" customWidth="1"/>
    <col min="1026" max="1026" width="10.44140625" style="13" customWidth="1"/>
    <col min="1027" max="1027" width="9.33203125" style="13" customWidth="1"/>
    <col min="1028" max="1029" width="10.6640625" style="13" customWidth="1"/>
    <col min="1030" max="1037" width="9.6640625" style="13" customWidth="1"/>
    <col min="1038" max="1038" width="11.44140625" style="13" customWidth="1"/>
    <col min="1039" max="1280" width="8.88671875" style="13"/>
    <col min="1281" max="1281" width="25" style="13" customWidth="1"/>
    <col min="1282" max="1282" width="10.44140625" style="13" customWidth="1"/>
    <col min="1283" max="1283" width="9.33203125" style="13" customWidth="1"/>
    <col min="1284" max="1285" width="10.6640625" style="13" customWidth="1"/>
    <col min="1286" max="1293" width="9.6640625" style="13" customWidth="1"/>
    <col min="1294" max="1294" width="11.44140625" style="13" customWidth="1"/>
    <col min="1295" max="1536" width="8.88671875" style="13"/>
    <col min="1537" max="1537" width="25" style="13" customWidth="1"/>
    <col min="1538" max="1538" width="10.44140625" style="13" customWidth="1"/>
    <col min="1539" max="1539" width="9.33203125" style="13" customWidth="1"/>
    <col min="1540" max="1541" width="10.6640625" style="13" customWidth="1"/>
    <col min="1542" max="1549" width="9.6640625" style="13" customWidth="1"/>
    <col min="1550" max="1550" width="11.44140625" style="13" customWidth="1"/>
    <col min="1551" max="1792" width="8.88671875" style="13"/>
    <col min="1793" max="1793" width="25" style="13" customWidth="1"/>
    <col min="1794" max="1794" width="10.44140625" style="13" customWidth="1"/>
    <col min="1795" max="1795" width="9.33203125" style="13" customWidth="1"/>
    <col min="1796" max="1797" width="10.6640625" style="13" customWidth="1"/>
    <col min="1798" max="1805" width="9.6640625" style="13" customWidth="1"/>
    <col min="1806" max="1806" width="11.44140625" style="13" customWidth="1"/>
    <col min="1807" max="2048" width="8.88671875" style="13"/>
    <col min="2049" max="2049" width="25" style="13" customWidth="1"/>
    <col min="2050" max="2050" width="10.44140625" style="13" customWidth="1"/>
    <col min="2051" max="2051" width="9.33203125" style="13" customWidth="1"/>
    <col min="2052" max="2053" width="10.6640625" style="13" customWidth="1"/>
    <col min="2054" max="2061" width="9.6640625" style="13" customWidth="1"/>
    <col min="2062" max="2062" width="11.44140625" style="13" customWidth="1"/>
    <col min="2063" max="2304" width="8.88671875" style="13"/>
    <col min="2305" max="2305" width="25" style="13" customWidth="1"/>
    <col min="2306" max="2306" width="10.44140625" style="13" customWidth="1"/>
    <col min="2307" max="2307" width="9.33203125" style="13" customWidth="1"/>
    <col min="2308" max="2309" width="10.6640625" style="13" customWidth="1"/>
    <col min="2310" max="2317" width="9.6640625" style="13" customWidth="1"/>
    <col min="2318" max="2318" width="11.44140625" style="13" customWidth="1"/>
    <col min="2319" max="2560" width="8.88671875" style="13"/>
    <col min="2561" max="2561" width="25" style="13" customWidth="1"/>
    <col min="2562" max="2562" width="10.44140625" style="13" customWidth="1"/>
    <col min="2563" max="2563" width="9.33203125" style="13" customWidth="1"/>
    <col min="2564" max="2565" width="10.6640625" style="13" customWidth="1"/>
    <col min="2566" max="2573" width="9.6640625" style="13" customWidth="1"/>
    <col min="2574" max="2574" width="11.44140625" style="13" customWidth="1"/>
    <col min="2575" max="2816" width="8.88671875" style="13"/>
    <col min="2817" max="2817" width="25" style="13" customWidth="1"/>
    <col min="2818" max="2818" width="10.44140625" style="13" customWidth="1"/>
    <col min="2819" max="2819" width="9.33203125" style="13" customWidth="1"/>
    <col min="2820" max="2821" width="10.6640625" style="13" customWidth="1"/>
    <col min="2822" max="2829" width="9.6640625" style="13" customWidth="1"/>
    <col min="2830" max="2830" width="11.44140625" style="13" customWidth="1"/>
    <col min="2831" max="3072" width="8.88671875" style="13"/>
    <col min="3073" max="3073" width="25" style="13" customWidth="1"/>
    <col min="3074" max="3074" width="10.44140625" style="13" customWidth="1"/>
    <col min="3075" max="3075" width="9.33203125" style="13" customWidth="1"/>
    <col min="3076" max="3077" width="10.6640625" style="13" customWidth="1"/>
    <col min="3078" max="3085" width="9.6640625" style="13" customWidth="1"/>
    <col min="3086" max="3086" width="11.44140625" style="13" customWidth="1"/>
    <col min="3087" max="3328" width="8.88671875" style="13"/>
    <col min="3329" max="3329" width="25" style="13" customWidth="1"/>
    <col min="3330" max="3330" width="10.44140625" style="13" customWidth="1"/>
    <col min="3331" max="3331" width="9.33203125" style="13" customWidth="1"/>
    <col min="3332" max="3333" width="10.6640625" style="13" customWidth="1"/>
    <col min="3334" max="3341" width="9.6640625" style="13" customWidth="1"/>
    <col min="3342" max="3342" width="11.44140625" style="13" customWidth="1"/>
    <col min="3343" max="3584" width="8.88671875" style="13"/>
    <col min="3585" max="3585" width="25" style="13" customWidth="1"/>
    <col min="3586" max="3586" width="10.44140625" style="13" customWidth="1"/>
    <col min="3587" max="3587" width="9.33203125" style="13" customWidth="1"/>
    <col min="3588" max="3589" width="10.6640625" style="13" customWidth="1"/>
    <col min="3590" max="3597" width="9.6640625" style="13" customWidth="1"/>
    <col min="3598" max="3598" width="11.44140625" style="13" customWidth="1"/>
    <col min="3599" max="3840" width="8.88671875" style="13"/>
    <col min="3841" max="3841" width="25" style="13" customWidth="1"/>
    <col min="3842" max="3842" width="10.44140625" style="13" customWidth="1"/>
    <col min="3843" max="3843" width="9.33203125" style="13" customWidth="1"/>
    <col min="3844" max="3845" width="10.6640625" style="13" customWidth="1"/>
    <col min="3846" max="3853" width="9.6640625" style="13" customWidth="1"/>
    <col min="3854" max="3854" width="11.44140625" style="13" customWidth="1"/>
    <col min="3855" max="4096" width="8.88671875" style="13"/>
    <col min="4097" max="4097" width="25" style="13" customWidth="1"/>
    <col min="4098" max="4098" width="10.44140625" style="13" customWidth="1"/>
    <col min="4099" max="4099" width="9.33203125" style="13" customWidth="1"/>
    <col min="4100" max="4101" width="10.6640625" style="13" customWidth="1"/>
    <col min="4102" max="4109" width="9.6640625" style="13" customWidth="1"/>
    <col min="4110" max="4110" width="11.44140625" style="13" customWidth="1"/>
    <col min="4111" max="4352" width="8.88671875" style="13"/>
    <col min="4353" max="4353" width="25" style="13" customWidth="1"/>
    <col min="4354" max="4354" width="10.44140625" style="13" customWidth="1"/>
    <col min="4355" max="4355" width="9.33203125" style="13" customWidth="1"/>
    <col min="4356" max="4357" width="10.6640625" style="13" customWidth="1"/>
    <col min="4358" max="4365" width="9.6640625" style="13" customWidth="1"/>
    <col min="4366" max="4366" width="11.44140625" style="13" customWidth="1"/>
    <col min="4367" max="4608" width="8.88671875" style="13"/>
    <col min="4609" max="4609" width="25" style="13" customWidth="1"/>
    <col min="4610" max="4610" width="10.44140625" style="13" customWidth="1"/>
    <col min="4611" max="4611" width="9.33203125" style="13" customWidth="1"/>
    <col min="4612" max="4613" width="10.6640625" style="13" customWidth="1"/>
    <col min="4614" max="4621" width="9.6640625" style="13" customWidth="1"/>
    <col min="4622" max="4622" width="11.44140625" style="13" customWidth="1"/>
    <col min="4623" max="4864" width="8.88671875" style="13"/>
    <col min="4865" max="4865" width="25" style="13" customWidth="1"/>
    <col min="4866" max="4866" width="10.44140625" style="13" customWidth="1"/>
    <col min="4867" max="4867" width="9.33203125" style="13" customWidth="1"/>
    <col min="4868" max="4869" width="10.6640625" style="13" customWidth="1"/>
    <col min="4870" max="4877" width="9.6640625" style="13" customWidth="1"/>
    <col min="4878" max="4878" width="11.44140625" style="13" customWidth="1"/>
    <col min="4879" max="5120" width="8.88671875" style="13"/>
    <col min="5121" max="5121" width="25" style="13" customWidth="1"/>
    <col min="5122" max="5122" width="10.44140625" style="13" customWidth="1"/>
    <col min="5123" max="5123" width="9.33203125" style="13" customWidth="1"/>
    <col min="5124" max="5125" width="10.6640625" style="13" customWidth="1"/>
    <col min="5126" max="5133" width="9.6640625" style="13" customWidth="1"/>
    <col min="5134" max="5134" width="11.44140625" style="13" customWidth="1"/>
    <col min="5135" max="5376" width="8.88671875" style="13"/>
    <col min="5377" max="5377" width="25" style="13" customWidth="1"/>
    <col min="5378" max="5378" width="10.44140625" style="13" customWidth="1"/>
    <col min="5379" max="5379" width="9.33203125" style="13" customWidth="1"/>
    <col min="5380" max="5381" width="10.6640625" style="13" customWidth="1"/>
    <col min="5382" max="5389" width="9.6640625" style="13" customWidth="1"/>
    <col min="5390" max="5390" width="11.44140625" style="13" customWidth="1"/>
    <col min="5391" max="5632" width="8.88671875" style="13"/>
    <col min="5633" max="5633" width="25" style="13" customWidth="1"/>
    <col min="5634" max="5634" width="10.44140625" style="13" customWidth="1"/>
    <col min="5635" max="5635" width="9.33203125" style="13" customWidth="1"/>
    <col min="5636" max="5637" width="10.6640625" style="13" customWidth="1"/>
    <col min="5638" max="5645" width="9.6640625" style="13" customWidth="1"/>
    <col min="5646" max="5646" width="11.44140625" style="13" customWidth="1"/>
    <col min="5647" max="5888" width="8.88671875" style="13"/>
    <col min="5889" max="5889" width="25" style="13" customWidth="1"/>
    <col min="5890" max="5890" width="10.44140625" style="13" customWidth="1"/>
    <col min="5891" max="5891" width="9.33203125" style="13" customWidth="1"/>
    <col min="5892" max="5893" width="10.6640625" style="13" customWidth="1"/>
    <col min="5894" max="5901" width="9.6640625" style="13" customWidth="1"/>
    <col min="5902" max="5902" width="11.44140625" style="13" customWidth="1"/>
    <col min="5903" max="6144" width="8.88671875" style="13"/>
    <col min="6145" max="6145" width="25" style="13" customWidth="1"/>
    <col min="6146" max="6146" width="10.44140625" style="13" customWidth="1"/>
    <col min="6147" max="6147" width="9.33203125" style="13" customWidth="1"/>
    <col min="6148" max="6149" width="10.6640625" style="13" customWidth="1"/>
    <col min="6150" max="6157" width="9.6640625" style="13" customWidth="1"/>
    <col min="6158" max="6158" width="11.44140625" style="13" customWidth="1"/>
    <col min="6159" max="6400" width="8.88671875" style="13"/>
    <col min="6401" max="6401" width="25" style="13" customWidth="1"/>
    <col min="6402" max="6402" width="10.44140625" style="13" customWidth="1"/>
    <col min="6403" max="6403" width="9.33203125" style="13" customWidth="1"/>
    <col min="6404" max="6405" width="10.6640625" style="13" customWidth="1"/>
    <col min="6406" max="6413" width="9.6640625" style="13" customWidth="1"/>
    <col min="6414" max="6414" width="11.44140625" style="13" customWidth="1"/>
    <col min="6415" max="6656" width="8.88671875" style="13"/>
    <col min="6657" max="6657" width="25" style="13" customWidth="1"/>
    <col min="6658" max="6658" width="10.44140625" style="13" customWidth="1"/>
    <col min="6659" max="6659" width="9.33203125" style="13" customWidth="1"/>
    <col min="6660" max="6661" width="10.6640625" style="13" customWidth="1"/>
    <col min="6662" max="6669" width="9.6640625" style="13" customWidth="1"/>
    <col min="6670" max="6670" width="11.44140625" style="13" customWidth="1"/>
    <col min="6671" max="6912" width="8.88671875" style="13"/>
    <col min="6913" max="6913" width="25" style="13" customWidth="1"/>
    <col min="6914" max="6914" width="10.44140625" style="13" customWidth="1"/>
    <col min="6915" max="6915" width="9.33203125" style="13" customWidth="1"/>
    <col min="6916" max="6917" width="10.6640625" style="13" customWidth="1"/>
    <col min="6918" max="6925" width="9.6640625" style="13" customWidth="1"/>
    <col min="6926" max="6926" width="11.44140625" style="13" customWidth="1"/>
    <col min="6927" max="7168" width="8.88671875" style="13"/>
    <col min="7169" max="7169" width="25" style="13" customWidth="1"/>
    <col min="7170" max="7170" width="10.44140625" style="13" customWidth="1"/>
    <col min="7171" max="7171" width="9.33203125" style="13" customWidth="1"/>
    <col min="7172" max="7173" width="10.6640625" style="13" customWidth="1"/>
    <col min="7174" max="7181" width="9.6640625" style="13" customWidth="1"/>
    <col min="7182" max="7182" width="11.44140625" style="13" customWidth="1"/>
    <col min="7183" max="7424" width="8.88671875" style="13"/>
    <col min="7425" max="7425" width="25" style="13" customWidth="1"/>
    <col min="7426" max="7426" width="10.44140625" style="13" customWidth="1"/>
    <col min="7427" max="7427" width="9.33203125" style="13" customWidth="1"/>
    <col min="7428" max="7429" width="10.6640625" style="13" customWidth="1"/>
    <col min="7430" max="7437" width="9.6640625" style="13" customWidth="1"/>
    <col min="7438" max="7438" width="11.44140625" style="13" customWidth="1"/>
    <col min="7439" max="7680" width="8.88671875" style="13"/>
    <col min="7681" max="7681" width="25" style="13" customWidth="1"/>
    <col min="7682" max="7682" width="10.44140625" style="13" customWidth="1"/>
    <col min="7683" max="7683" width="9.33203125" style="13" customWidth="1"/>
    <col min="7684" max="7685" width="10.6640625" style="13" customWidth="1"/>
    <col min="7686" max="7693" width="9.6640625" style="13" customWidth="1"/>
    <col min="7694" max="7694" width="11.44140625" style="13" customWidth="1"/>
    <col min="7695" max="7936" width="8.88671875" style="13"/>
    <col min="7937" max="7937" width="25" style="13" customWidth="1"/>
    <col min="7938" max="7938" width="10.44140625" style="13" customWidth="1"/>
    <col min="7939" max="7939" width="9.33203125" style="13" customWidth="1"/>
    <col min="7940" max="7941" width="10.6640625" style="13" customWidth="1"/>
    <col min="7942" max="7949" width="9.6640625" style="13" customWidth="1"/>
    <col min="7950" max="7950" width="11.44140625" style="13" customWidth="1"/>
    <col min="7951" max="8192" width="8.88671875" style="13"/>
    <col min="8193" max="8193" width="25" style="13" customWidth="1"/>
    <col min="8194" max="8194" width="10.44140625" style="13" customWidth="1"/>
    <col min="8195" max="8195" width="9.33203125" style="13" customWidth="1"/>
    <col min="8196" max="8197" width="10.6640625" style="13" customWidth="1"/>
    <col min="8198" max="8205" width="9.6640625" style="13" customWidth="1"/>
    <col min="8206" max="8206" width="11.44140625" style="13" customWidth="1"/>
    <col min="8207" max="8448" width="8.88671875" style="13"/>
    <col min="8449" max="8449" width="25" style="13" customWidth="1"/>
    <col min="8450" max="8450" width="10.44140625" style="13" customWidth="1"/>
    <col min="8451" max="8451" width="9.33203125" style="13" customWidth="1"/>
    <col min="8452" max="8453" width="10.6640625" style="13" customWidth="1"/>
    <col min="8454" max="8461" width="9.6640625" style="13" customWidth="1"/>
    <col min="8462" max="8462" width="11.44140625" style="13" customWidth="1"/>
    <col min="8463" max="8704" width="8.88671875" style="13"/>
    <col min="8705" max="8705" width="25" style="13" customWidth="1"/>
    <col min="8706" max="8706" width="10.44140625" style="13" customWidth="1"/>
    <col min="8707" max="8707" width="9.33203125" style="13" customWidth="1"/>
    <col min="8708" max="8709" width="10.6640625" style="13" customWidth="1"/>
    <col min="8710" max="8717" width="9.6640625" style="13" customWidth="1"/>
    <col min="8718" max="8718" width="11.44140625" style="13" customWidth="1"/>
    <col min="8719" max="8960" width="8.88671875" style="13"/>
    <col min="8961" max="8961" width="25" style="13" customWidth="1"/>
    <col min="8962" max="8962" width="10.44140625" style="13" customWidth="1"/>
    <col min="8963" max="8963" width="9.33203125" style="13" customWidth="1"/>
    <col min="8964" max="8965" width="10.6640625" style="13" customWidth="1"/>
    <col min="8966" max="8973" width="9.6640625" style="13" customWidth="1"/>
    <col min="8974" max="8974" width="11.44140625" style="13" customWidth="1"/>
    <col min="8975" max="9216" width="8.88671875" style="13"/>
    <col min="9217" max="9217" width="25" style="13" customWidth="1"/>
    <col min="9218" max="9218" width="10.44140625" style="13" customWidth="1"/>
    <col min="9219" max="9219" width="9.33203125" style="13" customWidth="1"/>
    <col min="9220" max="9221" width="10.6640625" style="13" customWidth="1"/>
    <col min="9222" max="9229" width="9.6640625" style="13" customWidth="1"/>
    <col min="9230" max="9230" width="11.44140625" style="13" customWidth="1"/>
    <col min="9231" max="9472" width="8.88671875" style="13"/>
    <col min="9473" max="9473" width="25" style="13" customWidth="1"/>
    <col min="9474" max="9474" width="10.44140625" style="13" customWidth="1"/>
    <col min="9475" max="9475" width="9.33203125" style="13" customWidth="1"/>
    <col min="9476" max="9477" width="10.6640625" style="13" customWidth="1"/>
    <col min="9478" max="9485" width="9.6640625" style="13" customWidth="1"/>
    <col min="9486" max="9486" width="11.44140625" style="13" customWidth="1"/>
    <col min="9487" max="9728" width="8.88671875" style="13"/>
    <col min="9729" max="9729" width="25" style="13" customWidth="1"/>
    <col min="9730" max="9730" width="10.44140625" style="13" customWidth="1"/>
    <col min="9731" max="9731" width="9.33203125" style="13" customWidth="1"/>
    <col min="9732" max="9733" width="10.6640625" style="13" customWidth="1"/>
    <col min="9734" max="9741" width="9.6640625" style="13" customWidth="1"/>
    <col min="9742" max="9742" width="11.44140625" style="13" customWidth="1"/>
    <col min="9743" max="9984" width="8.88671875" style="13"/>
    <col min="9985" max="9985" width="25" style="13" customWidth="1"/>
    <col min="9986" max="9986" width="10.44140625" style="13" customWidth="1"/>
    <col min="9987" max="9987" width="9.33203125" style="13" customWidth="1"/>
    <col min="9988" max="9989" width="10.6640625" style="13" customWidth="1"/>
    <col min="9990" max="9997" width="9.6640625" style="13" customWidth="1"/>
    <col min="9998" max="9998" width="11.44140625" style="13" customWidth="1"/>
    <col min="9999" max="10240" width="8.88671875" style="13"/>
    <col min="10241" max="10241" width="25" style="13" customWidth="1"/>
    <col min="10242" max="10242" width="10.44140625" style="13" customWidth="1"/>
    <col min="10243" max="10243" width="9.33203125" style="13" customWidth="1"/>
    <col min="10244" max="10245" width="10.6640625" style="13" customWidth="1"/>
    <col min="10246" max="10253" width="9.6640625" style="13" customWidth="1"/>
    <col min="10254" max="10254" width="11.44140625" style="13" customWidth="1"/>
    <col min="10255" max="10496" width="8.88671875" style="13"/>
    <col min="10497" max="10497" width="25" style="13" customWidth="1"/>
    <col min="10498" max="10498" width="10.44140625" style="13" customWidth="1"/>
    <col min="10499" max="10499" width="9.33203125" style="13" customWidth="1"/>
    <col min="10500" max="10501" width="10.6640625" style="13" customWidth="1"/>
    <col min="10502" max="10509" width="9.6640625" style="13" customWidth="1"/>
    <col min="10510" max="10510" width="11.44140625" style="13" customWidth="1"/>
    <col min="10511" max="10752" width="8.88671875" style="13"/>
    <col min="10753" max="10753" width="25" style="13" customWidth="1"/>
    <col min="10754" max="10754" width="10.44140625" style="13" customWidth="1"/>
    <col min="10755" max="10755" width="9.33203125" style="13" customWidth="1"/>
    <col min="10756" max="10757" width="10.6640625" style="13" customWidth="1"/>
    <col min="10758" max="10765" width="9.6640625" style="13" customWidth="1"/>
    <col min="10766" max="10766" width="11.44140625" style="13" customWidth="1"/>
    <col min="10767" max="11008" width="8.88671875" style="13"/>
    <col min="11009" max="11009" width="25" style="13" customWidth="1"/>
    <col min="11010" max="11010" width="10.44140625" style="13" customWidth="1"/>
    <col min="11011" max="11011" width="9.33203125" style="13" customWidth="1"/>
    <col min="11012" max="11013" width="10.6640625" style="13" customWidth="1"/>
    <col min="11014" max="11021" width="9.6640625" style="13" customWidth="1"/>
    <col min="11022" max="11022" width="11.44140625" style="13" customWidth="1"/>
    <col min="11023" max="11264" width="8.88671875" style="13"/>
    <col min="11265" max="11265" width="25" style="13" customWidth="1"/>
    <col min="11266" max="11266" width="10.44140625" style="13" customWidth="1"/>
    <col min="11267" max="11267" width="9.33203125" style="13" customWidth="1"/>
    <col min="11268" max="11269" width="10.6640625" style="13" customWidth="1"/>
    <col min="11270" max="11277" width="9.6640625" style="13" customWidth="1"/>
    <col min="11278" max="11278" width="11.44140625" style="13" customWidth="1"/>
    <col min="11279" max="11520" width="8.88671875" style="13"/>
    <col min="11521" max="11521" width="25" style="13" customWidth="1"/>
    <col min="11522" max="11522" width="10.44140625" style="13" customWidth="1"/>
    <col min="11523" max="11523" width="9.33203125" style="13" customWidth="1"/>
    <col min="11524" max="11525" width="10.6640625" style="13" customWidth="1"/>
    <col min="11526" max="11533" width="9.6640625" style="13" customWidth="1"/>
    <col min="11534" max="11534" width="11.44140625" style="13" customWidth="1"/>
    <col min="11535" max="11776" width="8.88671875" style="13"/>
    <col min="11777" max="11777" width="25" style="13" customWidth="1"/>
    <col min="11778" max="11778" width="10.44140625" style="13" customWidth="1"/>
    <col min="11779" max="11779" width="9.33203125" style="13" customWidth="1"/>
    <col min="11780" max="11781" width="10.6640625" style="13" customWidth="1"/>
    <col min="11782" max="11789" width="9.6640625" style="13" customWidth="1"/>
    <col min="11790" max="11790" width="11.44140625" style="13" customWidth="1"/>
    <col min="11791" max="12032" width="8.88671875" style="13"/>
    <col min="12033" max="12033" width="25" style="13" customWidth="1"/>
    <col min="12034" max="12034" width="10.44140625" style="13" customWidth="1"/>
    <col min="12035" max="12035" width="9.33203125" style="13" customWidth="1"/>
    <col min="12036" max="12037" width="10.6640625" style="13" customWidth="1"/>
    <col min="12038" max="12045" width="9.6640625" style="13" customWidth="1"/>
    <col min="12046" max="12046" width="11.44140625" style="13" customWidth="1"/>
    <col min="12047" max="12288" width="8.88671875" style="13"/>
    <col min="12289" max="12289" width="25" style="13" customWidth="1"/>
    <col min="12290" max="12290" width="10.44140625" style="13" customWidth="1"/>
    <col min="12291" max="12291" width="9.33203125" style="13" customWidth="1"/>
    <col min="12292" max="12293" width="10.6640625" style="13" customWidth="1"/>
    <col min="12294" max="12301" width="9.6640625" style="13" customWidth="1"/>
    <col min="12302" max="12302" width="11.44140625" style="13" customWidth="1"/>
    <col min="12303" max="12544" width="8.88671875" style="13"/>
    <col min="12545" max="12545" width="25" style="13" customWidth="1"/>
    <col min="12546" max="12546" width="10.44140625" style="13" customWidth="1"/>
    <col min="12547" max="12547" width="9.33203125" style="13" customWidth="1"/>
    <col min="12548" max="12549" width="10.6640625" style="13" customWidth="1"/>
    <col min="12550" max="12557" width="9.6640625" style="13" customWidth="1"/>
    <col min="12558" max="12558" width="11.44140625" style="13" customWidth="1"/>
    <col min="12559" max="12800" width="8.88671875" style="13"/>
    <col min="12801" max="12801" width="25" style="13" customWidth="1"/>
    <col min="12802" max="12802" width="10.44140625" style="13" customWidth="1"/>
    <col min="12803" max="12803" width="9.33203125" style="13" customWidth="1"/>
    <col min="12804" max="12805" width="10.6640625" style="13" customWidth="1"/>
    <col min="12806" max="12813" width="9.6640625" style="13" customWidth="1"/>
    <col min="12814" max="12814" width="11.44140625" style="13" customWidth="1"/>
    <col min="12815" max="13056" width="8.88671875" style="13"/>
    <col min="13057" max="13057" width="25" style="13" customWidth="1"/>
    <col min="13058" max="13058" width="10.44140625" style="13" customWidth="1"/>
    <col min="13059" max="13059" width="9.33203125" style="13" customWidth="1"/>
    <col min="13060" max="13061" width="10.6640625" style="13" customWidth="1"/>
    <col min="13062" max="13069" width="9.6640625" style="13" customWidth="1"/>
    <col min="13070" max="13070" width="11.44140625" style="13" customWidth="1"/>
    <col min="13071" max="13312" width="8.88671875" style="13"/>
    <col min="13313" max="13313" width="25" style="13" customWidth="1"/>
    <col min="13314" max="13314" width="10.44140625" style="13" customWidth="1"/>
    <col min="13315" max="13315" width="9.33203125" style="13" customWidth="1"/>
    <col min="13316" max="13317" width="10.6640625" style="13" customWidth="1"/>
    <col min="13318" max="13325" width="9.6640625" style="13" customWidth="1"/>
    <col min="13326" max="13326" width="11.44140625" style="13" customWidth="1"/>
    <col min="13327" max="13568" width="8.88671875" style="13"/>
    <col min="13569" max="13569" width="25" style="13" customWidth="1"/>
    <col min="13570" max="13570" width="10.44140625" style="13" customWidth="1"/>
    <col min="13571" max="13571" width="9.33203125" style="13" customWidth="1"/>
    <col min="13572" max="13573" width="10.6640625" style="13" customWidth="1"/>
    <col min="13574" max="13581" width="9.6640625" style="13" customWidth="1"/>
    <col min="13582" max="13582" width="11.44140625" style="13" customWidth="1"/>
    <col min="13583" max="13824" width="8.88671875" style="13"/>
    <col min="13825" max="13825" width="25" style="13" customWidth="1"/>
    <col min="13826" max="13826" width="10.44140625" style="13" customWidth="1"/>
    <col min="13827" max="13827" width="9.33203125" style="13" customWidth="1"/>
    <col min="13828" max="13829" width="10.6640625" style="13" customWidth="1"/>
    <col min="13830" max="13837" width="9.6640625" style="13" customWidth="1"/>
    <col min="13838" max="13838" width="11.44140625" style="13" customWidth="1"/>
    <col min="13839" max="14080" width="8.88671875" style="13"/>
    <col min="14081" max="14081" width="25" style="13" customWidth="1"/>
    <col min="14082" max="14082" width="10.44140625" style="13" customWidth="1"/>
    <col min="14083" max="14083" width="9.33203125" style="13" customWidth="1"/>
    <col min="14084" max="14085" width="10.6640625" style="13" customWidth="1"/>
    <col min="14086" max="14093" width="9.6640625" style="13" customWidth="1"/>
    <col min="14094" max="14094" width="11.44140625" style="13" customWidth="1"/>
    <col min="14095" max="14336" width="8.88671875" style="13"/>
    <col min="14337" max="14337" width="25" style="13" customWidth="1"/>
    <col min="14338" max="14338" width="10.44140625" style="13" customWidth="1"/>
    <col min="14339" max="14339" width="9.33203125" style="13" customWidth="1"/>
    <col min="14340" max="14341" width="10.6640625" style="13" customWidth="1"/>
    <col min="14342" max="14349" width="9.6640625" style="13" customWidth="1"/>
    <col min="14350" max="14350" width="11.44140625" style="13" customWidth="1"/>
    <col min="14351" max="14592" width="8.88671875" style="13"/>
    <col min="14593" max="14593" width="25" style="13" customWidth="1"/>
    <col min="14594" max="14594" width="10.44140625" style="13" customWidth="1"/>
    <col min="14595" max="14595" width="9.33203125" style="13" customWidth="1"/>
    <col min="14596" max="14597" width="10.6640625" style="13" customWidth="1"/>
    <col min="14598" max="14605" width="9.6640625" style="13" customWidth="1"/>
    <col min="14606" max="14606" width="11.44140625" style="13" customWidth="1"/>
    <col min="14607" max="14848" width="8.88671875" style="13"/>
    <col min="14849" max="14849" width="25" style="13" customWidth="1"/>
    <col min="14850" max="14850" width="10.44140625" style="13" customWidth="1"/>
    <col min="14851" max="14851" width="9.33203125" style="13" customWidth="1"/>
    <col min="14852" max="14853" width="10.6640625" style="13" customWidth="1"/>
    <col min="14854" max="14861" width="9.6640625" style="13" customWidth="1"/>
    <col min="14862" max="14862" width="11.44140625" style="13" customWidth="1"/>
    <col min="14863" max="15104" width="8.88671875" style="13"/>
    <col min="15105" max="15105" width="25" style="13" customWidth="1"/>
    <col min="15106" max="15106" width="10.44140625" style="13" customWidth="1"/>
    <col min="15107" max="15107" width="9.33203125" style="13" customWidth="1"/>
    <col min="15108" max="15109" width="10.6640625" style="13" customWidth="1"/>
    <col min="15110" max="15117" width="9.6640625" style="13" customWidth="1"/>
    <col min="15118" max="15118" width="11.44140625" style="13" customWidth="1"/>
    <col min="15119" max="15360" width="8.88671875" style="13"/>
    <col min="15361" max="15361" width="25" style="13" customWidth="1"/>
    <col min="15362" max="15362" width="10.44140625" style="13" customWidth="1"/>
    <col min="15363" max="15363" width="9.33203125" style="13" customWidth="1"/>
    <col min="15364" max="15365" width="10.6640625" style="13" customWidth="1"/>
    <col min="15366" max="15373" width="9.6640625" style="13" customWidth="1"/>
    <col min="15374" max="15374" width="11.44140625" style="13" customWidth="1"/>
    <col min="15375" max="15616" width="8.88671875" style="13"/>
    <col min="15617" max="15617" width="25" style="13" customWidth="1"/>
    <col min="15618" max="15618" width="10.44140625" style="13" customWidth="1"/>
    <col min="15619" max="15619" width="9.33203125" style="13" customWidth="1"/>
    <col min="15620" max="15621" width="10.6640625" style="13" customWidth="1"/>
    <col min="15622" max="15629" width="9.6640625" style="13" customWidth="1"/>
    <col min="15630" max="15630" width="11.44140625" style="13" customWidth="1"/>
    <col min="15631" max="15872" width="8.88671875" style="13"/>
    <col min="15873" max="15873" width="25" style="13" customWidth="1"/>
    <col min="15874" max="15874" width="10.44140625" style="13" customWidth="1"/>
    <col min="15875" max="15875" width="9.33203125" style="13" customWidth="1"/>
    <col min="15876" max="15877" width="10.6640625" style="13" customWidth="1"/>
    <col min="15878" max="15885" width="9.6640625" style="13" customWidth="1"/>
    <col min="15886" max="15886" width="11.44140625" style="13" customWidth="1"/>
    <col min="15887" max="16128" width="8.88671875" style="13"/>
    <col min="16129" max="16129" width="25" style="13" customWidth="1"/>
    <col min="16130" max="16130" width="10.44140625" style="13" customWidth="1"/>
    <col min="16131" max="16131" width="9.33203125" style="13" customWidth="1"/>
    <col min="16132" max="16133" width="10.6640625" style="13" customWidth="1"/>
    <col min="16134" max="16141" width="9.6640625" style="13" customWidth="1"/>
    <col min="16142" max="16142" width="11.44140625" style="13" customWidth="1"/>
    <col min="16143" max="16384" width="8.88671875" style="13"/>
  </cols>
  <sheetData>
    <row r="1" spans="1:18">
      <c r="J1" s="419" t="s">
        <v>224</v>
      </c>
      <c r="K1" s="419"/>
      <c r="L1" s="419"/>
      <c r="M1" s="419"/>
    </row>
    <row r="2" spans="1:18" ht="8.25" customHeight="1">
      <c r="M2" s="298"/>
    </row>
    <row r="3" spans="1:18">
      <c r="A3" s="419" t="s">
        <v>225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</row>
    <row r="4" spans="1:18" ht="16.5" customHeight="1">
      <c r="A4" s="419" t="s">
        <v>261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</row>
    <row r="5" spans="1:18" ht="8.25" customHeight="1" thickBot="1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6" spans="1:18" ht="26.25" customHeight="1" thickBot="1">
      <c r="A6" s="427" t="s">
        <v>42</v>
      </c>
      <c r="B6" s="527" t="s">
        <v>226</v>
      </c>
      <c r="C6" s="528"/>
      <c r="D6" s="528"/>
      <c r="E6" s="529"/>
      <c r="F6" s="459" t="s">
        <v>263</v>
      </c>
      <c r="G6" s="412"/>
      <c r="H6" s="459" t="s">
        <v>264</v>
      </c>
      <c r="I6" s="412"/>
      <c r="J6" s="532" t="s">
        <v>227</v>
      </c>
      <c r="K6" s="533"/>
      <c r="L6" s="533"/>
      <c r="M6" s="534"/>
    </row>
    <row r="7" spans="1:18" ht="24" customHeight="1">
      <c r="A7" s="430"/>
      <c r="B7" s="519">
        <v>45473</v>
      </c>
      <c r="C7" s="520"/>
      <c r="D7" s="519">
        <v>45838</v>
      </c>
      <c r="E7" s="520"/>
      <c r="F7" s="530"/>
      <c r="G7" s="531"/>
      <c r="H7" s="530"/>
      <c r="I7" s="531"/>
      <c r="J7" s="519">
        <v>45473</v>
      </c>
      <c r="K7" s="520"/>
      <c r="L7" s="519">
        <v>45838</v>
      </c>
      <c r="M7" s="520"/>
    </row>
    <row r="8" spans="1:18" ht="23.4" thickBot="1">
      <c r="A8" s="433"/>
      <c r="B8" s="296" t="s">
        <v>228</v>
      </c>
      <c r="C8" s="147" t="s">
        <v>229</v>
      </c>
      <c r="D8" s="296" t="s">
        <v>228</v>
      </c>
      <c r="E8" s="147" t="s">
        <v>229</v>
      </c>
      <c r="F8" s="296" t="s">
        <v>228</v>
      </c>
      <c r="G8" s="147" t="s">
        <v>229</v>
      </c>
      <c r="H8" s="296" t="s">
        <v>228</v>
      </c>
      <c r="I8" s="147" t="s">
        <v>229</v>
      </c>
      <c r="J8" s="296" t="s">
        <v>228</v>
      </c>
      <c r="K8" s="147" t="s">
        <v>229</v>
      </c>
      <c r="L8" s="296" t="s">
        <v>228</v>
      </c>
      <c r="M8" s="147" t="s">
        <v>229</v>
      </c>
    </row>
    <row r="9" spans="1:18" ht="13.8" thickBot="1">
      <c r="A9" s="521" t="s">
        <v>230</v>
      </c>
      <c r="B9" s="522"/>
      <c r="C9" s="522"/>
      <c r="D9" s="522"/>
      <c r="E9" s="522"/>
      <c r="F9" s="522"/>
      <c r="G9" s="522"/>
      <c r="H9" s="522"/>
      <c r="I9" s="522"/>
      <c r="J9" s="522"/>
      <c r="K9" s="522"/>
      <c r="L9" s="522"/>
      <c r="M9" s="523"/>
    </row>
    <row r="10" spans="1:18">
      <c r="A10" s="300" t="s">
        <v>231</v>
      </c>
      <c r="B10" s="88">
        <v>6137</v>
      </c>
      <c r="C10" s="301">
        <v>3089</v>
      </c>
      <c r="D10" s="88">
        <v>6129</v>
      </c>
      <c r="E10" s="301">
        <v>3031</v>
      </c>
      <c r="F10" s="302">
        <f t="shared" ref="F10:G15" si="0">D10-B10</f>
        <v>-8</v>
      </c>
      <c r="G10" s="303">
        <f t="shared" si="0"/>
        <v>-58</v>
      </c>
      <c r="H10" s="304">
        <f t="shared" ref="H10:I15" si="1">D10/B10*100</f>
        <v>99.869643148117973</v>
      </c>
      <c r="I10" s="305">
        <f t="shared" si="1"/>
        <v>98.122369698931692</v>
      </c>
      <c r="J10" s="306">
        <f t="shared" ref="J10:J15" si="2">B10/$B$37*100</f>
        <v>11.382732078271353</v>
      </c>
      <c r="K10" s="307">
        <f t="shared" ref="K10:K15" si="3">C10/$C$37*100</f>
        <v>11.123915157189671</v>
      </c>
      <c r="L10" s="308">
        <f>D10/$D$37*100</f>
        <v>10.671379322352612</v>
      </c>
      <c r="M10" s="309">
        <f t="shared" ref="M10:M15" si="4">E10/$E$37*100</f>
        <v>10.494425593795444</v>
      </c>
    </row>
    <row r="11" spans="1:18">
      <c r="A11" s="310" t="s">
        <v>232</v>
      </c>
      <c r="B11" s="94">
        <v>8643</v>
      </c>
      <c r="C11" s="311">
        <v>4111</v>
      </c>
      <c r="D11" s="94">
        <v>9759</v>
      </c>
      <c r="E11" s="311">
        <v>4594</v>
      </c>
      <c r="F11" s="312">
        <f t="shared" si="0"/>
        <v>1116</v>
      </c>
      <c r="G11" s="313">
        <f t="shared" si="0"/>
        <v>483</v>
      </c>
      <c r="H11" s="314">
        <f t="shared" si="1"/>
        <v>112.91218326969803</v>
      </c>
      <c r="I11" s="315">
        <f t="shared" si="1"/>
        <v>111.74896618827536</v>
      </c>
      <c r="J11" s="316">
        <f t="shared" si="2"/>
        <v>16.030789205230455</v>
      </c>
      <c r="K11" s="84">
        <f t="shared" si="3"/>
        <v>14.804278151896</v>
      </c>
      <c r="L11" s="316">
        <f t="shared" ref="L11:L15" si="5">D11/$D$37*100</f>
        <v>16.991677403628515</v>
      </c>
      <c r="M11" s="317">
        <f t="shared" si="4"/>
        <v>15.906100685548092</v>
      </c>
    </row>
    <row r="12" spans="1:18">
      <c r="A12" s="310" t="s">
        <v>233</v>
      </c>
      <c r="B12" s="94">
        <v>9316</v>
      </c>
      <c r="C12" s="311">
        <v>4665</v>
      </c>
      <c r="D12" s="94">
        <v>10194</v>
      </c>
      <c r="E12" s="311">
        <v>4911</v>
      </c>
      <c r="F12" s="312">
        <f t="shared" si="0"/>
        <v>878</v>
      </c>
      <c r="G12" s="313">
        <f t="shared" si="0"/>
        <v>246</v>
      </c>
      <c r="H12" s="314">
        <f t="shared" si="1"/>
        <v>109.42464577071705</v>
      </c>
      <c r="I12" s="315">
        <f t="shared" si="1"/>
        <v>105.27331189710611</v>
      </c>
      <c r="J12" s="316">
        <f t="shared" si="2"/>
        <v>17.279050357043495</v>
      </c>
      <c r="K12" s="84">
        <f t="shared" si="3"/>
        <v>16.799308581511756</v>
      </c>
      <c r="L12" s="316">
        <f t="shared" si="5"/>
        <v>17.749068496012814</v>
      </c>
      <c r="M12" s="317">
        <f t="shared" si="4"/>
        <v>17.003670105948341</v>
      </c>
    </row>
    <row r="13" spans="1:18">
      <c r="A13" s="310" t="s">
        <v>234</v>
      </c>
      <c r="B13" s="94">
        <v>9596</v>
      </c>
      <c r="C13" s="311">
        <v>4950</v>
      </c>
      <c r="D13" s="94">
        <v>10262</v>
      </c>
      <c r="E13" s="311">
        <v>5206</v>
      </c>
      <c r="F13" s="312">
        <f t="shared" si="0"/>
        <v>666</v>
      </c>
      <c r="G13" s="313">
        <f t="shared" si="0"/>
        <v>256</v>
      </c>
      <c r="H13" s="314">
        <f t="shared" si="1"/>
        <v>106.94039182992914</v>
      </c>
      <c r="I13" s="315">
        <f t="shared" si="1"/>
        <v>105.17171717171716</v>
      </c>
      <c r="J13" s="316">
        <f t="shared" si="2"/>
        <v>17.798386348882499</v>
      </c>
      <c r="K13" s="84">
        <f t="shared" si="3"/>
        <v>17.8256328999964</v>
      </c>
      <c r="L13" s="316">
        <f t="shared" si="5"/>
        <v>17.867465264477485</v>
      </c>
      <c r="M13" s="317">
        <f t="shared" si="4"/>
        <v>18.025067516099995</v>
      </c>
    </row>
    <row r="14" spans="1:18">
      <c r="A14" s="310" t="s">
        <v>235</v>
      </c>
      <c r="B14" s="94">
        <v>8162</v>
      </c>
      <c r="C14" s="311">
        <v>4445</v>
      </c>
      <c r="D14" s="94">
        <v>8897</v>
      </c>
      <c r="E14" s="311">
        <v>4608</v>
      </c>
      <c r="F14" s="312">
        <f t="shared" si="0"/>
        <v>735</v>
      </c>
      <c r="G14" s="313">
        <f t="shared" si="0"/>
        <v>163</v>
      </c>
      <c r="H14" s="314">
        <f t="shared" si="1"/>
        <v>109.00514579759863</v>
      </c>
      <c r="I14" s="315">
        <f t="shared" si="1"/>
        <v>103.66704161979752</v>
      </c>
      <c r="J14" s="316">
        <f t="shared" si="2"/>
        <v>15.13864416210702</v>
      </c>
      <c r="K14" s="84">
        <f t="shared" si="3"/>
        <v>16.007058230400805</v>
      </c>
      <c r="L14" s="316">
        <f t="shared" si="5"/>
        <v>15.490824250443987</v>
      </c>
      <c r="M14" s="317">
        <f t="shared" si="4"/>
        <v>15.954573782979017</v>
      </c>
    </row>
    <row r="15" spans="1:18" ht="13.8" thickBot="1">
      <c r="A15" s="318" t="s">
        <v>236</v>
      </c>
      <c r="B15" s="108">
        <v>12061</v>
      </c>
      <c r="C15" s="319">
        <v>6509</v>
      </c>
      <c r="D15" s="108">
        <v>12193</v>
      </c>
      <c r="E15" s="319">
        <v>6532</v>
      </c>
      <c r="F15" s="320">
        <f t="shared" si="0"/>
        <v>132</v>
      </c>
      <c r="G15" s="321">
        <f t="shared" si="0"/>
        <v>23</v>
      </c>
      <c r="H15" s="322">
        <f t="shared" si="1"/>
        <v>101.09443661387945</v>
      </c>
      <c r="I15" s="323">
        <f t="shared" si="1"/>
        <v>100.35335689045937</v>
      </c>
      <c r="J15" s="324">
        <f t="shared" si="2"/>
        <v>22.370397848465178</v>
      </c>
      <c r="K15" s="86">
        <f t="shared" si="3"/>
        <v>23.439806979005365</v>
      </c>
      <c r="L15" s="325">
        <f t="shared" si="5"/>
        <v>21.229585263084584</v>
      </c>
      <c r="M15" s="326">
        <f t="shared" si="4"/>
        <v>22.616162315629111</v>
      </c>
      <c r="N15" s="327"/>
      <c r="O15" s="327"/>
      <c r="P15" s="327"/>
      <c r="Q15" s="327"/>
      <c r="R15" s="327"/>
    </row>
    <row r="16" spans="1:18" ht="13.8" thickBot="1">
      <c r="A16" s="524" t="s">
        <v>237</v>
      </c>
      <c r="B16" s="525"/>
      <c r="C16" s="525"/>
      <c r="D16" s="525"/>
      <c r="E16" s="525"/>
      <c r="F16" s="525"/>
      <c r="G16" s="525"/>
      <c r="H16" s="525"/>
      <c r="I16" s="525"/>
      <c r="J16" s="525"/>
      <c r="K16" s="525"/>
      <c r="L16" s="525"/>
      <c r="M16" s="526"/>
    </row>
    <row r="17" spans="1:19">
      <c r="A17" s="300" t="s">
        <v>238</v>
      </c>
      <c r="B17" s="328">
        <v>5497</v>
      </c>
      <c r="C17" s="329">
        <v>3191</v>
      </c>
      <c r="D17" s="328">
        <v>5915</v>
      </c>
      <c r="E17" s="329">
        <v>3266</v>
      </c>
      <c r="F17" s="302">
        <f t="shared" ref="F17:G22" si="6">D17-B17</f>
        <v>418</v>
      </c>
      <c r="G17" s="303">
        <f t="shared" si="6"/>
        <v>75</v>
      </c>
      <c r="H17" s="304">
        <f t="shared" ref="H17:I22" si="7">D17/B17*100</f>
        <v>107.60414771693651</v>
      </c>
      <c r="I17" s="305">
        <f t="shared" si="7"/>
        <v>102.3503603885929</v>
      </c>
      <c r="J17" s="306">
        <f t="shared" ref="J17:J22" si="8">B17/$B$37*100</f>
        <v>10.19567838263934</v>
      </c>
      <c r="K17" s="330">
        <f t="shared" ref="K17:K22" si="9">C17/$C$37*100</f>
        <v>11.491231229068385</v>
      </c>
      <c r="L17" s="308">
        <f t="shared" ref="L17:L22" si="10">D17/$D$37*100</f>
        <v>10.298777727478498</v>
      </c>
      <c r="M17" s="309">
        <f t="shared" ref="M17:M22" si="11">E17/$E$37*100</f>
        <v>11.308081157814556</v>
      </c>
    </row>
    <row r="18" spans="1:19">
      <c r="A18" s="310" t="s">
        <v>239</v>
      </c>
      <c r="B18" s="312">
        <v>11865</v>
      </c>
      <c r="C18" s="313">
        <v>7674</v>
      </c>
      <c r="D18" s="312">
        <v>12319</v>
      </c>
      <c r="E18" s="313">
        <v>7681</v>
      </c>
      <c r="F18" s="312">
        <f t="shared" si="6"/>
        <v>454</v>
      </c>
      <c r="G18" s="313">
        <f t="shared" si="6"/>
        <v>7</v>
      </c>
      <c r="H18" s="314">
        <f t="shared" si="7"/>
        <v>103.82638010956595</v>
      </c>
      <c r="I18" s="315">
        <f t="shared" si="7"/>
        <v>100.09121709669013</v>
      </c>
      <c r="J18" s="308">
        <f t="shared" si="8"/>
        <v>22.006862654177873</v>
      </c>
      <c r="K18" s="309">
        <f t="shared" si="9"/>
        <v>27.635132701933813</v>
      </c>
      <c r="L18" s="308">
        <f t="shared" si="10"/>
        <v>21.44896751053383</v>
      </c>
      <c r="M18" s="317">
        <f t="shared" si="11"/>
        <v>26.594418669067238</v>
      </c>
    </row>
    <row r="19" spans="1:19">
      <c r="A19" s="310" t="s">
        <v>240</v>
      </c>
      <c r="B19" s="312">
        <v>14351</v>
      </c>
      <c r="C19" s="313">
        <v>8184</v>
      </c>
      <c r="D19" s="312">
        <v>15362</v>
      </c>
      <c r="E19" s="313">
        <v>8479</v>
      </c>
      <c r="F19" s="312">
        <f t="shared" si="6"/>
        <v>1011</v>
      </c>
      <c r="G19" s="313">
        <f t="shared" si="6"/>
        <v>295</v>
      </c>
      <c r="H19" s="314">
        <f t="shared" si="7"/>
        <v>107.04480524005295</v>
      </c>
      <c r="I19" s="315">
        <f t="shared" si="7"/>
        <v>103.60459433040079</v>
      </c>
      <c r="J19" s="316">
        <f t="shared" si="8"/>
        <v>26.617824353148471</v>
      </c>
      <c r="K19" s="309">
        <f t="shared" si="9"/>
        <v>29.471713061327382</v>
      </c>
      <c r="L19" s="308">
        <f t="shared" si="10"/>
        <v>26.747222899327923</v>
      </c>
      <c r="M19" s="317">
        <f t="shared" si="11"/>
        <v>29.357385222630011</v>
      </c>
    </row>
    <row r="20" spans="1:19">
      <c r="A20" s="310" t="s">
        <v>241</v>
      </c>
      <c r="B20" s="312">
        <v>12531</v>
      </c>
      <c r="C20" s="313">
        <v>5974</v>
      </c>
      <c r="D20" s="312">
        <v>13871</v>
      </c>
      <c r="E20" s="313">
        <v>6598</v>
      </c>
      <c r="F20" s="312">
        <f t="shared" si="6"/>
        <v>1340</v>
      </c>
      <c r="G20" s="313">
        <f t="shared" si="6"/>
        <v>624</v>
      </c>
      <c r="H20" s="314">
        <f t="shared" si="7"/>
        <v>110.69348016918043</v>
      </c>
      <c r="I20" s="315">
        <f t="shared" si="7"/>
        <v>110.44526280549046</v>
      </c>
      <c r="J20" s="316">
        <f t="shared" si="8"/>
        <v>23.242140406194935</v>
      </c>
      <c r="K20" s="317">
        <f t="shared" si="9"/>
        <v>21.513198170621916</v>
      </c>
      <c r="L20" s="308">
        <f t="shared" si="10"/>
        <v>24.151199637845178</v>
      </c>
      <c r="M20" s="317">
        <f t="shared" si="11"/>
        <v>22.844678346374906</v>
      </c>
    </row>
    <row r="21" spans="1:19">
      <c r="A21" s="310" t="s">
        <v>242</v>
      </c>
      <c r="B21" s="312">
        <v>5726</v>
      </c>
      <c r="C21" s="313">
        <v>2720</v>
      </c>
      <c r="D21" s="312">
        <v>6053</v>
      </c>
      <c r="E21" s="313">
        <v>2841</v>
      </c>
      <c r="F21" s="312">
        <f t="shared" si="6"/>
        <v>327</v>
      </c>
      <c r="G21" s="313">
        <f t="shared" si="6"/>
        <v>121</v>
      </c>
      <c r="H21" s="314">
        <f t="shared" si="7"/>
        <v>105.71079287460705</v>
      </c>
      <c r="I21" s="315">
        <f t="shared" si="7"/>
        <v>104.4485294117647</v>
      </c>
      <c r="J21" s="316">
        <f t="shared" si="8"/>
        <v>10.62042103310767</v>
      </c>
      <c r="K21" s="309">
        <f t="shared" si="9"/>
        <v>9.7950952500990311</v>
      </c>
      <c r="L21" s="308">
        <f t="shared" si="10"/>
        <v>10.539053522303861</v>
      </c>
      <c r="M21" s="317">
        <f t="shared" si="11"/>
        <v>9.8365764143757364</v>
      </c>
    </row>
    <row r="22" spans="1:19" ht="13.8" thickBot="1">
      <c r="A22" s="318" t="s">
        <v>243</v>
      </c>
      <c r="B22" s="331">
        <v>3945</v>
      </c>
      <c r="C22" s="85">
        <v>26</v>
      </c>
      <c r="D22" s="331">
        <v>3914</v>
      </c>
      <c r="E22" s="85">
        <v>17</v>
      </c>
      <c r="F22" s="320">
        <f t="shared" si="6"/>
        <v>-31</v>
      </c>
      <c r="G22" s="313">
        <f t="shared" si="6"/>
        <v>-9</v>
      </c>
      <c r="H22" s="322">
        <f t="shared" si="7"/>
        <v>99.214195183776937</v>
      </c>
      <c r="I22" s="315" t="s">
        <v>244</v>
      </c>
      <c r="J22" s="308">
        <f t="shared" si="8"/>
        <v>7.3170731707317067</v>
      </c>
      <c r="K22" s="332">
        <f t="shared" si="9"/>
        <v>9.362958694947604E-2</v>
      </c>
      <c r="L22" s="308">
        <f t="shared" si="10"/>
        <v>6.8147787025107087</v>
      </c>
      <c r="M22" s="317">
        <f t="shared" si="11"/>
        <v>5.8860189737552804E-2</v>
      </c>
      <c r="O22" s="327"/>
      <c r="P22" s="327"/>
      <c r="Q22" s="327"/>
      <c r="R22" s="327"/>
      <c r="S22" s="327"/>
    </row>
    <row r="23" spans="1:19" ht="13.8" thickBot="1">
      <c r="A23" s="521" t="s">
        <v>245</v>
      </c>
      <c r="B23" s="522"/>
      <c r="C23" s="522"/>
      <c r="D23" s="522"/>
      <c r="E23" s="522"/>
      <c r="F23" s="522"/>
      <c r="G23" s="522"/>
      <c r="H23" s="522"/>
      <c r="I23" s="522"/>
      <c r="J23" s="522"/>
      <c r="K23" s="522"/>
      <c r="L23" s="522"/>
      <c r="M23" s="523"/>
    </row>
    <row r="24" spans="1:19">
      <c r="A24" s="333" t="s">
        <v>246</v>
      </c>
      <c r="B24" s="328">
        <v>7494</v>
      </c>
      <c r="C24" s="329">
        <v>4812</v>
      </c>
      <c r="D24" s="328">
        <v>8240</v>
      </c>
      <c r="E24" s="329">
        <v>5160</v>
      </c>
      <c r="F24" s="302">
        <f t="shared" ref="F24:G28" si="12">D24-B24</f>
        <v>746</v>
      </c>
      <c r="G24" s="303">
        <f t="shared" si="12"/>
        <v>348</v>
      </c>
      <c r="H24" s="304">
        <f t="shared" ref="H24:I28" si="13">D24/B24*100</f>
        <v>109.95463037096344</v>
      </c>
      <c r="I24" s="305">
        <f t="shared" si="13"/>
        <v>107.23192019950125</v>
      </c>
      <c r="J24" s="306">
        <f>B24/$B$37*100</f>
        <v>13.899656867291107</v>
      </c>
      <c r="K24" s="307">
        <f>C24/$C$37*100</f>
        <v>17.328675861572258</v>
      </c>
      <c r="L24" s="308">
        <f>D24/$D$37*100</f>
        <v>14.34690253160149</v>
      </c>
      <c r="M24" s="309">
        <f>E24/$E$37*100</f>
        <v>17.865798767398381</v>
      </c>
    </row>
    <row r="25" spans="1:19">
      <c r="A25" s="334" t="s">
        <v>247</v>
      </c>
      <c r="B25" s="312">
        <v>11308</v>
      </c>
      <c r="C25" s="313">
        <v>6507</v>
      </c>
      <c r="D25" s="312">
        <v>12157</v>
      </c>
      <c r="E25" s="313">
        <v>6824</v>
      </c>
      <c r="F25" s="312">
        <f t="shared" si="12"/>
        <v>849</v>
      </c>
      <c r="G25" s="313">
        <f t="shared" si="12"/>
        <v>317</v>
      </c>
      <c r="H25" s="314">
        <f t="shared" si="13"/>
        <v>107.50795896710295</v>
      </c>
      <c r="I25" s="315">
        <f t="shared" si="13"/>
        <v>104.87167665590901</v>
      </c>
      <c r="J25" s="316">
        <f>B25/$B$37*100</f>
        <v>20.973754984698136</v>
      </c>
      <c r="K25" s="84">
        <f>C25/$C$37*100</f>
        <v>23.432604703086174</v>
      </c>
      <c r="L25" s="316">
        <f>D25/$D$37*100</f>
        <v>21.166904620956227</v>
      </c>
      <c r="M25" s="317">
        <f>E25/$E$37*100</f>
        <v>23.627172633474135</v>
      </c>
    </row>
    <row r="26" spans="1:19">
      <c r="A26" s="334" t="s">
        <v>248</v>
      </c>
      <c r="B26" s="312">
        <v>6260</v>
      </c>
      <c r="C26" s="313">
        <v>4004</v>
      </c>
      <c r="D26" s="312">
        <v>6775</v>
      </c>
      <c r="E26" s="313">
        <v>4224</v>
      </c>
      <c r="F26" s="312">
        <f t="shared" si="12"/>
        <v>515</v>
      </c>
      <c r="G26" s="313">
        <f t="shared" si="12"/>
        <v>220</v>
      </c>
      <c r="H26" s="314">
        <f t="shared" si="13"/>
        <v>108.22683706070289</v>
      </c>
      <c r="I26" s="315">
        <f t="shared" si="13"/>
        <v>105.4945054945055</v>
      </c>
      <c r="J26" s="316">
        <f>B26/$B$37*100</f>
        <v>11.61086896040063</v>
      </c>
      <c r="K26" s="84">
        <f>C26/$C$37*100</f>
        <v>14.418956390219309</v>
      </c>
      <c r="L26" s="316">
        <f>D26/$D$37*100</f>
        <v>11.796148622767003</v>
      </c>
      <c r="M26" s="317">
        <f>E26/$E$37*100</f>
        <v>14.625025967730767</v>
      </c>
    </row>
    <row r="27" spans="1:19">
      <c r="A27" s="334" t="s">
        <v>249</v>
      </c>
      <c r="B27" s="312">
        <v>13273</v>
      </c>
      <c r="C27" s="313">
        <v>5441</v>
      </c>
      <c r="D27" s="312">
        <v>13758</v>
      </c>
      <c r="E27" s="313">
        <v>5491</v>
      </c>
      <c r="F27" s="312">
        <f t="shared" si="12"/>
        <v>485</v>
      </c>
      <c r="G27" s="313">
        <f t="shared" si="12"/>
        <v>50</v>
      </c>
      <c r="H27" s="314">
        <f t="shared" si="13"/>
        <v>103.65403450614028</v>
      </c>
      <c r="I27" s="315">
        <f t="shared" si="13"/>
        <v>100.91894872266127</v>
      </c>
      <c r="J27" s="316">
        <f>B27/$B$37*100</f>
        <v>24.618380784568302</v>
      </c>
      <c r="K27" s="84">
        <f>C27/$C$37*100</f>
        <v>19.593791638157658</v>
      </c>
      <c r="L27" s="316">
        <f>D27/$D$37*100</f>
        <v>23.954452066720062</v>
      </c>
      <c r="M27" s="317">
        <f>E27/$E$37*100</f>
        <v>19.011841285229554</v>
      </c>
    </row>
    <row r="28" spans="1:19" ht="13.8" thickBot="1">
      <c r="A28" s="335" t="s">
        <v>250</v>
      </c>
      <c r="B28" s="331">
        <v>15580</v>
      </c>
      <c r="C28" s="336">
        <v>7005</v>
      </c>
      <c r="D28" s="331">
        <v>16504</v>
      </c>
      <c r="E28" s="336">
        <v>7183</v>
      </c>
      <c r="F28" s="320">
        <f t="shared" si="12"/>
        <v>924</v>
      </c>
      <c r="G28" s="321">
        <f t="shared" si="12"/>
        <v>178</v>
      </c>
      <c r="H28" s="322">
        <f t="shared" si="13"/>
        <v>105.93068035943519</v>
      </c>
      <c r="I28" s="323">
        <f t="shared" si="13"/>
        <v>102.54104211277659</v>
      </c>
      <c r="J28" s="324">
        <f>B28/$B$37*100</f>
        <v>28.897338403041822</v>
      </c>
      <c r="K28" s="84">
        <f>C28/$C$37*100</f>
        <v>25.225971406964604</v>
      </c>
      <c r="L28" s="325">
        <f>D28/$D$37*100</f>
        <v>28.735592157955221</v>
      </c>
      <c r="M28" s="326">
        <f>E28/$E$37*100</f>
        <v>24.870161346167162</v>
      </c>
      <c r="O28" s="327"/>
      <c r="P28" s="327"/>
      <c r="Q28" s="327"/>
      <c r="R28" s="327"/>
      <c r="S28" s="327"/>
    </row>
    <row r="29" spans="1:19" ht="13.8" thickBot="1">
      <c r="A29" s="521" t="s">
        <v>251</v>
      </c>
      <c r="B29" s="522"/>
      <c r="C29" s="522"/>
      <c r="D29" s="522"/>
      <c r="E29" s="522"/>
      <c r="F29" s="522"/>
      <c r="G29" s="522"/>
      <c r="H29" s="522"/>
      <c r="I29" s="522"/>
      <c r="J29" s="522"/>
      <c r="K29" s="522"/>
      <c r="L29" s="522"/>
      <c r="M29" s="523"/>
    </row>
    <row r="30" spans="1:19">
      <c r="A30" s="300" t="s">
        <v>252</v>
      </c>
      <c r="B30" s="328">
        <v>10473</v>
      </c>
      <c r="C30" s="329">
        <v>5985</v>
      </c>
      <c r="D30" s="328">
        <v>11394</v>
      </c>
      <c r="E30" s="329">
        <v>6227</v>
      </c>
      <c r="F30" s="302">
        <f t="shared" ref="F30:G36" si="14">D30-B30</f>
        <v>921</v>
      </c>
      <c r="G30" s="303">
        <f t="shared" si="14"/>
        <v>242</v>
      </c>
      <c r="H30" s="304">
        <f t="shared" ref="H30:I36" si="15">D30/B30*100</f>
        <v>108.79404182182755</v>
      </c>
      <c r="I30" s="305">
        <f t="shared" si="15"/>
        <v>104.04344193817879</v>
      </c>
      <c r="J30" s="306">
        <f t="shared" ref="J30:J36" si="16">B30/$B$37*100</f>
        <v>19.425020866178244</v>
      </c>
      <c r="K30" s="307">
        <f t="shared" ref="K30:K37" si="17">C30/$C$37*100</f>
        <v>21.552810688177466</v>
      </c>
      <c r="L30" s="308">
        <f t="shared" ref="L30:L37" si="18">D30/$D$37*100</f>
        <v>19.838423233624685</v>
      </c>
      <c r="M30" s="309">
        <f t="shared" ref="M30:M37" si="19">E30/$E$37*100</f>
        <v>21.560141264455371</v>
      </c>
    </row>
    <row r="31" spans="1:19">
      <c r="A31" s="310" t="s">
        <v>253</v>
      </c>
      <c r="B31" s="312">
        <v>14011</v>
      </c>
      <c r="C31" s="313">
        <v>7843</v>
      </c>
      <c r="D31" s="312">
        <v>14803</v>
      </c>
      <c r="E31" s="313">
        <v>8079</v>
      </c>
      <c r="F31" s="312">
        <f t="shared" si="14"/>
        <v>792</v>
      </c>
      <c r="G31" s="313">
        <f t="shared" si="14"/>
        <v>236</v>
      </c>
      <c r="H31" s="314">
        <f t="shared" si="15"/>
        <v>105.65270144886161</v>
      </c>
      <c r="I31" s="315">
        <f t="shared" si="15"/>
        <v>103.00905265842152</v>
      </c>
      <c r="J31" s="316">
        <f t="shared" si="16"/>
        <v>25.987202077343969</v>
      </c>
      <c r="K31" s="84">
        <f t="shared" si="17"/>
        <v>28.243725017105405</v>
      </c>
      <c r="L31" s="316">
        <f t="shared" si="18"/>
        <v>25.773931817390395</v>
      </c>
      <c r="M31" s="317">
        <f t="shared" si="19"/>
        <v>27.972439581746418</v>
      </c>
    </row>
    <row r="32" spans="1:19">
      <c r="A32" s="310" t="s">
        <v>254</v>
      </c>
      <c r="B32" s="312">
        <v>9715</v>
      </c>
      <c r="C32" s="313">
        <v>5035</v>
      </c>
      <c r="D32" s="312">
        <v>10393</v>
      </c>
      <c r="E32" s="313">
        <v>5214</v>
      </c>
      <c r="F32" s="312">
        <f t="shared" si="14"/>
        <v>678</v>
      </c>
      <c r="G32" s="313">
        <f t="shared" si="14"/>
        <v>179</v>
      </c>
      <c r="H32" s="314">
        <f t="shared" si="15"/>
        <v>106.97889861039629</v>
      </c>
      <c r="I32" s="315">
        <f t="shared" si="15"/>
        <v>103.55511420059582</v>
      </c>
      <c r="J32" s="316">
        <f t="shared" si="16"/>
        <v>18.019104145414076</v>
      </c>
      <c r="K32" s="84">
        <f t="shared" si="17"/>
        <v>18.131729626561992</v>
      </c>
      <c r="L32" s="316">
        <f t="shared" si="18"/>
        <v>18.095553156666782</v>
      </c>
      <c r="M32" s="317">
        <f t="shared" si="19"/>
        <v>18.052766428917664</v>
      </c>
    </row>
    <row r="33" spans="1:19">
      <c r="A33" s="310" t="s">
        <v>255</v>
      </c>
      <c r="B33" s="312">
        <v>9137</v>
      </c>
      <c r="C33" s="313">
        <v>4067</v>
      </c>
      <c r="D33" s="312">
        <v>9647</v>
      </c>
      <c r="E33" s="313">
        <v>4386</v>
      </c>
      <c r="F33" s="312">
        <f t="shared" si="14"/>
        <v>510</v>
      </c>
      <c r="G33" s="313">
        <f t="shared" si="14"/>
        <v>319</v>
      </c>
      <c r="H33" s="314">
        <f t="shared" si="15"/>
        <v>105.58170077706031</v>
      </c>
      <c r="I33" s="315">
        <f t="shared" si="15"/>
        <v>107.84361937546103</v>
      </c>
      <c r="J33" s="316">
        <f t="shared" si="16"/>
        <v>16.947046276546416</v>
      </c>
      <c r="K33" s="84">
        <f t="shared" si="17"/>
        <v>14.645828081673809</v>
      </c>
      <c r="L33" s="316">
        <f t="shared" si="18"/>
        <v>16.796670961451404</v>
      </c>
      <c r="M33" s="317">
        <f t="shared" si="19"/>
        <v>15.185928952288622</v>
      </c>
    </row>
    <row r="34" spans="1:19">
      <c r="A34" s="310" t="s">
        <v>256</v>
      </c>
      <c r="B34" s="312">
        <v>4277</v>
      </c>
      <c r="C34" s="313">
        <v>1665</v>
      </c>
      <c r="D34" s="312">
        <v>4547</v>
      </c>
      <c r="E34" s="313">
        <v>1810</v>
      </c>
      <c r="F34" s="312">
        <f t="shared" si="14"/>
        <v>270</v>
      </c>
      <c r="G34" s="313">
        <f t="shared" si="14"/>
        <v>145</v>
      </c>
      <c r="H34" s="314">
        <f t="shared" si="15"/>
        <v>106.31283610007014</v>
      </c>
      <c r="I34" s="315">
        <f t="shared" si="15"/>
        <v>108.7087087087087</v>
      </c>
      <c r="J34" s="316">
        <f t="shared" si="16"/>
        <v>7.9328572753408144</v>
      </c>
      <c r="K34" s="84">
        <f t="shared" si="17"/>
        <v>5.9958947027260612</v>
      </c>
      <c r="L34" s="316">
        <f t="shared" si="18"/>
        <v>7.9169133266009677</v>
      </c>
      <c r="M34" s="317">
        <f t="shared" si="19"/>
        <v>6.2668790249982687</v>
      </c>
    </row>
    <row r="35" spans="1:19">
      <c r="A35" s="310" t="s">
        <v>257</v>
      </c>
      <c r="B35" s="312">
        <v>1754</v>
      </c>
      <c r="C35" s="313">
        <v>507</v>
      </c>
      <c r="D35" s="312">
        <v>1901</v>
      </c>
      <c r="E35" s="313">
        <v>526</v>
      </c>
      <c r="F35" s="312">
        <f t="shared" si="14"/>
        <v>147</v>
      </c>
      <c r="G35" s="313">
        <f t="shared" si="14"/>
        <v>19</v>
      </c>
      <c r="H35" s="314">
        <f t="shared" si="15"/>
        <v>108.38084378563283</v>
      </c>
      <c r="I35" s="315">
        <f t="shared" si="15"/>
        <v>103.74753451676528</v>
      </c>
      <c r="J35" s="316">
        <f t="shared" si="16"/>
        <v>3.253269034591487</v>
      </c>
      <c r="K35" s="84">
        <f t="shared" si="17"/>
        <v>1.8257769455147825</v>
      </c>
      <c r="L35" s="316">
        <f t="shared" si="18"/>
        <v>3.3098861301668006</v>
      </c>
      <c r="M35" s="317">
        <f t="shared" si="19"/>
        <v>1.8212035177619279</v>
      </c>
    </row>
    <row r="36" spans="1:19" ht="13.8" thickBot="1">
      <c r="A36" s="318" t="s">
        <v>258</v>
      </c>
      <c r="B36" s="331">
        <v>4548</v>
      </c>
      <c r="C36" s="336">
        <v>2667</v>
      </c>
      <c r="D36" s="331">
        <v>4749</v>
      </c>
      <c r="E36" s="336">
        <v>2640</v>
      </c>
      <c r="F36" s="320">
        <f t="shared" si="14"/>
        <v>201</v>
      </c>
      <c r="G36" s="321">
        <f t="shared" si="14"/>
        <v>-27</v>
      </c>
      <c r="H36" s="322">
        <f t="shared" si="15"/>
        <v>104.41952506596306</v>
      </c>
      <c r="I36" s="323">
        <f t="shared" si="15"/>
        <v>98.987626546681668</v>
      </c>
      <c r="J36" s="316">
        <f t="shared" si="16"/>
        <v>8.4355003245849947</v>
      </c>
      <c r="K36" s="84">
        <f t="shared" si="17"/>
        <v>9.6042349382404844</v>
      </c>
      <c r="L36" s="325">
        <f t="shared" si="18"/>
        <v>8.2686213740989647</v>
      </c>
      <c r="M36" s="326">
        <f t="shared" si="19"/>
        <v>9.1406412298317292</v>
      </c>
      <c r="O36" s="327"/>
      <c r="P36" s="327"/>
      <c r="Q36" s="327"/>
      <c r="R36" s="327"/>
      <c r="S36" s="327"/>
    </row>
    <row r="37" spans="1:19" ht="23.4" thickBot="1">
      <c r="A37" s="381" t="s">
        <v>259</v>
      </c>
      <c r="B37" s="382">
        <f>SUM(B30:B36)</f>
        <v>53915</v>
      </c>
      <c r="C37" s="382">
        <f>SUM(C30:C36)</f>
        <v>27769</v>
      </c>
      <c r="D37" s="382">
        <f>SUM(D30:D36)</f>
        <v>57434</v>
      </c>
      <c r="E37" s="382">
        <f>SUM(E30:E36)</f>
        <v>28882</v>
      </c>
      <c r="F37" s="382">
        <f>D37-$B$37</f>
        <v>3519</v>
      </c>
      <c r="G37" s="382">
        <f>E37-$C$37</f>
        <v>1113</v>
      </c>
      <c r="H37" s="383">
        <f>D37/$B$37*100</f>
        <v>106.52694055457665</v>
      </c>
      <c r="I37" s="383">
        <f>E37/$C$37*100</f>
        <v>104.00806654902949</v>
      </c>
      <c r="J37" s="383">
        <f>$B$37/$B$37*100</f>
        <v>100</v>
      </c>
      <c r="K37" s="383">
        <f t="shared" si="17"/>
        <v>100</v>
      </c>
      <c r="L37" s="383">
        <f t="shared" si="18"/>
        <v>100</v>
      </c>
      <c r="M37" s="384">
        <f t="shared" si="19"/>
        <v>100</v>
      </c>
    </row>
    <row r="38" spans="1:19">
      <c r="A38" s="21" t="s">
        <v>260</v>
      </c>
      <c r="B38" s="67"/>
      <c r="C38" s="67"/>
      <c r="D38" s="67"/>
      <c r="E38" s="67"/>
      <c r="F38" s="67"/>
      <c r="G38" s="67"/>
      <c r="H38" s="67"/>
      <c r="I38" s="67"/>
      <c r="J38" s="337"/>
      <c r="K38" s="337"/>
      <c r="L38" s="337"/>
      <c r="M38" s="67"/>
    </row>
    <row r="40" spans="1:19">
      <c r="D40" s="13" t="s">
        <v>262</v>
      </c>
    </row>
  </sheetData>
  <mergeCells count="16">
    <mergeCell ref="A29:M29"/>
    <mergeCell ref="J1:M1"/>
    <mergeCell ref="A3:M3"/>
    <mergeCell ref="A4:M4"/>
    <mergeCell ref="A6:A8"/>
    <mergeCell ref="B6:E6"/>
    <mergeCell ref="F6:G7"/>
    <mergeCell ref="H6:I7"/>
    <mergeCell ref="J6:M6"/>
    <mergeCell ref="B7:C7"/>
    <mergeCell ref="D7:E7"/>
    <mergeCell ref="J7:K7"/>
    <mergeCell ref="L7:M7"/>
    <mergeCell ref="A9:M9"/>
    <mergeCell ref="A16:M16"/>
    <mergeCell ref="A23:M23"/>
  </mergeCells>
  <printOptions horizontalCentered="1" verticalCentered="1" gridLinesSet="0"/>
  <pageMargins left="0.39370078740157483" right="0.39370078740157483" top="0.19685039370078741" bottom="0.19685039370078741" header="0.51181102362204722" footer="0.51181102362204722"/>
  <pageSetup paperSize="9" scale="9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zoomScaleNormal="100" workbookViewId="0">
      <selection activeCell="A2" sqref="A2:G6"/>
    </sheetView>
  </sheetViews>
  <sheetFormatPr defaultRowHeight="13.2"/>
  <cols>
    <col min="1" max="1" width="32.33203125" style="13" customWidth="1"/>
    <col min="2" max="2" width="10.44140625" style="13" customWidth="1"/>
    <col min="3" max="3" width="10.6640625" style="13" customWidth="1"/>
    <col min="4" max="4" width="14" style="13" customWidth="1"/>
    <col min="5" max="5" width="10.88671875" style="13" customWidth="1"/>
    <col min="6" max="7" width="13.44140625" style="13" customWidth="1"/>
    <col min="8" max="8" width="11.44140625" style="13" customWidth="1"/>
    <col min="9" max="250" width="8.88671875" style="13"/>
    <col min="251" max="251" width="25" style="13" customWidth="1"/>
    <col min="252" max="252" width="10.44140625" style="13" customWidth="1"/>
    <col min="253" max="253" width="9.33203125" style="13" customWidth="1"/>
    <col min="254" max="255" width="10.6640625" style="13" customWidth="1"/>
    <col min="256" max="263" width="9.6640625" style="13" customWidth="1"/>
    <col min="264" max="264" width="11.44140625" style="13" customWidth="1"/>
    <col min="265" max="506" width="8.88671875" style="13"/>
    <col min="507" max="507" width="25" style="13" customWidth="1"/>
    <col min="508" max="508" width="10.44140625" style="13" customWidth="1"/>
    <col min="509" max="509" width="9.33203125" style="13" customWidth="1"/>
    <col min="510" max="511" width="10.6640625" style="13" customWidth="1"/>
    <col min="512" max="519" width="9.6640625" style="13" customWidth="1"/>
    <col min="520" max="520" width="11.44140625" style="13" customWidth="1"/>
    <col min="521" max="762" width="8.88671875" style="13"/>
    <col min="763" max="763" width="25" style="13" customWidth="1"/>
    <col min="764" max="764" width="10.44140625" style="13" customWidth="1"/>
    <col min="765" max="765" width="9.33203125" style="13" customWidth="1"/>
    <col min="766" max="767" width="10.6640625" style="13" customWidth="1"/>
    <col min="768" max="775" width="9.6640625" style="13" customWidth="1"/>
    <col min="776" max="776" width="11.44140625" style="13" customWidth="1"/>
    <col min="777" max="1018" width="8.88671875" style="13"/>
    <col min="1019" max="1019" width="25" style="13" customWidth="1"/>
    <col min="1020" max="1020" width="10.44140625" style="13" customWidth="1"/>
    <col min="1021" max="1021" width="9.33203125" style="13" customWidth="1"/>
    <col min="1022" max="1023" width="10.6640625" style="13" customWidth="1"/>
    <col min="1024" max="1031" width="9.6640625" style="13" customWidth="1"/>
    <col min="1032" max="1032" width="11.44140625" style="13" customWidth="1"/>
    <col min="1033" max="1274" width="8.88671875" style="13"/>
    <col min="1275" max="1275" width="25" style="13" customWidth="1"/>
    <col min="1276" max="1276" width="10.44140625" style="13" customWidth="1"/>
    <col min="1277" max="1277" width="9.33203125" style="13" customWidth="1"/>
    <col min="1278" max="1279" width="10.6640625" style="13" customWidth="1"/>
    <col min="1280" max="1287" width="9.6640625" style="13" customWidth="1"/>
    <col min="1288" max="1288" width="11.44140625" style="13" customWidth="1"/>
    <col min="1289" max="1530" width="8.88671875" style="13"/>
    <col min="1531" max="1531" width="25" style="13" customWidth="1"/>
    <col min="1532" max="1532" width="10.44140625" style="13" customWidth="1"/>
    <col min="1533" max="1533" width="9.33203125" style="13" customWidth="1"/>
    <col min="1534" max="1535" width="10.6640625" style="13" customWidth="1"/>
    <col min="1536" max="1543" width="9.6640625" style="13" customWidth="1"/>
    <col min="1544" max="1544" width="11.44140625" style="13" customWidth="1"/>
    <col min="1545" max="1786" width="8.88671875" style="13"/>
    <col min="1787" max="1787" width="25" style="13" customWidth="1"/>
    <col min="1788" max="1788" width="10.44140625" style="13" customWidth="1"/>
    <col min="1789" max="1789" width="9.33203125" style="13" customWidth="1"/>
    <col min="1790" max="1791" width="10.6640625" style="13" customWidth="1"/>
    <col min="1792" max="1799" width="9.6640625" style="13" customWidth="1"/>
    <col min="1800" max="1800" width="11.44140625" style="13" customWidth="1"/>
    <col min="1801" max="2042" width="8.88671875" style="13"/>
    <col min="2043" max="2043" width="25" style="13" customWidth="1"/>
    <col min="2044" max="2044" width="10.44140625" style="13" customWidth="1"/>
    <col min="2045" max="2045" width="9.33203125" style="13" customWidth="1"/>
    <col min="2046" max="2047" width="10.6640625" style="13" customWidth="1"/>
    <col min="2048" max="2055" width="9.6640625" style="13" customWidth="1"/>
    <col min="2056" max="2056" width="11.44140625" style="13" customWidth="1"/>
    <col min="2057" max="2298" width="8.88671875" style="13"/>
    <col min="2299" max="2299" width="25" style="13" customWidth="1"/>
    <col min="2300" max="2300" width="10.44140625" style="13" customWidth="1"/>
    <col min="2301" max="2301" width="9.33203125" style="13" customWidth="1"/>
    <col min="2302" max="2303" width="10.6640625" style="13" customWidth="1"/>
    <col min="2304" max="2311" width="9.6640625" style="13" customWidth="1"/>
    <col min="2312" max="2312" width="11.44140625" style="13" customWidth="1"/>
    <col min="2313" max="2554" width="8.88671875" style="13"/>
    <col min="2555" max="2555" width="25" style="13" customWidth="1"/>
    <col min="2556" max="2556" width="10.44140625" style="13" customWidth="1"/>
    <col min="2557" max="2557" width="9.33203125" style="13" customWidth="1"/>
    <col min="2558" max="2559" width="10.6640625" style="13" customWidth="1"/>
    <col min="2560" max="2567" width="9.6640625" style="13" customWidth="1"/>
    <col min="2568" max="2568" width="11.44140625" style="13" customWidth="1"/>
    <col min="2569" max="2810" width="8.88671875" style="13"/>
    <col min="2811" max="2811" width="25" style="13" customWidth="1"/>
    <col min="2812" max="2812" width="10.44140625" style="13" customWidth="1"/>
    <col min="2813" max="2813" width="9.33203125" style="13" customWidth="1"/>
    <col min="2814" max="2815" width="10.6640625" style="13" customWidth="1"/>
    <col min="2816" max="2823" width="9.6640625" style="13" customWidth="1"/>
    <col min="2824" max="2824" width="11.44140625" style="13" customWidth="1"/>
    <col min="2825" max="3066" width="8.88671875" style="13"/>
    <col min="3067" max="3067" width="25" style="13" customWidth="1"/>
    <col min="3068" max="3068" width="10.44140625" style="13" customWidth="1"/>
    <col min="3069" max="3069" width="9.33203125" style="13" customWidth="1"/>
    <col min="3070" max="3071" width="10.6640625" style="13" customWidth="1"/>
    <col min="3072" max="3079" width="9.6640625" style="13" customWidth="1"/>
    <col min="3080" max="3080" width="11.44140625" style="13" customWidth="1"/>
    <col min="3081" max="3322" width="8.88671875" style="13"/>
    <col min="3323" max="3323" width="25" style="13" customWidth="1"/>
    <col min="3324" max="3324" width="10.44140625" style="13" customWidth="1"/>
    <col min="3325" max="3325" width="9.33203125" style="13" customWidth="1"/>
    <col min="3326" max="3327" width="10.6640625" style="13" customWidth="1"/>
    <col min="3328" max="3335" width="9.6640625" style="13" customWidth="1"/>
    <col min="3336" max="3336" width="11.44140625" style="13" customWidth="1"/>
    <col min="3337" max="3578" width="8.88671875" style="13"/>
    <col min="3579" max="3579" width="25" style="13" customWidth="1"/>
    <col min="3580" max="3580" width="10.44140625" style="13" customWidth="1"/>
    <col min="3581" max="3581" width="9.33203125" style="13" customWidth="1"/>
    <col min="3582" max="3583" width="10.6640625" style="13" customWidth="1"/>
    <col min="3584" max="3591" width="9.6640625" style="13" customWidth="1"/>
    <col min="3592" max="3592" width="11.44140625" style="13" customWidth="1"/>
    <col min="3593" max="3834" width="8.88671875" style="13"/>
    <col min="3835" max="3835" width="25" style="13" customWidth="1"/>
    <col min="3836" max="3836" width="10.44140625" style="13" customWidth="1"/>
    <col min="3837" max="3837" width="9.33203125" style="13" customWidth="1"/>
    <col min="3838" max="3839" width="10.6640625" style="13" customWidth="1"/>
    <col min="3840" max="3847" width="9.6640625" style="13" customWidth="1"/>
    <col min="3848" max="3848" width="11.44140625" style="13" customWidth="1"/>
    <col min="3849" max="4090" width="8.88671875" style="13"/>
    <col min="4091" max="4091" width="25" style="13" customWidth="1"/>
    <col min="4092" max="4092" width="10.44140625" style="13" customWidth="1"/>
    <col min="4093" max="4093" width="9.33203125" style="13" customWidth="1"/>
    <col min="4094" max="4095" width="10.6640625" style="13" customWidth="1"/>
    <col min="4096" max="4103" width="9.6640625" style="13" customWidth="1"/>
    <col min="4104" max="4104" width="11.44140625" style="13" customWidth="1"/>
    <col min="4105" max="4346" width="8.88671875" style="13"/>
    <col min="4347" max="4347" width="25" style="13" customWidth="1"/>
    <col min="4348" max="4348" width="10.44140625" style="13" customWidth="1"/>
    <col min="4349" max="4349" width="9.33203125" style="13" customWidth="1"/>
    <col min="4350" max="4351" width="10.6640625" style="13" customWidth="1"/>
    <col min="4352" max="4359" width="9.6640625" style="13" customWidth="1"/>
    <col min="4360" max="4360" width="11.44140625" style="13" customWidth="1"/>
    <col min="4361" max="4602" width="8.88671875" style="13"/>
    <col min="4603" max="4603" width="25" style="13" customWidth="1"/>
    <col min="4604" max="4604" width="10.44140625" style="13" customWidth="1"/>
    <col min="4605" max="4605" width="9.33203125" style="13" customWidth="1"/>
    <col min="4606" max="4607" width="10.6640625" style="13" customWidth="1"/>
    <col min="4608" max="4615" width="9.6640625" style="13" customWidth="1"/>
    <col min="4616" max="4616" width="11.44140625" style="13" customWidth="1"/>
    <col min="4617" max="4858" width="8.88671875" style="13"/>
    <col min="4859" max="4859" width="25" style="13" customWidth="1"/>
    <col min="4860" max="4860" width="10.44140625" style="13" customWidth="1"/>
    <col min="4861" max="4861" width="9.33203125" style="13" customWidth="1"/>
    <col min="4862" max="4863" width="10.6640625" style="13" customWidth="1"/>
    <col min="4864" max="4871" width="9.6640625" style="13" customWidth="1"/>
    <col min="4872" max="4872" width="11.44140625" style="13" customWidth="1"/>
    <col min="4873" max="5114" width="8.88671875" style="13"/>
    <col min="5115" max="5115" width="25" style="13" customWidth="1"/>
    <col min="5116" max="5116" width="10.44140625" style="13" customWidth="1"/>
    <col min="5117" max="5117" width="9.33203125" style="13" customWidth="1"/>
    <col min="5118" max="5119" width="10.6640625" style="13" customWidth="1"/>
    <col min="5120" max="5127" width="9.6640625" style="13" customWidth="1"/>
    <col min="5128" max="5128" width="11.44140625" style="13" customWidth="1"/>
    <col min="5129" max="5370" width="8.88671875" style="13"/>
    <col min="5371" max="5371" width="25" style="13" customWidth="1"/>
    <col min="5372" max="5372" width="10.44140625" style="13" customWidth="1"/>
    <col min="5373" max="5373" width="9.33203125" style="13" customWidth="1"/>
    <col min="5374" max="5375" width="10.6640625" style="13" customWidth="1"/>
    <col min="5376" max="5383" width="9.6640625" style="13" customWidth="1"/>
    <col min="5384" max="5384" width="11.44140625" style="13" customWidth="1"/>
    <col min="5385" max="5626" width="8.88671875" style="13"/>
    <col min="5627" max="5627" width="25" style="13" customWidth="1"/>
    <col min="5628" max="5628" width="10.44140625" style="13" customWidth="1"/>
    <col min="5629" max="5629" width="9.33203125" style="13" customWidth="1"/>
    <col min="5630" max="5631" width="10.6640625" style="13" customWidth="1"/>
    <col min="5632" max="5639" width="9.6640625" style="13" customWidth="1"/>
    <col min="5640" max="5640" width="11.44140625" style="13" customWidth="1"/>
    <col min="5641" max="5882" width="8.88671875" style="13"/>
    <col min="5883" max="5883" width="25" style="13" customWidth="1"/>
    <col min="5884" max="5884" width="10.44140625" style="13" customWidth="1"/>
    <col min="5885" max="5885" width="9.33203125" style="13" customWidth="1"/>
    <col min="5886" max="5887" width="10.6640625" style="13" customWidth="1"/>
    <col min="5888" max="5895" width="9.6640625" style="13" customWidth="1"/>
    <col min="5896" max="5896" width="11.44140625" style="13" customWidth="1"/>
    <col min="5897" max="6138" width="8.88671875" style="13"/>
    <col min="6139" max="6139" width="25" style="13" customWidth="1"/>
    <col min="6140" max="6140" width="10.44140625" style="13" customWidth="1"/>
    <col min="6141" max="6141" width="9.33203125" style="13" customWidth="1"/>
    <col min="6142" max="6143" width="10.6640625" style="13" customWidth="1"/>
    <col min="6144" max="6151" width="9.6640625" style="13" customWidth="1"/>
    <col min="6152" max="6152" width="11.44140625" style="13" customWidth="1"/>
    <col min="6153" max="6394" width="8.88671875" style="13"/>
    <col min="6395" max="6395" width="25" style="13" customWidth="1"/>
    <col min="6396" max="6396" width="10.44140625" style="13" customWidth="1"/>
    <col min="6397" max="6397" width="9.33203125" style="13" customWidth="1"/>
    <col min="6398" max="6399" width="10.6640625" style="13" customWidth="1"/>
    <col min="6400" max="6407" width="9.6640625" style="13" customWidth="1"/>
    <col min="6408" max="6408" width="11.44140625" style="13" customWidth="1"/>
    <col min="6409" max="6650" width="8.88671875" style="13"/>
    <col min="6651" max="6651" width="25" style="13" customWidth="1"/>
    <col min="6652" max="6652" width="10.44140625" style="13" customWidth="1"/>
    <col min="6653" max="6653" width="9.33203125" style="13" customWidth="1"/>
    <col min="6654" max="6655" width="10.6640625" style="13" customWidth="1"/>
    <col min="6656" max="6663" width="9.6640625" style="13" customWidth="1"/>
    <col min="6664" max="6664" width="11.44140625" style="13" customWidth="1"/>
    <col min="6665" max="6906" width="8.88671875" style="13"/>
    <col min="6907" max="6907" width="25" style="13" customWidth="1"/>
    <col min="6908" max="6908" width="10.44140625" style="13" customWidth="1"/>
    <col min="6909" max="6909" width="9.33203125" style="13" customWidth="1"/>
    <col min="6910" max="6911" width="10.6640625" style="13" customWidth="1"/>
    <col min="6912" max="6919" width="9.6640625" style="13" customWidth="1"/>
    <col min="6920" max="6920" width="11.44140625" style="13" customWidth="1"/>
    <col min="6921" max="7162" width="8.88671875" style="13"/>
    <col min="7163" max="7163" width="25" style="13" customWidth="1"/>
    <col min="7164" max="7164" width="10.44140625" style="13" customWidth="1"/>
    <col min="7165" max="7165" width="9.33203125" style="13" customWidth="1"/>
    <col min="7166" max="7167" width="10.6640625" style="13" customWidth="1"/>
    <col min="7168" max="7175" width="9.6640625" style="13" customWidth="1"/>
    <col min="7176" max="7176" width="11.44140625" style="13" customWidth="1"/>
    <col min="7177" max="7418" width="8.88671875" style="13"/>
    <col min="7419" max="7419" width="25" style="13" customWidth="1"/>
    <col min="7420" max="7420" width="10.44140625" style="13" customWidth="1"/>
    <col min="7421" max="7421" width="9.33203125" style="13" customWidth="1"/>
    <col min="7422" max="7423" width="10.6640625" style="13" customWidth="1"/>
    <col min="7424" max="7431" width="9.6640625" style="13" customWidth="1"/>
    <col min="7432" max="7432" width="11.44140625" style="13" customWidth="1"/>
    <col min="7433" max="7674" width="8.88671875" style="13"/>
    <col min="7675" max="7675" width="25" style="13" customWidth="1"/>
    <col min="7676" max="7676" width="10.44140625" style="13" customWidth="1"/>
    <col min="7677" max="7677" width="9.33203125" style="13" customWidth="1"/>
    <col min="7678" max="7679" width="10.6640625" style="13" customWidth="1"/>
    <col min="7680" max="7687" width="9.6640625" style="13" customWidth="1"/>
    <col min="7688" max="7688" width="11.44140625" style="13" customWidth="1"/>
    <col min="7689" max="7930" width="8.88671875" style="13"/>
    <col min="7931" max="7931" width="25" style="13" customWidth="1"/>
    <col min="7932" max="7932" width="10.44140625" style="13" customWidth="1"/>
    <col min="7933" max="7933" width="9.33203125" style="13" customWidth="1"/>
    <col min="7934" max="7935" width="10.6640625" style="13" customWidth="1"/>
    <col min="7936" max="7943" width="9.6640625" style="13" customWidth="1"/>
    <col min="7944" max="7944" width="11.44140625" style="13" customWidth="1"/>
    <col min="7945" max="8186" width="8.88671875" style="13"/>
    <col min="8187" max="8187" width="25" style="13" customWidth="1"/>
    <col min="8188" max="8188" width="10.44140625" style="13" customWidth="1"/>
    <col min="8189" max="8189" width="9.33203125" style="13" customWidth="1"/>
    <col min="8190" max="8191" width="10.6640625" style="13" customWidth="1"/>
    <col min="8192" max="8199" width="9.6640625" style="13" customWidth="1"/>
    <col min="8200" max="8200" width="11.44140625" style="13" customWidth="1"/>
    <col min="8201" max="8442" width="8.88671875" style="13"/>
    <col min="8443" max="8443" width="25" style="13" customWidth="1"/>
    <col min="8444" max="8444" width="10.44140625" style="13" customWidth="1"/>
    <col min="8445" max="8445" width="9.33203125" style="13" customWidth="1"/>
    <col min="8446" max="8447" width="10.6640625" style="13" customWidth="1"/>
    <col min="8448" max="8455" width="9.6640625" style="13" customWidth="1"/>
    <col min="8456" max="8456" width="11.44140625" style="13" customWidth="1"/>
    <col min="8457" max="8698" width="8.88671875" style="13"/>
    <col min="8699" max="8699" width="25" style="13" customWidth="1"/>
    <col min="8700" max="8700" width="10.44140625" style="13" customWidth="1"/>
    <col min="8701" max="8701" width="9.33203125" style="13" customWidth="1"/>
    <col min="8702" max="8703" width="10.6640625" style="13" customWidth="1"/>
    <col min="8704" max="8711" width="9.6640625" style="13" customWidth="1"/>
    <col min="8712" max="8712" width="11.44140625" style="13" customWidth="1"/>
    <col min="8713" max="8954" width="8.88671875" style="13"/>
    <col min="8955" max="8955" width="25" style="13" customWidth="1"/>
    <col min="8956" max="8956" width="10.44140625" style="13" customWidth="1"/>
    <col min="8957" max="8957" width="9.33203125" style="13" customWidth="1"/>
    <col min="8958" max="8959" width="10.6640625" style="13" customWidth="1"/>
    <col min="8960" max="8967" width="9.6640625" style="13" customWidth="1"/>
    <col min="8968" max="8968" width="11.44140625" style="13" customWidth="1"/>
    <col min="8969" max="9210" width="8.88671875" style="13"/>
    <col min="9211" max="9211" width="25" style="13" customWidth="1"/>
    <col min="9212" max="9212" width="10.44140625" style="13" customWidth="1"/>
    <col min="9213" max="9213" width="9.33203125" style="13" customWidth="1"/>
    <col min="9214" max="9215" width="10.6640625" style="13" customWidth="1"/>
    <col min="9216" max="9223" width="9.6640625" style="13" customWidth="1"/>
    <col min="9224" max="9224" width="11.44140625" style="13" customWidth="1"/>
    <col min="9225" max="9466" width="8.88671875" style="13"/>
    <col min="9467" max="9467" width="25" style="13" customWidth="1"/>
    <col min="9468" max="9468" width="10.44140625" style="13" customWidth="1"/>
    <col min="9469" max="9469" width="9.33203125" style="13" customWidth="1"/>
    <col min="9470" max="9471" width="10.6640625" style="13" customWidth="1"/>
    <col min="9472" max="9479" width="9.6640625" style="13" customWidth="1"/>
    <col min="9480" max="9480" width="11.44140625" style="13" customWidth="1"/>
    <col min="9481" max="9722" width="8.88671875" style="13"/>
    <col min="9723" max="9723" width="25" style="13" customWidth="1"/>
    <col min="9724" max="9724" width="10.44140625" style="13" customWidth="1"/>
    <col min="9725" max="9725" width="9.33203125" style="13" customWidth="1"/>
    <col min="9726" max="9727" width="10.6640625" style="13" customWidth="1"/>
    <col min="9728" max="9735" width="9.6640625" style="13" customWidth="1"/>
    <col min="9736" max="9736" width="11.44140625" style="13" customWidth="1"/>
    <col min="9737" max="9978" width="8.88671875" style="13"/>
    <col min="9979" max="9979" width="25" style="13" customWidth="1"/>
    <col min="9980" max="9980" width="10.44140625" style="13" customWidth="1"/>
    <col min="9981" max="9981" width="9.33203125" style="13" customWidth="1"/>
    <col min="9982" max="9983" width="10.6640625" style="13" customWidth="1"/>
    <col min="9984" max="9991" width="9.6640625" style="13" customWidth="1"/>
    <col min="9992" max="9992" width="11.44140625" style="13" customWidth="1"/>
    <col min="9993" max="10234" width="8.88671875" style="13"/>
    <col min="10235" max="10235" width="25" style="13" customWidth="1"/>
    <col min="10236" max="10236" width="10.44140625" style="13" customWidth="1"/>
    <col min="10237" max="10237" width="9.33203125" style="13" customWidth="1"/>
    <col min="10238" max="10239" width="10.6640625" style="13" customWidth="1"/>
    <col min="10240" max="10247" width="9.6640625" style="13" customWidth="1"/>
    <col min="10248" max="10248" width="11.44140625" style="13" customWidth="1"/>
    <col min="10249" max="10490" width="8.88671875" style="13"/>
    <col min="10491" max="10491" width="25" style="13" customWidth="1"/>
    <col min="10492" max="10492" width="10.44140625" style="13" customWidth="1"/>
    <col min="10493" max="10493" width="9.33203125" style="13" customWidth="1"/>
    <col min="10494" max="10495" width="10.6640625" style="13" customWidth="1"/>
    <col min="10496" max="10503" width="9.6640625" style="13" customWidth="1"/>
    <col min="10504" max="10504" width="11.44140625" style="13" customWidth="1"/>
    <col min="10505" max="10746" width="8.88671875" style="13"/>
    <col min="10747" max="10747" width="25" style="13" customWidth="1"/>
    <col min="10748" max="10748" width="10.44140625" style="13" customWidth="1"/>
    <col min="10749" max="10749" width="9.33203125" style="13" customWidth="1"/>
    <col min="10750" max="10751" width="10.6640625" style="13" customWidth="1"/>
    <col min="10752" max="10759" width="9.6640625" style="13" customWidth="1"/>
    <col min="10760" max="10760" width="11.44140625" style="13" customWidth="1"/>
    <col min="10761" max="11002" width="8.88671875" style="13"/>
    <col min="11003" max="11003" width="25" style="13" customWidth="1"/>
    <col min="11004" max="11004" width="10.44140625" style="13" customWidth="1"/>
    <col min="11005" max="11005" width="9.33203125" style="13" customWidth="1"/>
    <col min="11006" max="11007" width="10.6640625" style="13" customWidth="1"/>
    <col min="11008" max="11015" width="9.6640625" style="13" customWidth="1"/>
    <col min="11016" max="11016" width="11.44140625" style="13" customWidth="1"/>
    <col min="11017" max="11258" width="8.88671875" style="13"/>
    <col min="11259" max="11259" width="25" style="13" customWidth="1"/>
    <col min="11260" max="11260" width="10.44140625" style="13" customWidth="1"/>
    <col min="11261" max="11261" width="9.33203125" style="13" customWidth="1"/>
    <col min="11262" max="11263" width="10.6640625" style="13" customWidth="1"/>
    <col min="11264" max="11271" width="9.6640625" style="13" customWidth="1"/>
    <col min="11272" max="11272" width="11.44140625" style="13" customWidth="1"/>
    <col min="11273" max="11514" width="8.88671875" style="13"/>
    <col min="11515" max="11515" width="25" style="13" customWidth="1"/>
    <col min="11516" max="11516" width="10.44140625" style="13" customWidth="1"/>
    <col min="11517" max="11517" width="9.33203125" style="13" customWidth="1"/>
    <col min="11518" max="11519" width="10.6640625" style="13" customWidth="1"/>
    <col min="11520" max="11527" width="9.6640625" style="13" customWidth="1"/>
    <col min="11528" max="11528" width="11.44140625" style="13" customWidth="1"/>
    <col min="11529" max="11770" width="8.88671875" style="13"/>
    <col min="11771" max="11771" width="25" style="13" customWidth="1"/>
    <col min="11772" max="11772" width="10.44140625" style="13" customWidth="1"/>
    <col min="11773" max="11773" width="9.33203125" style="13" customWidth="1"/>
    <col min="11774" max="11775" width="10.6640625" style="13" customWidth="1"/>
    <col min="11776" max="11783" width="9.6640625" style="13" customWidth="1"/>
    <col min="11784" max="11784" width="11.44140625" style="13" customWidth="1"/>
    <col min="11785" max="12026" width="8.88671875" style="13"/>
    <col min="12027" max="12027" width="25" style="13" customWidth="1"/>
    <col min="12028" max="12028" width="10.44140625" style="13" customWidth="1"/>
    <col min="12029" max="12029" width="9.33203125" style="13" customWidth="1"/>
    <col min="12030" max="12031" width="10.6640625" style="13" customWidth="1"/>
    <col min="12032" max="12039" width="9.6640625" style="13" customWidth="1"/>
    <col min="12040" max="12040" width="11.44140625" style="13" customWidth="1"/>
    <col min="12041" max="12282" width="8.88671875" style="13"/>
    <col min="12283" max="12283" width="25" style="13" customWidth="1"/>
    <col min="12284" max="12284" width="10.44140625" style="13" customWidth="1"/>
    <col min="12285" max="12285" width="9.33203125" style="13" customWidth="1"/>
    <col min="12286" max="12287" width="10.6640625" style="13" customWidth="1"/>
    <col min="12288" max="12295" width="9.6640625" style="13" customWidth="1"/>
    <col min="12296" max="12296" width="11.44140625" style="13" customWidth="1"/>
    <col min="12297" max="12538" width="8.88671875" style="13"/>
    <col min="12539" max="12539" width="25" style="13" customWidth="1"/>
    <col min="12540" max="12540" width="10.44140625" style="13" customWidth="1"/>
    <col min="12541" max="12541" width="9.33203125" style="13" customWidth="1"/>
    <col min="12542" max="12543" width="10.6640625" style="13" customWidth="1"/>
    <col min="12544" max="12551" width="9.6640625" style="13" customWidth="1"/>
    <col min="12552" max="12552" width="11.44140625" style="13" customWidth="1"/>
    <col min="12553" max="12794" width="8.88671875" style="13"/>
    <col min="12795" max="12795" width="25" style="13" customWidth="1"/>
    <col min="12796" max="12796" width="10.44140625" style="13" customWidth="1"/>
    <col min="12797" max="12797" width="9.33203125" style="13" customWidth="1"/>
    <col min="12798" max="12799" width="10.6640625" style="13" customWidth="1"/>
    <col min="12800" max="12807" width="9.6640625" style="13" customWidth="1"/>
    <col min="12808" max="12808" width="11.44140625" style="13" customWidth="1"/>
    <col min="12809" max="13050" width="8.88671875" style="13"/>
    <col min="13051" max="13051" width="25" style="13" customWidth="1"/>
    <col min="13052" max="13052" width="10.44140625" style="13" customWidth="1"/>
    <col min="13053" max="13053" width="9.33203125" style="13" customWidth="1"/>
    <col min="13054" max="13055" width="10.6640625" style="13" customWidth="1"/>
    <col min="13056" max="13063" width="9.6640625" style="13" customWidth="1"/>
    <col min="13064" max="13064" width="11.44140625" style="13" customWidth="1"/>
    <col min="13065" max="13306" width="8.88671875" style="13"/>
    <col min="13307" max="13307" width="25" style="13" customWidth="1"/>
    <col min="13308" max="13308" width="10.44140625" style="13" customWidth="1"/>
    <col min="13309" max="13309" width="9.33203125" style="13" customWidth="1"/>
    <col min="13310" max="13311" width="10.6640625" style="13" customWidth="1"/>
    <col min="13312" max="13319" width="9.6640625" style="13" customWidth="1"/>
    <col min="13320" max="13320" width="11.44140625" style="13" customWidth="1"/>
    <col min="13321" max="13562" width="8.88671875" style="13"/>
    <col min="13563" max="13563" width="25" style="13" customWidth="1"/>
    <col min="13564" max="13564" width="10.44140625" style="13" customWidth="1"/>
    <col min="13565" max="13565" width="9.33203125" style="13" customWidth="1"/>
    <col min="13566" max="13567" width="10.6640625" style="13" customWidth="1"/>
    <col min="13568" max="13575" width="9.6640625" style="13" customWidth="1"/>
    <col min="13576" max="13576" width="11.44140625" style="13" customWidth="1"/>
    <col min="13577" max="13818" width="8.88671875" style="13"/>
    <col min="13819" max="13819" width="25" style="13" customWidth="1"/>
    <col min="13820" max="13820" width="10.44140625" style="13" customWidth="1"/>
    <col min="13821" max="13821" width="9.33203125" style="13" customWidth="1"/>
    <col min="13822" max="13823" width="10.6640625" style="13" customWidth="1"/>
    <col min="13824" max="13831" width="9.6640625" style="13" customWidth="1"/>
    <col min="13832" max="13832" width="11.44140625" style="13" customWidth="1"/>
    <col min="13833" max="14074" width="8.88671875" style="13"/>
    <col min="14075" max="14075" width="25" style="13" customWidth="1"/>
    <col min="14076" max="14076" width="10.44140625" style="13" customWidth="1"/>
    <col min="14077" max="14077" width="9.33203125" style="13" customWidth="1"/>
    <col min="14078" max="14079" width="10.6640625" style="13" customWidth="1"/>
    <col min="14080" max="14087" width="9.6640625" style="13" customWidth="1"/>
    <col min="14088" max="14088" width="11.44140625" style="13" customWidth="1"/>
    <col min="14089" max="14330" width="8.88671875" style="13"/>
    <col min="14331" max="14331" width="25" style="13" customWidth="1"/>
    <col min="14332" max="14332" width="10.44140625" style="13" customWidth="1"/>
    <col min="14333" max="14333" width="9.33203125" style="13" customWidth="1"/>
    <col min="14334" max="14335" width="10.6640625" style="13" customWidth="1"/>
    <col min="14336" max="14343" width="9.6640625" style="13" customWidth="1"/>
    <col min="14344" max="14344" width="11.44140625" style="13" customWidth="1"/>
    <col min="14345" max="14586" width="8.88671875" style="13"/>
    <col min="14587" max="14587" width="25" style="13" customWidth="1"/>
    <col min="14588" max="14588" width="10.44140625" style="13" customWidth="1"/>
    <col min="14589" max="14589" width="9.33203125" style="13" customWidth="1"/>
    <col min="14590" max="14591" width="10.6640625" style="13" customWidth="1"/>
    <col min="14592" max="14599" width="9.6640625" style="13" customWidth="1"/>
    <col min="14600" max="14600" width="11.44140625" style="13" customWidth="1"/>
    <col min="14601" max="14842" width="8.88671875" style="13"/>
    <col min="14843" max="14843" width="25" style="13" customWidth="1"/>
    <col min="14844" max="14844" width="10.44140625" style="13" customWidth="1"/>
    <col min="14845" max="14845" width="9.33203125" style="13" customWidth="1"/>
    <col min="14846" max="14847" width="10.6640625" style="13" customWidth="1"/>
    <col min="14848" max="14855" width="9.6640625" style="13" customWidth="1"/>
    <col min="14856" max="14856" width="11.44140625" style="13" customWidth="1"/>
    <col min="14857" max="15098" width="8.88671875" style="13"/>
    <col min="15099" max="15099" width="25" style="13" customWidth="1"/>
    <col min="15100" max="15100" width="10.44140625" style="13" customWidth="1"/>
    <col min="15101" max="15101" width="9.33203125" style="13" customWidth="1"/>
    <col min="15102" max="15103" width="10.6640625" style="13" customWidth="1"/>
    <col min="15104" max="15111" width="9.6640625" style="13" customWidth="1"/>
    <col min="15112" max="15112" width="11.44140625" style="13" customWidth="1"/>
    <col min="15113" max="15354" width="8.88671875" style="13"/>
    <col min="15355" max="15355" width="25" style="13" customWidth="1"/>
    <col min="15356" max="15356" width="10.44140625" style="13" customWidth="1"/>
    <col min="15357" max="15357" width="9.33203125" style="13" customWidth="1"/>
    <col min="15358" max="15359" width="10.6640625" style="13" customWidth="1"/>
    <col min="15360" max="15367" width="9.6640625" style="13" customWidth="1"/>
    <col min="15368" max="15368" width="11.44140625" style="13" customWidth="1"/>
    <col min="15369" max="15610" width="8.88671875" style="13"/>
    <col min="15611" max="15611" width="25" style="13" customWidth="1"/>
    <col min="15612" max="15612" width="10.44140625" style="13" customWidth="1"/>
    <col min="15613" max="15613" width="9.33203125" style="13" customWidth="1"/>
    <col min="15614" max="15615" width="10.6640625" style="13" customWidth="1"/>
    <col min="15616" max="15623" width="9.6640625" style="13" customWidth="1"/>
    <col min="15624" max="15624" width="11.44140625" style="13" customWidth="1"/>
    <col min="15625" max="15866" width="8.88671875" style="13"/>
    <col min="15867" max="15867" width="25" style="13" customWidth="1"/>
    <col min="15868" max="15868" width="10.44140625" style="13" customWidth="1"/>
    <col min="15869" max="15869" width="9.33203125" style="13" customWidth="1"/>
    <col min="15870" max="15871" width="10.6640625" style="13" customWidth="1"/>
    <col min="15872" max="15879" width="9.6640625" style="13" customWidth="1"/>
    <col min="15880" max="15880" width="11.44140625" style="13" customWidth="1"/>
    <col min="15881" max="16122" width="8.88671875" style="13"/>
    <col min="16123" max="16123" width="25" style="13" customWidth="1"/>
    <col min="16124" max="16124" width="10.44140625" style="13" customWidth="1"/>
    <col min="16125" max="16125" width="9.33203125" style="13" customWidth="1"/>
    <col min="16126" max="16127" width="10.6640625" style="13" customWidth="1"/>
    <col min="16128" max="16135" width="9.6640625" style="13" customWidth="1"/>
    <col min="16136" max="16136" width="11.44140625" style="13" customWidth="1"/>
    <col min="16137" max="16384" width="8.88671875" style="13"/>
  </cols>
  <sheetData>
    <row r="1" spans="1:13">
      <c r="G1" s="338" t="s">
        <v>265</v>
      </c>
    </row>
    <row r="2" spans="1:13">
      <c r="A2" s="403" t="s">
        <v>297</v>
      </c>
      <c r="B2" s="403"/>
      <c r="C2" s="403"/>
      <c r="D2" s="403"/>
      <c r="E2" s="403"/>
      <c r="F2" s="403"/>
      <c r="G2" s="403"/>
    </row>
    <row r="3" spans="1:13" ht="8.25" customHeight="1">
      <c r="A3" s="403"/>
      <c r="B3" s="403"/>
      <c r="C3" s="403"/>
      <c r="D3" s="403"/>
      <c r="E3" s="403"/>
      <c r="F3" s="403"/>
      <c r="G3" s="403"/>
    </row>
    <row r="4" spans="1:13">
      <c r="A4" s="403"/>
      <c r="B4" s="403"/>
      <c r="C4" s="403"/>
      <c r="D4" s="403"/>
      <c r="E4" s="403"/>
      <c r="F4" s="403"/>
      <c r="G4" s="403"/>
    </row>
    <row r="5" spans="1:13" ht="16.5" customHeight="1">
      <c r="A5" s="403"/>
      <c r="B5" s="403"/>
      <c r="C5" s="403"/>
      <c r="D5" s="403"/>
      <c r="E5" s="403"/>
      <c r="F5" s="403"/>
      <c r="G5" s="403"/>
    </row>
    <row r="6" spans="1:13" ht="8.25" customHeight="1" thickBot="1">
      <c r="A6" s="461"/>
      <c r="B6" s="461"/>
      <c r="C6" s="461"/>
      <c r="D6" s="461"/>
      <c r="E6" s="461"/>
      <c r="F6" s="461"/>
      <c r="G6" s="461"/>
    </row>
    <row r="7" spans="1:13" ht="43.2" customHeight="1" thickBot="1">
      <c r="A7" s="427" t="s">
        <v>42</v>
      </c>
      <c r="B7" s="527" t="s">
        <v>266</v>
      </c>
      <c r="C7" s="528"/>
      <c r="D7" s="459" t="s">
        <v>268</v>
      </c>
      <c r="E7" s="459" t="s">
        <v>264</v>
      </c>
      <c r="F7" s="532" t="s">
        <v>227</v>
      </c>
      <c r="G7" s="534"/>
    </row>
    <row r="8" spans="1:13" ht="43.2" customHeight="1">
      <c r="A8" s="430"/>
      <c r="B8" s="339">
        <v>45473</v>
      </c>
      <c r="C8" s="339">
        <v>45838</v>
      </c>
      <c r="D8" s="530"/>
      <c r="E8" s="530"/>
      <c r="F8" s="339">
        <v>45473</v>
      </c>
      <c r="G8" s="340">
        <v>45838</v>
      </c>
    </row>
    <row r="9" spans="1:13" ht="13.8" thickBot="1">
      <c r="A9" s="433"/>
      <c r="B9" s="296" t="s">
        <v>228</v>
      </c>
      <c r="C9" s="296" t="s">
        <v>228</v>
      </c>
      <c r="D9" s="296" t="s">
        <v>228</v>
      </c>
      <c r="E9" s="296" t="s">
        <v>228</v>
      </c>
      <c r="F9" s="296" t="s">
        <v>228</v>
      </c>
      <c r="G9" s="295" t="s">
        <v>228</v>
      </c>
    </row>
    <row r="10" spans="1:13" ht="13.8" thickBot="1">
      <c r="A10" s="521" t="s">
        <v>230</v>
      </c>
      <c r="B10" s="522"/>
      <c r="C10" s="522"/>
      <c r="D10" s="522"/>
      <c r="E10" s="522"/>
      <c r="F10" s="522"/>
      <c r="G10" s="523"/>
    </row>
    <row r="11" spans="1:13">
      <c r="A11" s="300" t="s">
        <v>231</v>
      </c>
      <c r="B11" s="302">
        <v>1946</v>
      </c>
      <c r="C11" s="328">
        <v>1851</v>
      </c>
      <c r="D11" s="302">
        <f t="shared" ref="D11:D16" si="0">C11-B11</f>
        <v>-95</v>
      </c>
      <c r="E11" s="304">
        <f t="shared" ref="E11:E16" si="1">C11/B11*100</f>
        <v>95.11819116135662</v>
      </c>
      <c r="F11" s="306">
        <f t="shared" ref="F11:F16" si="2">B11/$B$29*100</f>
        <v>17.671630948056666</v>
      </c>
      <c r="G11" s="341">
        <f t="shared" ref="G11:G16" si="3">C11/$C$29*100</f>
        <v>15.831337666780703</v>
      </c>
    </row>
    <row r="12" spans="1:13">
      <c r="A12" s="310" t="s">
        <v>232</v>
      </c>
      <c r="B12" s="312">
        <v>2457</v>
      </c>
      <c r="C12" s="312">
        <v>2685</v>
      </c>
      <c r="D12" s="312">
        <f t="shared" si="0"/>
        <v>228</v>
      </c>
      <c r="E12" s="314">
        <f t="shared" si="1"/>
        <v>109.27960927960928</v>
      </c>
      <c r="F12" s="316">
        <f t="shared" si="2"/>
        <v>22.312023247366508</v>
      </c>
      <c r="G12" s="342">
        <f t="shared" si="3"/>
        <v>22.964420116318852</v>
      </c>
    </row>
    <row r="13" spans="1:13">
      <c r="A13" s="310" t="s">
        <v>233</v>
      </c>
      <c r="B13" s="312">
        <v>2149</v>
      </c>
      <c r="C13" s="312">
        <v>2397</v>
      </c>
      <c r="D13" s="312">
        <f t="shared" si="0"/>
        <v>248</v>
      </c>
      <c r="E13" s="314">
        <f t="shared" si="1"/>
        <v>111.54025127966496</v>
      </c>
      <c r="F13" s="316">
        <f t="shared" si="2"/>
        <v>19.515074464220849</v>
      </c>
      <c r="G13" s="342">
        <f t="shared" si="3"/>
        <v>20.501197399931577</v>
      </c>
    </row>
    <row r="14" spans="1:13">
      <c r="A14" s="310" t="s">
        <v>234</v>
      </c>
      <c r="B14" s="312">
        <v>1987</v>
      </c>
      <c r="C14" s="312">
        <v>2218</v>
      </c>
      <c r="D14" s="312">
        <f t="shared" si="0"/>
        <v>231</v>
      </c>
      <c r="E14" s="314">
        <f t="shared" si="1"/>
        <v>111.62556618017112</v>
      </c>
      <c r="F14" s="316">
        <f t="shared" si="2"/>
        <v>18.043952052306576</v>
      </c>
      <c r="G14" s="342">
        <f t="shared" si="3"/>
        <v>18.970236058843653</v>
      </c>
    </row>
    <row r="15" spans="1:13">
      <c r="A15" s="310" t="s">
        <v>235</v>
      </c>
      <c r="B15" s="312">
        <v>1428</v>
      </c>
      <c r="C15" s="312">
        <v>1471</v>
      </c>
      <c r="D15" s="312">
        <f t="shared" si="0"/>
        <v>43</v>
      </c>
      <c r="E15" s="314">
        <f t="shared" si="1"/>
        <v>103.0112044817927</v>
      </c>
      <c r="F15" s="316">
        <f t="shared" si="2"/>
        <v>12.967671630948058</v>
      </c>
      <c r="G15" s="342">
        <f t="shared" si="3"/>
        <v>12.581252138214163</v>
      </c>
    </row>
    <row r="16" spans="1:13" ht="13.8" thickBot="1">
      <c r="A16" s="318" t="s">
        <v>236</v>
      </c>
      <c r="B16" s="320">
        <v>1045</v>
      </c>
      <c r="C16" s="331">
        <v>1070</v>
      </c>
      <c r="D16" s="320">
        <f t="shared" si="0"/>
        <v>25</v>
      </c>
      <c r="E16" s="322">
        <f t="shared" si="1"/>
        <v>102.39234449760765</v>
      </c>
      <c r="F16" s="324">
        <f t="shared" si="2"/>
        <v>9.4896476571013437</v>
      </c>
      <c r="G16" s="343">
        <f t="shared" si="3"/>
        <v>9.1515566199110499</v>
      </c>
      <c r="H16" s="327"/>
      <c r="I16" s="327"/>
      <c r="J16" s="327"/>
      <c r="K16" s="327"/>
      <c r="L16" s="327"/>
      <c r="M16" s="327"/>
    </row>
    <row r="17" spans="1:13" ht="13.8" thickBot="1">
      <c r="A17" s="521" t="s">
        <v>245</v>
      </c>
      <c r="B17" s="522"/>
      <c r="C17" s="522"/>
      <c r="D17" s="522"/>
      <c r="E17" s="522"/>
      <c r="F17" s="522"/>
      <c r="G17" s="523"/>
    </row>
    <row r="18" spans="1:13">
      <c r="A18" s="333" t="s">
        <v>246</v>
      </c>
      <c r="B18" s="302">
        <v>1320</v>
      </c>
      <c r="C18" s="328">
        <v>1362</v>
      </c>
      <c r="D18" s="302">
        <f>C18-B18</f>
        <v>42</v>
      </c>
      <c r="E18" s="304">
        <f>C18/B18*100</f>
        <v>103.18181818181817</v>
      </c>
      <c r="F18" s="306">
        <f>B18/$B$29*100</f>
        <v>11.98692335633854</v>
      </c>
      <c r="G18" s="341">
        <f>C18/$C$29*100</f>
        <v>11.648990762914814</v>
      </c>
    </row>
    <row r="19" spans="1:13">
      <c r="A19" s="334" t="s">
        <v>247</v>
      </c>
      <c r="B19" s="312">
        <v>2806</v>
      </c>
      <c r="C19" s="312">
        <v>3029</v>
      </c>
      <c r="D19" s="312">
        <f>C19-B19</f>
        <v>223</v>
      </c>
      <c r="E19" s="314">
        <f>C19/B19*100</f>
        <v>107.94725588025659</v>
      </c>
      <c r="F19" s="316">
        <f>B19/$B$29*100</f>
        <v>25.48129313476208</v>
      </c>
      <c r="G19" s="342">
        <f>C19/$C$29*100</f>
        <v>25.906602805336981</v>
      </c>
    </row>
    <row r="20" spans="1:13">
      <c r="A20" s="334" t="s">
        <v>248</v>
      </c>
      <c r="B20" s="312">
        <v>2023</v>
      </c>
      <c r="C20" s="312">
        <v>2072</v>
      </c>
      <c r="D20" s="312">
        <f>C20-B20</f>
        <v>49</v>
      </c>
      <c r="E20" s="314">
        <f>C20/B20*100</f>
        <v>102.42214532871972</v>
      </c>
      <c r="F20" s="316">
        <f>B20/$B$29*100</f>
        <v>18.370868143843079</v>
      </c>
      <c r="G20" s="342">
        <f>C20/$C$29*100</f>
        <v>17.721518987341771</v>
      </c>
    </row>
    <row r="21" spans="1:13">
      <c r="A21" s="334" t="s">
        <v>249</v>
      </c>
      <c r="B21" s="312">
        <v>1893</v>
      </c>
      <c r="C21" s="312">
        <v>2031</v>
      </c>
      <c r="D21" s="312">
        <f>C21-B21</f>
        <v>138</v>
      </c>
      <c r="E21" s="314">
        <f>C21/B21*100</f>
        <v>107.29001584786053</v>
      </c>
      <c r="F21" s="316">
        <f>B21/$B$29*100</f>
        <v>17.190337813294587</v>
      </c>
      <c r="G21" s="342">
        <f>C21/$C$29*100</f>
        <v>17.370851864522752</v>
      </c>
    </row>
    <row r="22" spans="1:13" ht="13.8" thickBot="1">
      <c r="A22" s="335" t="s">
        <v>250</v>
      </c>
      <c r="B22" s="320">
        <v>2970</v>
      </c>
      <c r="C22" s="331">
        <v>3198</v>
      </c>
      <c r="D22" s="320">
        <f>C22-B22</f>
        <v>228</v>
      </c>
      <c r="E22" s="322">
        <f>C22/B22*100</f>
        <v>107.67676767676768</v>
      </c>
      <c r="F22" s="324">
        <f>B22/$B$29*100</f>
        <v>26.970577551761714</v>
      </c>
      <c r="G22" s="343">
        <f>C22/$C$29*100</f>
        <v>27.352035579883683</v>
      </c>
      <c r="I22" s="327"/>
      <c r="J22" s="327"/>
      <c r="K22" s="327"/>
      <c r="L22" s="327"/>
      <c r="M22" s="327"/>
    </row>
    <row r="23" spans="1:13" ht="13.8" thickBot="1">
      <c r="A23" s="521" t="s">
        <v>251</v>
      </c>
      <c r="B23" s="522"/>
      <c r="C23" s="522"/>
      <c r="D23" s="522"/>
      <c r="E23" s="522"/>
      <c r="F23" s="522"/>
      <c r="G23" s="523"/>
    </row>
    <row r="24" spans="1:13">
      <c r="A24" s="300" t="s">
        <v>252</v>
      </c>
      <c r="B24" s="302">
        <v>3840</v>
      </c>
      <c r="C24" s="328">
        <v>4182</v>
      </c>
      <c r="D24" s="302">
        <f>C24-B24</f>
        <v>342</v>
      </c>
      <c r="E24" s="304">
        <f>C24/B24*100</f>
        <v>108.90625</v>
      </c>
      <c r="F24" s="306">
        <f>B24/$B$29*100</f>
        <v>34.871049763893936</v>
      </c>
      <c r="G24" s="341">
        <f t="shared" ref="G24:G29" si="4">C24/$C$29*100</f>
        <v>35.7680465275402</v>
      </c>
    </row>
    <row r="25" spans="1:13">
      <c r="A25" s="310" t="s">
        <v>253</v>
      </c>
      <c r="B25" s="312">
        <v>4095</v>
      </c>
      <c r="C25" s="312">
        <v>4141</v>
      </c>
      <c r="D25" s="312">
        <f>C25-B25</f>
        <v>46</v>
      </c>
      <c r="E25" s="314">
        <f>C25/B25*100</f>
        <v>101.12332112332112</v>
      </c>
      <c r="F25" s="316">
        <f>B25/$B$29*100</f>
        <v>37.186705412277519</v>
      </c>
      <c r="G25" s="342">
        <f t="shared" si="4"/>
        <v>35.417379404721174</v>
      </c>
    </row>
    <row r="26" spans="1:13">
      <c r="A26" s="310" t="s">
        <v>254</v>
      </c>
      <c r="B26" s="312">
        <v>691</v>
      </c>
      <c r="C26" s="312">
        <v>742</v>
      </c>
      <c r="D26" s="312">
        <f>C26-B26</f>
        <v>51</v>
      </c>
      <c r="E26" s="314">
        <f>C26/B26*100</f>
        <v>107.38060781476122</v>
      </c>
      <c r="F26" s="316">
        <f t="shared" ref="F26:F28" si="5">B26/$B$29*100</f>
        <v>6.2749727569923728</v>
      </c>
      <c r="G26" s="342">
        <f t="shared" si="4"/>
        <v>6.3462196373588782</v>
      </c>
    </row>
    <row r="27" spans="1:13">
      <c r="A27" s="318" t="s">
        <v>255</v>
      </c>
      <c r="B27" s="320">
        <v>21</v>
      </c>
      <c r="C27" s="320">
        <v>14</v>
      </c>
      <c r="D27" s="312">
        <f>C27-B27</f>
        <v>-7</v>
      </c>
      <c r="E27" s="314">
        <f>C27/B27*100</f>
        <v>66.666666666666657</v>
      </c>
      <c r="F27" s="316">
        <f t="shared" si="5"/>
        <v>0.19070105339629495</v>
      </c>
      <c r="G27" s="342">
        <f t="shared" si="4"/>
        <v>0.11973999315771468</v>
      </c>
    </row>
    <row r="28" spans="1:13" ht="13.8" thickBot="1">
      <c r="A28" s="318" t="s">
        <v>258</v>
      </c>
      <c r="B28" s="320">
        <v>2365</v>
      </c>
      <c r="C28" s="331">
        <v>2613</v>
      </c>
      <c r="D28" s="320">
        <f>C28-B28</f>
        <v>248</v>
      </c>
      <c r="E28" s="322" t="s">
        <v>244</v>
      </c>
      <c r="F28" s="316">
        <f t="shared" si="5"/>
        <v>21.476571013439884</v>
      </c>
      <c r="G28" s="343">
        <f t="shared" si="4"/>
        <v>22.348614437222032</v>
      </c>
      <c r="I28" s="327"/>
      <c r="J28" s="327"/>
      <c r="K28" s="327"/>
      <c r="L28" s="327"/>
      <c r="M28" s="327"/>
    </row>
    <row r="29" spans="1:13" ht="13.8" thickBot="1">
      <c r="A29" s="381" t="s">
        <v>259</v>
      </c>
      <c r="B29" s="382">
        <f>SUM(B24:B28)</f>
        <v>11012</v>
      </c>
      <c r="C29" s="382">
        <f>SUM(C24:C28)</f>
        <v>11692</v>
      </c>
      <c r="D29" s="382">
        <f>$C$29-$B$29</f>
        <v>680</v>
      </c>
      <c r="E29" s="383">
        <f>$C$29/$B$29*100</f>
        <v>106.17508172902288</v>
      </c>
      <c r="F29" s="383">
        <f>$B$29/$B$29*100</f>
        <v>100</v>
      </c>
      <c r="G29" s="384">
        <f t="shared" si="4"/>
        <v>100</v>
      </c>
    </row>
    <row r="30" spans="1:13">
      <c r="A30" s="21" t="s">
        <v>267</v>
      </c>
    </row>
  </sheetData>
  <mergeCells count="9">
    <mergeCell ref="A10:G10"/>
    <mergeCell ref="A17:G17"/>
    <mergeCell ref="A23:G23"/>
    <mergeCell ref="A2:G6"/>
    <mergeCell ref="A7:A9"/>
    <mergeCell ref="B7:C7"/>
    <mergeCell ref="D7:D8"/>
    <mergeCell ref="E7:E8"/>
    <mergeCell ref="F7:G7"/>
  </mergeCells>
  <printOptions horizontalCentered="1" verticalCentered="1" gridLinesSet="0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A2" sqref="A2:O2"/>
    </sheetView>
  </sheetViews>
  <sheetFormatPr defaultColWidth="9.109375" defaultRowHeight="13.8"/>
  <cols>
    <col min="1" max="1" width="4.5546875" style="346" customWidth="1"/>
    <col min="2" max="2" width="25.6640625" style="346" customWidth="1"/>
    <col min="3" max="3" width="12.33203125" style="346" customWidth="1"/>
    <col min="4" max="4" width="13.33203125" style="380" customWidth="1"/>
    <col min="5" max="5" width="13.6640625" style="346" customWidth="1"/>
    <col min="6" max="6" width="9.88671875" style="346" customWidth="1"/>
    <col min="7" max="7" width="9.5546875" style="346" customWidth="1"/>
    <col min="8" max="8" width="14.88671875" style="346" customWidth="1"/>
    <col min="9" max="9" width="10" style="346" customWidth="1"/>
    <col min="10" max="10" width="9.5546875" style="346" customWidth="1"/>
    <col min="11" max="11" width="10" style="346" customWidth="1"/>
    <col min="12" max="12" width="9.109375" style="346" customWidth="1"/>
    <col min="13" max="13" width="15" style="346" customWidth="1"/>
    <col min="14" max="14" width="9.44140625" style="346" customWidth="1"/>
    <col min="15" max="15" width="9.109375" style="346" customWidth="1"/>
    <col min="16" max="16384" width="9.109375" style="346"/>
  </cols>
  <sheetData>
    <row r="1" spans="1:15" ht="23.25" customHeight="1">
      <c r="A1" s="344"/>
      <c r="B1" s="344"/>
      <c r="C1" s="344"/>
      <c r="D1" s="345"/>
      <c r="E1" s="344"/>
      <c r="F1" s="344"/>
      <c r="G1" s="344"/>
      <c r="H1" s="344"/>
      <c r="I1" s="344"/>
      <c r="J1" s="344"/>
      <c r="K1" s="344"/>
      <c r="L1" s="344"/>
      <c r="M1" s="344"/>
      <c r="N1" s="542" t="s">
        <v>269</v>
      </c>
      <c r="O1" s="542"/>
    </row>
    <row r="2" spans="1:15">
      <c r="A2" s="543" t="s">
        <v>296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</row>
    <row r="3" spans="1:15" ht="9.75" customHeight="1" thickBot="1">
      <c r="A3" s="344"/>
      <c r="B3" s="344"/>
      <c r="C3" s="344"/>
      <c r="D3" s="345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</row>
    <row r="4" spans="1:15" ht="25.5" customHeight="1" thickBot="1">
      <c r="A4" s="544" t="s">
        <v>270</v>
      </c>
      <c r="B4" s="545"/>
      <c r="C4" s="544" t="s">
        <v>271</v>
      </c>
      <c r="D4" s="548"/>
      <c r="E4" s="545"/>
      <c r="F4" s="544" t="s">
        <v>272</v>
      </c>
      <c r="G4" s="548"/>
      <c r="H4" s="545"/>
      <c r="I4" s="549" t="s">
        <v>273</v>
      </c>
      <c r="J4" s="550"/>
      <c r="K4" s="544" t="s">
        <v>274</v>
      </c>
      <c r="L4" s="548"/>
      <c r="M4" s="551"/>
      <c r="N4" s="544" t="s">
        <v>275</v>
      </c>
      <c r="O4" s="545"/>
    </row>
    <row r="5" spans="1:15" ht="72.599999999999994" customHeight="1" thickBot="1">
      <c r="A5" s="546"/>
      <c r="B5" s="547"/>
      <c r="C5" s="347" t="s">
        <v>276</v>
      </c>
      <c r="D5" s="347" t="s">
        <v>292</v>
      </c>
      <c r="E5" s="348" t="s">
        <v>293</v>
      </c>
      <c r="F5" s="347" t="s">
        <v>277</v>
      </c>
      <c r="G5" s="347" t="s">
        <v>294</v>
      </c>
      <c r="H5" s="349" t="s">
        <v>278</v>
      </c>
      <c r="I5" s="350" t="s">
        <v>277</v>
      </c>
      <c r="J5" s="351" t="s">
        <v>294</v>
      </c>
      <c r="K5" s="347" t="s">
        <v>277</v>
      </c>
      <c r="L5" s="347" t="s">
        <v>294</v>
      </c>
      <c r="M5" s="349" t="s">
        <v>295</v>
      </c>
      <c r="N5" s="352" t="s">
        <v>277</v>
      </c>
      <c r="O5" s="348" t="s">
        <v>294</v>
      </c>
    </row>
    <row r="6" spans="1:15">
      <c r="A6" s="535" t="s">
        <v>279</v>
      </c>
      <c r="B6" s="536"/>
      <c r="C6" s="385">
        <v>53915</v>
      </c>
      <c r="D6" s="385">
        <v>57434</v>
      </c>
      <c r="E6" s="386">
        <f>D6-C6</f>
        <v>3519</v>
      </c>
      <c r="F6" s="387">
        <v>45013</v>
      </c>
      <c r="G6" s="387">
        <v>45028</v>
      </c>
      <c r="H6" s="388">
        <f>G6-F6</f>
        <v>15</v>
      </c>
      <c r="I6" s="389">
        <v>100</v>
      </c>
      <c r="J6" s="390">
        <f>G6/$G$6*100</f>
        <v>100</v>
      </c>
      <c r="K6" s="385">
        <v>41074</v>
      </c>
      <c r="L6" s="385">
        <v>29012</v>
      </c>
      <c r="M6" s="388">
        <f>L6-K6</f>
        <v>-12062</v>
      </c>
      <c r="N6" s="389">
        <f>K6/$K$6*100</f>
        <v>100</v>
      </c>
      <c r="O6" s="390">
        <f>L6/$L$6*100</f>
        <v>100</v>
      </c>
    </row>
    <row r="7" spans="1:15">
      <c r="A7" s="537" t="s">
        <v>280</v>
      </c>
      <c r="B7" s="538"/>
      <c r="C7" s="391">
        <v>6740</v>
      </c>
      <c r="D7" s="391">
        <v>7232</v>
      </c>
      <c r="E7" s="392">
        <f>D7-C7</f>
        <v>492</v>
      </c>
      <c r="F7" s="391">
        <v>6352</v>
      </c>
      <c r="G7" s="391">
        <v>5934</v>
      </c>
      <c r="H7" s="393">
        <f t="shared" ref="H7" si="0">G7-F7</f>
        <v>-418</v>
      </c>
      <c r="I7" s="394">
        <f>F7/$F$6*100</f>
        <v>14.111478906093794</v>
      </c>
      <c r="J7" s="395">
        <f t="shared" ref="J7:J18" si="1">G7/$G$6*100</f>
        <v>13.178466731811318</v>
      </c>
      <c r="K7" s="391">
        <v>0</v>
      </c>
      <c r="L7" s="391">
        <v>0</v>
      </c>
      <c r="M7" s="393">
        <f>L7-K7</f>
        <v>0</v>
      </c>
      <c r="N7" s="394">
        <f>K7/$K$6*100</f>
        <v>0</v>
      </c>
      <c r="O7" s="395">
        <f>L7/$L$6*100</f>
        <v>0</v>
      </c>
    </row>
    <row r="8" spans="1:15" ht="14.4" thickBot="1">
      <c r="A8" s="539" t="s">
        <v>281</v>
      </c>
      <c r="B8" s="540"/>
      <c r="C8" s="396">
        <f>C6-C7</f>
        <v>47175</v>
      </c>
      <c r="D8" s="396">
        <f>D6-D7</f>
        <v>50202</v>
      </c>
      <c r="E8" s="397">
        <f>D8-C8</f>
        <v>3027</v>
      </c>
      <c r="F8" s="398">
        <v>38661</v>
      </c>
      <c r="G8" s="398">
        <f>G6-G7</f>
        <v>39094</v>
      </c>
      <c r="H8" s="399">
        <f>G8-F8</f>
        <v>433</v>
      </c>
      <c r="I8" s="400">
        <f>F8/$F$6*100</f>
        <v>85.888521093906206</v>
      </c>
      <c r="J8" s="401">
        <f t="shared" si="1"/>
        <v>86.821533268188674</v>
      </c>
      <c r="K8" s="396">
        <v>41074</v>
      </c>
      <c r="L8" s="396">
        <v>29012</v>
      </c>
      <c r="M8" s="399">
        <f>L8-K8</f>
        <v>-12062</v>
      </c>
      <c r="N8" s="400">
        <f>K8/$K$6*100</f>
        <v>100</v>
      </c>
      <c r="O8" s="401">
        <f>L8/$L$6*100</f>
        <v>100</v>
      </c>
    </row>
    <row r="9" spans="1:15" ht="22.8">
      <c r="A9" s="353">
        <v>1</v>
      </c>
      <c r="B9" s="354" t="s">
        <v>282</v>
      </c>
      <c r="C9" s="355">
        <v>600</v>
      </c>
      <c r="D9" s="355">
        <v>692</v>
      </c>
      <c r="E9" s="356">
        <f>D9-C9</f>
        <v>92</v>
      </c>
      <c r="F9" s="355">
        <v>544</v>
      </c>
      <c r="G9" s="355">
        <v>653</v>
      </c>
      <c r="H9" s="357">
        <f>G9-F9</f>
        <v>109</v>
      </c>
      <c r="I9" s="358">
        <f t="shared" ref="I9:I18" si="2">F9/$F$6*100</f>
        <v>1.2085397551818362</v>
      </c>
      <c r="J9" s="359">
        <f t="shared" si="1"/>
        <v>1.4502087589944035</v>
      </c>
      <c r="K9" s="355">
        <v>334</v>
      </c>
      <c r="L9" s="355">
        <v>252</v>
      </c>
      <c r="M9" s="360">
        <f>L9-K9</f>
        <v>-82</v>
      </c>
      <c r="N9" s="361">
        <f>K9/$K$6*100</f>
        <v>0.81316648001168623</v>
      </c>
      <c r="O9" s="359">
        <f>L9/$L$6*100</f>
        <v>0.86860609403005651</v>
      </c>
    </row>
    <row r="10" spans="1:15">
      <c r="A10" s="362">
        <v>2</v>
      </c>
      <c r="B10" s="363" t="s">
        <v>283</v>
      </c>
      <c r="C10" s="364">
        <v>5252</v>
      </c>
      <c r="D10" s="364">
        <v>5812</v>
      </c>
      <c r="E10" s="365">
        <f>D10-C10</f>
        <v>560</v>
      </c>
      <c r="F10" s="364">
        <v>5040</v>
      </c>
      <c r="G10" s="364">
        <v>5195</v>
      </c>
      <c r="H10" s="366">
        <f>G10-F10</f>
        <v>155</v>
      </c>
      <c r="I10" s="367">
        <f t="shared" si="2"/>
        <v>11.196765378890543</v>
      </c>
      <c r="J10" s="368">
        <f t="shared" si="1"/>
        <v>11.537265701341386</v>
      </c>
      <c r="K10" s="364">
        <v>2227</v>
      </c>
      <c r="L10" s="364">
        <v>1695</v>
      </c>
      <c r="M10" s="369">
        <f>L10-K10</f>
        <v>-532</v>
      </c>
      <c r="N10" s="370">
        <f t="shared" ref="N10:N18" si="3">K10/$K$6*100</f>
        <v>5.4219214101377995</v>
      </c>
      <c r="O10" s="368">
        <f t="shared" ref="O10:O18" si="4">L10/$L$6*100</f>
        <v>5.8424100372259762</v>
      </c>
    </row>
    <row r="11" spans="1:15">
      <c r="A11" s="362">
        <v>3</v>
      </c>
      <c r="B11" s="363" t="s">
        <v>284</v>
      </c>
      <c r="C11" s="364">
        <v>6024</v>
      </c>
      <c r="D11" s="364">
        <v>6450</v>
      </c>
      <c r="E11" s="365">
        <f t="shared" ref="E11:E18" si="5">D11-C11</f>
        <v>426</v>
      </c>
      <c r="F11" s="364">
        <v>5403</v>
      </c>
      <c r="G11" s="364">
        <v>5573</v>
      </c>
      <c r="H11" s="366">
        <f t="shared" ref="H11:H18" si="6">G11-F11</f>
        <v>170</v>
      </c>
      <c r="I11" s="367">
        <f t="shared" si="2"/>
        <v>12.00319907582254</v>
      </c>
      <c r="J11" s="368">
        <f t="shared" si="1"/>
        <v>12.376743359687307</v>
      </c>
      <c r="K11" s="364">
        <v>3499</v>
      </c>
      <c r="L11" s="364">
        <v>2411</v>
      </c>
      <c r="M11" s="369">
        <f t="shared" ref="M11:M18" si="7">L11-K11</f>
        <v>-1088</v>
      </c>
      <c r="N11" s="370">
        <f t="shared" si="3"/>
        <v>8.5187709986852997</v>
      </c>
      <c r="O11" s="368">
        <f t="shared" si="4"/>
        <v>8.310354336136772</v>
      </c>
    </row>
    <row r="12" spans="1:15">
      <c r="A12" s="362">
        <v>4</v>
      </c>
      <c r="B12" s="363" t="s">
        <v>285</v>
      </c>
      <c r="C12" s="364">
        <v>2728</v>
      </c>
      <c r="D12" s="364">
        <v>3047</v>
      </c>
      <c r="E12" s="365">
        <f t="shared" si="5"/>
        <v>319</v>
      </c>
      <c r="F12" s="364">
        <v>2549</v>
      </c>
      <c r="G12" s="364">
        <v>2685</v>
      </c>
      <c r="H12" s="366">
        <f t="shared" si="6"/>
        <v>136</v>
      </c>
      <c r="I12" s="367">
        <f t="shared" si="2"/>
        <v>5.6628085219825381</v>
      </c>
      <c r="J12" s="368">
        <f t="shared" si="1"/>
        <v>5.9629563826952126</v>
      </c>
      <c r="K12" s="364">
        <v>3381</v>
      </c>
      <c r="L12" s="364">
        <v>2879</v>
      </c>
      <c r="M12" s="369">
        <f t="shared" si="7"/>
        <v>-502</v>
      </c>
      <c r="N12" s="370">
        <f t="shared" si="3"/>
        <v>8.2314846374835664</v>
      </c>
      <c r="O12" s="368">
        <f t="shared" si="4"/>
        <v>9.9234799393354471</v>
      </c>
    </row>
    <row r="13" spans="1:15" ht="22.8">
      <c r="A13" s="362">
        <v>5</v>
      </c>
      <c r="B13" s="363" t="s">
        <v>286</v>
      </c>
      <c r="C13" s="364">
        <v>11180</v>
      </c>
      <c r="D13" s="364">
        <v>11737</v>
      </c>
      <c r="E13" s="365">
        <f t="shared" si="5"/>
        <v>557</v>
      </c>
      <c r="F13" s="364">
        <v>8798</v>
      </c>
      <c r="G13" s="364">
        <v>8896</v>
      </c>
      <c r="H13" s="366">
        <f t="shared" si="6"/>
        <v>98</v>
      </c>
      <c r="I13" s="367">
        <f t="shared" si="2"/>
        <v>19.545464643547419</v>
      </c>
      <c r="J13" s="368">
        <f t="shared" si="1"/>
        <v>19.756595895887003</v>
      </c>
      <c r="K13" s="364">
        <v>4212</v>
      </c>
      <c r="L13" s="364">
        <v>4497</v>
      </c>
      <c r="M13" s="369">
        <f t="shared" si="7"/>
        <v>285</v>
      </c>
      <c r="N13" s="370">
        <f t="shared" si="3"/>
        <v>10.254662316794079</v>
      </c>
      <c r="O13" s="368">
        <f t="shared" si="4"/>
        <v>15.500482558941128</v>
      </c>
    </row>
    <row r="14" spans="1:15" ht="22.8">
      <c r="A14" s="362">
        <v>6</v>
      </c>
      <c r="B14" s="363" t="s">
        <v>287</v>
      </c>
      <c r="C14" s="364">
        <v>726</v>
      </c>
      <c r="D14" s="364">
        <v>698</v>
      </c>
      <c r="E14" s="365">
        <f t="shared" si="5"/>
        <v>-28</v>
      </c>
      <c r="F14" s="364">
        <v>421</v>
      </c>
      <c r="G14" s="364">
        <v>425</v>
      </c>
      <c r="H14" s="366">
        <f t="shared" si="6"/>
        <v>4</v>
      </c>
      <c r="I14" s="367">
        <f t="shared" si="2"/>
        <v>0.93528536200653145</v>
      </c>
      <c r="J14" s="368">
        <f t="shared" si="1"/>
        <v>0.94385715554765914</v>
      </c>
      <c r="K14" s="364">
        <v>190</v>
      </c>
      <c r="L14" s="364">
        <v>231</v>
      </c>
      <c r="M14" s="369">
        <f t="shared" si="7"/>
        <v>41</v>
      </c>
      <c r="N14" s="370">
        <f t="shared" si="3"/>
        <v>0.46257973413838438</v>
      </c>
      <c r="O14" s="368">
        <f t="shared" si="4"/>
        <v>0.7962222528608851</v>
      </c>
    </row>
    <row r="15" spans="1:15" ht="24.6" customHeight="1">
      <c r="A15" s="362">
        <v>7</v>
      </c>
      <c r="B15" s="363" t="s">
        <v>288</v>
      </c>
      <c r="C15" s="364">
        <v>12101</v>
      </c>
      <c r="D15" s="364">
        <v>12736</v>
      </c>
      <c r="E15" s="365">
        <f t="shared" si="5"/>
        <v>635</v>
      </c>
      <c r="F15" s="364">
        <v>9369</v>
      </c>
      <c r="G15" s="364">
        <v>9105</v>
      </c>
      <c r="H15" s="366">
        <f t="shared" si="6"/>
        <v>-264</v>
      </c>
      <c r="I15" s="367">
        <f t="shared" si="2"/>
        <v>20.813987070401886</v>
      </c>
      <c r="J15" s="368">
        <f t="shared" si="1"/>
        <v>20.22075153237985</v>
      </c>
      <c r="K15" s="364">
        <v>8020</v>
      </c>
      <c r="L15" s="364">
        <v>5411</v>
      </c>
      <c r="M15" s="369">
        <f t="shared" si="7"/>
        <v>-2609</v>
      </c>
      <c r="N15" s="370">
        <f t="shared" si="3"/>
        <v>19.525734040999172</v>
      </c>
      <c r="O15" s="368">
        <f t="shared" si="4"/>
        <v>18.650903074589824</v>
      </c>
    </row>
    <row r="16" spans="1:15" ht="22.8">
      <c r="A16" s="362">
        <v>8</v>
      </c>
      <c r="B16" s="363" t="s">
        <v>289</v>
      </c>
      <c r="C16" s="364">
        <v>3419</v>
      </c>
      <c r="D16" s="364">
        <v>3745</v>
      </c>
      <c r="E16" s="365">
        <f t="shared" si="5"/>
        <v>326</v>
      </c>
      <c r="F16" s="364">
        <v>2646</v>
      </c>
      <c r="G16" s="364">
        <v>2739</v>
      </c>
      <c r="H16" s="366">
        <f t="shared" si="6"/>
        <v>93</v>
      </c>
      <c r="I16" s="367">
        <f t="shared" si="2"/>
        <v>5.8783018239175355</v>
      </c>
      <c r="J16" s="368">
        <f t="shared" si="1"/>
        <v>6.0828817624589142</v>
      </c>
      <c r="K16" s="364">
        <v>6538</v>
      </c>
      <c r="L16" s="364">
        <v>3691</v>
      </c>
      <c r="M16" s="369">
        <f t="shared" si="7"/>
        <v>-2847</v>
      </c>
      <c r="N16" s="370">
        <f t="shared" si="3"/>
        <v>15.917612114719773</v>
      </c>
      <c r="O16" s="368">
        <f t="shared" si="4"/>
        <v>12.72232179787674</v>
      </c>
    </row>
    <row r="17" spans="1:15">
      <c r="A17" s="362">
        <v>9</v>
      </c>
      <c r="B17" s="363" t="s">
        <v>290</v>
      </c>
      <c r="C17" s="364">
        <v>5111</v>
      </c>
      <c r="D17" s="364">
        <v>5245</v>
      </c>
      <c r="E17" s="365">
        <f t="shared" si="5"/>
        <v>134</v>
      </c>
      <c r="F17" s="364">
        <v>3856</v>
      </c>
      <c r="G17" s="364">
        <v>3796</v>
      </c>
      <c r="H17" s="366">
        <f t="shared" si="6"/>
        <v>-60</v>
      </c>
      <c r="I17" s="367">
        <f t="shared" si="2"/>
        <v>8.5664141470241937</v>
      </c>
      <c r="J17" s="368">
        <f t="shared" si="1"/>
        <v>8.430310029315093</v>
      </c>
      <c r="K17" s="364">
        <v>12588</v>
      </c>
      <c r="L17" s="364">
        <v>7945</v>
      </c>
      <c r="M17" s="369">
        <f t="shared" si="7"/>
        <v>-4643</v>
      </c>
      <c r="N17" s="370">
        <f t="shared" si="3"/>
        <v>30.647124701757804</v>
      </c>
      <c r="O17" s="368">
        <f t="shared" si="4"/>
        <v>27.385219909003172</v>
      </c>
    </row>
    <row r="18" spans="1:15" ht="14.4" thickBot="1">
      <c r="A18" s="371">
        <v>10</v>
      </c>
      <c r="B18" s="372" t="s">
        <v>291</v>
      </c>
      <c r="C18" s="373">
        <v>34</v>
      </c>
      <c r="D18" s="373">
        <v>40</v>
      </c>
      <c r="E18" s="374">
        <f t="shared" si="5"/>
        <v>6</v>
      </c>
      <c r="F18" s="373">
        <v>35</v>
      </c>
      <c r="G18" s="373">
        <v>27</v>
      </c>
      <c r="H18" s="375">
        <f t="shared" si="6"/>
        <v>-8</v>
      </c>
      <c r="I18" s="376">
        <f t="shared" si="2"/>
        <v>7.7755315131184319E-2</v>
      </c>
      <c r="J18" s="377">
        <f t="shared" si="1"/>
        <v>5.9962689881851293E-2</v>
      </c>
      <c r="K18" s="373">
        <v>85</v>
      </c>
      <c r="L18" s="373">
        <v>0</v>
      </c>
      <c r="M18" s="378">
        <f t="shared" si="7"/>
        <v>-85</v>
      </c>
      <c r="N18" s="379">
        <f t="shared" si="3"/>
        <v>0.20694356527243513</v>
      </c>
      <c r="O18" s="377">
        <f t="shared" si="4"/>
        <v>0</v>
      </c>
    </row>
    <row r="19" spans="1:15">
      <c r="A19" s="541" t="s">
        <v>267</v>
      </c>
      <c r="B19" s="541"/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</row>
    <row r="22" spans="1:15" ht="16.2" customHeight="1"/>
  </sheetData>
  <mergeCells count="12">
    <mergeCell ref="A6:B6"/>
    <mergeCell ref="A7:B7"/>
    <mergeCell ref="A8:B8"/>
    <mergeCell ref="A19:O19"/>
    <mergeCell ref="N1:O1"/>
    <mergeCell ref="A2:O2"/>
    <mergeCell ref="A4:B5"/>
    <mergeCell ref="C4:E4"/>
    <mergeCell ref="F4:H4"/>
    <mergeCell ref="I4:J4"/>
    <mergeCell ref="K4:M4"/>
    <mergeCell ref="N4:O4"/>
  </mergeCells>
  <pageMargins left="0.25" right="0.25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10</vt:i4>
      </vt:variant>
    </vt:vector>
  </HeadingPairs>
  <TitlesOfParts>
    <vt:vector size="22" baseType="lpstr">
      <vt:lpstr>Tabela 1 </vt:lpstr>
      <vt:lpstr>Tabela 2</vt:lpstr>
      <vt:lpstr>Tabela 3</vt:lpstr>
      <vt:lpstr>Tabela 4</vt:lpstr>
      <vt:lpstr>Tabela 5</vt:lpstr>
      <vt:lpstr>Tabela 5a </vt:lpstr>
      <vt:lpstr>Tabela 6</vt:lpstr>
      <vt:lpstr>Tabela 7</vt:lpstr>
      <vt:lpstr>Tabela 8</vt:lpstr>
      <vt:lpstr>Tabela 9</vt:lpstr>
      <vt:lpstr>Tabela 9a</vt:lpstr>
      <vt:lpstr>Tabela 10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5a '!Obszar_wydruku</vt:lpstr>
      <vt:lpstr>'Tabela 6'!Obszar_wydruku</vt:lpstr>
      <vt:lpstr>'Tabela 8'!Obszar_wydruku</vt:lpstr>
      <vt:lpstr>'Tabela 9'!Obszar_wydruku</vt:lpstr>
      <vt:lpstr>'Tabela 9a'!Obszar_wydruku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2025-03-05T07:20:08Z</cp:lastPrinted>
  <dcterms:created xsi:type="dcterms:W3CDTF">1999-08-03T15:46:10Z</dcterms:created>
  <dcterms:modified xsi:type="dcterms:W3CDTF">2025-07-31T08:11:32Z</dcterms:modified>
</cp:coreProperties>
</file>