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10-2025\Tabele inf_10_2025\"/>
    </mc:Choice>
  </mc:AlternateContent>
  <bookViews>
    <workbookView xWindow="78228" yWindow="108" windowWidth="9720" windowHeight="6756" firstSheet="1" activeTab="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H45" i="76" l="1"/>
  <c r="N7" i="97" l="1"/>
  <c r="J11" i="41" l="1"/>
  <c r="K11" i="41" l="1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<sst xmlns="http://schemas.openxmlformats.org/spreadsheetml/2006/main" count="430" uniqueCount="226">
  <si>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</si>
  <si>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</si>
  <si>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</si>
  <si>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</si>
  <si>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</si>
  <si>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</si>
  <si>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</si>
  <si>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</si>
  <si>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</si>
  <si>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</si>
  <si>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</si>
  <si>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</si>
  <si>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</si>
  <si>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</si>
  <si>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</si>
  <si>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</si>
  <si>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</si>
  <si>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</si>
  <si>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</si>
  <si>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</si>
  <si>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</si>
  <si>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</si>
  <si>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</si>
  <si>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</si>
  <si>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</si>
  <si>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</si>
  <si>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</si>
  <si>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</si>
  <si>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</si>
  <si>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</si>
  <si>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</si>
  <si>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</si>
  <si>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</si>
  <si>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</si>
  <si>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</si>
  <si>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</si>
  <si>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</si>
  <si>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</si>
  <si>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</si>
  <si>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</si>
  <si>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</si>
  <si>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</si>
  <si>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</si>
  <si>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</si>
  <si>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</si>
  <si>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</si>
  <si>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</si>
  <si>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</si>
  <si>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</si>
  <si>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</si>
  <si>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</si>
  <si>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</si>
  <si>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</si>
  <si>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</si>
  <si>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</si>
  <si>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</si>
  <si>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</si>
  <si>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</si>
  <si>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</si>
  <si>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</si>
  <si>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</si>
  <si>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</si>
  <si>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</si>
  <si>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</si>
  <si>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</si>
  <si>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</si>
  <si>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</si>
  <si>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</si>
  <si>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</si>
  <si>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</si>
  <si>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</si>
  <si>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</si>
  <si>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</si>
  <si>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</si>
  <si>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</si>
  <si>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</si>
  <si>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</si>
  <si>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</si>
  <si>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</si>
  <si>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</si>
  <si>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</si>
  <si>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</si>
  <si>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</si>
  <si>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</si>
  <si>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</si>
  <si>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</si>
  <si>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</si>
  <si>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</si>
  <si>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</si>
  <si>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</si>
  <si>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</si>
  <si>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</si>
  <si>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</si>
  <si>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</si>
  <si>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</si>
  <si>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</si>
  <si>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</si>
  <si>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</si>
  <si>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</si>
  <si>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</si>
  <si>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</si>
  <si>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</si>
  <si>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</si>
  <si>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</si>
  <si>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</si>
  <si>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</si>
  <si>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</si>
  <si>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</si>
  <si>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</si>
  <si>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</si>
  <si>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</si>
  <si>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</si>
  <si>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</si>
  <si>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</si>
  <si>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</si>
  <si>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</si>
  <si>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</si>
  <si>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</si>
  <si>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</si>
  <si>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</si>
  <si>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</si>
  <si>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</si>
  <si>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</si>
  <si>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</si>
  <si>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</si>
  <si>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</si>
  <si>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</si>
  <si>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</si>
  <si>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</si>
  <si>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</si>
  <si>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</si>
  <si>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</si>
  <si>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</si>
  <si>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</si>
  <si>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</si>
  <si>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</si>
  <si>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</si>
  <si>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</si>
  <si>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</si>
  <si>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</si>
  <si>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</si>
  <si>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</si>
  <si>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</si>
  <si>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</si>
  <si>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</si>
  <si>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</si>
  <si>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</si>
  <si>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</si>
  <si>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</si>
  <si>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</si>
  <si>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</si>
  <si>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</si>
  <si>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</si>
  <si>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</si>
  <si>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</si>
  <si>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</si>
  <si>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</si>
  <si>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</si>
  <si>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</si>
  <si>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</si>
  <si>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</si>
  <si>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</si>
  <si>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</si>
  <si>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</si>
  <si>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</si>
  <si>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</si>
  <si>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</si>
  <si>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</si>
  <si>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</si>
  <si>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</si>
  <si>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</si>
  <si>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</si>
  <si>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</si>
  <si>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</si>
  <si>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</si>
  <si>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</si>
  <si>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</si>
  <si>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</si>
  <si>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</si>
  <si>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</si>
  <si>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</si>
  <si>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</si>
  <si>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</si>
  <si>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</si>
  <si>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</si>
  <si>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</si>
  <si>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</si>
  <si>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</si>
  <si>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</si>
  <si>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</si>
  <si>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</si>
  <si>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</si>
  <si>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</si>
  <si>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</si>
  <si>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</si>
  <si>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</si>
  <si>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</si>
  <si>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</si>
  <si>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</si>
  <si>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 xml:space="preserve">                               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</si>
  <si>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30.09. 
2025</t>
  </si>
  <si>
    <t>wrzesień 2025</t>
  </si>
  <si>
    <t>Liczba zarejestrowanych bezrobotnych w województwie dolnośląskim 
w październiku 2024 i 2025 r. w porównaniu z miesiącem poprzednim wg powiatów</t>
  </si>
  <si>
    <t>w październiku
2025</t>
  </si>
  <si>
    <t>w październiku</t>
  </si>
  <si>
    <t>/stan na
30.09.2024 = 100/</t>
  </si>
  <si>
    <t>w paźdzerniku</t>
  </si>
  <si>
    <t>/stan na
30.09.2025 = 100/</t>
  </si>
  <si>
    <t xml:space="preserve">Zestawienie porównawcze zmian poziomu bezrobocia w województwie dolnośląskim
w październiku 2024 i 2025 w porównaniu z miesiącem poprzednim w podziale na wybrabrane grupy </t>
  </si>
  <si>
    <t>w październiku
2024</t>
  </si>
  <si>
    <t>/stan na 
30.09.2024 = 100/</t>
  </si>
  <si>
    <t>/stan na
30.09.2025= 100/</t>
  </si>
  <si>
    <t>31.10.
2024</t>
  </si>
  <si>
    <t>31.10. 
2025</t>
  </si>
  <si>
    <t>Udział % wybranych grup bezrobotnych w ogólnej liczbie bezrobotnych w województwie dolnośląskim w październiku 2025 r.</t>
  </si>
  <si>
    <t>Zestawienie porównawcze napływu i odpływu bezrobotnych w województwie dolnośląskim 
w grudniu 2024, w październiku i rosnąco w roku 2025</t>
  </si>
  <si>
    <t>październik
2025</t>
  </si>
  <si>
    <t>styczeń - październik
2025</t>
  </si>
  <si>
    <t>Zestawienie liczby bezrobotnych objętych subsydiowanymi programami rynku pracy w województwie dolnośląskim w okresie styczeń - październik 2025 roku
z uwzględnieniem wybranych grup znajdujących się w szczególnej sytuacji na rynku pracy.</t>
  </si>
  <si>
    <t>styczeń - październik 025</t>
  </si>
  <si>
    <t>Zestawienie liczby bezrobotnych objętych subsydiowanymi programami rynku pracy w województwie dolnośląskim w październiku 2025 roku
z uwzględnieniem wybranych grup znajdujących się w szczególnej sytuacji na rynku pracy.</t>
  </si>
  <si>
    <t>październiku 2025</t>
  </si>
  <si>
    <t xml:space="preserve">Zestawienie porównawcze stopy bezrobocia według województw
 we wrześniu i w październiku 2025 roku </t>
  </si>
  <si>
    <t>październik 2025</t>
  </si>
  <si>
    <t>Zestawienie porównawcze stopy bezrobocia w województwie dolnośląskim
 we wrześniu i październiku 2025 r.</t>
  </si>
  <si>
    <t>Napływ bezrobotnych w woj. dolnośląskim według podregionów i powiatów
przypadający na 1 zgłoszone wolne miejsce pracy w październiu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</si>
</sst>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7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25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7" borderId="58" xfId="0" applyFont="1" applyFill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1" fillId="0" borderId="61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7" borderId="44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14" fontId="27" fillId="0" borderId="61" xfId="0" applyNumberFormat="1" applyFont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1" fontId="0" fillId="0" borderId="0" xfId="0" applyNumberFormat="1"/>
    <xf numFmtId="168" fontId="0" fillId="0" borderId="0" xfId="0" applyNumberForma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7620</xdr:rowOff>
    </xdr:from>
    <xdr:to>
      <xdr:col>0</xdr:col>
      <xdr:colOff>716280</xdr:colOff>
      <xdr:row>35</xdr:row>
      <xdr:rowOff>236220</xdr:rowOff>
    </xdr:to>
    <xdr:sp macro="" textlink="">
      <xdr:nvSpPr>
        <xdr:cNvPr id="3" name="Prostokąt 2"/>
        <xdr:cNvSpPr/>
      </xdr:nvSpPr>
      <xdr:spPr>
        <a:xfrm>
          <a:off x="297180" y="7772400"/>
          <a:ext cx="419100" cy="2286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opLeftCell="A7" zoomScaleNormal="100" workbookViewId="0">
      <selection activeCell="C45" sqref="C45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310" t="s">
        <v>225</v>
      </c>
      <c r="B2" s="311"/>
      <c r="C2" s="311"/>
      <c r="D2" s="311"/>
    </row>
    <row r="3" spans="1:4" ht="12.75" customHeight="1">
      <c r="A3" s="311"/>
      <c r="B3" s="311"/>
      <c r="C3" s="311"/>
      <c r="D3" s="311"/>
    </row>
    <row r="4" spans="1:4" ht="13.5" customHeight="1">
      <c r="A4" s="311"/>
      <c r="B4" s="311"/>
      <c r="C4" s="311"/>
      <c r="D4" s="311"/>
    </row>
    <row r="5" spans="1:4" ht="9" customHeight="1" thickBot="1">
      <c r="A5" s="13"/>
      <c r="B5" s="13"/>
      <c r="C5" s="13"/>
      <c r="D5" s="70"/>
    </row>
    <row r="6" spans="1:4" ht="12.75" customHeight="1">
      <c r="A6" s="366" t="s">
        <v>31</v>
      </c>
      <c r="B6" s="313" t="s">
        <v>101</v>
      </c>
      <c r="C6" s="313" t="s">
        <v>105</v>
      </c>
      <c r="D6" s="313" t="s">
        <v>102</v>
      </c>
    </row>
    <row r="7" spans="1:4" ht="48.75" customHeight="1">
      <c r="A7" s="327"/>
      <c r="B7" s="314"/>
      <c r="C7" s="314"/>
      <c r="D7" s="314"/>
    </row>
    <row r="8" spans="1:4" ht="2.25" customHeight="1" thickBot="1">
      <c r="A8" s="327"/>
      <c r="B8" s="424"/>
      <c r="C8" s="323"/>
      <c r="D8" s="424"/>
    </row>
    <row r="9" spans="1:4" ht="17.25" customHeight="1" thickBot="1">
      <c r="A9" s="225" t="s">
        <v>34</v>
      </c>
      <c r="B9" s="230">
        <v>1549</v>
      </c>
      <c r="C9" s="248">
        <v>405</v>
      </c>
      <c r="D9" s="249">
        <f>B9/C9</f>
        <v>3.8246913580246913</v>
      </c>
    </row>
    <row r="10" spans="1:4">
      <c r="A10" s="14" t="s">
        <v>14</v>
      </c>
      <c r="B10" s="71">
        <v>201</v>
      </c>
      <c r="C10" s="125">
        <v>110</v>
      </c>
      <c r="D10" s="126">
        <f t="shared" ref="D10:D43" si="0">B10/C10</f>
        <v>1.8272727272727274</v>
      </c>
    </row>
    <row r="11" spans="1:4">
      <c r="A11" s="15" t="s">
        <v>17</v>
      </c>
      <c r="B11" s="72">
        <v>192</v>
      </c>
      <c r="C11" s="127">
        <v>51</v>
      </c>
      <c r="D11" s="128">
        <f t="shared" si="0"/>
        <v>3.7647058823529411</v>
      </c>
    </row>
    <row r="12" spans="1:4">
      <c r="A12" s="16" t="s">
        <v>2</v>
      </c>
      <c r="B12" s="72">
        <v>223</v>
      </c>
      <c r="C12" s="127">
        <v>28</v>
      </c>
      <c r="D12" s="129">
        <f t="shared" si="0"/>
        <v>7.9642857142857144</v>
      </c>
    </row>
    <row r="13" spans="1:4">
      <c r="A13" s="16" t="s">
        <v>191</v>
      </c>
      <c r="B13" s="72">
        <v>149</v>
      </c>
      <c r="C13" s="125">
        <v>15</v>
      </c>
      <c r="D13" s="128">
        <f t="shared" si="0"/>
        <v>9.9333333333333336</v>
      </c>
    </row>
    <row r="14" spans="1:4">
      <c r="A14" s="15" t="s">
        <v>18</v>
      </c>
      <c r="B14" s="72">
        <v>146</v>
      </c>
      <c r="C14" s="127">
        <v>25</v>
      </c>
      <c r="D14" s="129">
        <f t="shared" si="0"/>
        <v>5.84</v>
      </c>
    </row>
    <row r="15" spans="1:4">
      <c r="A15" s="15" t="s">
        <v>21</v>
      </c>
      <c r="B15" s="72">
        <v>136</v>
      </c>
      <c r="C15" s="127">
        <v>29</v>
      </c>
      <c r="D15" s="128">
        <f t="shared" si="0"/>
        <v>4.6896551724137927</v>
      </c>
    </row>
    <row r="16" spans="1:4">
      <c r="A16" s="15" t="s">
        <v>22</v>
      </c>
      <c r="B16" s="72">
        <v>151</v>
      </c>
      <c r="C16" s="127">
        <v>37</v>
      </c>
      <c r="D16" s="129">
        <f t="shared" si="0"/>
        <v>4.0810810810810807</v>
      </c>
    </row>
    <row r="17" spans="1:10">
      <c r="A17" s="15" t="s">
        <v>13</v>
      </c>
      <c r="B17" s="72">
        <v>187</v>
      </c>
      <c r="C17" s="127">
        <v>89</v>
      </c>
      <c r="D17" s="128">
        <f t="shared" si="0"/>
        <v>2.101123595505618</v>
      </c>
    </row>
    <row r="18" spans="1:10" ht="13.8" thickBot="1">
      <c r="A18" s="17" t="s">
        <v>27</v>
      </c>
      <c r="B18" s="73">
        <v>164</v>
      </c>
      <c r="C18" s="125">
        <v>21</v>
      </c>
      <c r="D18" s="130">
        <f t="shared" si="0"/>
        <v>7.8095238095238093</v>
      </c>
    </row>
    <row r="19" spans="1:10" ht="13.8" thickBot="1">
      <c r="A19" s="250" t="s">
        <v>35</v>
      </c>
      <c r="B19" s="235">
        <v>1452</v>
      </c>
      <c r="C19" s="251">
        <v>657</v>
      </c>
      <c r="D19" s="249">
        <f t="shared" si="0"/>
        <v>2.2100456621004567</v>
      </c>
      <c r="J19" t="s">
        <v>37</v>
      </c>
    </row>
    <row r="20" spans="1:10">
      <c r="A20" s="20" t="s">
        <v>1</v>
      </c>
      <c r="B20" s="71">
        <v>236</v>
      </c>
      <c r="C20" s="125">
        <v>72</v>
      </c>
      <c r="D20" s="126">
        <f t="shared" si="0"/>
        <v>3.2777777777777777</v>
      </c>
    </row>
    <row r="21" spans="1:10">
      <c r="A21" s="15" t="s">
        <v>16</v>
      </c>
      <c r="B21" s="72">
        <v>169</v>
      </c>
      <c r="C21" s="127">
        <v>51</v>
      </c>
      <c r="D21" s="128">
        <f t="shared" si="0"/>
        <v>3.3137254901960786</v>
      </c>
    </row>
    <row r="22" spans="1:10">
      <c r="A22" s="16" t="s">
        <v>3</v>
      </c>
      <c r="B22" s="72">
        <v>378</v>
      </c>
      <c r="C22" s="127">
        <v>84</v>
      </c>
      <c r="D22" s="128">
        <f t="shared" si="0"/>
        <v>4.5</v>
      </c>
    </row>
    <row r="23" spans="1:10">
      <c r="A23" s="18" t="s">
        <v>20</v>
      </c>
      <c r="B23" s="73">
        <v>181</v>
      </c>
      <c r="C23" s="125">
        <v>16</v>
      </c>
      <c r="D23" s="129">
        <f t="shared" si="0"/>
        <v>11.3125</v>
      </c>
    </row>
    <row r="24" spans="1:10">
      <c r="A24" s="15" t="s">
        <v>4</v>
      </c>
      <c r="B24" s="72">
        <v>261</v>
      </c>
      <c r="C24" s="127">
        <v>274</v>
      </c>
      <c r="D24" s="128">
        <f t="shared" si="0"/>
        <v>0.95255474452554745</v>
      </c>
    </row>
    <row r="25" spans="1:10" ht="13.8" thickBot="1">
      <c r="A25" s="19" t="s">
        <v>7</v>
      </c>
      <c r="B25" s="74">
        <v>227</v>
      </c>
      <c r="C25" s="131">
        <v>160</v>
      </c>
      <c r="D25" s="130">
        <f t="shared" si="0"/>
        <v>1.41875</v>
      </c>
    </row>
    <row r="26" spans="1:10" ht="13.8" thickBot="1">
      <c r="A26" s="237" t="s">
        <v>36</v>
      </c>
      <c r="B26" s="235">
        <v>2267</v>
      </c>
      <c r="C26" s="235">
        <v>825</v>
      </c>
      <c r="D26" s="249">
        <f t="shared" si="0"/>
        <v>2.747878787878788</v>
      </c>
    </row>
    <row r="27" spans="1:10">
      <c r="A27" s="15" t="s">
        <v>15</v>
      </c>
      <c r="B27" s="72">
        <v>316</v>
      </c>
      <c r="C27" s="127">
        <v>58</v>
      </c>
      <c r="D27" s="126">
        <f t="shared" si="0"/>
        <v>5.4482758620689653</v>
      </c>
    </row>
    <row r="28" spans="1:10">
      <c r="A28" s="14" t="s">
        <v>19</v>
      </c>
      <c r="B28" s="71">
        <v>539</v>
      </c>
      <c r="C28" s="125">
        <v>107</v>
      </c>
      <c r="D28" s="128">
        <f t="shared" si="0"/>
        <v>5.037383177570093</v>
      </c>
    </row>
    <row r="29" spans="1:10">
      <c r="A29" s="17" t="s">
        <v>25</v>
      </c>
      <c r="B29" s="73">
        <v>586</v>
      </c>
      <c r="C29" s="131">
        <v>189</v>
      </c>
      <c r="D29" s="128">
        <f t="shared" si="0"/>
        <v>3.1005291005291005</v>
      </c>
    </row>
    <row r="30" spans="1:10">
      <c r="A30" s="136" t="s">
        <v>103</v>
      </c>
      <c r="B30" s="72">
        <v>178</v>
      </c>
      <c r="C30" s="127">
        <v>38</v>
      </c>
      <c r="D30" s="129">
        <f t="shared" si="0"/>
        <v>4.6842105263157894</v>
      </c>
    </row>
    <row r="31" spans="1:10">
      <c r="A31" s="20" t="s">
        <v>104</v>
      </c>
      <c r="B31" s="71">
        <v>385</v>
      </c>
      <c r="C31" s="125">
        <v>135</v>
      </c>
      <c r="D31" s="128">
        <f t="shared" si="0"/>
        <v>2.8518518518518516</v>
      </c>
    </row>
    <row r="32" spans="1:10" ht="13.8" thickBot="1">
      <c r="A32" s="15" t="s">
        <v>26</v>
      </c>
      <c r="B32" s="72">
        <v>263</v>
      </c>
      <c r="C32" s="127">
        <v>298</v>
      </c>
      <c r="D32" s="130">
        <f t="shared" si="0"/>
        <v>0.8825503355704698</v>
      </c>
    </row>
    <row r="33" spans="1:5" ht="13.8" thickBot="1">
      <c r="A33" s="250" t="s">
        <v>32</v>
      </c>
      <c r="B33" s="235">
        <v>1676</v>
      </c>
      <c r="C33" s="251">
        <v>326</v>
      </c>
      <c r="D33" s="249">
        <f t="shared" si="0"/>
        <v>5.1411042944785272</v>
      </c>
    </row>
    <row r="34" spans="1:5">
      <c r="A34" s="14" t="s">
        <v>5</v>
      </c>
      <c r="B34" s="71">
        <v>113</v>
      </c>
      <c r="C34" s="125">
        <v>32</v>
      </c>
      <c r="D34" s="126">
        <f t="shared" si="0"/>
        <v>3.53125</v>
      </c>
    </row>
    <row r="35" spans="1:5">
      <c r="A35" s="15" t="s">
        <v>23</v>
      </c>
      <c r="B35" s="72">
        <v>345</v>
      </c>
      <c r="C35" s="127">
        <v>70</v>
      </c>
      <c r="D35" s="128">
        <f t="shared" si="0"/>
        <v>4.9285714285714288</v>
      </c>
    </row>
    <row r="36" spans="1:5">
      <c r="A36" s="14" t="s">
        <v>6</v>
      </c>
      <c r="B36" s="71">
        <v>254</v>
      </c>
      <c r="C36" s="125">
        <v>35</v>
      </c>
      <c r="D36" s="128">
        <f t="shared" si="0"/>
        <v>7.2571428571428571</v>
      </c>
    </row>
    <row r="37" spans="1:5">
      <c r="A37" s="15" t="s">
        <v>24</v>
      </c>
      <c r="B37" s="72">
        <v>180</v>
      </c>
      <c r="C37" s="127">
        <v>48</v>
      </c>
      <c r="D37" s="129">
        <f t="shared" si="0"/>
        <v>3.75</v>
      </c>
    </row>
    <row r="38" spans="1:5">
      <c r="A38" s="16" t="s">
        <v>8</v>
      </c>
      <c r="B38" s="72">
        <v>140</v>
      </c>
      <c r="C38" s="127">
        <v>20</v>
      </c>
      <c r="D38" s="128">
        <f t="shared" si="0"/>
        <v>7</v>
      </c>
    </row>
    <row r="39" spans="1:5">
      <c r="A39" s="15" t="s">
        <v>9</v>
      </c>
      <c r="B39" s="72">
        <v>239</v>
      </c>
      <c r="C39" s="127">
        <v>76</v>
      </c>
      <c r="D39" s="129">
        <f t="shared" si="0"/>
        <v>3.1447368421052633</v>
      </c>
    </row>
    <row r="40" spans="1:5">
      <c r="A40" s="15" t="s">
        <v>10</v>
      </c>
      <c r="B40" s="72">
        <v>155</v>
      </c>
      <c r="C40" s="127">
        <v>27</v>
      </c>
      <c r="D40" s="128">
        <f t="shared" si="0"/>
        <v>5.7407407407407405</v>
      </c>
    </row>
    <row r="41" spans="1:5" ht="13.8" thickBot="1">
      <c r="A41" s="20" t="s">
        <v>12</v>
      </c>
      <c r="B41" s="71">
        <v>250</v>
      </c>
      <c r="C41" s="125">
        <v>18</v>
      </c>
      <c r="D41" s="130">
        <f t="shared" si="0"/>
        <v>13.888888888888889</v>
      </c>
    </row>
    <row r="42" spans="1:5" ht="13.8" thickBot="1">
      <c r="A42" s="250" t="s">
        <v>33</v>
      </c>
      <c r="B42" s="235">
        <v>1409</v>
      </c>
      <c r="C42" s="251">
        <v>677</v>
      </c>
      <c r="D42" s="249">
        <f t="shared" si="0"/>
        <v>2.0812407680945348</v>
      </c>
    </row>
    <row r="43" spans="1:5" ht="13.8" thickBot="1">
      <c r="A43" s="137" t="s">
        <v>11</v>
      </c>
      <c r="B43" s="132">
        <v>1409</v>
      </c>
      <c r="C43" s="75">
        <v>677</v>
      </c>
      <c r="D43" s="133">
        <f t="shared" si="0"/>
        <v>2.0812407680945348</v>
      </c>
    </row>
    <row r="44" spans="1:5" ht="29.25" customHeight="1" thickBot="1">
      <c r="A44" s="229" t="s">
        <v>100</v>
      </c>
      <c r="B44" s="252">
        <v>8353</v>
      </c>
      <c r="C44" s="252">
        <v>2890</v>
      </c>
      <c r="D44" s="249">
        <f>B44/C44</f>
        <v>2.8903114186851213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abSelected="1" topLeftCell="A27" zoomScale="120" zoomScaleNormal="120" workbookViewId="0">
      <selection activeCell="H50" sqref="H50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309" t="s">
        <v>164</v>
      </c>
      <c r="B1" s="309"/>
      <c r="C1" s="309"/>
      <c r="D1" s="309"/>
      <c r="E1" s="309"/>
      <c r="F1" s="309"/>
      <c r="G1" s="309"/>
      <c r="H1" s="309"/>
      <c r="I1" s="309"/>
    </row>
    <row r="2" spans="1:14" ht="18" customHeight="1">
      <c r="A2" s="310" t="s">
        <v>202</v>
      </c>
      <c r="B2" s="311"/>
      <c r="C2" s="311"/>
      <c r="D2" s="311"/>
      <c r="E2" s="311"/>
      <c r="F2" s="311"/>
      <c r="G2" s="311"/>
      <c r="H2" s="311"/>
      <c r="I2" s="311"/>
    </row>
    <row r="3" spans="1:14" ht="16.5" customHeight="1">
      <c r="A3" s="311"/>
      <c r="B3" s="311"/>
      <c r="C3" s="311"/>
      <c r="D3" s="311"/>
      <c r="E3" s="311"/>
      <c r="F3" s="311"/>
      <c r="G3" s="311"/>
      <c r="H3" s="311"/>
      <c r="I3" s="311"/>
    </row>
    <row r="4" spans="1:14" ht="13.8" thickBot="1">
      <c r="A4" s="312"/>
      <c r="B4" s="312"/>
      <c r="C4" s="312"/>
      <c r="D4" s="312"/>
      <c r="E4" s="312"/>
      <c r="F4" s="312"/>
      <c r="G4" s="312"/>
      <c r="H4" s="312"/>
      <c r="I4" s="312"/>
      <c r="N4" t="s">
        <v>37</v>
      </c>
    </row>
    <row r="5" spans="1:14" ht="13.8" thickBot="1">
      <c r="A5" s="313" t="s">
        <v>31</v>
      </c>
      <c r="B5" s="316">
        <v>2024</v>
      </c>
      <c r="C5" s="316"/>
      <c r="D5" s="316"/>
      <c r="E5" s="317"/>
      <c r="F5" s="316">
        <v>2025</v>
      </c>
      <c r="G5" s="316"/>
      <c r="H5" s="316"/>
      <c r="I5" s="317"/>
    </row>
    <row r="6" spans="1:14" ht="15.6" customHeight="1">
      <c r="A6" s="314"/>
      <c r="B6" s="318" t="s">
        <v>29</v>
      </c>
      <c r="C6" s="319"/>
      <c r="D6" s="220" t="s">
        <v>170</v>
      </c>
      <c r="E6" s="222" t="s">
        <v>28</v>
      </c>
      <c r="F6" s="318" t="s">
        <v>29</v>
      </c>
      <c r="G6" s="319"/>
      <c r="H6" s="22" t="s">
        <v>170</v>
      </c>
      <c r="I6" s="23" t="s">
        <v>28</v>
      </c>
    </row>
    <row r="7" spans="1:14">
      <c r="A7" s="314"/>
      <c r="B7" s="320"/>
      <c r="C7" s="321"/>
      <c r="D7" s="221" t="s">
        <v>171</v>
      </c>
      <c r="E7" s="222" t="s">
        <v>204</v>
      </c>
      <c r="F7" s="320"/>
      <c r="G7" s="321"/>
      <c r="H7" s="24" t="s">
        <v>171</v>
      </c>
      <c r="I7" s="23" t="s">
        <v>206</v>
      </c>
    </row>
    <row r="8" spans="1:14" ht="11.4" customHeight="1" thickBot="1">
      <c r="A8" s="314"/>
      <c r="B8" s="322"/>
      <c r="C8" s="323"/>
      <c r="D8" s="221" t="s">
        <v>0</v>
      </c>
      <c r="E8" s="222" t="s">
        <v>192</v>
      </c>
      <c r="F8" s="322"/>
      <c r="G8" s="323"/>
      <c r="H8" s="24" t="s">
        <v>0</v>
      </c>
      <c r="I8" s="23" t="s">
        <v>195</v>
      </c>
    </row>
    <row r="9" spans="1:14" ht="34.799999999999997" thickBot="1">
      <c r="A9" s="315"/>
      <c r="B9" s="25">
        <v>45565</v>
      </c>
      <c r="C9" s="26">
        <v>45596</v>
      </c>
      <c r="D9" s="221" t="s">
        <v>203</v>
      </c>
      <c r="E9" s="222" t="s">
        <v>205</v>
      </c>
      <c r="F9" s="26">
        <v>45930</v>
      </c>
      <c r="G9" s="26">
        <v>45961</v>
      </c>
      <c r="H9" s="24" t="s">
        <v>203</v>
      </c>
      <c r="I9" s="23" t="s">
        <v>207</v>
      </c>
    </row>
    <row r="10" spans="1:14" ht="13.8" thickBot="1">
      <c r="A10" s="225" t="s">
        <v>34</v>
      </c>
      <c r="B10" s="226">
        <v>11159</v>
      </c>
      <c r="C10" s="226">
        <v>11173</v>
      </c>
      <c r="D10" s="227">
        <f>C10-B10</f>
        <v>14</v>
      </c>
      <c r="E10" s="228">
        <f>C10/B10*100</f>
        <v>100.12545927054394</v>
      </c>
      <c r="F10" s="226">
        <v>12370</v>
      </c>
      <c r="G10" s="226">
        <v>12240</v>
      </c>
      <c r="H10" s="230">
        <f>G10-F10</f>
        <v>-130</v>
      </c>
      <c r="I10" s="231">
        <f t="shared" ref="I10:I32" si="0">G10/F10*100</f>
        <v>98.949070331447047</v>
      </c>
    </row>
    <row r="11" spans="1:14">
      <c r="A11" s="14" t="s">
        <v>14</v>
      </c>
      <c r="B11" s="80">
        <v>926</v>
      </c>
      <c r="C11" s="80">
        <v>938</v>
      </c>
      <c r="D11" s="81">
        <f>C11-B11</f>
        <v>12</v>
      </c>
      <c r="E11" s="82">
        <f t="shared" ref="E11:E45" si="1">C11/B11*100</f>
        <v>101.29589632829375</v>
      </c>
      <c r="F11" s="80">
        <v>1224</v>
      </c>
      <c r="G11" s="80">
        <v>1207</v>
      </c>
      <c r="H11" s="71">
        <f>G11-F11</f>
        <v>-17</v>
      </c>
      <c r="I11" s="82">
        <f t="shared" si="0"/>
        <v>98.611111111111114</v>
      </c>
    </row>
    <row r="12" spans="1:14">
      <c r="A12" s="15" t="s">
        <v>17</v>
      </c>
      <c r="B12" s="83">
        <v>1570</v>
      </c>
      <c r="C12" s="83">
        <v>1525</v>
      </c>
      <c r="D12" s="72">
        <f>C12-B12</f>
        <v>-45</v>
      </c>
      <c r="E12" s="84">
        <f t="shared" si="1"/>
        <v>97.133757961783445</v>
      </c>
      <c r="F12" s="83">
        <v>1718</v>
      </c>
      <c r="G12" s="83">
        <v>1663</v>
      </c>
      <c r="H12" s="72">
        <f>G12-F12</f>
        <v>-55</v>
      </c>
      <c r="I12" s="84">
        <f t="shared" si="0"/>
        <v>96.798603026775325</v>
      </c>
    </row>
    <row r="13" spans="1:14">
      <c r="A13" s="16" t="s">
        <v>2</v>
      </c>
      <c r="B13" s="83">
        <v>1220</v>
      </c>
      <c r="C13" s="83">
        <v>1252</v>
      </c>
      <c r="D13" s="72">
        <f t="shared" ref="D13:D19" si="2">C13-B13</f>
        <v>32</v>
      </c>
      <c r="E13" s="84">
        <f t="shared" si="1"/>
        <v>102.62295081967213</v>
      </c>
      <c r="F13" s="83">
        <v>1443</v>
      </c>
      <c r="G13" s="83">
        <v>1418</v>
      </c>
      <c r="H13" s="72">
        <f t="shared" ref="H13:H19" si="3">G13-F13</f>
        <v>-25</v>
      </c>
      <c r="I13" s="84">
        <f t="shared" si="0"/>
        <v>98.267498267498269</v>
      </c>
    </row>
    <row r="14" spans="1:14">
      <c r="A14" s="16" t="s">
        <v>191</v>
      </c>
      <c r="B14" s="80">
        <v>1604</v>
      </c>
      <c r="C14" s="80">
        <v>1596</v>
      </c>
      <c r="D14" s="72">
        <f t="shared" si="2"/>
        <v>-8</v>
      </c>
      <c r="E14" s="82">
        <f t="shared" si="1"/>
        <v>99.501246882793012</v>
      </c>
      <c r="F14" s="80">
        <v>1669</v>
      </c>
      <c r="G14" s="80">
        <v>1655</v>
      </c>
      <c r="H14" s="71">
        <f t="shared" si="3"/>
        <v>-14</v>
      </c>
      <c r="I14" s="82">
        <f t="shared" si="0"/>
        <v>99.161174355901736</v>
      </c>
    </row>
    <row r="15" spans="1:14">
      <c r="A15" s="15" t="s">
        <v>18</v>
      </c>
      <c r="B15" s="83">
        <v>818</v>
      </c>
      <c r="C15" s="83">
        <v>850</v>
      </c>
      <c r="D15" s="72">
        <f t="shared" si="2"/>
        <v>32</v>
      </c>
      <c r="E15" s="84">
        <f t="shared" si="1"/>
        <v>103.91198044009779</v>
      </c>
      <c r="F15" s="83">
        <v>910</v>
      </c>
      <c r="G15" s="83">
        <v>913</v>
      </c>
      <c r="H15" s="72">
        <f t="shared" si="3"/>
        <v>3</v>
      </c>
      <c r="I15" s="84">
        <f t="shared" si="0"/>
        <v>100.32967032967034</v>
      </c>
    </row>
    <row r="16" spans="1:14">
      <c r="A16" s="15" t="s">
        <v>21</v>
      </c>
      <c r="B16" s="83">
        <v>1032</v>
      </c>
      <c r="C16" s="83">
        <v>1029</v>
      </c>
      <c r="D16" s="72">
        <f t="shared" si="2"/>
        <v>-3</v>
      </c>
      <c r="E16" s="84">
        <f t="shared" si="1"/>
        <v>99.70930232558139</v>
      </c>
      <c r="F16" s="83">
        <v>1123</v>
      </c>
      <c r="G16" s="83">
        <v>1108</v>
      </c>
      <c r="H16" s="72">
        <f t="shared" si="3"/>
        <v>-15</v>
      </c>
      <c r="I16" s="84">
        <f t="shared" si="0"/>
        <v>98.664292074799647</v>
      </c>
    </row>
    <row r="17" spans="1:17">
      <c r="A17" s="15" t="s">
        <v>22</v>
      </c>
      <c r="B17" s="83">
        <v>1027</v>
      </c>
      <c r="C17" s="83">
        <v>1012</v>
      </c>
      <c r="D17" s="72">
        <f t="shared" si="2"/>
        <v>-15</v>
      </c>
      <c r="E17" s="84">
        <f t="shared" si="1"/>
        <v>98.539435248296002</v>
      </c>
      <c r="F17" s="83">
        <v>1142</v>
      </c>
      <c r="G17" s="83">
        <v>1139</v>
      </c>
      <c r="H17" s="72">
        <f t="shared" si="3"/>
        <v>-3</v>
      </c>
      <c r="I17" s="84">
        <f t="shared" si="0"/>
        <v>99.737302977232929</v>
      </c>
    </row>
    <row r="18" spans="1:17">
      <c r="A18" s="15" t="s">
        <v>13</v>
      </c>
      <c r="B18" s="83">
        <v>1308</v>
      </c>
      <c r="C18" s="83">
        <v>1329</v>
      </c>
      <c r="D18" s="72">
        <f t="shared" si="2"/>
        <v>21</v>
      </c>
      <c r="E18" s="84">
        <f t="shared" si="1"/>
        <v>101.60550458715596</v>
      </c>
      <c r="F18" s="83">
        <v>1436</v>
      </c>
      <c r="G18" s="83">
        <v>1461</v>
      </c>
      <c r="H18" s="72">
        <f t="shared" si="3"/>
        <v>25</v>
      </c>
      <c r="I18" s="84">
        <f t="shared" si="0"/>
        <v>101.74094707520891</v>
      </c>
      <c r="Q18" t="s">
        <v>160</v>
      </c>
    </row>
    <row r="19" spans="1:17" ht="13.8" thickBot="1">
      <c r="A19" s="17" t="s">
        <v>27</v>
      </c>
      <c r="B19" s="80">
        <v>1654</v>
      </c>
      <c r="C19" s="80">
        <v>1642</v>
      </c>
      <c r="D19" s="72">
        <f t="shared" si="2"/>
        <v>-12</v>
      </c>
      <c r="E19" s="82">
        <f t="shared" si="1"/>
        <v>99.274486094316799</v>
      </c>
      <c r="F19" s="80">
        <v>1705</v>
      </c>
      <c r="G19" s="80">
        <v>1676</v>
      </c>
      <c r="H19" s="71">
        <f t="shared" si="3"/>
        <v>-29</v>
      </c>
      <c r="I19" s="82">
        <f t="shared" si="0"/>
        <v>98.299120234604104</v>
      </c>
    </row>
    <row r="20" spans="1:17" ht="13.8" thickBot="1">
      <c r="A20" s="232" t="s">
        <v>35</v>
      </c>
      <c r="B20" s="233">
        <v>9502</v>
      </c>
      <c r="C20" s="233">
        <v>9331</v>
      </c>
      <c r="D20" s="230">
        <f>C20-B20</f>
        <v>-171</v>
      </c>
      <c r="E20" s="234">
        <f t="shared" si="1"/>
        <v>98.200378867606815</v>
      </c>
      <c r="F20" s="233">
        <v>10325</v>
      </c>
      <c r="G20" s="233">
        <v>10215</v>
      </c>
      <c r="H20" s="235">
        <f>G20-F20</f>
        <v>-110</v>
      </c>
      <c r="I20" s="236">
        <f t="shared" si="0"/>
        <v>98.93462469733656</v>
      </c>
    </row>
    <row r="21" spans="1:17">
      <c r="A21" s="14" t="s">
        <v>1</v>
      </c>
      <c r="B21" s="80">
        <v>1755</v>
      </c>
      <c r="C21" s="80">
        <v>1771</v>
      </c>
      <c r="D21" s="71">
        <f>C21-B21</f>
        <v>16</v>
      </c>
      <c r="E21" s="82">
        <f t="shared" si="1"/>
        <v>100.9116809116809</v>
      </c>
      <c r="F21" s="80">
        <v>1942</v>
      </c>
      <c r="G21" s="80">
        <v>1926</v>
      </c>
      <c r="H21" s="71">
        <f>G21-F21</f>
        <v>-16</v>
      </c>
      <c r="I21" s="82">
        <f t="shared" si="0"/>
        <v>99.176107106076202</v>
      </c>
    </row>
    <row r="22" spans="1:17">
      <c r="A22" s="15" t="s">
        <v>16</v>
      </c>
      <c r="B22" s="83">
        <v>1290</v>
      </c>
      <c r="C22" s="83">
        <v>1250</v>
      </c>
      <c r="D22" s="72">
        <f>C22-B22</f>
        <v>-40</v>
      </c>
      <c r="E22" s="84">
        <f t="shared" si="1"/>
        <v>96.899224806201545</v>
      </c>
      <c r="F22" s="83">
        <v>1393</v>
      </c>
      <c r="G22" s="83">
        <v>1374</v>
      </c>
      <c r="H22" s="72">
        <f>G22-F22</f>
        <v>-19</v>
      </c>
      <c r="I22" s="84">
        <f t="shared" si="0"/>
        <v>98.63603732950466</v>
      </c>
    </row>
    <row r="23" spans="1:17">
      <c r="A23" s="16" t="s">
        <v>3</v>
      </c>
      <c r="B23" s="83">
        <v>2114</v>
      </c>
      <c r="C23" s="83">
        <v>2079</v>
      </c>
      <c r="D23" s="72">
        <f t="shared" ref="D23:D26" si="4">C23-B23</f>
        <v>-35</v>
      </c>
      <c r="E23" s="84">
        <f t="shared" si="1"/>
        <v>98.344370860927157</v>
      </c>
      <c r="F23" s="83">
        <v>2211</v>
      </c>
      <c r="G23" s="83">
        <v>2224</v>
      </c>
      <c r="H23" s="72">
        <f t="shared" ref="H23:H26" si="5">G23-F23</f>
        <v>13</v>
      </c>
      <c r="I23" s="84">
        <f t="shared" si="0"/>
        <v>100.58796924468567</v>
      </c>
    </row>
    <row r="24" spans="1:17">
      <c r="A24" s="18" t="s">
        <v>20</v>
      </c>
      <c r="B24" s="80">
        <v>1526</v>
      </c>
      <c r="C24" s="80">
        <v>1499</v>
      </c>
      <c r="D24" s="72">
        <f t="shared" si="4"/>
        <v>-27</v>
      </c>
      <c r="E24" s="82">
        <f t="shared" si="1"/>
        <v>98.23066841415465</v>
      </c>
      <c r="F24" s="80">
        <v>1550</v>
      </c>
      <c r="G24" s="80">
        <v>1543</v>
      </c>
      <c r="H24" s="71">
        <f t="shared" si="5"/>
        <v>-7</v>
      </c>
      <c r="I24" s="82">
        <f t="shared" si="0"/>
        <v>99.548387096774192</v>
      </c>
    </row>
    <row r="25" spans="1:17">
      <c r="A25" s="15" t="s">
        <v>4</v>
      </c>
      <c r="B25" s="83">
        <v>1344</v>
      </c>
      <c r="C25" s="83">
        <v>1275</v>
      </c>
      <c r="D25" s="72">
        <f t="shared" si="4"/>
        <v>-69</v>
      </c>
      <c r="E25" s="84">
        <f t="shared" si="1"/>
        <v>94.866071428571431</v>
      </c>
      <c r="F25" s="83">
        <v>1683</v>
      </c>
      <c r="G25" s="83">
        <v>1641</v>
      </c>
      <c r="H25" s="72">
        <f t="shared" si="5"/>
        <v>-42</v>
      </c>
      <c r="I25" s="84">
        <f t="shared" si="0"/>
        <v>97.50445632798575</v>
      </c>
    </row>
    <row r="26" spans="1:17" ht="13.8" thickBot="1">
      <c r="A26" s="19" t="s">
        <v>7</v>
      </c>
      <c r="B26" s="85">
        <v>1473</v>
      </c>
      <c r="C26" s="85">
        <v>1457</v>
      </c>
      <c r="D26" s="74">
        <f t="shared" si="4"/>
        <v>-16</v>
      </c>
      <c r="E26" s="86">
        <f t="shared" si="1"/>
        <v>98.913781398506444</v>
      </c>
      <c r="F26" s="85">
        <v>1546</v>
      </c>
      <c r="G26" s="85">
        <v>1507</v>
      </c>
      <c r="H26" s="74">
        <f t="shared" si="5"/>
        <v>-39</v>
      </c>
      <c r="I26" s="86">
        <f t="shared" si="0"/>
        <v>97.477360931435967</v>
      </c>
    </row>
    <row r="27" spans="1:17" ht="13.8" thickBot="1">
      <c r="A27" s="237" t="s">
        <v>36</v>
      </c>
      <c r="B27" s="238">
        <v>15998</v>
      </c>
      <c r="C27" s="238">
        <v>15715</v>
      </c>
      <c r="D27" s="235">
        <f>C27-B27</f>
        <v>-283</v>
      </c>
      <c r="E27" s="234">
        <f t="shared" si="1"/>
        <v>98.231028878609834</v>
      </c>
      <c r="F27" s="238">
        <v>17469</v>
      </c>
      <c r="G27" s="238">
        <v>17328</v>
      </c>
      <c r="H27" s="235">
        <f>G27-F27</f>
        <v>-141</v>
      </c>
      <c r="I27" s="236">
        <f t="shared" si="0"/>
        <v>99.192855916194404</v>
      </c>
    </row>
    <row r="28" spans="1:17">
      <c r="A28" s="15" t="s">
        <v>15</v>
      </c>
      <c r="B28" s="83">
        <v>1706</v>
      </c>
      <c r="C28" s="83">
        <v>1707</v>
      </c>
      <c r="D28" s="72">
        <f>C28-B28</f>
        <v>1</v>
      </c>
      <c r="E28" s="84">
        <f t="shared" si="1"/>
        <v>100.05861664712779</v>
      </c>
      <c r="F28" s="83">
        <v>2117</v>
      </c>
      <c r="G28" s="83">
        <v>2058</v>
      </c>
      <c r="H28" s="72">
        <f>G28-F28</f>
        <v>-59</v>
      </c>
      <c r="I28" s="84">
        <f t="shared" si="0"/>
        <v>97.213037316957966</v>
      </c>
    </row>
    <row r="29" spans="1:17">
      <c r="A29" s="15" t="s">
        <v>19</v>
      </c>
      <c r="B29" s="83">
        <v>5612</v>
      </c>
      <c r="C29" s="83">
        <v>5604</v>
      </c>
      <c r="D29" s="72">
        <f>C29-B29</f>
        <v>-8</v>
      </c>
      <c r="E29" s="84">
        <f t="shared" si="1"/>
        <v>99.857448325017813</v>
      </c>
      <c r="F29" s="83">
        <v>5950</v>
      </c>
      <c r="G29" s="83">
        <v>5908</v>
      </c>
      <c r="H29" s="72">
        <f>G29-F29</f>
        <v>-42</v>
      </c>
      <c r="I29" s="84">
        <f t="shared" si="0"/>
        <v>99.294117647058826</v>
      </c>
    </row>
    <row r="30" spans="1:17">
      <c r="A30" s="14" t="s">
        <v>25</v>
      </c>
      <c r="B30" s="80">
        <v>3461</v>
      </c>
      <c r="C30" s="80">
        <v>3396</v>
      </c>
      <c r="D30" s="71">
        <f t="shared" ref="D30:D36" si="6">C30-B30</f>
        <v>-65</v>
      </c>
      <c r="E30" s="82">
        <f t="shared" si="1"/>
        <v>98.121930078012127</v>
      </c>
      <c r="F30" s="80">
        <v>3860</v>
      </c>
      <c r="G30" s="80">
        <v>3825</v>
      </c>
      <c r="H30" s="71">
        <f t="shared" ref="H30:H36" si="7">G30-F30</f>
        <v>-35</v>
      </c>
      <c r="I30" s="82">
        <f t="shared" si="0"/>
        <v>99.093264248704656</v>
      </c>
    </row>
    <row r="31" spans="1:17">
      <c r="A31" s="16" t="s">
        <v>103</v>
      </c>
      <c r="B31" s="83">
        <v>1384</v>
      </c>
      <c r="C31" s="83">
        <v>1346</v>
      </c>
      <c r="D31" s="72">
        <f t="shared" si="6"/>
        <v>-38</v>
      </c>
      <c r="E31" s="84">
        <f t="shared" si="1"/>
        <v>97.25433526011561</v>
      </c>
      <c r="F31" s="83">
        <v>1290</v>
      </c>
      <c r="G31" s="83">
        <v>1252</v>
      </c>
      <c r="H31" s="72">
        <f t="shared" si="7"/>
        <v>-38</v>
      </c>
      <c r="I31" s="84">
        <f t="shared" si="0"/>
        <v>97.054263565891475</v>
      </c>
    </row>
    <row r="32" spans="1:17">
      <c r="A32" s="16" t="s">
        <v>104</v>
      </c>
      <c r="B32" s="83">
        <v>1841</v>
      </c>
      <c r="C32" s="83">
        <v>1783</v>
      </c>
      <c r="D32" s="72">
        <f t="shared" si="6"/>
        <v>-58</v>
      </c>
      <c r="E32" s="84">
        <f t="shared" si="1"/>
        <v>96.849538294405207</v>
      </c>
      <c r="F32" s="83">
        <v>2097</v>
      </c>
      <c r="G32" s="83">
        <v>2161</v>
      </c>
      <c r="H32" s="72">
        <f t="shared" si="7"/>
        <v>64</v>
      </c>
      <c r="I32" s="84">
        <f t="shared" si="0"/>
        <v>103.05197901764424</v>
      </c>
    </row>
    <row r="33" spans="1:9" ht="13.8" thickBot="1">
      <c r="A33" s="14" t="s">
        <v>26</v>
      </c>
      <c r="B33" s="80">
        <v>1994</v>
      </c>
      <c r="C33" s="80">
        <v>1879</v>
      </c>
      <c r="D33" s="71">
        <f t="shared" si="6"/>
        <v>-115</v>
      </c>
      <c r="E33" s="82">
        <f t="shared" si="1"/>
        <v>94.232698094282853</v>
      </c>
      <c r="F33" s="80">
        <v>2155</v>
      </c>
      <c r="G33" s="80">
        <v>2124</v>
      </c>
      <c r="H33" s="71">
        <f t="shared" si="7"/>
        <v>-31</v>
      </c>
      <c r="I33" s="82">
        <f t="shared" ref="I33:I45" si="8">G33/F33*100</f>
        <v>98.561484918793511</v>
      </c>
    </row>
    <row r="34" spans="1:9" ht="13.8" thickBot="1">
      <c r="A34" s="232" t="s">
        <v>32</v>
      </c>
      <c r="B34" s="233">
        <v>11574</v>
      </c>
      <c r="C34" s="233">
        <v>11468</v>
      </c>
      <c r="D34" s="235">
        <f t="shared" si="6"/>
        <v>-106</v>
      </c>
      <c r="E34" s="234">
        <f t="shared" si="1"/>
        <v>99.084154138586484</v>
      </c>
      <c r="F34" s="233">
        <v>13531</v>
      </c>
      <c r="G34" s="233">
        <v>13485</v>
      </c>
      <c r="H34" s="235">
        <f t="shared" si="7"/>
        <v>-46</v>
      </c>
      <c r="I34" s="236">
        <f t="shared" si="8"/>
        <v>99.660039908358584</v>
      </c>
    </row>
    <row r="35" spans="1:9">
      <c r="A35" s="14" t="s">
        <v>5</v>
      </c>
      <c r="B35" s="80">
        <v>749</v>
      </c>
      <c r="C35" s="80">
        <v>712</v>
      </c>
      <c r="D35" s="71">
        <f t="shared" si="6"/>
        <v>-37</v>
      </c>
      <c r="E35" s="82">
        <f t="shared" si="1"/>
        <v>95.060080106809082</v>
      </c>
      <c r="F35" s="80">
        <v>863</v>
      </c>
      <c r="G35" s="80">
        <v>864</v>
      </c>
      <c r="H35" s="71">
        <f t="shared" si="7"/>
        <v>1</v>
      </c>
      <c r="I35" s="82">
        <f t="shared" si="8"/>
        <v>100.11587485515643</v>
      </c>
    </row>
    <row r="36" spans="1:9">
      <c r="A36" s="15" t="s">
        <v>23</v>
      </c>
      <c r="B36" s="83">
        <v>2253</v>
      </c>
      <c r="C36" s="83">
        <v>2265</v>
      </c>
      <c r="D36" s="72">
        <f t="shared" si="6"/>
        <v>12</v>
      </c>
      <c r="E36" s="84">
        <f t="shared" si="1"/>
        <v>100.53262316910785</v>
      </c>
      <c r="F36" s="83">
        <v>2712</v>
      </c>
      <c r="G36" s="83">
        <v>2691</v>
      </c>
      <c r="H36" s="72">
        <f t="shared" si="7"/>
        <v>-21</v>
      </c>
      <c r="I36" s="84">
        <f t="shared" si="8"/>
        <v>99.225663716814154</v>
      </c>
    </row>
    <row r="37" spans="1:9">
      <c r="A37" s="14" t="s">
        <v>6</v>
      </c>
      <c r="B37" s="80">
        <v>1647</v>
      </c>
      <c r="C37" s="80">
        <v>1624</v>
      </c>
      <c r="D37" s="71">
        <f>C37-B37</f>
        <v>-23</v>
      </c>
      <c r="E37" s="82">
        <f t="shared" si="1"/>
        <v>98.603521554341228</v>
      </c>
      <c r="F37" s="80">
        <v>1813</v>
      </c>
      <c r="G37" s="80">
        <v>1854</v>
      </c>
      <c r="H37" s="71">
        <f>G37-F37</f>
        <v>41</v>
      </c>
      <c r="I37" s="82">
        <f t="shared" si="8"/>
        <v>102.26144511858797</v>
      </c>
    </row>
    <row r="38" spans="1:9">
      <c r="A38" s="15" t="s">
        <v>24</v>
      </c>
      <c r="B38" s="83">
        <v>1424</v>
      </c>
      <c r="C38" s="83">
        <v>1406</v>
      </c>
      <c r="D38" s="72">
        <f>C38-B38</f>
        <v>-18</v>
      </c>
      <c r="E38" s="84">
        <f t="shared" si="1"/>
        <v>98.735955056179776</v>
      </c>
      <c r="F38" s="83">
        <v>1533</v>
      </c>
      <c r="G38" s="83">
        <v>1515</v>
      </c>
      <c r="H38" s="72">
        <f>G38-F38</f>
        <v>-18</v>
      </c>
      <c r="I38" s="84">
        <f t="shared" si="8"/>
        <v>98.825831702544036</v>
      </c>
    </row>
    <row r="39" spans="1:9">
      <c r="A39" s="15" t="s">
        <v>8</v>
      </c>
      <c r="B39" s="83">
        <v>1102</v>
      </c>
      <c r="C39" s="83">
        <v>1083</v>
      </c>
      <c r="D39" s="72">
        <f>C39-B39</f>
        <v>-19</v>
      </c>
      <c r="E39" s="84">
        <f t="shared" si="1"/>
        <v>98.275862068965509</v>
      </c>
      <c r="F39" s="83">
        <v>1321</v>
      </c>
      <c r="G39" s="83">
        <v>1264</v>
      </c>
      <c r="H39" s="72">
        <f>G39-F39</f>
        <v>-57</v>
      </c>
      <c r="I39" s="84">
        <f t="shared" si="8"/>
        <v>95.685087055261164</v>
      </c>
    </row>
    <row r="40" spans="1:9">
      <c r="A40" s="15" t="s">
        <v>9</v>
      </c>
      <c r="B40" s="83">
        <v>1471</v>
      </c>
      <c r="C40" s="83">
        <v>1456</v>
      </c>
      <c r="D40" s="72">
        <f t="shared" ref="D40:D44" si="9">C40-B40</f>
        <v>-15</v>
      </c>
      <c r="E40" s="84">
        <f t="shared" si="1"/>
        <v>98.980285520054395</v>
      </c>
      <c r="F40" s="83">
        <v>1752</v>
      </c>
      <c r="G40" s="83">
        <v>1767</v>
      </c>
      <c r="H40" s="72">
        <f t="shared" ref="H40:H44" si="10">G40-F40</f>
        <v>15</v>
      </c>
      <c r="I40" s="84">
        <f t="shared" si="8"/>
        <v>100.85616438356165</v>
      </c>
    </row>
    <row r="41" spans="1:9">
      <c r="A41" s="15" t="s">
        <v>10</v>
      </c>
      <c r="B41" s="83">
        <v>1602</v>
      </c>
      <c r="C41" s="83">
        <v>1612</v>
      </c>
      <c r="D41" s="72">
        <f t="shared" si="9"/>
        <v>10</v>
      </c>
      <c r="E41" s="84">
        <f t="shared" si="1"/>
        <v>100.62421972534332</v>
      </c>
      <c r="F41" s="83">
        <v>1722</v>
      </c>
      <c r="G41" s="83">
        <v>1729</v>
      </c>
      <c r="H41" s="72">
        <f t="shared" si="10"/>
        <v>7</v>
      </c>
      <c r="I41" s="84">
        <f t="shared" si="8"/>
        <v>100.40650406504066</v>
      </c>
    </row>
    <row r="42" spans="1:9" ht="13.8" thickBot="1">
      <c r="A42" s="20" t="s">
        <v>12</v>
      </c>
      <c r="B42" s="80">
        <v>1326</v>
      </c>
      <c r="C42" s="80">
        <v>1310</v>
      </c>
      <c r="D42" s="71">
        <f t="shared" si="9"/>
        <v>-16</v>
      </c>
      <c r="E42" s="82">
        <f t="shared" si="1"/>
        <v>98.793363499245856</v>
      </c>
      <c r="F42" s="80">
        <v>1815</v>
      </c>
      <c r="G42" s="80">
        <v>1801</v>
      </c>
      <c r="H42" s="71">
        <f t="shared" si="10"/>
        <v>-14</v>
      </c>
      <c r="I42" s="82">
        <f t="shared" si="8"/>
        <v>99.228650137741042</v>
      </c>
    </row>
    <row r="43" spans="1:9" ht="13.8" thickBot="1">
      <c r="A43" s="232" t="s">
        <v>33</v>
      </c>
      <c r="B43" s="233">
        <v>6565</v>
      </c>
      <c r="C43" s="233">
        <v>6432</v>
      </c>
      <c r="D43" s="235">
        <f t="shared" si="9"/>
        <v>-133</v>
      </c>
      <c r="E43" s="234">
        <f t="shared" si="1"/>
        <v>97.974105102817973</v>
      </c>
      <c r="F43" s="233">
        <v>8890</v>
      </c>
      <c r="G43" s="233">
        <v>9010</v>
      </c>
      <c r="H43" s="235">
        <f t="shared" si="10"/>
        <v>120</v>
      </c>
      <c r="I43" s="236">
        <f t="shared" si="8"/>
        <v>101.34983127109112</v>
      </c>
    </row>
    <row r="44" spans="1:9" ht="14.25" customHeight="1" thickBot="1">
      <c r="A44" s="20" t="s">
        <v>11</v>
      </c>
      <c r="B44" s="80">
        <v>6565</v>
      </c>
      <c r="C44" s="80">
        <v>6432</v>
      </c>
      <c r="D44" s="71">
        <f t="shared" si="9"/>
        <v>-133</v>
      </c>
      <c r="E44" s="82">
        <f t="shared" si="1"/>
        <v>97.974105102817973</v>
      </c>
      <c r="F44" s="80">
        <v>8890</v>
      </c>
      <c r="G44" s="80">
        <v>9010</v>
      </c>
      <c r="H44" s="71">
        <f t="shared" si="10"/>
        <v>120</v>
      </c>
      <c r="I44" s="82">
        <f t="shared" si="8"/>
        <v>101.34983127109112</v>
      </c>
    </row>
    <row r="45" spans="1:9" ht="27" customHeight="1" thickBot="1">
      <c r="A45" s="229" t="s">
        <v>30</v>
      </c>
      <c r="B45" s="229">
        <v>54798</v>
      </c>
      <c r="C45" s="226">
        <v>54119</v>
      </c>
      <c r="D45" s="230">
        <f>D43+D34+D27+D20+D10</f>
        <v>-679</v>
      </c>
      <c r="E45" s="231">
        <f t="shared" si="1"/>
        <v>98.760903682616146</v>
      </c>
      <c r="F45" s="226">
        <v>62585</v>
      </c>
      <c r="G45" s="226">
        <v>62278</v>
      </c>
      <c r="H45" s="230">
        <f>H10+H20+H27+H34+H43</f>
        <v>-307</v>
      </c>
      <c r="I45" s="231">
        <f t="shared" si="8"/>
        <v>99.509467124710397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zoomScaleNormal="100" workbookViewId="0">
      <selection activeCell="G10" sqref="G10:G33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309" t="s">
        <v>163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2" spans="1:14" ht="18" customHeight="1">
      <c r="A2" s="325" t="s">
        <v>208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4" ht="16.5" customHeigh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313" t="s">
        <v>166</v>
      </c>
      <c r="B5" s="318">
        <v>2024</v>
      </c>
      <c r="C5" s="318"/>
      <c r="D5" s="316"/>
      <c r="E5" s="317"/>
      <c r="F5" s="316">
        <v>2025</v>
      </c>
      <c r="G5" s="316"/>
      <c r="H5" s="316"/>
      <c r="I5" s="317"/>
      <c r="J5" s="328" t="s">
        <v>41</v>
      </c>
      <c r="K5" s="328"/>
      <c r="L5" s="329"/>
    </row>
    <row r="6" spans="1:14" ht="12.75" customHeight="1" thickBot="1">
      <c r="A6" s="327"/>
      <c r="B6" s="330" t="s">
        <v>29</v>
      </c>
      <c r="C6" s="331"/>
      <c r="D6" s="223" t="s">
        <v>169</v>
      </c>
      <c r="E6" s="23" t="s">
        <v>28</v>
      </c>
      <c r="F6" s="318" t="s">
        <v>29</v>
      </c>
      <c r="G6" s="319"/>
      <c r="H6" s="22" t="s">
        <v>169</v>
      </c>
      <c r="I6" s="23" t="s">
        <v>28</v>
      </c>
      <c r="J6" s="334" t="s">
        <v>40</v>
      </c>
      <c r="K6" s="335"/>
      <c r="L6" s="336"/>
    </row>
    <row r="7" spans="1:14">
      <c r="A7" s="327"/>
      <c r="B7" s="332"/>
      <c r="C7" s="333"/>
      <c r="D7" s="288" t="s">
        <v>172</v>
      </c>
      <c r="E7" s="23" t="s">
        <v>204</v>
      </c>
      <c r="F7" s="320"/>
      <c r="G7" s="321"/>
      <c r="H7" s="24" t="s">
        <v>172</v>
      </c>
      <c r="I7" s="23" t="s">
        <v>204</v>
      </c>
      <c r="J7" s="337"/>
      <c r="K7" s="338"/>
      <c r="L7" s="339"/>
    </row>
    <row r="8" spans="1:14" ht="18" customHeight="1" thickBot="1">
      <c r="A8" s="327"/>
      <c r="B8" s="332"/>
      <c r="C8" s="333"/>
      <c r="D8" s="290" t="s">
        <v>0</v>
      </c>
      <c r="E8" s="23">
        <v>2024</v>
      </c>
      <c r="F8" s="322"/>
      <c r="G8" s="323"/>
      <c r="H8" s="24" t="s">
        <v>0</v>
      </c>
      <c r="I8" s="23">
        <v>2025</v>
      </c>
      <c r="J8" s="340"/>
      <c r="K8" s="341"/>
      <c r="L8" s="342"/>
    </row>
    <row r="9" spans="1:14" ht="36.6" customHeight="1" thickBot="1">
      <c r="A9" s="315"/>
      <c r="B9" s="224">
        <v>45565</v>
      </c>
      <c r="C9" s="300">
        <v>45596</v>
      </c>
      <c r="D9" s="291" t="s">
        <v>209</v>
      </c>
      <c r="E9" s="23" t="s">
        <v>210</v>
      </c>
      <c r="F9" s="44">
        <v>45930</v>
      </c>
      <c r="G9" s="45">
        <v>45961</v>
      </c>
      <c r="H9" s="24" t="s">
        <v>203</v>
      </c>
      <c r="I9" s="23" t="s">
        <v>211</v>
      </c>
      <c r="J9" s="41" t="s">
        <v>212</v>
      </c>
      <c r="K9" s="42" t="s">
        <v>200</v>
      </c>
      <c r="L9" s="43" t="s">
        <v>213</v>
      </c>
    </row>
    <row r="10" spans="1:14" ht="23.25" customHeight="1" thickBot="1">
      <c r="A10" s="229" t="s">
        <v>39</v>
      </c>
      <c r="B10" s="239">
        <v>54798</v>
      </c>
      <c r="C10" s="292">
        <v>54119</v>
      </c>
      <c r="D10" s="292">
        <f t="shared" ref="D10:D33" si="0">C10-B10</f>
        <v>-679</v>
      </c>
      <c r="E10" s="241">
        <f t="shared" ref="E10:E25" si="1">C10/B10*100</f>
        <v>98.760903682616146</v>
      </c>
      <c r="F10" s="239">
        <v>62585</v>
      </c>
      <c r="G10" s="240">
        <v>62278</v>
      </c>
      <c r="H10" s="239">
        <f t="shared" ref="H10:H25" si="2">G10-F10</f>
        <v>-307</v>
      </c>
      <c r="I10" s="242">
        <f t="shared" ref="I10:I20" si="3">G10/F10*100</f>
        <v>99.509467124710397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28381</v>
      </c>
      <c r="C11" s="301">
        <v>27931</v>
      </c>
      <c r="D11" s="293">
        <f t="shared" si="0"/>
        <v>-450</v>
      </c>
      <c r="E11" s="87">
        <f t="shared" si="1"/>
        <v>98.414432190550016</v>
      </c>
      <c r="F11" s="88">
        <v>31283</v>
      </c>
      <c r="G11" s="139">
        <v>31041</v>
      </c>
      <c r="H11" s="89">
        <f t="shared" si="2"/>
        <v>-242</v>
      </c>
      <c r="I11" s="90">
        <f t="shared" si="3"/>
        <v>99.226416903749637</v>
      </c>
      <c r="J11" s="91">
        <f>C11/$C$10*100</f>
        <v>51.6103401762782</v>
      </c>
      <c r="K11" s="92">
        <f>F11/$F$10*100</f>
        <v>49.984820643924259</v>
      </c>
      <c r="L11" s="93">
        <f>G11/G10*100</f>
        <v>49.842641061048845</v>
      </c>
      <c r="M11" s="2"/>
      <c r="N11" s="2"/>
    </row>
    <row r="12" spans="1:14" ht="16.5" customHeight="1">
      <c r="A12" s="27" t="s">
        <v>106</v>
      </c>
      <c r="B12" s="94">
        <v>26417</v>
      </c>
      <c r="C12" s="302">
        <v>26188</v>
      </c>
      <c r="D12" s="294">
        <f t="shared" si="0"/>
        <v>-229</v>
      </c>
      <c r="E12" s="87">
        <f t="shared" si="1"/>
        <v>99.133133966763836</v>
      </c>
      <c r="F12" s="94">
        <v>31302</v>
      </c>
      <c r="G12" s="140">
        <v>31237</v>
      </c>
      <c r="H12" s="95">
        <f t="shared" si="2"/>
        <v>-65</v>
      </c>
      <c r="I12" s="90">
        <f t="shared" si="3"/>
        <v>99.792345537026378</v>
      </c>
      <c r="J12" s="96">
        <f t="shared" ref="J12:J25" si="4">C12/$C$10*100</f>
        <v>48.3896598237218</v>
      </c>
      <c r="K12" s="97">
        <f t="shared" ref="K12:K25" si="5">F12/$F$10*100</f>
        <v>50.015179356075734</v>
      </c>
      <c r="L12" s="98">
        <f t="shared" ref="L12:L25" si="6">G12/$G$10*100</f>
        <v>50.157358938951155</v>
      </c>
      <c r="M12" s="2"/>
    </row>
    <row r="13" spans="1:14" ht="15.75" customHeight="1">
      <c r="A13" s="27" t="s">
        <v>49</v>
      </c>
      <c r="B13" s="88">
        <v>49870</v>
      </c>
      <c r="C13" s="301">
        <v>49263</v>
      </c>
      <c r="D13" s="294">
        <f t="shared" si="0"/>
        <v>-607</v>
      </c>
      <c r="E13" s="87">
        <f t="shared" si="1"/>
        <v>98.78283537196711</v>
      </c>
      <c r="F13" s="88">
        <v>56758</v>
      </c>
      <c r="G13" s="139">
        <v>56541</v>
      </c>
      <c r="H13" s="95">
        <f t="shared" si="2"/>
        <v>-217</v>
      </c>
      <c r="I13" s="90">
        <f t="shared" si="3"/>
        <v>99.617675041403857</v>
      </c>
      <c r="J13" s="96">
        <f t="shared" si="4"/>
        <v>91.027180842218073</v>
      </c>
      <c r="K13" s="97">
        <f t="shared" si="5"/>
        <v>90.689462331229535</v>
      </c>
      <c r="L13" s="98">
        <f t="shared" si="6"/>
        <v>90.788079257522725</v>
      </c>
      <c r="M13" s="2"/>
    </row>
    <row r="14" spans="1:14" ht="15.75" customHeight="1">
      <c r="A14" s="27" t="s">
        <v>167</v>
      </c>
      <c r="B14" s="88">
        <v>2443</v>
      </c>
      <c r="C14" s="301">
        <v>2366</v>
      </c>
      <c r="D14" s="294">
        <f t="shared" si="0"/>
        <v>-77</v>
      </c>
      <c r="E14" s="87">
        <f t="shared" si="1"/>
        <v>96.848137535816619</v>
      </c>
      <c r="F14" s="88">
        <v>2981</v>
      </c>
      <c r="G14" s="139">
        <v>2899</v>
      </c>
      <c r="H14" s="95">
        <f t="shared" si="2"/>
        <v>-82</v>
      </c>
      <c r="I14" s="90">
        <f t="shared" si="3"/>
        <v>97.249245219724926</v>
      </c>
      <c r="J14" s="96">
        <f t="shared" si="4"/>
        <v>4.3718472255584917</v>
      </c>
      <c r="K14" s="97">
        <f t="shared" si="5"/>
        <v>4.7631221538707358</v>
      </c>
      <c r="L14" s="98">
        <f t="shared" si="6"/>
        <v>4.6549343267285392</v>
      </c>
      <c r="M14" s="2"/>
    </row>
    <row r="15" spans="1:14" ht="16.5" customHeight="1">
      <c r="A15" s="27" t="s">
        <v>107</v>
      </c>
      <c r="B15" s="88">
        <v>4928</v>
      </c>
      <c r="C15" s="301">
        <v>4856</v>
      </c>
      <c r="D15" s="294">
        <f t="shared" si="0"/>
        <v>-72</v>
      </c>
      <c r="E15" s="87">
        <f t="shared" si="1"/>
        <v>98.538961038961034</v>
      </c>
      <c r="F15" s="88">
        <v>5827</v>
      </c>
      <c r="G15" s="139">
        <v>5737</v>
      </c>
      <c r="H15" s="95">
        <f t="shared" si="2"/>
        <v>-90</v>
      </c>
      <c r="I15" s="90">
        <f t="shared" si="3"/>
        <v>98.455465934443112</v>
      </c>
      <c r="J15" s="96">
        <f t="shared" si="4"/>
        <v>8.9728191577819256</v>
      </c>
      <c r="K15" s="97">
        <f t="shared" si="5"/>
        <v>9.310537668770472</v>
      </c>
      <c r="L15" s="98">
        <f t="shared" si="6"/>
        <v>9.2119207424772789</v>
      </c>
      <c r="M15" s="2"/>
    </row>
    <row r="16" spans="1:14" ht="16.5" customHeight="1">
      <c r="A16" s="28" t="s">
        <v>108</v>
      </c>
      <c r="B16" s="88">
        <v>8724</v>
      </c>
      <c r="C16" s="301">
        <v>8498</v>
      </c>
      <c r="D16" s="294">
        <f t="shared" si="0"/>
        <v>-226</v>
      </c>
      <c r="E16" s="87">
        <f t="shared" si="1"/>
        <v>97.4094452086199</v>
      </c>
      <c r="F16" s="88">
        <v>9665</v>
      </c>
      <c r="G16" s="139">
        <v>9550</v>
      </c>
      <c r="H16" s="95">
        <f t="shared" si="2"/>
        <v>-115</v>
      </c>
      <c r="I16" s="90">
        <f t="shared" si="3"/>
        <v>98.810139679255045</v>
      </c>
      <c r="J16" s="96">
        <f t="shared" si="4"/>
        <v>15.702433526118369</v>
      </c>
      <c r="K16" s="97">
        <f t="shared" si="5"/>
        <v>15.442997523368218</v>
      </c>
      <c r="L16" s="98">
        <f t="shared" si="6"/>
        <v>15.334468030444137</v>
      </c>
      <c r="M16" s="2"/>
    </row>
    <row r="17" spans="1:13" ht="16.5" customHeight="1">
      <c r="A17" s="29" t="s">
        <v>109</v>
      </c>
      <c r="B17" s="88">
        <v>46074</v>
      </c>
      <c r="C17" s="301">
        <v>45621</v>
      </c>
      <c r="D17" s="294">
        <f t="shared" si="0"/>
        <v>-453</v>
      </c>
      <c r="E17" s="87">
        <f t="shared" si="1"/>
        <v>99.016799062377913</v>
      </c>
      <c r="F17" s="88">
        <v>52920</v>
      </c>
      <c r="G17" s="139">
        <v>52728</v>
      </c>
      <c r="H17" s="95">
        <f t="shared" si="2"/>
        <v>-192</v>
      </c>
      <c r="I17" s="90">
        <f t="shared" si="3"/>
        <v>99.637188208616777</v>
      </c>
      <c r="J17" s="96">
        <f t="shared" si="4"/>
        <v>84.297566473881631</v>
      </c>
      <c r="K17" s="97">
        <f t="shared" si="5"/>
        <v>84.55700247663178</v>
      </c>
      <c r="L17" s="98">
        <f t="shared" si="6"/>
        <v>84.665531969555857</v>
      </c>
      <c r="M17" s="2"/>
    </row>
    <row r="18" spans="1:13" ht="15.75" customHeight="1">
      <c r="A18" s="27" t="s">
        <v>110</v>
      </c>
      <c r="B18" s="88">
        <v>20581</v>
      </c>
      <c r="C18" s="301">
        <v>20317</v>
      </c>
      <c r="D18" s="294">
        <f t="shared" si="0"/>
        <v>-264</v>
      </c>
      <c r="E18" s="87">
        <f t="shared" si="1"/>
        <v>98.717263495456976</v>
      </c>
      <c r="F18" s="88">
        <v>22864</v>
      </c>
      <c r="G18" s="139">
        <v>22660</v>
      </c>
      <c r="H18" s="95">
        <f t="shared" si="2"/>
        <v>-204</v>
      </c>
      <c r="I18" s="90">
        <f t="shared" si="3"/>
        <v>99.107767669699086</v>
      </c>
      <c r="J18" s="96">
        <f t="shared" si="4"/>
        <v>37.541344075093775</v>
      </c>
      <c r="K18" s="97">
        <f t="shared" si="5"/>
        <v>36.532715506910598</v>
      </c>
      <c r="L18" s="98">
        <f t="shared" si="6"/>
        <v>36.385240373807761</v>
      </c>
      <c r="M18" s="2"/>
    </row>
    <row r="19" spans="1:13" ht="16.5" customHeight="1">
      <c r="A19" s="30" t="s">
        <v>111</v>
      </c>
      <c r="B19" s="100">
        <v>34217</v>
      </c>
      <c r="C19" s="303">
        <v>33802</v>
      </c>
      <c r="D19" s="294">
        <f t="shared" si="0"/>
        <v>-415</v>
      </c>
      <c r="E19" s="99">
        <f t="shared" si="1"/>
        <v>98.787152584972375</v>
      </c>
      <c r="F19" s="100">
        <v>39721</v>
      </c>
      <c r="G19" s="141">
        <v>39618</v>
      </c>
      <c r="H19" s="95">
        <f t="shared" si="2"/>
        <v>-103</v>
      </c>
      <c r="I19" s="101">
        <f t="shared" si="3"/>
        <v>99.740691321970743</v>
      </c>
      <c r="J19" s="102">
        <f t="shared" si="4"/>
        <v>62.458655924906225</v>
      </c>
      <c r="K19" s="103">
        <f t="shared" si="5"/>
        <v>63.467284493089394</v>
      </c>
      <c r="L19" s="104">
        <f t="shared" si="6"/>
        <v>63.614759626192232</v>
      </c>
      <c r="M19" s="2"/>
    </row>
    <row r="20" spans="1:13" ht="28.5" customHeight="1">
      <c r="A20" s="31" t="s">
        <v>48</v>
      </c>
      <c r="B20" s="94">
        <v>1578</v>
      </c>
      <c r="C20" s="302">
        <v>1735</v>
      </c>
      <c r="D20" s="294">
        <f t="shared" si="0"/>
        <v>157</v>
      </c>
      <c r="E20" s="105">
        <f t="shared" si="1"/>
        <v>109.94930291508238</v>
      </c>
      <c r="F20" s="94">
        <v>2013</v>
      </c>
      <c r="G20" s="140">
        <v>2197</v>
      </c>
      <c r="H20" s="95">
        <f t="shared" si="2"/>
        <v>184</v>
      </c>
      <c r="I20" s="106">
        <f t="shared" si="3"/>
        <v>109.14058618976652</v>
      </c>
      <c r="J20" s="96">
        <f t="shared" si="4"/>
        <v>3.2058981134167297</v>
      </c>
      <c r="K20" s="97">
        <f t="shared" si="5"/>
        <v>3.216425661100903</v>
      </c>
      <c r="L20" s="98">
        <f t="shared" si="6"/>
        <v>3.5277304987314939</v>
      </c>
      <c r="M20" s="2"/>
    </row>
    <row r="21" spans="1:13" ht="15" customHeight="1">
      <c r="A21" s="32" t="s">
        <v>127</v>
      </c>
      <c r="B21" s="94">
        <v>1150</v>
      </c>
      <c r="C21" s="302">
        <v>1125</v>
      </c>
      <c r="D21" s="294">
        <f t="shared" si="0"/>
        <v>-25</v>
      </c>
      <c r="E21" s="107">
        <f t="shared" si="1"/>
        <v>97.826086956521735</v>
      </c>
      <c r="F21" s="94">
        <v>1275</v>
      </c>
      <c r="G21" s="140">
        <v>1263</v>
      </c>
      <c r="H21" s="95">
        <f t="shared" si="2"/>
        <v>-12</v>
      </c>
      <c r="I21" s="106">
        <f>G21/F21*100</f>
        <v>99.058823529411768</v>
      </c>
      <c r="J21" s="96">
        <f>C21/$C$10*100</f>
        <v>2.0787523790166116</v>
      </c>
      <c r="K21" s="97">
        <f>F21/$F$10*100</f>
        <v>2.0372293680594393</v>
      </c>
      <c r="L21" s="98">
        <f>G21/$G$10*100</f>
        <v>2.0280034683194708</v>
      </c>
      <c r="M21" s="2"/>
    </row>
    <row r="22" spans="1:13" ht="15" customHeight="1">
      <c r="A22" s="33" t="s">
        <v>126</v>
      </c>
      <c r="B22" s="108">
        <v>18711</v>
      </c>
      <c r="C22" s="304">
        <v>18448</v>
      </c>
      <c r="D22" s="294">
        <f t="shared" si="0"/>
        <v>-263</v>
      </c>
      <c r="E22" s="107">
        <f>C22/B22*100</f>
        <v>98.594409705520818</v>
      </c>
      <c r="F22" s="108">
        <v>21823</v>
      </c>
      <c r="G22" s="142">
        <v>21664</v>
      </c>
      <c r="H22" s="95">
        <f t="shared" si="2"/>
        <v>-159</v>
      </c>
      <c r="I22" s="106">
        <f>G22/F22*100</f>
        <v>99.271410896760301</v>
      </c>
      <c r="J22" s="96">
        <f>C22/$C$10*100</f>
        <v>34.087843456087512</v>
      </c>
      <c r="K22" s="97">
        <f>F22/$F$10*100</f>
        <v>34.869377646400892</v>
      </c>
      <c r="L22" s="98">
        <f>G22/$G$10*100</f>
        <v>34.785959728957252</v>
      </c>
      <c r="M22" s="2"/>
    </row>
    <row r="23" spans="1:13" ht="14.4" customHeight="1">
      <c r="A23" s="34" t="s">
        <v>128</v>
      </c>
      <c r="B23" s="94">
        <v>8133</v>
      </c>
      <c r="C23" s="286">
        <v>8001</v>
      </c>
      <c r="D23" s="294">
        <f t="shared" si="0"/>
        <v>-132</v>
      </c>
      <c r="E23" s="105">
        <f>C23/B23*100</f>
        <v>98.376982663223899</v>
      </c>
      <c r="F23" s="94">
        <v>9536</v>
      </c>
      <c r="G23" s="143">
        <v>9418</v>
      </c>
      <c r="H23" s="95">
        <f t="shared" si="2"/>
        <v>-118</v>
      </c>
      <c r="I23" s="106">
        <f>G23/F23*100</f>
        <v>98.762583892617457</v>
      </c>
      <c r="J23" s="96">
        <f>C23/$C$10*100</f>
        <v>14.784086919566143</v>
      </c>
      <c r="K23" s="97">
        <f>F23/$F$10*100</f>
        <v>15.236877846129266</v>
      </c>
      <c r="L23" s="98">
        <f>G23/$G$10*100</f>
        <v>15.122515173897686</v>
      </c>
      <c r="M23" s="2"/>
    </row>
    <row r="24" spans="1:13" ht="28.5" customHeight="1" thickBot="1">
      <c r="A24" s="35" t="s">
        <v>38</v>
      </c>
      <c r="B24" s="108">
        <v>6860</v>
      </c>
      <c r="C24" s="287">
        <v>6764</v>
      </c>
      <c r="D24" s="295">
        <f t="shared" si="0"/>
        <v>-96</v>
      </c>
      <c r="E24" s="107">
        <f>C24/B24*100</f>
        <v>98.600583090379018</v>
      </c>
      <c r="F24" s="108">
        <v>7028</v>
      </c>
      <c r="G24" s="144">
        <v>7000</v>
      </c>
      <c r="H24" s="111">
        <f t="shared" si="2"/>
        <v>-28</v>
      </c>
      <c r="I24" s="112">
        <f>G24/F24*100</f>
        <v>99.601593625498012</v>
      </c>
      <c r="J24" s="102">
        <f>C24/$C$10*100</f>
        <v>12.498383192594098</v>
      </c>
      <c r="K24" s="103">
        <f>F24/$F$10*100</f>
        <v>11.229527842134697</v>
      </c>
      <c r="L24" s="104">
        <f>G24/$G$10*100</f>
        <v>11.239924210796751</v>
      </c>
      <c r="M24" s="2"/>
    </row>
    <row r="25" spans="1:13" ht="24.75" customHeight="1" thickBot="1">
      <c r="A25" s="245" t="s">
        <v>168</v>
      </c>
      <c r="B25" s="239">
        <v>43033</v>
      </c>
      <c r="C25" s="305">
        <v>42463</v>
      </c>
      <c r="D25" s="296">
        <f t="shared" si="0"/>
        <v>-570</v>
      </c>
      <c r="E25" s="241">
        <f t="shared" si="1"/>
        <v>98.675435131178403</v>
      </c>
      <c r="F25" s="289">
        <v>0</v>
      </c>
      <c r="G25" s="284">
        <v>0</v>
      </c>
      <c r="H25" s="239">
        <f t="shared" si="2"/>
        <v>0</v>
      </c>
      <c r="I25" s="244">
        <v>0</v>
      </c>
      <c r="J25" s="243">
        <f t="shared" si="4"/>
        <v>78.462277573495442</v>
      </c>
      <c r="K25" s="247">
        <f t="shared" si="5"/>
        <v>0</v>
      </c>
      <c r="L25" s="244">
        <f t="shared" si="6"/>
        <v>0</v>
      </c>
      <c r="M25" s="2"/>
    </row>
    <row r="26" spans="1:13">
      <c r="A26" s="36" t="s">
        <v>129</v>
      </c>
      <c r="B26" s="88">
        <v>11704</v>
      </c>
      <c r="C26" s="301">
        <v>11379</v>
      </c>
      <c r="D26" s="297">
        <f t="shared" ref="D26" si="7">C26-B26</f>
        <v>-325</v>
      </c>
      <c r="E26" s="113">
        <f>C26/B26*100</f>
        <v>97.223171565276829</v>
      </c>
      <c r="F26" s="88">
        <v>13776</v>
      </c>
      <c r="G26" s="139">
        <v>13482</v>
      </c>
      <c r="H26" s="88">
        <f t="shared" ref="H26:H33" si="8">G26-F26</f>
        <v>-294</v>
      </c>
      <c r="I26" s="114">
        <f t="shared" ref="I26:I33" si="9">G26/F26*100</f>
        <v>97.865853658536579</v>
      </c>
      <c r="J26" s="115">
        <f>C26/$C$10*100</f>
        <v>21.025887396293353</v>
      </c>
      <c r="K26" s="92">
        <f t="shared" ref="K26:K33" si="10">F26/$F$10*100</f>
        <v>22.011664136773987</v>
      </c>
      <c r="L26" s="93">
        <f t="shared" ref="L26:L33" si="11">G26/$G$10*100</f>
        <v>21.648094029994542</v>
      </c>
      <c r="M26" s="2"/>
    </row>
    <row r="27" spans="1:13" ht="17.25" customHeight="1">
      <c r="A27" s="37" t="s">
        <v>130</v>
      </c>
      <c r="B27" s="88">
        <v>6070</v>
      </c>
      <c r="C27" s="301">
        <v>5975</v>
      </c>
      <c r="D27" s="298">
        <f t="shared" si="0"/>
        <v>-95</v>
      </c>
      <c r="E27" s="113">
        <f>C27/B27*100</f>
        <v>98.434925864909388</v>
      </c>
      <c r="F27" s="88">
        <v>7426</v>
      </c>
      <c r="G27" s="139">
        <v>7277</v>
      </c>
      <c r="H27" s="88">
        <f t="shared" si="8"/>
        <v>-149</v>
      </c>
      <c r="I27" s="114">
        <f t="shared" si="9"/>
        <v>97.993536224077559</v>
      </c>
      <c r="J27" s="115">
        <f>C27/$C$10*100</f>
        <v>11.040484857443781</v>
      </c>
      <c r="K27" s="92">
        <f t="shared" si="10"/>
        <v>11.86546297036031</v>
      </c>
      <c r="L27" s="93">
        <f t="shared" si="11"/>
        <v>11.684704068852565</v>
      </c>
      <c r="M27" s="2"/>
    </row>
    <row r="28" spans="1:13" ht="16.5" customHeight="1">
      <c r="A28" s="34" t="s">
        <v>131</v>
      </c>
      <c r="B28" s="94">
        <v>24959</v>
      </c>
      <c r="C28" s="302">
        <v>24933</v>
      </c>
      <c r="D28" s="298">
        <f>C28-B28</f>
        <v>-26</v>
      </c>
      <c r="E28" s="116">
        <f>C28/B28*100</f>
        <v>99.895829159822114</v>
      </c>
      <c r="F28" s="94">
        <v>27412</v>
      </c>
      <c r="G28" s="140">
        <v>27638</v>
      </c>
      <c r="H28" s="88">
        <f t="shared" si="8"/>
        <v>226</v>
      </c>
      <c r="I28" s="114">
        <f t="shared" si="9"/>
        <v>100.82445644243396</v>
      </c>
      <c r="J28" s="115">
        <f>C28/$C$10*100</f>
        <v>46.070696058685492</v>
      </c>
      <c r="K28" s="92">
        <f t="shared" si="10"/>
        <v>43.799632499800275</v>
      </c>
      <c r="L28" s="93">
        <f t="shared" si="11"/>
        <v>44.378432191142942</v>
      </c>
      <c r="M28" s="2"/>
    </row>
    <row r="29" spans="1:13" ht="15.75" customHeight="1">
      <c r="A29" s="34" t="s">
        <v>132</v>
      </c>
      <c r="B29" s="94">
        <v>15387</v>
      </c>
      <c r="C29" s="302">
        <v>15380</v>
      </c>
      <c r="D29" s="298">
        <f t="shared" si="0"/>
        <v>-7</v>
      </c>
      <c r="E29" s="116">
        <f>C29/B29*100</f>
        <v>99.95450705140702</v>
      </c>
      <c r="F29" s="94">
        <v>17388</v>
      </c>
      <c r="G29" s="140">
        <v>17412</v>
      </c>
      <c r="H29" s="88">
        <f t="shared" si="8"/>
        <v>24</v>
      </c>
      <c r="I29" s="114">
        <f t="shared" si="9"/>
        <v>100.13802622498275</v>
      </c>
      <c r="J29" s="115">
        <f>C29/$C$10*100</f>
        <v>28.418854746022653</v>
      </c>
      <c r="K29" s="92">
        <f t="shared" si="10"/>
        <v>27.78301509946473</v>
      </c>
      <c r="L29" s="93">
        <f t="shared" si="11"/>
        <v>27.958508622627576</v>
      </c>
      <c r="M29" s="2"/>
    </row>
    <row r="30" spans="1:13" ht="21.75" customHeight="1">
      <c r="A30" s="37" t="s">
        <v>133</v>
      </c>
      <c r="B30" s="94">
        <v>1214</v>
      </c>
      <c r="C30" s="302">
        <v>1236</v>
      </c>
      <c r="D30" s="298">
        <f t="shared" si="0"/>
        <v>22</v>
      </c>
      <c r="E30" s="116">
        <f t="shared" ref="E30:E32" si="12">C30/B30*100</f>
        <v>101.81219110378912</v>
      </c>
      <c r="F30" s="94">
        <v>1271</v>
      </c>
      <c r="G30" s="140">
        <v>1256</v>
      </c>
      <c r="H30" s="94">
        <f t="shared" si="8"/>
        <v>-15</v>
      </c>
      <c r="I30" s="114">
        <f t="shared" si="9"/>
        <v>98.819826907946492</v>
      </c>
      <c r="J30" s="115">
        <f t="shared" ref="J30:J32" si="13">C30/$C$10*100</f>
        <v>2.2838559470795836</v>
      </c>
      <c r="K30" s="92">
        <f t="shared" si="10"/>
        <v>2.030838060238076</v>
      </c>
      <c r="L30" s="93">
        <f t="shared" si="11"/>
        <v>2.0167635441086738</v>
      </c>
      <c r="M30" s="2"/>
    </row>
    <row r="31" spans="1:13" ht="23.25" customHeight="1">
      <c r="A31" s="37" t="s">
        <v>134</v>
      </c>
      <c r="B31" s="94">
        <v>7741</v>
      </c>
      <c r="C31" s="286">
        <v>7593</v>
      </c>
      <c r="D31" s="298">
        <f t="shared" si="0"/>
        <v>-148</v>
      </c>
      <c r="E31" s="116">
        <f t="shared" si="12"/>
        <v>98.08810231236275</v>
      </c>
      <c r="F31" s="94">
        <v>7697</v>
      </c>
      <c r="G31" s="143">
        <v>7613</v>
      </c>
      <c r="H31" s="94">
        <f t="shared" si="8"/>
        <v>-84</v>
      </c>
      <c r="I31" s="114">
        <f t="shared" si="9"/>
        <v>98.908665713914516</v>
      </c>
      <c r="J31" s="115">
        <f t="shared" si="13"/>
        <v>14.030192723442783</v>
      </c>
      <c r="K31" s="92">
        <f t="shared" si="10"/>
        <v>12.29847407525765</v>
      </c>
      <c r="L31" s="93">
        <f t="shared" si="11"/>
        <v>12.224220430970808</v>
      </c>
      <c r="M31" s="2"/>
    </row>
    <row r="32" spans="1:13" ht="27.75" customHeight="1">
      <c r="A32" s="34" t="s">
        <v>135</v>
      </c>
      <c r="B32" s="94">
        <v>119</v>
      </c>
      <c r="C32" s="286">
        <v>128</v>
      </c>
      <c r="D32" s="298">
        <f t="shared" si="0"/>
        <v>9</v>
      </c>
      <c r="E32" s="116">
        <f t="shared" si="12"/>
        <v>107.56302521008404</v>
      </c>
      <c r="F32" s="94">
        <v>167</v>
      </c>
      <c r="G32" s="143">
        <v>169</v>
      </c>
      <c r="H32" s="94">
        <f t="shared" si="8"/>
        <v>2</v>
      </c>
      <c r="I32" s="114">
        <f t="shared" si="9"/>
        <v>101.19760479041918</v>
      </c>
      <c r="J32" s="115">
        <f t="shared" si="13"/>
        <v>0.23651582623477893</v>
      </c>
      <c r="K32" s="92">
        <f t="shared" si="10"/>
        <v>0.26683710154190304</v>
      </c>
      <c r="L32" s="93">
        <f t="shared" si="11"/>
        <v>0.27136388451780724</v>
      </c>
      <c r="M32" s="2"/>
    </row>
    <row r="33" spans="1:13" ht="15" customHeight="1" thickBot="1">
      <c r="A33" s="38" t="s">
        <v>136</v>
      </c>
      <c r="B33" s="118">
        <v>5118</v>
      </c>
      <c r="C33" s="306">
        <v>3956</v>
      </c>
      <c r="D33" s="299">
        <f t="shared" si="0"/>
        <v>-1162</v>
      </c>
      <c r="E33" s="117">
        <f>C33/B33*100</f>
        <v>77.295818679171546</v>
      </c>
      <c r="F33" s="118">
        <v>4350</v>
      </c>
      <c r="G33" s="145">
        <v>4365</v>
      </c>
      <c r="H33" s="118">
        <f t="shared" si="8"/>
        <v>15</v>
      </c>
      <c r="I33" s="119">
        <f t="shared" si="9"/>
        <v>100.34482758620689</v>
      </c>
      <c r="J33" s="120">
        <f>C33/$C$10*100</f>
        <v>7.3098172545686362</v>
      </c>
      <c r="K33" s="121">
        <f t="shared" si="10"/>
        <v>6.9505472557322046</v>
      </c>
      <c r="L33" s="122">
        <f t="shared" si="11"/>
        <v>7.008895597161116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9.2" customHeight="1">
      <c r="A35" s="285" t="s">
        <v>193</v>
      </c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 ht="20.399999999999999" customHeight="1">
      <c r="A36" s="324" t="s">
        <v>199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</row>
    <row r="37" spans="1:13">
      <c r="A37" s="324"/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10">
    <mergeCell ref="A36:L37"/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M6" sqref="M6:M41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309" t="s">
        <v>161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ht="19.95" customHeight="1">
      <c r="A2" s="326" t="s">
        <v>214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346" t="s">
        <v>165</v>
      </c>
      <c r="B4" s="343" t="s">
        <v>180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5"/>
    </row>
    <row r="5" spans="1:14" ht="52.8" customHeight="1" thickBot="1">
      <c r="A5" s="347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12240</v>
      </c>
      <c r="C6" s="259">
        <v>5929</v>
      </c>
      <c r="D6" s="244">
        <f>C6/B6*100</f>
        <v>48.439542483660134</v>
      </c>
      <c r="E6" s="239">
        <v>2571</v>
      </c>
      <c r="F6" s="246">
        <f>E6/B6*100</f>
        <v>21.004901960784313</v>
      </c>
      <c r="G6" s="239">
        <v>5710</v>
      </c>
      <c r="H6" s="244">
        <f>G6/B6*100</f>
        <v>46.650326797385624</v>
      </c>
      <c r="I6" s="239">
        <v>3519</v>
      </c>
      <c r="J6" s="246">
        <f>I6/B6*100</f>
        <v>28.749999999999996</v>
      </c>
      <c r="K6" s="239">
        <v>1627</v>
      </c>
      <c r="L6" s="244">
        <f>K6/B6*100</f>
        <v>13.292483660130719</v>
      </c>
      <c r="M6" s="239">
        <v>884</v>
      </c>
      <c r="N6" s="244">
        <f>M6/B6*100</f>
        <v>7.2222222222222214</v>
      </c>
    </row>
    <row r="7" spans="1:14">
      <c r="A7" s="134" t="s">
        <v>14</v>
      </c>
      <c r="B7" s="174">
        <v>1207</v>
      </c>
      <c r="C7" s="162">
        <v>670</v>
      </c>
      <c r="D7" s="93">
        <f t="shared" ref="D7:D41" si="0">C7/B7*100</f>
        <v>55.50952775476388</v>
      </c>
      <c r="E7" s="174">
        <v>276</v>
      </c>
      <c r="F7" s="186">
        <f t="shared" ref="F7:F41" si="1">E7/B7*100</f>
        <v>22.866611433305717</v>
      </c>
      <c r="G7" s="193">
        <v>329</v>
      </c>
      <c r="H7" s="194">
        <f t="shared" ref="H7:H41" si="2">G7/B7*100</f>
        <v>27.257663628831814</v>
      </c>
      <c r="I7" s="193">
        <v>326</v>
      </c>
      <c r="J7" s="198">
        <f>I7/B7*100</f>
        <v>27.009113504556755</v>
      </c>
      <c r="K7" s="193">
        <v>218</v>
      </c>
      <c r="L7" s="194">
        <f t="shared" ref="L7:L41" si="3">K7/B7*100</f>
        <v>18.061309030654517</v>
      </c>
      <c r="M7" s="193">
        <v>104</v>
      </c>
      <c r="N7" s="194">
        <f t="shared" ref="N7:N41" si="4">M7/B7*100</f>
        <v>8.6164043082021546</v>
      </c>
    </row>
    <row r="8" spans="1:14">
      <c r="A8" s="15" t="s">
        <v>17</v>
      </c>
      <c r="B8" s="175">
        <v>1663</v>
      </c>
      <c r="C8" s="135">
        <v>791</v>
      </c>
      <c r="D8" s="93">
        <f t="shared" si="0"/>
        <v>47.564642212868307</v>
      </c>
      <c r="E8" s="175">
        <v>400</v>
      </c>
      <c r="F8" s="186">
        <f t="shared" si="1"/>
        <v>24.052916416115455</v>
      </c>
      <c r="G8" s="177">
        <v>864</v>
      </c>
      <c r="H8" s="184">
        <f t="shared" si="2"/>
        <v>51.95429945880938</v>
      </c>
      <c r="I8" s="177">
        <v>414</v>
      </c>
      <c r="J8" s="196">
        <f t="shared" ref="J8:J15" si="5">I8/B8*100</f>
        <v>24.894768490679496</v>
      </c>
      <c r="K8" s="177">
        <v>224</v>
      </c>
      <c r="L8" s="184">
        <f t="shared" si="3"/>
        <v>13.469633193024656</v>
      </c>
      <c r="M8" s="177">
        <v>90</v>
      </c>
      <c r="N8" s="184">
        <f t="shared" si="4"/>
        <v>5.4119061936259776</v>
      </c>
    </row>
    <row r="9" spans="1:14">
      <c r="A9" s="16" t="s">
        <v>2</v>
      </c>
      <c r="B9" s="175">
        <v>1418</v>
      </c>
      <c r="C9" s="135">
        <v>674</v>
      </c>
      <c r="D9" s="93">
        <f t="shared" si="0"/>
        <v>47.531734837799718</v>
      </c>
      <c r="E9" s="175">
        <v>275</v>
      </c>
      <c r="F9" s="186">
        <f t="shared" si="1"/>
        <v>19.393511988716501</v>
      </c>
      <c r="G9" s="177">
        <v>559</v>
      </c>
      <c r="H9" s="184">
        <f t="shared" si="2"/>
        <v>39.421720733427364</v>
      </c>
      <c r="I9" s="177">
        <v>428</v>
      </c>
      <c r="J9" s="196">
        <f t="shared" si="5"/>
        <v>30.18335684062059</v>
      </c>
      <c r="K9" s="177">
        <v>155</v>
      </c>
      <c r="L9" s="184">
        <f t="shared" si="3"/>
        <v>10.930888575458392</v>
      </c>
      <c r="M9" s="177">
        <v>134</v>
      </c>
      <c r="N9" s="184">
        <f t="shared" si="4"/>
        <v>9.4499294781382233</v>
      </c>
    </row>
    <row r="10" spans="1:14">
      <c r="A10" s="16" t="s">
        <v>191</v>
      </c>
      <c r="B10" s="175">
        <v>1655</v>
      </c>
      <c r="C10" s="135">
        <v>740</v>
      </c>
      <c r="D10" s="93">
        <f t="shared" si="0"/>
        <v>44.71299093655589</v>
      </c>
      <c r="E10" s="175">
        <v>263</v>
      </c>
      <c r="F10" s="186">
        <f t="shared" si="1"/>
        <v>15.891238670694863</v>
      </c>
      <c r="G10" s="177">
        <v>954</v>
      </c>
      <c r="H10" s="184">
        <f t="shared" si="2"/>
        <v>57.643504531722058</v>
      </c>
      <c r="I10" s="177">
        <v>560</v>
      </c>
      <c r="J10" s="196">
        <f t="shared" si="5"/>
        <v>33.836858006042299</v>
      </c>
      <c r="K10" s="177">
        <v>171</v>
      </c>
      <c r="L10" s="184">
        <f t="shared" si="3"/>
        <v>10.332326283987916</v>
      </c>
      <c r="M10" s="177">
        <v>85</v>
      </c>
      <c r="N10" s="184">
        <f t="shared" si="4"/>
        <v>5.1359516616314203</v>
      </c>
    </row>
    <row r="11" spans="1:14">
      <c r="A11" s="15" t="s">
        <v>18</v>
      </c>
      <c r="B11" s="94">
        <v>913</v>
      </c>
      <c r="C11" s="163">
        <v>398</v>
      </c>
      <c r="D11" s="93">
        <f t="shared" si="0"/>
        <v>43.592552026286967</v>
      </c>
      <c r="E11" s="94">
        <v>207</v>
      </c>
      <c r="F11" s="186">
        <f t="shared" si="1"/>
        <v>22.672508214676888</v>
      </c>
      <c r="G11" s="177">
        <v>374</v>
      </c>
      <c r="H11" s="184">
        <f t="shared" si="2"/>
        <v>40.963855421686745</v>
      </c>
      <c r="I11" s="177">
        <v>258</v>
      </c>
      <c r="J11" s="196">
        <f t="shared" si="5"/>
        <v>28.258488499452355</v>
      </c>
      <c r="K11" s="177">
        <v>131</v>
      </c>
      <c r="L11" s="184">
        <f t="shared" si="3"/>
        <v>14.348302300109527</v>
      </c>
      <c r="M11" s="177">
        <v>80</v>
      </c>
      <c r="N11" s="184">
        <f t="shared" si="4"/>
        <v>8.762322015334064</v>
      </c>
    </row>
    <row r="12" spans="1:14">
      <c r="A12" s="15" t="s">
        <v>21</v>
      </c>
      <c r="B12" s="94">
        <v>1108</v>
      </c>
      <c r="C12" s="163">
        <v>502</v>
      </c>
      <c r="D12" s="93">
        <f t="shared" si="0"/>
        <v>45.306859205776171</v>
      </c>
      <c r="E12" s="94">
        <v>253</v>
      </c>
      <c r="F12" s="186">
        <f t="shared" si="1"/>
        <v>22.833935018050543</v>
      </c>
      <c r="G12" s="177">
        <v>479</v>
      </c>
      <c r="H12" s="184">
        <f t="shared" si="2"/>
        <v>43.231046931407938</v>
      </c>
      <c r="I12" s="177">
        <v>300</v>
      </c>
      <c r="J12" s="196">
        <f t="shared" si="5"/>
        <v>27.075812274368232</v>
      </c>
      <c r="K12" s="177">
        <v>172</v>
      </c>
      <c r="L12" s="184">
        <f t="shared" si="3"/>
        <v>15.523465703971121</v>
      </c>
      <c r="M12" s="177">
        <v>91</v>
      </c>
      <c r="N12" s="184">
        <f t="shared" si="4"/>
        <v>8.2129963898916962</v>
      </c>
    </row>
    <row r="13" spans="1:14">
      <c r="A13" s="15" t="s">
        <v>22</v>
      </c>
      <c r="B13" s="175">
        <v>1139</v>
      </c>
      <c r="C13" s="135">
        <v>566</v>
      </c>
      <c r="D13" s="93">
        <f t="shared" si="0"/>
        <v>49.692712906057949</v>
      </c>
      <c r="E13" s="175">
        <v>229</v>
      </c>
      <c r="F13" s="186">
        <f t="shared" si="1"/>
        <v>20.105355575065847</v>
      </c>
      <c r="G13" s="177">
        <v>520</v>
      </c>
      <c r="H13" s="184">
        <f t="shared" si="2"/>
        <v>45.654082528533799</v>
      </c>
      <c r="I13" s="177">
        <v>331</v>
      </c>
      <c r="J13" s="196">
        <f t="shared" si="5"/>
        <v>29.060579455662861</v>
      </c>
      <c r="K13" s="177">
        <v>89</v>
      </c>
      <c r="L13" s="184">
        <f t="shared" si="3"/>
        <v>7.8138718173836708</v>
      </c>
      <c r="M13" s="177">
        <v>59</v>
      </c>
      <c r="N13" s="184">
        <f t="shared" si="4"/>
        <v>5.179982440737489</v>
      </c>
    </row>
    <row r="14" spans="1:14">
      <c r="A14" s="15" t="s">
        <v>13</v>
      </c>
      <c r="B14" s="175">
        <v>1461</v>
      </c>
      <c r="C14" s="135">
        <v>760</v>
      </c>
      <c r="D14" s="93">
        <f t="shared" si="0"/>
        <v>52.019164955509922</v>
      </c>
      <c r="E14" s="175">
        <v>295</v>
      </c>
      <c r="F14" s="186">
        <f t="shared" si="1"/>
        <v>20.191649555099247</v>
      </c>
      <c r="G14" s="177">
        <v>705</v>
      </c>
      <c r="H14" s="184">
        <f t="shared" si="2"/>
        <v>48.254620123203281</v>
      </c>
      <c r="I14" s="177">
        <v>460</v>
      </c>
      <c r="J14" s="196">
        <f t="shared" si="5"/>
        <v>31.485284052019164</v>
      </c>
      <c r="K14" s="177">
        <v>221</v>
      </c>
      <c r="L14" s="184">
        <f t="shared" si="3"/>
        <v>15.126625598904861</v>
      </c>
      <c r="M14" s="177">
        <v>107</v>
      </c>
      <c r="N14" s="184">
        <f t="shared" si="4"/>
        <v>7.3237508555783704</v>
      </c>
    </row>
    <row r="15" spans="1:14" ht="13.8" thickBot="1">
      <c r="A15" s="17" t="s">
        <v>27</v>
      </c>
      <c r="B15" s="108">
        <v>1676</v>
      </c>
      <c r="C15" s="164">
        <v>828</v>
      </c>
      <c r="D15" s="185">
        <f t="shared" si="0"/>
        <v>49.403341288782812</v>
      </c>
      <c r="E15" s="108">
        <v>373</v>
      </c>
      <c r="F15" s="189">
        <f t="shared" si="1"/>
        <v>22.255369928400956</v>
      </c>
      <c r="G15" s="191">
        <v>926</v>
      </c>
      <c r="H15" s="192">
        <f t="shared" si="2"/>
        <v>55.250596658711217</v>
      </c>
      <c r="I15" s="191">
        <v>442</v>
      </c>
      <c r="J15" s="197">
        <f t="shared" si="5"/>
        <v>26.37231503579952</v>
      </c>
      <c r="K15" s="191">
        <v>246</v>
      </c>
      <c r="L15" s="192">
        <f t="shared" si="3"/>
        <v>14.677804295942721</v>
      </c>
      <c r="M15" s="191">
        <v>134</v>
      </c>
      <c r="N15" s="192">
        <f t="shared" si="4"/>
        <v>7.9952267303102618</v>
      </c>
    </row>
    <row r="16" spans="1:14" ht="13.8" thickBot="1">
      <c r="A16" s="260" t="s">
        <v>35</v>
      </c>
      <c r="B16" s="259">
        <v>10215</v>
      </c>
      <c r="C16" s="259">
        <v>5694</v>
      </c>
      <c r="D16" s="247">
        <f t="shared" si="0"/>
        <v>55.741556534508078</v>
      </c>
      <c r="E16" s="259">
        <v>2519</v>
      </c>
      <c r="F16" s="246">
        <f t="shared" si="1"/>
        <v>24.659813999021047</v>
      </c>
      <c r="G16" s="239">
        <v>4808</v>
      </c>
      <c r="H16" s="244">
        <f t="shared" si="2"/>
        <v>47.068037200195789</v>
      </c>
      <c r="I16" s="239">
        <v>2547</v>
      </c>
      <c r="J16" s="246">
        <f>I16/B16*100</f>
        <v>24.933920704845818</v>
      </c>
      <c r="K16" s="239">
        <v>1618</v>
      </c>
      <c r="L16" s="244">
        <f t="shared" si="3"/>
        <v>15.839451786588352</v>
      </c>
      <c r="M16" s="239">
        <v>825</v>
      </c>
      <c r="N16" s="244">
        <f t="shared" si="4"/>
        <v>8.0763582966226135</v>
      </c>
    </row>
    <row r="17" spans="1:14">
      <c r="A17" s="134" t="s">
        <v>1</v>
      </c>
      <c r="B17" s="174">
        <v>1926</v>
      </c>
      <c r="C17" s="162">
        <v>1110</v>
      </c>
      <c r="D17" s="93">
        <f t="shared" si="0"/>
        <v>57.63239875389408</v>
      </c>
      <c r="E17" s="174">
        <v>490</v>
      </c>
      <c r="F17" s="186">
        <f t="shared" si="1"/>
        <v>25.441329179646939</v>
      </c>
      <c r="G17" s="193">
        <v>974</v>
      </c>
      <c r="H17" s="194">
        <f t="shared" si="2"/>
        <v>50.571131879543096</v>
      </c>
      <c r="I17" s="193">
        <v>433</v>
      </c>
      <c r="J17" s="198">
        <f>I17/B17*100</f>
        <v>22.481827622014539</v>
      </c>
      <c r="K17" s="193">
        <v>330</v>
      </c>
      <c r="L17" s="194">
        <f t="shared" si="3"/>
        <v>17.133956386292834</v>
      </c>
      <c r="M17" s="193">
        <v>167</v>
      </c>
      <c r="N17" s="194">
        <f t="shared" si="4"/>
        <v>8.670820353063343</v>
      </c>
    </row>
    <row r="18" spans="1:14">
      <c r="A18" s="15" t="s">
        <v>16</v>
      </c>
      <c r="B18" s="175">
        <v>1374</v>
      </c>
      <c r="C18" s="135">
        <v>735</v>
      </c>
      <c r="D18" s="93">
        <f t="shared" si="0"/>
        <v>53.493449781659386</v>
      </c>
      <c r="E18" s="175">
        <v>407</v>
      </c>
      <c r="F18" s="186">
        <f t="shared" si="1"/>
        <v>29.621542940320232</v>
      </c>
      <c r="G18" s="177">
        <v>774</v>
      </c>
      <c r="H18" s="184">
        <f t="shared" si="2"/>
        <v>56.331877729257641</v>
      </c>
      <c r="I18" s="177">
        <v>331</v>
      </c>
      <c r="J18" s="196">
        <f t="shared" ref="J18:J22" si="6">I18/B18*100</f>
        <v>24.090247452692868</v>
      </c>
      <c r="K18" s="177">
        <v>226</v>
      </c>
      <c r="L18" s="184">
        <f t="shared" si="3"/>
        <v>16.448326055312958</v>
      </c>
      <c r="M18" s="177">
        <v>96</v>
      </c>
      <c r="N18" s="184">
        <f t="shared" si="4"/>
        <v>6.9868995633187767</v>
      </c>
    </row>
    <row r="19" spans="1:14">
      <c r="A19" s="16" t="s">
        <v>3</v>
      </c>
      <c r="B19" s="175">
        <v>2224</v>
      </c>
      <c r="C19" s="135">
        <v>1177</v>
      </c>
      <c r="D19" s="93">
        <f t="shared" si="0"/>
        <v>52.922661870503596</v>
      </c>
      <c r="E19" s="175">
        <v>447</v>
      </c>
      <c r="F19" s="186">
        <f t="shared" si="1"/>
        <v>20.098920863309353</v>
      </c>
      <c r="G19" s="177">
        <v>944</v>
      </c>
      <c r="H19" s="184">
        <f t="shared" si="2"/>
        <v>42.446043165467628</v>
      </c>
      <c r="I19" s="177">
        <v>620</v>
      </c>
      <c r="J19" s="196">
        <f t="shared" si="6"/>
        <v>27.877697841726619</v>
      </c>
      <c r="K19" s="177">
        <v>314</v>
      </c>
      <c r="L19" s="184">
        <f t="shared" si="3"/>
        <v>14.118705035971225</v>
      </c>
      <c r="M19" s="177">
        <v>209</v>
      </c>
      <c r="N19" s="184">
        <f t="shared" si="4"/>
        <v>9.3974820143884887</v>
      </c>
    </row>
    <row r="20" spans="1:14">
      <c r="A20" s="16" t="s">
        <v>20</v>
      </c>
      <c r="B20" s="175">
        <v>1543</v>
      </c>
      <c r="C20" s="135">
        <v>790</v>
      </c>
      <c r="D20" s="93">
        <f t="shared" si="0"/>
        <v>51.19896305897602</v>
      </c>
      <c r="E20" s="175">
        <v>334</v>
      </c>
      <c r="F20" s="186">
        <f t="shared" si="1"/>
        <v>21.646143875567077</v>
      </c>
      <c r="G20" s="177">
        <v>798</v>
      </c>
      <c r="H20" s="184">
        <f t="shared" si="2"/>
        <v>51.717433570965653</v>
      </c>
      <c r="I20" s="177">
        <v>412</v>
      </c>
      <c r="J20" s="196">
        <f t="shared" si="6"/>
        <v>26.701231367465976</v>
      </c>
      <c r="K20" s="177">
        <v>255</v>
      </c>
      <c r="L20" s="184">
        <f t="shared" si="3"/>
        <v>16.526247569669476</v>
      </c>
      <c r="M20" s="177">
        <v>85</v>
      </c>
      <c r="N20" s="184">
        <f t="shared" si="4"/>
        <v>5.5087491898898246</v>
      </c>
    </row>
    <row r="21" spans="1:14">
      <c r="A21" s="15" t="s">
        <v>4</v>
      </c>
      <c r="B21" s="175">
        <v>1641</v>
      </c>
      <c r="C21" s="135">
        <v>974</v>
      </c>
      <c r="D21" s="93">
        <f t="shared" si="0"/>
        <v>59.354052407068856</v>
      </c>
      <c r="E21" s="175">
        <v>428</v>
      </c>
      <c r="F21" s="186">
        <f t="shared" si="1"/>
        <v>26.081657525898844</v>
      </c>
      <c r="G21" s="177">
        <v>606</v>
      </c>
      <c r="H21" s="184">
        <f t="shared" si="2"/>
        <v>36.928702010968919</v>
      </c>
      <c r="I21" s="177">
        <v>377</v>
      </c>
      <c r="J21" s="196">
        <f t="shared" si="6"/>
        <v>22.973796465569773</v>
      </c>
      <c r="K21" s="177">
        <v>255</v>
      </c>
      <c r="L21" s="184">
        <f t="shared" si="3"/>
        <v>15.539305301645337</v>
      </c>
      <c r="M21" s="177">
        <v>170</v>
      </c>
      <c r="N21" s="184">
        <f t="shared" si="4"/>
        <v>10.359536867763559</v>
      </c>
    </row>
    <row r="22" spans="1:14" ht="13.8" thickBot="1">
      <c r="A22" s="17" t="s">
        <v>7</v>
      </c>
      <c r="B22" s="176">
        <v>1507</v>
      </c>
      <c r="C22" s="165">
        <v>908</v>
      </c>
      <c r="D22" s="185">
        <f t="shared" si="0"/>
        <v>60.252156602521566</v>
      </c>
      <c r="E22" s="176">
        <v>413</v>
      </c>
      <c r="F22" s="189">
        <f t="shared" si="1"/>
        <v>27.405441274054414</v>
      </c>
      <c r="G22" s="191">
        <v>712</v>
      </c>
      <c r="H22" s="192">
        <f t="shared" si="2"/>
        <v>47.246184472461842</v>
      </c>
      <c r="I22" s="191">
        <v>374</v>
      </c>
      <c r="J22" s="197">
        <f t="shared" si="6"/>
        <v>24.817518248175183</v>
      </c>
      <c r="K22" s="191">
        <v>238</v>
      </c>
      <c r="L22" s="192">
        <f t="shared" si="3"/>
        <v>15.79296615792966</v>
      </c>
      <c r="M22" s="191">
        <v>98</v>
      </c>
      <c r="N22" s="192">
        <f t="shared" si="4"/>
        <v>6.5029860650298605</v>
      </c>
    </row>
    <row r="23" spans="1:14" ht="13.8" thickBot="1">
      <c r="A23" s="260" t="s">
        <v>36</v>
      </c>
      <c r="B23" s="259">
        <v>17328</v>
      </c>
      <c r="C23" s="259">
        <v>8356</v>
      </c>
      <c r="D23" s="247">
        <f t="shared" si="0"/>
        <v>48.222530009233608</v>
      </c>
      <c r="E23" s="259">
        <v>3644</v>
      </c>
      <c r="F23" s="246">
        <f t="shared" si="1"/>
        <v>21.029547553093259</v>
      </c>
      <c r="G23" s="239">
        <v>7997</v>
      </c>
      <c r="H23" s="244">
        <f t="shared" si="2"/>
        <v>46.150738688827332</v>
      </c>
      <c r="I23" s="239">
        <v>4907</v>
      </c>
      <c r="J23" s="246">
        <f>I23/B23*100</f>
        <v>28.318328716528164</v>
      </c>
      <c r="K23" s="239">
        <v>2316</v>
      </c>
      <c r="L23" s="244">
        <f t="shared" si="3"/>
        <v>13.365650969529085</v>
      </c>
      <c r="M23" s="239">
        <v>1191</v>
      </c>
      <c r="N23" s="244">
        <f t="shared" si="4"/>
        <v>6.8732686980609419</v>
      </c>
    </row>
    <row r="24" spans="1:14">
      <c r="A24" s="134" t="s">
        <v>15</v>
      </c>
      <c r="B24" s="174">
        <v>2058</v>
      </c>
      <c r="C24" s="162">
        <v>1001</v>
      </c>
      <c r="D24" s="93">
        <f t="shared" si="0"/>
        <v>48.639455782312922</v>
      </c>
      <c r="E24" s="174">
        <v>385</v>
      </c>
      <c r="F24" s="186">
        <f t="shared" si="1"/>
        <v>18.707482993197281</v>
      </c>
      <c r="G24" s="193">
        <v>747</v>
      </c>
      <c r="H24" s="194">
        <f t="shared" si="2"/>
        <v>36.29737609329446</v>
      </c>
      <c r="I24" s="193">
        <v>630</v>
      </c>
      <c r="J24" s="198">
        <f>I24/B24*100</f>
        <v>30.612244897959183</v>
      </c>
      <c r="K24" s="193">
        <v>214</v>
      </c>
      <c r="L24" s="194">
        <f t="shared" si="3"/>
        <v>10.398445092322643</v>
      </c>
      <c r="M24" s="193">
        <v>175</v>
      </c>
      <c r="N24" s="194">
        <f t="shared" si="4"/>
        <v>8.5034013605442169</v>
      </c>
    </row>
    <row r="25" spans="1:14">
      <c r="A25" s="15" t="s">
        <v>19</v>
      </c>
      <c r="B25" s="175">
        <v>5908</v>
      </c>
      <c r="C25" s="135">
        <v>2794</v>
      </c>
      <c r="D25" s="93">
        <f t="shared" si="0"/>
        <v>47.291807718347997</v>
      </c>
      <c r="E25" s="175">
        <v>1253</v>
      </c>
      <c r="F25" s="109">
        <f t="shared" si="1"/>
        <v>21.208530805687204</v>
      </c>
      <c r="G25" s="177">
        <v>3215</v>
      </c>
      <c r="H25" s="184">
        <f t="shared" si="2"/>
        <v>54.417738659444822</v>
      </c>
      <c r="I25" s="177">
        <v>1626</v>
      </c>
      <c r="J25" s="196">
        <f t="shared" ref="J25:J29" si="7">I25/B25*100</f>
        <v>27.522004062288424</v>
      </c>
      <c r="K25" s="177">
        <v>713</v>
      </c>
      <c r="L25" s="184">
        <f t="shared" si="3"/>
        <v>12.068381855111712</v>
      </c>
      <c r="M25" s="177">
        <v>324</v>
      </c>
      <c r="N25" s="184">
        <f t="shared" si="4"/>
        <v>5.484089370345294</v>
      </c>
    </row>
    <row r="26" spans="1:14">
      <c r="A26" s="15" t="s">
        <v>25</v>
      </c>
      <c r="B26" s="175">
        <v>3825</v>
      </c>
      <c r="C26" s="135">
        <v>1857</v>
      </c>
      <c r="D26" s="93">
        <f t="shared" si="0"/>
        <v>48.549019607843135</v>
      </c>
      <c r="E26" s="175">
        <v>827</v>
      </c>
      <c r="F26" s="109">
        <f t="shared" si="1"/>
        <v>21.62091503267974</v>
      </c>
      <c r="G26" s="177">
        <v>1628</v>
      </c>
      <c r="H26" s="184">
        <f t="shared" si="2"/>
        <v>42.562091503267972</v>
      </c>
      <c r="I26" s="177">
        <v>1125</v>
      </c>
      <c r="J26" s="196">
        <f t="shared" si="7"/>
        <v>29.411764705882355</v>
      </c>
      <c r="K26" s="177">
        <v>541</v>
      </c>
      <c r="L26" s="184">
        <f t="shared" si="3"/>
        <v>14.143790849673202</v>
      </c>
      <c r="M26" s="177">
        <v>241</v>
      </c>
      <c r="N26" s="184">
        <f t="shared" si="4"/>
        <v>6.3006535947712425</v>
      </c>
    </row>
    <row r="27" spans="1:14">
      <c r="A27" s="16" t="s">
        <v>103</v>
      </c>
      <c r="B27" s="175">
        <v>1252</v>
      </c>
      <c r="C27" s="135">
        <v>656</v>
      </c>
      <c r="D27" s="93">
        <f t="shared" si="0"/>
        <v>52.396166134185307</v>
      </c>
      <c r="E27" s="175">
        <v>251</v>
      </c>
      <c r="F27" s="109">
        <f t="shared" si="1"/>
        <v>20.047923322683705</v>
      </c>
      <c r="G27" s="177">
        <v>609</v>
      </c>
      <c r="H27" s="184">
        <f t="shared" si="2"/>
        <v>48.642172523961662</v>
      </c>
      <c r="I27" s="177">
        <v>348</v>
      </c>
      <c r="J27" s="196">
        <f t="shared" si="7"/>
        <v>27.795527156549522</v>
      </c>
      <c r="K27" s="177">
        <v>220</v>
      </c>
      <c r="L27" s="184">
        <f t="shared" si="3"/>
        <v>17.571884984025559</v>
      </c>
      <c r="M27" s="177">
        <v>96</v>
      </c>
      <c r="N27" s="184">
        <f t="shared" si="4"/>
        <v>7.6677316293929714</v>
      </c>
    </row>
    <row r="28" spans="1:14">
      <c r="A28" s="16" t="s">
        <v>104</v>
      </c>
      <c r="B28" s="94">
        <v>2161</v>
      </c>
      <c r="C28" s="163">
        <v>1061</v>
      </c>
      <c r="D28" s="93">
        <f t="shared" si="0"/>
        <v>49.097639981490047</v>
      </c>
      <c r="E28" s="94">
        <v>441</v>
      </c>
      <c r="F28" s="109">
        <f t="shared" si="1"/>
        <v>20.407218880148079</v>
      </c>
      <c r="G28" s="177">
        <v>766</v>
      </c>
      <c r="H28" s="184">
        <f t="shared" si="2"/>
        <v>35.446552521980564</v>
      </c>
      <c r="I28" s="177">
        <v>573</v>
      </c>
      <c r="J28" s="196">
        <f t="shared" si="7"/>
        <v>26.515502082369274</v>
      </c>
      <c r="K28" s="177">
        <v>362</v>
      </c>
      <c r="L28" s="184">
        <f t="shared" si="3"/>
        <v>16.751503933364184</v>
      </c>
      <c r="M28" s="177">
        <v>231</v>
      </c>
      <c r="N28" s="184">
        <f t="shared" si="4"/>
        <v>10.689495603887089</v>
      </c>
    </row>
    <row r="29" spans="1:14" ht="13.8" thickBot="1">
      <c r="A29" s="17" t="s">
        <v>26</v>
      </c>
      <c r="B29" s="108">
        <v>2124</v>
      </c>
      <c r="C29" s="164">
        <v>987</v>
      </c>
      <c r="D29" s="185">
        <f t="shared" si="0"/>
        <v>46.468926553672318</v>
      </c>
      <c r="E29" s="108">
        <v>487</v>
      </c>
      <c r="F29" s="110">
        <f t="shared" si="1"/>
        <v>22.928436911487758</v>
      </c>
      <c r="G29" s="191">
        <v>1032</v>
      </c>
      <c r="H29" s="192">
        <f t="shared" si="2"/>
        <v>48.587570621468927</v>
      </c>
      <c r="I29" s="191">
        <v>605</v>
      </c>
      <c r="J29" s="197">
        <f t="shared" si="7"/>
        <v>28.483992467043311</v>
      </c>
      <c r="K29" s="191">
        <v>266</v>
      </c>
      <c r="L29" s="192">
        <f t="shared" si="3"/>
        <v>12.523540489642185</v>
      </c>
      <c r="M29" s="191">
        <v>124</v>
      </c>
      <c r="N29" s="192">
        <f t="shared" si="4"/>
        <v>5.8380414312617699</v>
      </c>
    </row>
    <row r="30" spans="1:14" ht="13.8" thickBot="1">
      <c r="A30" s="260" t="s">
        <v>32</v>
      </c>
      <c r="B30" s="259">
        <v>13485</v>
      </c>
      <c r="C30" s="259">
        <v>6747</v>
      </c>
      <c r="D30" s="247">
        <f t="shared" si="0"/>
        <v>50.033370411568413</v>
      </c>
      <c r="E30" s="259">
        <v>3103</v>
      </c>
      <c r="F30" s="247">
        <f t="shared" si="1"/>
        <v>23.010752688172044</v>
      </c>
      <c r="G30" s="259">
        <v>6060</v>
      </c>
      <c r="H30" s="247">
        <f t="shared" si="2"/>
        <v>44.938820912124584</v>
      </c>
      <c r="I30" s="259">
        <v>3819</v>
      </c>
      <c r="J30" s="247">
        <f>I30/B30*100</f>
        <v>28.32035595105673</v>
      </c>
      <c r="K30" s="259">
        <v>1447</v>
      </c>
      <c r="L30" s="247">
        <f t="shared" si="3"/>
        <v>10.730441230997405</v>
      </c>
      <c r="M30" s="259">
        <v>881</v>
      </c>
      <c r="N30" s="244">
        <f t="shared" si="4"/>
        <v>6.5331850203930291</v>
      </c>
    </row>
    <row r="31" spans="1:14">
      <c r="A31" s="201" t="s">
        <v>5</v>
      </c>
      <c r="B31" s="193">
        <v>864</v>
      </c>
      <c r="C31" s="187">
        <v>462</v>
      </c>
      <c r="D31" s="194">
        <f t="shared" si="0"/>
        <v>53.472222222222221</v>
      </c>
      <c r="E31" s="193">
        <v>237</v>
      </c>
      <c r="F31" s="198">
        <f t="shared" si="1"/>
        <v>27.430555555555557</v>
      </c>
      <c r="G31" s="193">
        <v>385</v>
      </c>
      <c r="H31" s="194">
        <f t="shared" si="2"/>
        <v>44.560185185185183</v>
      </c>
      <c r="I31" s="193">
        <v>254</v>
      </c>
      <c r="J31" s="198">
        <f>I31/B31*100</f>
        <v>29.398148148148145</v>
      </c>
      <c r="K31" s="193">
        <v>94</v>
      </c>
      <c r="L31" s="194">
        <f t="shared" si="3"/>
        <v>10.87962962962963</v>
      </c>
      <c r="M31" s="193">
        <v>75</v>
      </c>
      <c r="N31" s="194">
        <f t="shared" si="4"/>
        <v>8.6805555555555554</v>
      </c>
    </row>
    <row r="32" spans="1:14">
      <c r="A32" s="172" t="s">
        <v>23</v>
      </c>
      <c r="B32" s="177">
        <v>2691</v>
      </c>
      <c r="C32" s="166">
        <v>1336</v>
      </c>
      <c r="D32" s="194">
        <f t="shared" si="0"/>
        <v>49.646971386101825</v>
      </c>
      <c r="E32" s="177">
        <v>646</v>
      </c>
      <c r="F32" s="196">
        <f t="shared" si="1"/>
        <v>24.005945745076179</v>
      </c>
      <c r="G32" s="177">
        <v>1183</v>
      </c>
      <c r="H32" s="184">
        <f t="shared" si="2"/>
        <v>43.961352657004831</v>
      </c>
      <c r="I32" s="177">
        <v>755</v>
      </c>
      <c r="J32" s="196">
        <f t="shared" ref="J32:J38" si="8">I32/B32*100</f>
        <v>28.056484578223706</v>
      </c>
      <c r="K32" s="177">
        <v>208</v>
      </c>
      <c r="L32" s="184">
        <f t="shared" si="3"/>
        <v>7.7294685990338161</v>
      </c>
      <c r="M32" s="177">
        <v>226</v>
      </c>
      <c r="N32" s="184">
        <f t="shared" si="4"/>
        <v>8.3983649201040507</v>
      </c>
    </row>
    <row r="33" spans="1:14">
      <c r="A33" s="172" t="s">
        <v>6</v>
      </c>
      <c r="B33" s="177">
        <v>1854</v>
      </c>
      <c r="C33" s="166">
        <v>890</v>
      </c>
      <c r="D33" s="194">
        <f t="shared" si="0"/>
        <v>48.004314994606254</v>
      </c>
      <c r="E33" s="177">
        <v>410</v>
      </c>
      <c r="F33" s="196">
        <f t="shared" si="1"/>
        <v>22.114347357065803</v>
      </c>
      <c r="G33" s="177">
        <v>783</v>
      </c>
      <c r="H33" s="184">
        <f t="shared" si="2"/>
        <v>42.23300970873786</v>
      </c>
      <c r="I33" s="177">
        <v>526</v>
      </c>
      <c r="J33" s="196">
        <f t="shared" si="8"/>
        <v>28.371089536138079</v>
      </c>
      <c r="K33" s="177">
        <v>190</v>
      </c>
      <c r="L33" s="184">
        <f t="shared" si="3"/>
        <v>10.248112189859762</v>
      </c>
      <c r="M33" s="177">
        <v>121</v>
      </c>
      <c r="N33" s="184">
        <f t="shared" si="4"/>
        <v>6.5264293419633228</v>
      </c>
    </row>
    <row r="34" spans="1:14">
      <c r="A34" s="172" t="s">
        <v>24</v>
      </c>
      <c r="B34" s="177">
        <v>1515</v>
      </c>
      <c r="C34" s="166">
        <v>758</v>
      </c>
      <c r="D34" s="194">
        <f t="shared" si="0"/>
        <v>50.033003300330037</v>
      </c>
      <c r="E34" s="177">
        <v>331</v>
      </c>
      <c r="F34" s="196">
        <f t="shared" si="1"/>
        <v>21.848184818481847</v>
      </c>
      <c r="G34" s="177">
        <v>839</v>
      </c>
      <c r="H34" s="184">
        <f t="shared" si="2"/>
        <v>55.379537953795378</v>
      </c>
      <c r="I34" s="177">
        <v>451</v>
      </c>
      <c r="J34" s="196">
        <f t="shared" si="8"/>
        <v>29.768976897689768</v>
      </c>
      <c r="K34" s="177">
        <v>231</v>
      </c>
      <c r="L34" s="184">
        <f t="shared" si="3"/>
        <v>15.247524752475247</v>
      </c>
      <c r="M34" s="177">
        <v>68</v>
      </c>
      <c r="N34" s="184">
        <f t="shared" si="4"/>
        <v>4.4884488448844886</v>
      </c>
    </row>
    <row r="35" spans="1:14">
      <c r="A35" s="172" t="s">
        <v>8</v>
      </c>
      <c r="B35" s="177">
        <v>1264</v>
      </c>
      <c r="C35" s="166">
        <v>588</v>
      </c>
      <c r="D35" s="194">
        <f t="shared" si="0"/>
        <v>46.518987341772153</v>
      </c>
      <c r="E35" s="177">
        <v>287</v>
      </c>
      <c r="F35" s="196">
        <f t="shared" si="1"/>
        <v>22.705696202531644</v>
      </c>
      <c r="G35" s="177">
        <v>544</v>
      </c>
      <c r="H35" s="184">
        <f t="shared" si="2"/>
        <v>43.037974683544306</v>
      </c>
      <c r="I35" s="177">
        <v>366</v>
      </c>
      <c r="J35" s="196">
        <f t="shared" si="8"/>
        <v>28.955696202531644</v>
      </c>
      <c r="K35" s="177">
        <v>153</v>
      </c>
      <c r="L35" s="184">
        <f t="shared" si="3"/>
        <v>12.104430379746836</v>
      </c>
      <c r="M35" s="177">
        <v>104</v>
      </c>
      <c r="N35" s="184">
        <f t="shared" si="4"/>
        <v>8.2278481012658222</v>
      </c>
    </row>
    <row r="36" spans="1:14">
      <c r="A36" s="172" t="s">
        <v>9</v>
      </c>
      <c r="B36" s="177">
        <v>1767</v>
      </c>
      <c r="C36" s="171">
        <v>917</v>
      </c>
      <c r="D36" s="194">
        <f t="shared" si="0"/>
        <v>51.895868704018113</v>
      </c>
      <c r="E36" s="180">
        <v>446</v>
      </c>
      <c r="F36" s="196">
        <f t="shared" si="1"/>
        <v>25.240520656479909</v>
      </c>
      <c r="G36" s="177">
        <v>745</v>
      </c>
      <c r="H36" s="184">
        <f t="shared" si="2"/>
        <v>42.161856253537067</v>
      </c>
      <c r="I36" s="177">
        <v>499</v>
      </c>
      <c r="J36" s="196">
        <f t="shared" si="8"/>
        <v>28.239954725523486</v>
      </c>
      <c r="K36" s="177">
        <v>176</v>
      </c>
      <c r="L36" s="184">
        <f t="shared" si="3"/>
        <v>9.9603848330503677</v>
      </c>
      <c r="M36" s="177">
        <v>117</v>
      </c>
      <c r="N36" s="184">
        <f t="shared" si="4"/>
        <v>6.6213921901528012</v>
      </c>
    </row>
    <row r="37" spans="1:14" ht="13.8" customHeight="1">
      <c r="A37" s="172" t="s">
        <v>10</v>
      </c>
      <c r="B37" s="177">
        <v>1729</v>
      </c>
      <c r="C37" s="171">
        <v>856</v>
      </c>
      <c r="D37" s="194">
        <f t="shared" si="0"/>
        <v>49.508386350491612</v>
      </c>
      <c r="E37" s="177">
        <v>392</v>
      </c>
      <c r="F37" s="196">
        <f t="shared" si="1"/>
        <v>22.672064777327936</v>
      </c>
      <c r="G37" s="177">
        <v>1016</v>
      </c>
      <c r="H37" s="184">
        <f t="shared" si="2"/>
        <v>58.762290341237708</v>
      </c>
      <c r="I37" s="177">
        <v>447</v>
      </c>
      <c r="J37" s="196">
        <f t="shared" si="8"/>
        <v>25.853094274146905</v>
      </c>
      <c r="K37" s="177">
        <v>189</v>
      </c>
      <c r="L37" s="184">
        <f t="shared" si="3"/>
        <v>10.931174089068826</v>
      </c>
      <c r="M37" s="177">
        <v>61</v>
      </c>
      <c r="N37" s="184">
        <f t="shared" si="4"/>
        <v>3.5280508964719495</v>
      </c>
    </row>
    <row r="38" spans="1:14" ht="13.8" thickBot="1">
      <c r="A38" s="202" t="s">
        <v>12</v>
      </c>
      <c r="B38" s="191">
        <v>1801</v>
      </c>
      <c r="C38" s="188">
        <v>940</v>
      </c>
      <c r="D38" s="195">
        <f t="shared" si="0"/>
        <v>52.193225985563572</v>
      </c>
      <c r="E38" s="191">
        <v>354</v>
      </c>
      <c r="F38" s="197">
        <f t="shared" si="1"/>
        <v>19.655746807329262</v>
      </c>
      <c r="G38" s="191">
        <v>565</v>
      </c>
      <c r="H38" s="192">
        <f t="shared" si="2"/>
        <v>31.371460299833426</v>
      </c>
      <c r="I38" s="191">
        <v>521</v>
      </c>
      <c r="J38" s="197">
        <f t="shared" si="8"/>
        <v>28.928373126041091</v>
      </c>
      <c r="K38" s="191">
        <v>206</v>
      </c>
      <c r="L38" s="192">
        <f t="shared" si="3"/>
        <v>11.438089950027761</v>
      </c>
      <c r="M38" s="191">
        <v>109</v>
      </c>
      <c r="N38" s="192">
        <f t="shared" si="4"/>
        <v>6.0521932259855635</v>
      </c>
    </row>
    <row r="39" spans="1:14" ht="13.8" thickBot="1">
      <c r="A39" s="232" t="s">
        <v>33</v>
      </c>
      <c r="B39" s="239">
        <v>9010</v>
      </c>
      <c r="C39" s="259">
        <v>4315</v>
      </c>
      <c r="D39" s="244">
        <f t="shared" si="0"/>
        <v>47.891231964483907</v>
      </c>
      <c r="E39" s="239">
        <v>1645</v>
      </c>
      <c r="F39" s="261">
        <f t="shared" si="1"/>
        <v>18.257491675915649</v>
      </c>
      <c r="G39" s="239">
        <v>3063</v>
      </c>
      <c r="H39" s="244">
        <f t="shared" si="2"/>
        <v>33.995560488346285</v>
      </c>
      <c r="I39" s="239">
        <v>2620</v>
      </c>
      <c r="J39" s="246">
        <f>I39/B39*100</f>
        <v>29.078801331853498</v>
      </c>
      <c r="K39" s="239">
        <v>605</v>
      </c>
      <c r="L39" s="244">
        <f t="shared" si="3"/>
        <v>6.714761376248612</v>
      </c>
      <c r="M39" s="239">
        <v>584</v>
      </c>
      <c r="N39" s="244">
        <f t="shared" si="4"/>
        <v>6.4816870144284122</v>
      </c>
    </row>
    <row r="40" spans="1:14" ht="13.8" thickBot="1">
      <c r="A40" s="20" t="s">
        <v>11</v>
      </c>
      <c r="B40" s="178">
        <v>9010</v>
      </c>
      <c r="C40" s="168">
        <v>4315</v>
      </c>
      <c r="D40" s="185">
        <f t="shared" si="0"/>
        <v>47.891231964483907</v>
      </c>
      <c r="E40" s="178">
        <v>1645</v>
      </c>
      <c r="F40" s="189">
        <f t="shared" si="1"/>
        <v>18.257491675915649</v>
      </c>
      <c r="G40" s="178">
        <v>3063</v>
      </c>
      <c r="H40" s="195">
        <f t="shared" si="2"/>
        <v>33.995560488346285</v>
      </c>
      <c r="I40" s="178">
        <v>2620</v>
      </c>
      <c r="J40" s="189">
        <f>I40/B40*100</f>
        <v>29.078801331853498</v>
      </c>
      <c r="K40" s="174">
        <v>605</v>
      </c>
      <c r="L40" s="194">
        <f t="shared" si="3"/>
        <v>6.714761376248612</v>
      </c>
      <c r="M40" s="178">
        <v>584</v>
      </c>
      <c r="N40" s="195">
        <f t="shared" si="4"/>
        <v>6.4816870144284122</v>
      </c>
    </row>
    <row r="41" spans="1:14" ht="13.8" thickBot="1">
      <c r="A41" s="252" t="s">
        <v>30</v>
      </c>
      <c r="B41" s="259">
        <v>62278</v>
      </c>
      <c r="C41" s="259">
        <v>31041</v>
      </c>
      <c r="D41" s="247">
        <f t="shared" si="0"/>
        <v>49.842641061048845</v>
      </c>
      <c r="E41" s="259">
        <v>13482</v>
      </c>
      <c r="F41" s="246">
        <f t="shared" si="1"/>
        <v>21.648094029994542</v>
      </c>
      <c r="G41" s="239">
        <v>27638</v>
      </c>
      <c r="H41" s="244">
        <f t="shared" si="2"/>
        <v>44.378432191142942</v>
      </c>
      <c r="I41" s="239">
        <v>17412</v>
      </c>
      <c r="J41" s="246">
        <f>I41/B41*100</f>
        <v>27.958508622627576</v>
      </c>
      <c r="K41" s="262">
        <v>7613</v>
      </c>
      <c r="L41" s="263">
        <f t="shared" si="3"/>
        <v>12.224220430970808</v>
      </c>
      <c r="M41" s="239">
        <v>4365</v>
      </c>
      <c r="N41" s="244">
        <f t="shared" si="4"/>
        <v>7.008895597161116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K57"/>
  <sheetViews>
    <sheetView showGridLines="0" zoomScaleNormal="100" workbookViewId="0">
      <selection activeCell="H5" sqref="H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11">
      <c r="A1" s="350" t="s">
        <v>181</v>
      </c>
      <c r="B1" s="350"/>
      <c r="C1" s="350"/>
      <c r="D1" s="350"/>
      <c r="E1" s="350"/>
      <c r="F1" s="350"/>
      <c r="G1" s="350"/>
      <c r="H1" s="350"/>
    </row>
    <row r="2" spans="1:11" ht="14.4" customHeight="1">
      <c r="A2" s="367" t="s">
        <v>215</v>
      </c>
      <c r="B2" s="367"/>
      <c r="C2" s="367"/>
      <c r="D2" s="367"/>
      <c r="E2" s="367"/>
      <c r="F2" s="367"/>
      <c r="G2" s="367"/>
      <c r="H2" s="367"/>
    </row>
    <row r="3" spans="1:11" s="12" customFormat="1" ht="18" customHeight="1">
      <c r="A3" s="367"/>
      <c r="B3" s="367"/>
      <c r="C3" s="367"/>
      <c r="D3" s="367"/>
      <c r="E3" s="367"/>
      <c r="F3" s="367"/>
      <c r="G3" s="367"/>
      <c r="H3" s="367"/>
    </row>
    <row r="4" spans="1:11" ht="9.75" customHeight="1" thickBot="1">
      <c r="A4" s="368"/>
      <c r="B4" s="368"/>
      <c r="C4" s="368"/>
      <c r="D4" s="368"/>
      <c r="E4" s="368"/>
      <c r="F4" s="368"/>
      <c r="G4" s="368"/>
      <c r="H4" s="368"/>
    </row>
    <row r="5" spans="1:11" ht="57" customHeight="1" thickBot="1">
      <c r="A5" s="366" t="s">
        <v>42</v>
      </c>
      <c r="B5" s="318"/>
      <c r="C5" s="318"/>
      <c r="D5" s="319"/>
      <c r="E5" s="56" t="s">
        <v>196</v>
      </c>
      <c r="F5" s="56" t="s">
        <v>216</v>
      </c>
      <c r="G5" s="56" t="s">
        <v>217</v>
      </c>
      <c r="H5" s="56" t="s">
        <v>197</v>
      </c>
    </row>
    <row r="6" spans="1:11" ht="13.8" thickBot="1">
      <c r="A6" s="354" t="s">
        <v>43</v>
      </c>
      <c r="B6" s="355"/>
      <c r="C6" s="355"/>
      <c r="D6" s="356"/>
      <c r="E6" s="264">
        <v>6974</v>
      </c>
      <c r="F6" s="264">
        <v>8353</v>
      </c>
      <c r="G6" s="264">
        <v>77333</v>
      </c>
      <c r="H6" s="264">
        <f>F6-E6</f>
        <v>1379</v>
      </c>
      <c r="I6" s="307"/>
    </row>
    <row r="7" spans="1:11" ht="12.75" customHeight="1">
      <c r="A7" s="361" t="s">
        <v>44</v>
      </c>
      <c r="B7" s="47" t="s">
        <v>45</v>
      </c>
      <c r="C7" s="48"/>
      <c r="D7" s="48"/>
      <c r="E7" s="57">
        <v>3266</v>
      </c>
      <c r="F7" s="57">
        <v>4186</v>
      </c>
      <c r="G7" s="57">
        <v>38587</v>
      </c>
      <c r="H7" s="57">
        <f>F7-E7</f>
        <v>920</v>
      </c>
      <c r="K7" s="307"/>
    </row>
    <row r="8" spans="1:11" ht="12.75" customHeight="1">
      <c r="A8" s="362"/>
      <c r="B8" s="49" t="s">
        <v>46</v>
      </c>
      <c r="C8" s="50"/>
      <c r="D8" s="50"/>
      <c r="E8" s="58">
        <v>1332</v>
      </c>
      <c r="F8" s="58">
        <v>2568</v>
      </c>
      <c r="G8" s="57">
        <v>20484</v>
      </c>
      <c r="H8" s="57">
        <f>F8-E8</f>
        <v>1236</v>
      </c>
    </row>
    <row r="9" spans="1:11" ht="12.75" customHeight="1">
      <c r="A9" s="362"/>
      <c r="B9" s="49" t="s">
        <v>47</v>
      </c>
      <c r="C9" s="50"/>
      <c r="D9" s="50"/>
      <c r="E9" s="58">
        <v>5642</v>
      </c>
      <c r="F9" s="58">
        <v>5785</v>
      </c>
      <c r="G9" s="57">
        <v>56849</v>
      </c>
      <c r="H9" s="57">
        <f t="shared" ref="H9:H18" si="0">F9-E9</f>
        <v>143</v>
      </c>
    </row>
    <row r="10" spans="1:11" ht="12.75" customHeight="1">
      <c r="A10" s="362"/>
      <c r="B10" s="49" t="s">
        <v>48</v>
      </c>
      <c r="C10" s="50"/>
      <c r="D10" s="50"/>
      <c r="E10" s="58">
        <v>435</v>
      </c>
      <c r="F10" s="58">
        <v>818</v>
      </c>
      <c r="G10" s="57">
        <v>5632</v>
      </c>
      <c r="H10" s="57">
        <f t="shared" si="0"/>
        <v>383</v>
      </c>
    </row>
    <row r="11" spans="1:11" ht="12.75" customHeight="1">
      <c r="A11" s="362"/>
      <c r="B11" s="49" t="s">
        <v>49</v>
      </c>
      <c r="C11" s="50"/>
      <c r="D11" s="50"/>
      <c r="E11" s="58">
        <v>6393</v>
      </c>
      <c r="F11" s="58">
        <v>7411</v>
      </c>
      <c r="G11" s="57">
        <v>70051</v>
      </c>
      <c r="H11" s="57">
        <f t="shared" si="0"/>
        <v>1018</v>
      </c>
    </row>
    <row r="12" spans="1:11" ht="12.75" customHeight="1">
      <c r="A12" s="362"/>
      <c r="B12" s="49" t="s">
        <v>50</v>
      </c>
      <c r="C12" s="50"/>
      <c r="D12" s="50"/>
      <c r="E12" s="58">
        <v>376</v>
      </c>
      <c r="F12" s="58">
        <v>334</v>
      </c>
      <c r="G12" s="57">
        <v>143831</v>
      </c>
      <c r="H12" s="57">
        <f t="shared" si="0"/>
        <v>-42</v>
      </c>
    </row>
    <row r="13" spans="1:11" ht="12.75" customHeight="1">
      <c r="A13" s="362"/>
      <c r="B13" s="49" t="s">
        <v>51</v>
      </c>
      <c r="C13" s="50"/>
      <c r="D13" s="50"/>
      <c r="E13" s="58">
        <v>7</v>
      </c>
      <c r="F13" s="58">
        <v>5</v>
      </c>
      <c r="G13" s="57">
        <v>40</v>
      </c>
      <c r="H13" s="57">
        <f t="shared" si="0"/>
        <v>-2</v>
      </c>
    </row>
    <row r="14" spans="1:11" ht="12.75" customHeight="1">
      <c r="A14" s="362"/>
      <c r="B14" s="49" t="s">
        <v>52</v>
      </c>
      <c r="C14" s="50"/>
      <c r="D14" s="50"/>
      <c r="E14" s="58">
        <v>118</v>
      </c>
      <c r="F14" s="58">
        <v>27</v>
      </c>
      <c r="G14" s="57">
        <v>250</v>
      </c>
      <c r="H14" s="57">
        <f t="shared" si="0"/>
        <v>-91</v>
      </c>
    </row>
    <row r="15" spans="1:11" ht="12.75" customHeight="1">
      <c r="A15" s="362"/>
      <c r="B15" s="49" t="s">
        <v>53</v>
      </c>
      <c r="C15" s="50"/>
      <c r="D15" s="50"/>
      <c r="E15" s="58">
        <v>597</v>
      </c>
      <c r="F15" s="58">
        <v>395</v>
      </c>
      <c r="G15" s="57">
        <v>2919</v>
      </c>
      <c r="H15" s="57">
        <f t="shared" si="0"/>
        <v>-202</v>
      </c>
    </row>
    <row r="16" spans="1:11" ht="12.75" customHeight="1">
      <c r="A16" s="362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62"/>
      <c r="B17" s="49" t="s">
        <v>55</v>
      </c>
      <c r="C17" s="50"/>
      <c r="D17" s="50"/>
      <c r="E17" s="58">
        <v>95</v>
      </c>
      <c r="F17" s="58">
        <v>190</v>
      </c>
      <c r="G17" s="57">
        <v>1355</v>
      </c>
      <c r="H17" s="57">
        <f t="shared" si="0"/>
        <v>95</v>
      </c>
    </row>
    <row r="18" spans="1:8" ht="12.75" customHeight="1" thickBot="1">
      <c r="A18" s="363"/>
      <c r="B18" s="51" t="s">
        <v>56</v>
      </c>
      <c r="C18" s="52"/>
      <c r="D18" s="52"/>
      <c r="E18" s="59">
        <v>313</v>
      </c>
      <c r="F18" s="59">
        <v>40</v>
      </c>
      <c r="G18" s="280">
        <v>308</v>
      </c>
      <c r="H18" s="57">
        <f t="shared" si="0"/>
        <v>-273</v>
      </c>
    </row>
    <row r="19" spans="1:8" ht="15.75" customHeight="1" thickBot="1">
      <c r="A19" s="354" t="s">
        <v>57</v>
      </c>
      <c r="B19" s="355"/>
      <c r="C19" s="355"/>
      <c r="D19" s="356"/>
      <c r="E19" s="264">
        <v>6136</v>
      </c>
      <c r="F19" s="264">
        <v>8660</v>
      </c>
      <c r="G19" s="264">
        <v>70529</v>
      </c>
      <c r="H19" s="264">
        <f>F19-E19</f>
        <v>2524</v>
      </c>
    </row>
    <row r="20" spans="1:8" ht="16.5" customHeight="1">
      <c r="A20" s="387" t="s">
        <v>124</v>
      </c>
      <c r="B20" s="364" t="s">
        <v>125</v>
      </c>
      <c r="C20" s="365"/>
      <c r="D20" s="365"/>
      <c r="E20" s="57">
        <v>3665</v>
      </c>
      <c r="F20" s="57">
        <v>5449</v>
      </c>
      <c r="G20" s="57">
        <v>43052</v>
      </c>
      <c r="H20" s="57">
        <f>F20-E20</f>
        <v>1784</v>
      </c>
    </row>
    <row r="21" spans="1:8" ht="13.5" customHeight="1">
      <c r="A21" s="388"/>
      <c r="B21" s="371" t="s">
        <v>58</v>
      </c>
      <c r="C21" s="352" t="s">
        <v>59</v>
      </c>
      <c r="D21" s="352"/>
      <c r="E21" s="58">
        <v>3189</v>
      </c>
      <c r="F21" s="58">
        <v>4741</v>
      </c>
      <c r="G21" s="57">
        <v>37165</v>
      </c>
      <c r="H21" s="57">
        <f>F21-E21</f>
        <v>1552</v>
      </c>
    </row>
    <row r="22" spans="1:8" ht="12.75" customHeight="1">
      <c r="A22" s="388"/>
      <c r="B22" s="372"/>
      <c r="C22" s="369" t="s">
        <v>58</v>
      </c>
      <c r="D22" s="53" t="s">
        <v>137</v>
      </c>
      <c r="E22" s="58">
        <v>127</v>
      </c>
      <c r="F22" s="58">
        <v>221</v>
      </c>
      <c r="G22" s="57">
        <v>1778</v>
      </c>
      <c r="H22" s="57">
        <f t="shared" ref="H22:H52" si="1">F22-E22</f>
        <v>94</v>
      </c>
    </row>
    <row r="23" spans="1:8">
      <c r="A23" s="388"/>
      <c r="B23" s="372"/>
      <c r="C23" s="370"/>
      <c r="D23" s="53" t="s">
        <v>138</v>
      </c>
      <c r="E23" s="58">
        <v>397</v>
      </c>
      <c r="F23" s="58">
        <v>230</v>
      </c>
      <c r="G23" s="57">
        <v>3023</v>
      </c>
      <c r="H23" s="57">
        <f t="shared" si="1"/>
        <v>-167</v>
      </c>
    </row>
    <row r="24" spans="1:8">
      <c r="A24" s="388"/>
      <c r="B24" s="372"/>
      <c r="C24" s="353" t="s">
        <v>60</v>
      </c>
      <c r="D24" s="353"/>
      <c r="E24" s="76">
        <v>476</v>
      </c>
      <c r="F24" s="76">
        <v>708</v>
      </c>
      <c r="G24" s="281">
        <v>5887</v>
      </c>
      <c r="H24" s="57">
        <f t="shared" si="1"/>
        <v>232</v>
      </c>
    </row>
    <row r="25" spans="1:8" ht="12.75" customHeight="1">
      <c r="A25" s="388"/>
      <c r="B25" s="372"/>
      <c r="C25" s="357" t="s">
        <v>58</v>
      </c>
      <c r="D25" s="53" t="s">
        <v>61</v>
      </c>
      <c r="E25" s="58">
        <v>60</v>
      </c>
      <c r="F25" s="58">
        <v>193</v>
      </c>
      <c r="G25" s="57">
        <v>1422</v>
      </c>
      <c r="H25" s="57">
        <f t="shared" si="1"/>
        <v>133</v>
      </c>
    </row>
    <row r="26" spans="1:8" ht="12.75" customHeight="1">
      <c r="A26" s="388"/>
      <c r="B26" s="372"/>
      <c r="C26" s="358"/>
      <c r="D26" s="53" t="s">
        <v>62</v>
      </c>
      <c r="E26" s="58">
        <v>34</v>
      </c>
      <c r="F26" s="58">
        <v>31</v>
      </c>
      <c r="G26" s="57">
        <v>806</v>
      </c>
      <c r="H26" s="57">
        <f t="shared" si="1"/>
        <v>-3</v>
      </c>
    </row>
    <row r="27" spans="1:8" ht="15" customHeight="1">
      <c r="A27" s="388"/>
      <c r="B27" s="372"/>
      <c r="C27" s="358"/>
      <c r="D27" s="54" t="s">
        <v>139</v>
      </c>
      <c r="E27" s="58">
        <v>203</v>
      </c>
      <c r="F27" s="58">
        <v>246</v>
      </c>
      <c r="G27" s="57">
        <v>1966</v>
      </c>
      <c r="H27" s="57">
        <f t="shared" si="1"/>
        <v>43</v>
      </c>
    </row>
    <row r="28" spans="1:8" ht="15" customHeight="1">
      <c r="A28" s="388"/>
      <c r="B28" s="372"/>
      <c r="C28" s="358"/>
      <c r="D28" s="54" t="s">
        <v>140</v>
      </c>
      <c r="E28" s="58">
        <v>2</v>
      </c>
      <c r="F28" s="58">
        <v>4</v>
      </c>
      <c r="G28" s="57">
        <v>15</v>
      </c>
      <c r="H28" s="57">
        <f t="shared" si="1"/>
        <v>2</v>
      </c>
    </row>
    <row r="29" spans="1:8" ht="24.75" customHeight="1">
      <c r="A29" s="388"/>
      <c r="B29" s="372"/>
      <c r="C29" s="358"/>
      <c r="D29" s="54" t="s">
        <v>63</v>
      </c>
      <c r="E29" s="58">
        <v>147</v>
      </c>
      <c r="F29" s="58">
        <v>93</v>
      </c>
      <c r="G29" s="57">
        <v>943</v>
      </c>
      <c r="H29" s="57">
        <f t="shared" si="1"/>
        <v>-54</v>
      </c>
    </row>
    <row r="30" spans="1:8" ht="24.75" customHeight="1">
      <c r="A30" s="388"/>
      <c r="B30" s="372"/>
      <c r="C30" s="358"/>
      <c r="D30" s="54" t="s">
        <v>141</v>
      </c>
      <c r="E30" s="58">
        <v>25</v>
      </c>
      <c r="F30" s="58">
        <v>112</v>
      </c>
      <c r="G30" s="57">
        <v>438</v>
      </c>
      <c r="H30" s="57">
        <f t="shared" si="1"/>
        <v>87</v>
      </c>
    </row>
    <row r="31" spans="1:8" ht="12.75" customHeight="1">
      <c r="A31" s="388"/>
      <c r="B31" s="372"/>
      <c r="C31" s="359"/>
      <c r="D31" s="54" t="s">
        <v>142</v>
      </c>
      <c r="E31" s="58">
        <v>2</v>
      </c>
      <c r="F31" s="58">
        <v>0</v>
      </c>
      <c r="G31" s="57">
        <v>15</v>
      </c>
      <c r="H31" s="57">
        <f t="shared" si="1"/>
        <v>-2</v>
      </c>
    </row>
    <row r="32" spans="1:8" ht="21" customHeight="1">
      <c r="A32" s="388"/>
      <c r="B32" s="372"/>
      <c r="C32" s="359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88"/>
      <c r="B33" s="372"/>
      <c r="C33" s="359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88"/>
      <c r="B34" s="372"/>
      <c r="C34" s="359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88"/>
      <c r="B35" s="372"/>
      <c r="C35" s="359"/>
      <c r="D35" s="54" t="s">
        <v>146</v>
      </c>
      <c r="E35" s="58">
        <v>2</v>
      </c>
      <c r="F35" s="58">
        <v>18</v>
      </c>
      <c r="G35" s="57">
        <v>118</v>
      </c>
      <c r="H35" s="57">
        <f t="shared" si="1"/>
        <v>16</v>
      </c>
    </row>
    <row r="36" spans="1:8" ht="12.75" customHeight="1">
      <c r="A36" s="388"/>
      <c r="B36" s="373"/>
      <c r="C36" s="360"/>
      <c r="D36" s="54" t="s">
        <v>72</v>
      </c>
      <c r="E36" s="58">
        <v>3</v>
      </c>
      <c r="F36" s="58">
        <v>15</v>
      </c>
      <c r="G36" s="57">
        <v>179</v>
      </c>
      <c r="H36" s="57">
        <f t="shared" si="1"/>
        <v>12</v>
      </c>
    </row>
    <row r="37" spans="1:8" ht="12.75" customHeight="1">
      <c r="A37" s="388"/>
      <c r="B37" s="351" t="s">
        <v>64</v>
      </c>
      <c r="C37" s="352"/>
      <c r="D37" s="352"/>
      <c r="E37" s="58">
        <v>75</v>
      </c>
      <c r="F37" s="58">
        <v>208</v>
      </c>
      <c r="G37" s="57">
        <v>1440</v>
      </c>
      <c r="H37" s="57">
        <f t="shared" si="1"/>
        <v>133</v>
      </c>
    </row>
    <row r="38" spans="1:8" ht="12.75" customHeight="1">
      <c r="A38" s="388"/>
      <c r="B38" s="351" t="s">
        <v>147</v>
      </c>
      <c r="C38" s="352"/>
      <c r="D38" s="352"/>
      <c r="E38" s="58">
        <v>5</v>
      </c>
      <c r="F38" s="58">
        <v>0</v>
      </c>
      <c r="G38" s="57">
        <v>64</v>
      </c>
      <c r="H38" s="57">
        <f t="shared" si="1"/>
        <v>-5</v>
      </c>
    </row>
    <row r="39" spans="1:8" ht="12.75" customHeight="1">
      <c r="A39" s="388"/>
      <c r="B39" s="351" t="s">
        <v>65</v>
      </c>
      <c r="C39" s="352"/>
      <c r="D39" s="352"/>
      <c r="E39" s="58">
        <v>132</v>
      </c>
      <c r="F39" s="58">
        <v>370</v>
      </c>
      <c r="G39" s="57">
        <v>3785</v>
      </c>
      <c r="H39" s="57">
        <f t="shared" si="1"/>
        <v>238</v>
      </c>
    </row>
    <row r="40" spans="1:8" ht="13.5" customHeight="1">
      <c r="A40" s="388"/>
      <c r="B40" s="351" t="s">
        <v>148</v>
      </c>
      <c r="C40" s="352"/>
      <c r="D40" s="352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88"/>
      <c r="B41" s="351" t="s">
        <v>66</v>
      </c>
      <c r="C41" s="352"/>
      <c r="D41" s="352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88"/>
      <c r="B42" s="351" t="s">
        <v>67</v>
      </c>
      <c r="C42" s="352"/>
      <c r="D42" s="352"/>
      <c r="E42" s="58">
        <v>1</v>
      </c>
      <c r="F42" s="58">
        <v>27</v>
      </c>
      <c r="G42" s="57">
        <v>928</v>
      </c>
      <c r="H42" s="57">
        <f t="shared" si="1"/>
        <v>26</v>
      </c>
    </row>
    <row r="43" spans="1:8" ht="13.5" customHeight="1">
      <c r="A43" s="388"/>
      <c r="B43" s="348" t="s">
        <v>149</v>
      </c>
      <c r="C43" s="349"/>
      <c r="D43" s="349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88"/>
      <c r="B44" s="380" t="s">
        <v>150</v>
      </c>
      <c r="C44" s="381"/>
      <c r="D44" s="381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88"/>
      <c r="B45" s="380" t="s">
        <v>158</v>
      </c>
      <c r="C45" s="381"/>
      <c r="D45" s="381"/>
      <c r="E45" s="58">
        <v>56</v>
      </c>
      <c r="F45" s="58">
        <v>306</v>
      </c>
      <c r="G45" s="57">
        <v>1026</v>
      </c>
      <c r="H45" s="57">
        <f t="shared" si="1"/>
        <v>250</v>
      </c>
    </row>
    <row r="46" spans="1:8">
      <c r="A46" s="388"/>
      <c r="B46" s="351" t="s">
        <v>151</v>
      </c>
      <c r="C46" s="352"/>
      <c r="D46" s="352"/>
      <c r="E46" s="58">
        <v>1259</v>
      </c>
      <c r="F46" s="58">
        <v>891</v>
      </c>
      <c r="G46" s="57">
        <v>8419</v>
      </c>
      <c r="H46" s="57">
        <f t="shared" si="1"/>
        <v>-368</v>
      </c>
    </row>
    <row r="47" spans="1:8">
      <c r="A47" s="388"/>
      <c r="B47" s="351" t="s">
        <v>68</v>
      </c>
      <c r="C47" s="352"/>
      <c r="D47" s="352"/>
      <c r="E47" s="58">
        <v>317</v>
      </c>
      <c r="F47" s="58">
        <v>475</v>
      </c>
      <c r="G47" s="57">
        <v>4358</v>
      </c>
      <c r="H47" s="57">
        <f t="shared" si="1"/>
        <v>158</v>
      </c>
    </row>
    <row r="48" spans="1:8">
      <c r="A48" s="388"/>
      <c r="B48" s="351" t="s">
        <v>69</v>
      </c>
      <c r="C48" s="352"/>
      <c r="D48" s="352"/>
      <c r="E48" s="58">
        <v>4</v>
      </c>
      <c r="F48" s="58">
        <v>95</v>
      </c>
      <c r="G48" s="57">
        <v>122</v>
      </c>
      <c r="H48" s="57">
        <f t="shared" si="1"/>
        <v>91</v>
      </c>
    </row>
    <row r="49" spans="1:8">
      <c r="A49" s="388"/>
      <c r="B49" s="351" t="s">
        <v>152</v>
      </c>
      <c r="C49" s="352"/>
      <c r="D49" s="352"/>
      <c r="E49" s="58">
        <v>113</v>
      </c>
      <c r="F49" s="58">
        <v>113</v>
      </c>
      <c r="G49" s="57">
        <v>1441</v>
      </c>
      <c r="H49" s="57">
        <f t="shared" si="1"/>
        <v>0</v>
      </c>
    </row>
    <row r="50" spans="1:8">
      <c r="A50" s="388"/>
      <c r="B50" s="351" t="s">
        <v>70</v>
      </c>
      <c r="C50" s="352"/>
      <c r="D50" s="352"/>
      <c r="E50" s="58">
        <v>41</v>
      </c>
      <c r="F50" s="58">
        <v>54</v>
      </c>
      <c r="G50" s="57">
        <v>418</v>
      </c>
      <c r="H50" s="57">
        <f t="shared" si="1"/>
        <v>13</v>
      </c>
    </row>
    <row r="51" spans="1:8">
      <c r="A51" s="388"/>
      <c r="B51" s="351" t="s">
        <v>71</v>
      </c>
      <c r="C51" s="352"/>
      <c r="D51" s="352"/>
      <c r="E51" s="58">
        <v>59</v>
      </c>
      <c r="F51" s="58">
        <v>60</v>
      </c>
      <c r="G51" s="57">
        <v>436</v>
      </c>
      <c r="H51" s="57">
        <f t="shared" si="1"/>
        <v>1</v>
      </c>
    </row>
    <row r="52" spans="1:8" ht="13.8" thickBot="1">
      <c r="A52" s="389"/>
      <c r="B52" s="382" t="s">
        <v>72</v>
      </c>
      <c r="C52" s="383"/>
      <c r="D52" s="383"/>
      <c r="E52" s="59">
        <v>414</v>
      </c>
      <c r="F52" s="59">
        <v>612</v>
      </c>
      <c r="G52" s="280">
        <v>5104</v>
      </c>
      <c r="H52" s="57">
        <f t="shared" si="1"/>
        <v>198</v>
      </c>
    </row>
    <row r="53" spans="1:8" ht="13.8" thickBot="1">
      <c r="A53" s="377" t="s">
        <v>73</v>
      </c>
      <c r="B53" s="378"/>
      <c r="C53" s="378"/>
      <c r="D53" s="379"/>
      <c r="E53" s="265">
        <v>55474</v>
      </c>
      <c r="F53" s="265">
        <v>62278</v>
      </c>
      <c r="G53" s="265">
        <v>62278</v>
      </c>
      <c r="H53" s="265">
        <f>F53-E53</f>
        <v>6804</v>
      </c>
    </row>
    <row r="54" spans="1:8" ht="25.95" customHeight="1">
      <c r="A54" s="384" t="s">
        <v>74</v>
      </c>
      <c r="B54" s="385"/>
      <c r="C54" s="385"/>
      <c r="D54" s="386"/>
      <c r="E54" s="57">
        <v>4694</v>
      </c>
      <c r="F54" s="57">
        <v>2890</v>
      </c>
      <c r="G54" s="57">
        <v>41418</v>
      </c>
      <c r="H54" s="57">
        <f>F54-E54</f>
        <v>-1804</v>
      </c>
    </row>
    <row r="55" spans="1:8" ht="13.8" thickBot="1">
      <c r="A55" s="374" t="s">
        <v>153</v>
      </c>
      <c r="B55" s="375"/>
      <c r="C55" s="375"/>
      <c r="D55" s="376"/>
      <c r="E55" s="60">
        <v>262</v>
      </c>
      <c r="F55" s="60">
        <v>603</v>
      </c>
      <c r="G55" s="60">
        <v>8976</v>
      </c>
      <c r="H55" s="60">
        <f>F55-E55</f>
        <v>341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I7" sqref="I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402" t="s">
        <v>162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2" ht="36.75" customHeight="1" thickBot="1">
      <c r="A2" s="368" t="s">
        <v>220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2" ht="13.5" customHeight="1">
      <c r="A3" s="330" t="s">
        <v>42</v>
      </c>
      <c r="B3" s="403"/>
      <c r="C3" s="403" t="s">
        <v>154</v>
      </c>
      <c r="D3" s="403"/>
      <c r="E3" s="403"/>
      <c r="F3" s="403"/>
      <c r="G3" s="403"/>
      <c r="H3" s="403"/>
      <c r="I3" s="403"/>
      <c r="J3" s="403"/>
      <c r="K3" s="403"/>
      <c r="L3" s="331"/>
    </row>
    <row r="4" spans="1:12">
      <c r="A4" s="332"/>
      <c r="B4" s="396"/>
      <c r="C4" s="396" t="s">
        <v>75</v>
      </c>
      <c r="D4" s="396" t="s">
        <v>113</v>
      </c>
      <c r="E4" s="406" t="s">
        <v>221</v>
      </c>
      <c r="F4" s="406"/>
      <c r="G4" s="406"/>
      <c r="H4" s="406"/>
      <c r="I4" s="406"/>
      <c r="J4" s="406"/>
      <c r="K4" s="406"/>
      <c r="L4" s="407"/>
    </row>
    <row r="5" spans="1:12" ht="44.4" customHeight="1">
      <c r="A5" s="332"/>
      <c r="B5" s="396"/>
      <c r="C5" s="396"/>
      <c r="D5" s="396"/>
      <c r="E5" s="396" t="s">
        <v>110</v>
      </c>
      <c r="F5" s="396"/>
      <c r="G5" s="396" t="s">
        <v>159</v>
      </c>
      <c r="H5" s="396"/>
      <c r="I5" s="396" t="s">
        <v>76</v>
      </c>
      <c r="J5" s="396"/>
      <c r="K5" s="396" t="s">
        <v>77</v>
      </c>
      <c r="L5" s="333"/>
    </row>
    <row r="6" spans="1:12" ht="22.8" customHeight="1" thickBot="1">
      <c r="A6" s="404"/>
      <c r="B6" s="405"/>
      <c r="C6" s="405"/>
      <c r="D6" s="405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397" t="s">
        <v>114</v>
      </c>
      <c r="B7" s="398"/>
      <c r="C7" s="266">
        <v>708</v>
      </c>
      <c r="D7" s="266">
        <v>365</v>
      </c>
      <c r="E7" s="266">
        <v>239</v>
      </c>
      <c r="F7" s="266">
        <v>118</v>
      </c>
      <c r="G7" s="266">
        <v>324</v>
      </c>
      <c r="H7" s="266">
        <v>173</v>
      </c>
      <c r="I7" s="266">
        <v>84</v>
      </c>
      <c r="J7" s="266">
        <v>36</v>
      </c>
      <c r="K7" s="266">
        <v>103</v>
      </c>
      <c r="L7" s="267">
        <v>47</v>
      </c>
    </row>
    <row r="8" spans="1:12">
      <c r="A8" s="399" t="s">
        <v>58</v>
      </c>
      <c r="B8" s="203" t="s">
        <v>115</v>
      </c>
      <c r="C8" s="204">
        <v>193</v>
      </c>
      <c r="D8" s="204">
        <v>103</v>
      </c>
      <c r="E8" s="204">
        <v>72</v>
      </c>
      <c r="F8" s="204">
        <v>45</v>
      </c>
      <c r="G8" s="204">
        <v>74</v>
      </c>
      <c r="H8" s="204">
        <v>37</v>
      </c>
      <c r="I8" s="204">
        <v>32</v>
      </c>
      <c r="J8" s="204">
        <v>13</v>
      </c>
      <c r="K8" s="204">
        <v>26</v>
      </c>
      <c r="L8" s="205">
        <v>13</v>
      </c>
    </row>
    <row r="9" spans="1:12">
      <c r="A9" s="400"/>
      <c r="B9" s="148" t="s">
        <v>116</v>
      </c>
      <c r="C9" s="149">
        <v>31</v>
      </c>
      <c r="D9" s="149">
        <v>22</v>
      </c>
      <c r="E9" s="149">
        <v>7</v>
      </c>
      <c r="F9" s="149">
        <v>3</v>
      </c>
      <c r="G9" s="149">
        <v>7</v>
      </c>
      <c r="H9" s="149">
        <v>5</v>
      </c>
      <c r="I9" s="149">
        <v>9</v>
      </c>
      <c r="J9" s="149">
        <v>5</v>
      </c>
      <c r="K9" s="149">
        <v>8</v>
      </c>
      <c r="L9" s="77">
        <v>4</v>
      </c>
    </row>
    <row r="10" spans="1:12">
      <c r="A10" s="400"/>
      <c r="B10" s="148" t="s">
        <v>137</v>
      </c>
      <c r="C10" s="149">
        <v>246</v>
      </c>
      <c r="D10" s="149">
        <v>114</v>
      </c>
      <c r="E10" s="149">
        <v>80</v>
      </c>
      <c r="F10" s="149">
        <v>29</v>
      </c>
      <c r="G10" s="149">
        <v>101</v>
      </c>
      <c r="H10" s="149">
        <v>48</v>
      </c>
      <c r="I10" s="149">
        <v>10</v>
      </c>
      <c r="J10" s="149">
        <v>3</v>
      </c>
      <c r="K10" s="149">
        <v>38</v>
      </c>
      <c r="L10" s="77">
        <v>17</v>
      </c>
    </row>
    <row r="11" spans="1:12">
      <c r="A11" s="400"/>
      <c r="B11" s="148" t="s">
        <v>140</v>
      </c>
      <c r="C11" s="149">
        <v>4</v>
      </c>
      <c r="D11" s="149">
        <v>1</v>
      </c>
      <c r="E11" s="149">
        <v>0</v>
      </c>
      <c r="F11" s="149">
        <v>0</v>
      </c>
      <c r="G11" s="149">
        <v>3</v>
      </c>
      <c r="H11" s="149">
        <v>1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400"/>
      <c r="B12" s="150" t="s">
        <v>155</v>
      </c>
      <c r="C12" s="149">
        <v>93</v>
      </c>
      <c r="D12" s="149">
        <v>39</v>
      </c>
      <c r="E12" s="149">
        <v>32</v>
      </c>
      <c r="F12" s="149">
        <v>9</v>
      </c>
      <c r="G12" s="149">
        <v>32</v>
      </c>
      <c r="H12" s="149">
        <v>15</v>
      </c>
      <c r="I12" s="149">
        <v>11</v>
      </c>
      <c r="J12" s="149">
        <v>2</v>
      </c>
      <c r="K12" s="149">
        <v>19</v>
      </c>
      <c r="L12" s="77">
        <v>7</v>
      </c>
    </row>
    <row r="13" spans="1:12" ht="22.8">
      <c r="A13" s="400"/>
      <c r="B13" s="151" t="s">
        <v>141</v>
      </c>
      <c r="C13" s="149">
        <v>112</v>
      </c>
      <c r="D13" s="149">
        <v>68</v>
      </c>
      <c r="E13" s="149">
        <v>34</v>
      </c>
      <c r="F13" s="149">
        <v>25</v>
      </c>
      <c r="G13" s="149">
        <v>108</v>
      </c>
      <c r="H13" s="149">
        <v>66</v>
      </c>
      <c r="I13" s="149">
        <v>1</v>
      </c>
      <c r="J13" s="149">
        <v>0</v>
      </c>
      <c r="K13" s="149">
        <v>1</v>
      </c>
      <c r="L13" s="77">
        <v>0</v>
      </c>
    </row>
    <row r="14" spans="1:12">
      <c r="A14" s="400"/>
      <c r="B14" s="151" t="s">
        <v>142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400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400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00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00"/>
      <c r="B18" s="151" t="s">
        <v>146</v>
      </c>
      <c r="C18" s="149">
        <v>18</v>
      </c>
      <c r="D18" s="149">
        <v>12</v>
      </c>
      <c r="E18" s="149">
        <v>8</v>
      </c>
      <c r="F18" s="149">
        <v>4</v>
      </c>
      <c r="G18" s="149">
        <v>0</v>
      </c>
      <c r="H18" s="149">
        <v>0</v>
      </c>
      <c r="I18" s="149">
        <v>18</v>
      </c>
      <c r="J18" s="149">
        <v>12</v>
      </c>
      <c r="K18" s="149">
        <v>6</v>
      </c>
      <c r="L18" s="77">
        <v>5</v>
      </c>
    </row>
    <row r="19" spans="1:12" ht="13.8" thickBot="1">
      <c r="A19" s="401"/>
      <c r="B19" s="206" t="s">
        <v>117</v>
      </c>
      <c r="C19" s="207">
        <v>15</v>
      </c>
      <c r="D19" s="207">
        <v>7</v>
      </c>
      <c r="E19" s="207">
        <v>6</v>
      </c>
      <c r="F19" s="207">
        <v>3</v>
      </c>
      <c r="G19" s="207">
        <v>2</v>
      </c>
      <c r="H19" s="207">
        <v>2</v>
      </c>
      <c r="I19" s="207">
        <v>3</v>
      </c>
      <c r="J19" s="207">
        <v>1</v>
      </c>
      <c r="K19" s="207">
        <v>5</v>
      </c>
      <c r="L19" s="208">
        <v>1</v>
      </c>
    </row>
    <row r="20" spans="1:12" ht="13.8" thickBot="1">
      <c r="A20" s="390" t="s">
        <v>118</v>
      </c>
      <c r="B20" s="391"/>
      <c r="C20" s="266">
        <v>208</v>
      </c>
      <c r="D20" s="266">
        <v>89</v>
      </c>
      <c r="E20" s="266">
        <v>94</v>
      </c>
      <c r="F20" s="266">
        <v>42</v>
      </c>
      <c r="G20" s="266">
        <v>108</v>
      </c>
      <c r="H20" s="266">
        <v>51</v>
      </c>
      <c r="I20" s="266">
        <v>19</v>
      </c>
      <c r="J20" s="266">
        <v>6</v>
      </c>
      <c r="K20" s="266">
        <v>33</v>
      </c>
      <c r="L20" s="267">
        <v>19</v>
      </c>
    </row>
    <row r="21" spans="1:12" ht="13.8" thickBot="1">
      <c r="A21" s="394" t="s">
        <v>147</v>
      </c>
      <c r="B21" s="395"/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79">
        <v>0</v>
      </c>
    </row>
    <row r="22" spans="1:12" ht="13.8" thickBot="1">
      <c r="A22" s="390" t="s">
        <v>119</v>
      </c>
      <c r="B22" s="391"/>
      <c r="C22" s="266">
        <v>370</v>
      </c>
      <c r="D22" s="266">
        <v>270</v>
      </c>
      <c r="E22" s="266">
        <v>149</v>
      </c>
      <c r="F22" s="266">
        <v>111</v>
      </c>
      <c r="G22" s="266">
        <v>210</v>
      </c>
      <c r="H22" s="266">
        <v>146</v>
      </c>
      <c r="I22" s="266">
        <v>29</v>
      </c>
      <c r="J22" s="266">
        <v>25</v>
      </c>
      <c r="K22" s="266">
        <v>74</v>
      </c>
      <c r="L22" s="267">
        <v>60</v>
      </c>
    </row>
    <row r="23" spans="1:12" ht="13.8" thickBot="1">
      <c r="A23" s="394" t="s">
        <v>156</v>
      </c>
      <c r="B23" s="395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90" t="s">
        <v>120</v>
      </c>
      <c r="B24" s="391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90" t="s">
        <v>121</v>
      </c>
      <c r="B25" s="391"/>
      <c r="C25" s="266">
        <v>27</v>
      </c>
      <c r="D25" s="266">
        <v>12</v>
      </c>
      <c r="E25" s="266">
        <v>13</v>
      </c>
      <c r="F25" s="266">
        <v>7</v>
      </c>
      <c r="G25" s="266">
        <v>0</v>
      </c>
      <c r="H25" s="266">
        <v>0</v>
      </c>
      <c r="I25" s="266">
        <v>18</v>
      </c>
      <c r="J25" s="266">
        <v>4</v>
      </c>
      <c r="K25" s="266">
        <v>21</v>
      </c>
      <c r="L25" s="267">
        <v>7</v>
      </c>
    </row>
    <row r="26" spans="1:12" ht="13.8" thickBot="1">
      <c r="A26" s="394" t="s">
        <v>149</v>
      </c>
      <c r="B26" s="395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90" t="s">
        <v>157</v>
      </c>
      <c r="B27" s="391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54" t="s">
        <v>122</v>
      </c>
      <c r="B28" s="355"/>
      <c r="C28" s="268">
        <v>1313</v>
      </c>
      <c r="D28" s="268">
        <v>736</v>
      </c>
      <c r="E28" s="268">
        <v>495</v>
      </c>
      <c r="F28" s="268">
        <v>278</v>
      </c>
      <c r="G28" s="268">
        <v>642</v>
      </c>
      <c r="H28" s="268">
        <v>370</v>
      </c>
      <c r="I28" s="268">
        <v>150</v>
      </c>
      <c r="J28" s="266">
        <v>71</v>
      </c>
      <c r="K28" s="268">
        <v>231</v>
      </c>
      <c r="L28" s="269">
        <v>133</v>
      </c>
    </row>
    <row r="29" spans="1:12" ht="13.8" thickBot="1">
      <c r="A29" s="392" t="s">
        <v>123</v>
      </c>
      <c r="B29" s="393"/>
      <c r="C29" s="270">
        <v>100</v>
      </c>
      <c r="D29" s="270">
        <v>56.054836252856056</v>
      </c>
      <c r="E29" s="270">
        <v>37.6999238385377</v>
      </c>
      <c r="F29" s="270">
        <v>37.771739130434781</v>
      </c>
      <c r="G29" s="270">
        <v>48.895658796648895</v>
      </c>
      <c r="H29" s="270">
        <v>28.179741051028177</v>
      </c>
      <c r="I29" s="270">
        <v>11.424219345011425</v>
      </c>
      <c r="J29" s="271">
        <v>9.6467391304347831</v>
      </c>
      <c r="K29" s="270">
        <v>17.593297791317593</v>
      </c>
      <c r="L29" s="272">
        <v>18.070652173913043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4" s="78" customFormat="1">
      <c r="A1" s="402" t="s">
        <v>198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4" ht="36.75" customHeight="1" thickBot="1">
      <c r="A2" s="368" t="s">
        <v>218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4" ht="13.5" customHeight="1">
      <c r="A3" s="330" t="s">
        <v>42</v>
      </c>
      <c r="B3" s="403"/>
      <c r="C3" s="403" t="s">
        <v>154</v>
      </c>
      <c r="D3" s="403"/>
      <c r="E3" s="403"/>
      <c r="F3" s="403"/>
      <c r="G3" s="403"/>
      <c r="H3" s="403"/>
      <c r="I3" s="403"/>
      <c r="J3" s="403"/>
      <c r="K3" s="403"/>
      <c r="L3" s="331"/>
    </row>
    <row r="4" spans="1:14">
      <c r="A4" s="332"/>
      <c r="B4" s="396"/>
      <c r="C4" s="396" t="s">
        <v>75</v>
      </c>
      <c r="D4" s="396" t="s">
        <v>113</v>
      </c>
      <c r="E4" s="406" t="s">
        <v>219</v>
      </c>
      <c r="F4" s="406"/>
      <c r="G4" s="406"/>
      <c r="H4" s="406"/>
      <c r="I4" s="406"/>
      <c r="J4" s="406"/>
      <c r="K4" s="406"/>
      <c r="L4" s="407"/>
    </row>
    <row r="5" spans="1:14" ht="44.4" customHeight="1">
      <c r="A5" s="332"/>
      <c r="B5" s="396"/>
      <c r="C5" s="396"/>
      <c r="D5" s="396"/>
      <c r="E5" s="396" t="s">
        <v>110</v>
      </c>
      <c r="F5" s="396"/>
      <c r="G5" s="396" t="s">
        <v>159</v>
      </c>
      <c r="H5" s="396"/>
      <c r="I5" s="396" t="s">
        <v>77</v>
      </c>
      <c r="J5" s="396"/>
      <c r="K5" s="396" t="s">
        <v>76</v>
      </c>
      <c r="L5" s="333"/>
    </row>
    <row r="6" spans="1:14" ht="22.8" customHeight="1" thickBot="1">
      <c r="A6" s="408"/>
      <c r="B6" s="409"/>
      <c r="C6" s="409"/>
      <c r="D6" s="409"/>
      <c r="E6" s="282" t="s">
        <v>75</v>
      </c>
      <c r="F6" s="282" t="s">
        <v>113</v>
      </c>
      <c r="G6" s="282" t="s">
        <v>75</v>
      </c>
      <c r="H6" s="282" t="s">
        <v>113</v>
      </c>
      <c r="I6" s="282" t="s">
        <v>75</v>
      </c>
      <c r="J6" s="282" t="s">
        <v>113</v>
      </c>
      <c r="K6" s="282" t="s">
        <v>75</v>
      </c>
      <c r="L6" s="283" t="s">
        <v>113</v>
      </c>
    </row>
    <row r="7" spans="1:14" ht="13.8" thickBot="1">
      <c r="A7" s="397" t="s">
        <v>114</v>
      </c>
      <c r="B7" s="398"/>
      <c r="C7" s="266">
        <v>5887</v>
      </c>
      <c r="D7" s="266">
        <v>2946</v>
      </c>
      <c r="E7" s="266">
        <v>2293</v>
      </c>
      <c r="F7" s="266">
        <v>1123</v>
      </c>
      <c r="G7" s="266">
        <v>2122</v>
      </c>
      <c r="H7" s="266">
        <v>1079</v>
      </c>
      <c r="I7" s="266">
        <v>935</v>
      </c>
      <c r="J7" s="266">
        <v>439</v>
      </c>
      <c r="K7" s="266">
        <v>899</v>
      </c>
      <c r="L7" s="267">
        <v>343</v>
      </c>
      <c r="N7" s="308">
        <f>'Tabela 5a '!C7+653</f>
        <v>6540</v>
      </c>
    </row>
    <row r="8" spans="1:14">
      <c r="A8" s="399" t="s">
        <v>58</v>
      </c>
      <c r="B8" s="203" t="s">
        <v>115</v>
      </c>
      <c r="C8" s="204">
        <v>1422</v>
      </c>
      <c r="D8" s="204">
        <v>830</v>
      </c>
      <c r="E8" s="204">
        <v>609</v>
      </c>
      <c r="F8" s="204">
        <v>356</v>
      </c>
      <c r="G8" s="204">
        <v>457</v>
      </c>
      <c r="H8" s="204">
        <v>248</v>
      </c>
      <c r="I8" s="204">
        <v>220</v>
      </c>
      <c r="J8" s="204">
        <v>123</v>
      </c>
      <c r="K8" s="204">
        <v>216</v>
      </c>
      <c r="L8" s="205">
        <v>97</v>
      </c>
    </row>
    <row r="9" spans="1:14">
      <c r="A9" s="400"/>
      <c r="B9" s="148" t="s">
        <v>116</v>
      </c>
      <c r="C9" s="149">
        <v>806</v>
      </c>
      <c r="D9" s="149">
        <v>422</v>
      </c>
      <c r="E9" s="149">
        <v>357</v>
      </c>
      <c r="F9" s="149">
        <v>185</v>
      </c>
      <c r="G9" s="149">
        <v>151</v>
      </c>
      <c r="H9" s="149">
        <v>93</v>
      </c>
      <c r="I9" s="149">
        <v>195</v>
      </c>
      <c r="J9" s="149">
        <v>81</v>
      </c>
      <c r="K9" s="149">
        <v>256</v>
      </c>
      <c r="L9" s="77">
        <v>86</v>
      </c>
    </row>
    <row r="10" spans="1:14">
      <c r="A10" s="400"/>
      <c r="B10" s="148" t="s">
        <v>137</v>
      </c>
      <c r="C10" s="149">
        <v>1966</v>
      </c>
      <c r="D10" s="149">
        <v>947</v>
      </c>
      <c r="E10" s="149">
        <v>757</v>
      </c>
      <c r="F10" s="149">
        <v>333</v>
      </c>
      <c r="G10" s="149">
        <v>752</v>
      </c>
      <c r="H10" s="149">
        <v>377</v>
      </c>
      <c r="I10" s="149">
        <v>271</v>
      </c>
      <c r="J10" s="149">
        <v>132</v>
      </c>
      <c r="K10" s="149">
        <v>119</v>
      </c>
      <c r="L10" s="77">
        <v>41</v>
      </c>
    </row>
    <row r="11" spans="1:14">
      <c r="A11" s="400"/>
      <c r="B11" s="148" t="s">
        <v>140</v>
      </c>
      <c r="C11" s="149">
        <v>15</v>
      </c>
      <c r="D11" s="149">
        <v>5</v>
      </c>
      <c r="E11" s="149">
        <v>2</v>
      </c>
      <c r="F11" s="149">
        <v>2</v>
      </c>
      <c r="G11" s="149">
        <v>12</v>
      </c>
      <c r="H11" s="149">
        <v>4</v>
      </c>
      <c r="I11" s="149">
        <v>1</v>
      </c>
      <c r="J11" s="149">
        <v>0</v>
      </c>
      <c r="K11" s="149">
        <v>0</v>
      </c>
      <c r="L11" s="77">
        <v>0</v>
      </c>
    </row>
    <row r="12" spans="1:14" ht="22.8">
      <c r="A12" s="400"/>
      <c r="B12" s="150" t="s">
        <v>155</v>
      </c>
      <c r="C12" s="149">
        <v>943</v>
      </c>
      <c r="D12" s="149">
        <v>362</v>
      </c>
      <c r="E12" s="149">
        <v>347</v>
      </c>
      <c r="F12" s="149">
        <v>121</v>
      </c>
      <c r="G12" s="149">
        <v>299</v>
      </c>
      <c r="H12" s="149">
        <v>114</v>
      </c>
      <c r="I12" s="149">
        <v>149</v>
      </c>
      <c r="J12" s="149">
        <v>56</v>
      </c>
      <c r="K12" s="149">
        <v>129</v>
      </c>
      <c r="L12" s="77">
        <v>43</v>
      </c>
      <c r="N12" s="308"/>
    </row>
    <row r="13" spans="1:14" ht="22.8">
      <c r="A13" s="400"/>
      <c r="B13" s="151" t="s">
        <v>141</v>
      </c>
      <c r="C13" s="149">
        <v>438</v>
      </c>
      <c r="D13" s="149">
        <v>227</v>
      </c>
      <c r="E13" s="149">
        <v>136</v>
      </c>
      <c r="F13" s="149">
        <v>77</v>
      </c>
      <c r="G13" s="149">
        <v>417</v>
      </c>
      <c r="H13" s="149">
        <v>217</v>
      </c>
      <c r="I13" s="149">
        <v>12</v>
      </c>
      <c r="J13" s="149">
        <v>4</v>
      </c>
      <c r="K13" s="149">
        <v>1</v>
      </c>
      <c r="L13" s="77">
        <v>0</v>
      </c>
    </row>
    <row r="14" spans="1:14">
      <c r="A14" s="400"/>
      <c r="B14" s="151" t="s">
        <v>142</v>
      </c>
      <c r="C14" s="149">
        <v>15</v>
      </c>
      <c r="D14" s="149">
        <v>9</v>
      </c>
      <c r="E14" s="149">
        <v>5</v>
      </c>
      <c r="F14" s="149">
        <v>3</v>
      </c>
      <c r="G14" s="149">
        <v>14</v>
      </c>
      <c r="H14" s="149">
        <v>9</v>
      </c>
      <c r="I14" s="149">
        <v>0</v>
      </c>
      <c r="J14" s="149">
        <v>0</v>
      </c>
      <c r="K14" s="149">
        <v>0</v>
      </c>
      <c r="L14" s="77">
        <v>0</v>
      </c>
    </row>
    <row r="15" spans="1:14">
      <c r="A15" s="400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4">
      <c r="A16" s="400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00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00"/>
      <c r="B18" s="151" t="s">
        <v>146</v>
      </c>
      <c r="C18" s="149">
        <v>118</v>
      </c>
      <c r="D18" s="149">
        <v>55</v>
      </c>
      <c r="E18" s="149">
        <v>37</v>
      </c>
      <c r="F18" s="149">
        <v>17</v>
      </c>
      <c r="G18" s="149">
        <v>0</v>
      </c>
      <c r="H18" s="149">
        <v>0</v>
      </c>
      <c r="I18" s="149">
        <v>27</v>
      </c>
      <c r="J18" s="149">
        <v>15</v>
      </c>
      <c r="K18" s="149">
        <v>118</v>
      </c>
      <c r="L18" s="77">
        <v>55</v>
      </c>
    </row>
    <row r="19" spans="1:12" ht="13.8" thickBot="1">
      <c r="A19" s="401"/>
      <c r="B19" s="206" t="s">
        <v>117</v>
      </c>
      <c r="C19" s="207">
        <v>179</v>
      </c>
      <c r="D19" s="207">
        <v>94</v>
      </c>
      <c r="E19" s="207">
        <v>45</v>
      </c>
      <c r="F19" s="207">
        <v>31</v>
      </c>
      <c r="G19" s="207">
        <v>32</v>
      </c>
      <c r="H19" s="207">
        <v>21</v>
      </c>
      <c r="I19" s="207">
        <v>61</v>
      </c>
      <c r="J19" s="207">
        <v>28</v>
      </c>
      <c r="K19" s="207">
        <v>60</v>
      </c>
      <c r="L19" s="208">
        <v>21</v>
      </c>
    </row>
    <row r="20" spans="1:12" ht="13.8" thickBot="1">
      <c r="A20" s="390" t="s">
        <v>118</v>
      </c>
      <c r="B20" s="391"/>
      <c r="C20" s="266">
        <v>1440</v>
      </c>
      <c r="D20" s="266">
        <v>540</v>
      </c>
      <c r="E20" s="266">
        <v>580</v>
      </c>
      <c r="F20" s="266">
        <v>222</v>
      </c>
      <c r="G20" s="266">
        <v>631</v>
      </c>
      <c r="H20" s="266">
        <v>272</v>
      </c>
      <c r="I20" s="266">
        <v>255</v>
      </c>
      <c r="J20" s="266">
        <v>125</v>
      </c>
      <c r="K20" s="266">
        <v>145</v>
      </c>
      <c r="L20" s="267">
        <v>41</v>
      </c>
    </row>
    <row r="21" spans="1:12" ht="13.8" thickBot="1">
      <c r="A21" s="394" t="s">
        <v>147</v>
      </c>
      <c r="B21" s="395"/>
      <c r="C21" s="209">
        <v>64</v>
      </c>
      <c r="D21" s="209">
        <v>20</v>
      </c>
      <c r="E21" s="209">
        <v>28</v>
      </c>
      <c r="F21" s="209">
        <v>8</v>
      </c>
      <c r="G21" s="209">
        <v>62</v>
      </c>
      <c r="H21" s="209">
        <v>20</v>
      </c>
      <c r="I21" s="209">
        <v>5</v>
      </c>
      <c r="J21" s="209">
        <v>4</v>
      </c>
      <c r="K21" s="209">
        <v>0</v>
      </c>
      <c r="L21" s="79">
        <v>0</v>
      </c>
    </row>
    <row r="22" spans="1:12" ht="13.8" thickBot="1">
      <c r="A22" s="390" t="s">
        <v>119</v>
      </c>
      <c r="B22" s="391"/>
      <c r="C22" s="266">
        <v>3785</v>
      </c>
      <c r="D22" s="266">
        <v>2684</v>
      </c>
      <c r="E22" s="266">
        <v>1411</v>
      </c>
      <c r="F22" s="266">
        <v>992</v>
      </c>
      <c r="G22" s="266">
        <v>1940</v>
      </c>
      <c r="H22" s="266">
        <v>1335</v>
      </c>
      <c r="I22" s="266">
        <v>805</v>
      </c>
      <c r="J22" s="266">
        <v>572</v>
      </c>
      <c r="K22" s="266">
        <v>302</v>
      </c>
      <c r="L22" s="267">
        <v>201</v>
      </c>
    </row>
    <row r="23" spans="1:12" ht="13.8" thickBot="1">
      <c r="A23" s="394" t="s">
        <v>156</v>
      </c>
      <c r="B23" s="395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90" t="s">
        <v>120</v>
      </c>
      <c r="B24" s="391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90" t="s">
        <v>121</v>
      </c>
      <c r="B25" s="391"/>
      <c r="C25" s="266">
        <v>928</v>
      </c>
      <c r="D25" s="266">
        <v>387</v>
      </c>
      <c r="E25" s="266">
        <v>376</v>
      </c>
      <c r="F25" s="266">
        <v>164</v>
      </c>
      <c r="G25" s="266">
        <v>48</v>
      </c>
      <c r="H25" s="266">
        <v>29</v>
      </c>
      <c r="I25" s="266">
        <v>688</v>
      </c>
      <c r="J25" s="266">
        <v>294</v>
      </c>
      <c r="K25" s="266">
        <v>482</v>
      </c>
      <c r="L25" s="267">
        <v>118</v>
      </c>
    </row>
    <row r="26" spans="1:12" ht="13.8" thickBot="1">
      <c r="A26" s="394" t="s">
        <v>149</v>
      </c>
      <c r="B26" s="395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90" t="s">
        <v>157</v>
      </c>
      <c r="B27" s="391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54" t="s">
        <v>122</v>
      </c>
      <c r="B28" s="355"/>
      <c r="C28" s="268">
        <v>12040</v>
      </c>
      <c r="D28" s="268">
        <v>6557</v>
      </c>
      <c r="E28" s="268">
        <v>4660</v>
      </c>
      <c r="F28" s="268">
        <v>2501</v>
      </c>
      <c r="G28" s="268">
        <v>4741</v>
      </c>
      <c r="H28" s="268">
        <v>2715</v>
      </c>
      <c r="I28" s="268">
        <v>2683</v>
      </c>
      <c r="J28" s="266">
        <v>1430</v>
      </c>
      <c r="K28" s="268">
        <v>1828</v>
      </c>
      <c r="L28" s="269">
        <v>703</v>
      </c>
    </row>
    <row r="29" spans="1:12" ht="13.8" thickBot="1">
      <c r="A29" s="392" t="s">
        <v>123</v>
      </c>
      <c r="B29" s="393"/>
      <c r="C29" s="270">
        <v>100</v>
      </c>
      <c r="D29" s="270">
        <v>54.46013289036545</v>
      </c>
      <c r="E29" s="270">
        <v>38.704318936877073</v>
      </c>
      <c r="F29" s="270">
        <v>38.142443190483455</v>
      </c>
      <c r="G29" s="270">
        <v>39.377076411960132</v>
      </c>
      <c r="H29" s="270">
        <v>22.549833887043189</v>
      </c>
      <c r="I29" s="270">
        <v>22.284053156146179</v>
      </c>
      <c r="J29" s="271">
        <v>21.808754003355194</v>
      </c>
      <c r="K29" s="270">
        <v>15.182724252491694</v>
      </c>
      <c r="L29" s="272">
        <v>10.721366478572518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I11" sqref="I11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309" t="s">
        <v>182</v>
      </c>
      <c r="B1" s="309"/>
      <c r="C1" s="309"/>
      <c r="D1" s="309"/>
      <c r="E1" s="309"/>
    </row>
    <row r="2" spans="1:9" s="4" customFormat="1" ht="31.2" customHeight="1">
      <c r="A2" s="325" t="s">
        <v>222</v>
      </c>
      <c r="B2" s="325"/>
      <c r="C2" s="325"/>
      <c r="D2" s="325"/>
      <c r="E2" s="325"/>
    </row>
    <row r="3" spans="1:9" s="4" customFormat="1" ht="11.25" customHeight="1" thickBot="1">
      <c r="A3" s="326"/>
      <c r="B3" s="326"/>
      <c r="C3" s="326"/>
      <c r="D3" s="326"/>
      <c r="E3" s="326"/>
    </row>
    <row r="4" spans="1:9" ht="17.25" customHeight="1">
      <c r="A4" s="410" t="s">
        <v>78</v>
      </c>
      <c r="B4" s="403" t="s">
        <v>112</v>
      </c>
      <c r="C4" s="403"/>
      <c r="D4" s="403"/>
      <c r="E4" s="331"/>
    </row>
    <row r="5" spans="1:9" ht="15.75" customHeight="1">
      <c r="A5" s="411"/>
      <c r="B5" s="413" t="s">
        <v>201</v>
      </c>
      <c r="C5" s="413"/>
      <c r="D5" s="413" t="s">
        <v>223</v>
      </c>
      <c r="E5" s="414"/>
    </row>
    <row r="6" spans="1:9" ht="16.5" customHeight="1">
      <c r="A6" s="411"/>
      <c r="B6" s="413" t="s">
        <v>79</v>
      </c>
      <c r="C6" s="413" t="s">
        <v>80</v>
      </c>
      <c r="D6" s="413" t="s">
        <v>81</v>
      </c>
      <c r="E6" s="414" t="s">
        <v>80</v>
      </c>
      <c r="G6" s="5"/>
    </row>
    <row r="7" spans="1:9">
      <c r="A7" s="411"/>
      <c r="B7" s="415"/>
      <c r="C7" s="415"/>
      <c r="D7" s="415"/>
      <c r="E7" s="417"/>
    </row>
    <row r="8" spans="1:9" ht="8.25" customHeight="1" thickBot="1">
      <c r="A8" s="412"/>
      <c r="B8" s="416"/>
      <c r="C8" s="416"/>
      <c r="D8" s="416"/>
      <c r="E8" s="418"/>
    </row>
    <row r="9" spans="1:9" ht="16.5" customHeight="1" thickBot="1">
      <c r="A9" s="253" t="s">
        <v>82</v>
      </c>
      <c r="B9" s="254">
        <v>5.2</v>
      </c>
      <c r="C9" s="254">
        <f t="shared" ref="C9:C25" si="0">B9/$B$25*100</f>
        <v>92.857142857142875</v>
      </c>
      <c r="D9" s="254">
        <v>5.2</v>
      </c>
      <c r="E9" s="255">
        <f>D9/$D$25*100</f>
        <v>92.857142857142875</v>
      </c>
      <c r="I9" t="s">
        <v>37</v>
      </c>
    </row>
    <row r="10" spans="1:9" ht="16.5" customHeight="1">
      <c r="A10" s="152" t="s">
        <v>83</v>
      </c>
      <c r="B10" s="156">
        <v>7.6</v>
      </c>
      <c r="C10" s="156">
        <f t="shared" si="0"/>
        <v>135.71428571428572</v>
      </c>
      <c r="D10" s="156">
        <v>7.6</v>
      </c>
      <c r="E10" s="157">
        <f t="shared" ref="E10:E25" si="1">D10/$D$25*100</f>
        <v>135.71428571428572</v>
      </c>
    </row>
    <row r="11" spans="1:9">
      <c r="A11" s="153" t="s">
        <v>84</v>
      </c>
      <c r="B11" s="158">
        <v>7.9</v>
      </c>
      <c r="C11" s="158">
        <f t="shared" si="0"/>
        <v>141.07142857142858</v>
      </c>
      <c r="D11" s="158">
        <v>7.9</v>
      </c>
      <c r="E11" s="159">
        <f t="shared" si="1"/>
        <v>141.07142857142858</v>
      </c>
    </row>
    <row r="12" spans="1:9">
      <c r="A12" s="153" t="s">
        <v>85</v>
      </c>
      <c r="B12" s="158">
        <v>5.4</v>
      </c>
      <c r="C12" s="158">
        <f t="shared" si="0"/>
        <v>96.428571428571445</v>
      </c>
      <c r="D12" s="158">
        <v>5.4</v>
      </c>
      <c r="E12" s="159">
        <f t="shared" si="1"/>
        <v>96.428571428571445</v>
      </c>
    </row>
    <row r="13" spans="1:9">
      <c r="A13" s="153" t="s">
        <v>86</v>
      </c>
      <c r="B13" s="158">
        <v>6.2</v>
      </c>
      <c r="C13" s="158">
        <f t="shared" si="0"/>
        <v>110.71428571428572</v>
      </c>
      <c r="D13" s="158">
        <v>6.2</v>
      </c>
      <c r="E13" s="159">
        <f t="shared" si="1"/>
        <v>110.71428571428572</v>
      </c>
    </row>
    <row r="14" spans="1:9">
      <c r="A14" s="154" t="s">
        <v>87</v>
      </c>
      <c r="B14" s="158">
        <v>4.5999999999999996</v>
      </c>
      <c r="C14" s="158">
        <f t="shared" si="0"/>
        <v>82.142857142857139</v>
      </c>
      <c r="D14" s="158">
        <v>4.5999999999999996</v>
      </c>
      <c r="E14" s="159">
        <f t="shared" si="1"/>
        <v>82.142857142857139</v>
      </c>
    </row>
    <row r="15" spans="1:9">
      <c r="A15" s="154" t="s">
        <v>88</v>
      </c>
      <c r="B15" s="158">
        <v>4.4000000000000004</v>
      </c>
      <c r="C15" s="158">
        <f t="shared" si="0"/>
        <v>78.571428571428584</v>
      </c>
      <c r="D15" s="158">
        <v>4.4000000000000004</v>
      </c>
      <c r="E15" s="159">
        <f t="shared" si="1"/>
        <v>78.571428571428584</v>
      </c>
    </row>
    <row r="16" spans="1:9">
      <c r="A16" s="153" t="s">
        <v>89</v>
      </c>
      <c r="B16" s="158">
        <v>6.2</v>
      </c>
      <c r="C16" s="158">
        <f t="shared" si="0"/>
        <v>110.71428571428572</v>
      </c>
      <c r="D16" s="158">
        <v>6.2</v>
      </c>
      <c r="E16" s="159">
        <f t="shared" si="1"/>
        <v>110.71428571428572</v>
      </c>
    </row>
    <row r="17" spans="1:5">
      <c r="A17" s="153" t="s">
        <v>90</v>
      </c>
      <c r="B17" s="158">
        <v>9</v>
      </c>
      <c r="C17" s="158">
        <f t="shared" si="0"/>
        <v>160.71428571428572</v>
      </c>
      <c r="D17" s="158">
        <v>9</v>
      </c>
      <c r="E17" s="159">
        <f t="shared" si="1"/>
        <v>160.71428571428572</v>
      </c>
    </row>
    <row r="18" spans="1:5">
      <c r="A18" s="154" t="s">
        <v>91</v>
      </c>
      <c r="B18" s="158">
        <v>7.3</v>
      </c>
      <c r="C18" s="158">
        <f t="shared" si="0"/>
        <v>130.35714285714286</v>
      </c>
      <c r="D18" s="158">
        <v>7.3</v>
      </c>
      <c r="E18" s="159">
        <f t="shared" si="1"/>
        <v>130.35714285714286</v>
      </c>
    </row>
    <row r="19" spans="1:5">
      <c r="A19" s="154" t="s">
        <v>92</v>
      </c>
      <c r="B19" s="158">
        <v>5.2</v>
      </c>
      <c r="C19" s="158">
        <f t="shared" si="0"/>
        <v>92.857142857142875</v>
      </c>
      <c r="D19" s="158">
        <v>5.2</v>
      </c>
      <c r="E19" s="159">
        <f t="shared" si="1"/>
        <v>92.857142857142875</v>
      </c>
    </row>
    <row r="20" spans="1:5">
      <c r="A20" s="153" t="s">
        <v>93</v>
      </c>
      <c r="B20" s="158">
        <v>4.3</v>
      </c>
      <c r="C20" s="158">
        <f t="shared" si="0"/>
        <v>76.785714285714292</v>
      </c>
      <c r="D20" s="158">
        <v>4.3</v>
      </c>
      <c r="E20" s="159">
        <f t="shared" si="1"/>
        <v>76.785714285714292</v>
      </c>
    </row>
    <row r="21" spans="1:5">
      <c r="A21" s="153" t="s">
        <v>94</v>
      </c>
      <c r="B21" s="158">
        <v>8.1</v>
      </c>
      <c r="C21" s="158">
        <f t="shared" si="0"/>
        <v>144.64285714285714</v>
      </c>
      <c r="D21" s="158">
        <v>8.1</v>
      </c>
      <c r="E21" s="159">
        <f t="shared" si="1"/>
        <v>144.64285714285714</v>
      </c>
    </row>
    <row r="22" spans="1:5">
      <c r="A22" s="153" t="s">
        <v>95</v>
      </c>
      <c r="B22" s="158">
        <v>8.6999999999999993</v>
      </c>
      <c r="C22" s="158">
        <f t="shared" si="0"/>
        <v>155.35714285714286</v>
      </c>
      <c r="D22" s="158">
        <v>8.6999999999999993</v>
      </c>
      <c r="E22" s="159">
        <f t="shared" si="1"/>
        <v>155.35714285714286</v>
      </c>
    </row>
    <row r="23" spans="1:5">
      <c r="A23" s="153" t="s">
        <v>96</v>
      </c>
      <c r="B23" s="158">
        <v>3.5</v>
      </c>
      <c r="C23" s="158">
        <f t="shared" si="0"/>
        <v>62.5</v>
      </c>
      <c r="D23" s="158">
        <v>3.5</v>
      </c>
      <c r="E23" s="159">
        <f t="shared" si="1"/>
        <v>62.5</v>
      </c>
    </row>
    <row r="24" spans="1:5" ht="13.8" thickBot="1">
      <c r="A24" s="155" t="s">
        <v>97</v>
      </c>
      <c r="B24" s="160">
        <v>7.3</v>
      </c>
      <c r="C24" s="160">
        <f t="shared" si="0"/>
        <v>130.35714285714286</v>
      </c>
      <c r="D24" s="160">
        <v>7.3</v>
      </c>
      <c r="E24" s="161">
        <f t="shared" si="1"/>
        <v>130.35714285714286</v>
      </c>
    </row>
    <row r="25" spans="1:5" ht="13.8" thickBot="1">
      <c r="A25" s="256" t="s">
        <v>98</v>
      </c>
      <c r="B25" s="257">
        <v>5.6</v>
      </c>
      <c r="C25" s="257">
        <f t="shared" si="0"/>
        <v>100</v>
      </c>
      <c r="D25" s="257">
        <v>5.6</v>
      </c>
      <c r="E25" s="258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E14" sqref="E14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419" t="s">
        <v>190</v>
      </c>
      <c r="C1" s="419"/>
      <c r="D1" s="419"/>
      <c r="E1" s="419"/>
    </row>
    <row r="2" spans="2:5" ht="29.4" customHeight="1" thickBot="1">
      <c r="B2" s="420" t="s">
        <v>224</v>
      </c>
      <c r="C2" s="420"/>
      <c r="D2" s="420"/>
      <c r="E2" s="420"/>
    </row>
    <row r="3" spans="2:5">
      <c r="B3" s="421" t="s">
        <v>184</v>
      </c>
      <c r="C3" s="421" t="s">
        <v>112</v>
      </c>
      <c r="D3" s="423"/>
    </row>
    <row r="4" spans="2:5" ht="11.4" customHeight="1" thickBot="1">
      <c r="B4" s="422"/>
      <c r="C4" s="212" t="s">
        <v>201</v>
      </c>
      <c r="D4" s="211" t="s">
        <v>223</v>
      </c>
    </row>
    <row r="5" spans="2:5">
      <c r="B5" s="273" t="s">
        <v>34</v>
      </c>
      <c r="C5" s="274">
        <v>7.1</v>
      </c>
      <c r="D5" s="275">
        <v>7.1</v>
      </c>
    </row>
    <row r="6" spans="2:5">
      <c r="B6" s="213" t="s">
        <v>14</v>
      </c>
      <c r="C6" s="216">
        <v>3.9</v>
      </c>
      <c r="D6" s="217">
        <v>3.9</v>
      </c>
    </row>
    <row r="7" spans="2:5">
      <c r="B7" s="213" t="s">
        <v>17</v>
      </c>
      <c r="C7" s="216">
        <v>10.7</v>
      </c>
      <c r="D7" s="217">
        <v>10.7</v>
      </c>
    </row>
    <row r="8" spans="2:5">
      <c r="B8" s="213" t="s">
        <v>185</v>
      </c>
      <c r="C8" s="216">
        <v>4.5999999999999996</v>
      </c>
      <c r="D8" s="217">
        <v>4.5999999999999996</v>
      </c>
    </row>
    <row r="9" spans="2:5">
      <c r="B9" s="213" t="s">
        <v>191</v>
      </c>
      <c r="C9" s="216">
        <v>8.9</v>
      </c>
      <c r="D9" s="217">
        <v>8.8000000000000007</v>
      </c>
    </row>
    <row r="10" spans="2:5">
      <c r="B10" s="213" t="s">
        <v>18</v>
      </c>
      <c r="C10" s="216">
        <v>7.7</v>
      </c>
      <c r="D10" s="217">
        <v>7.6</v>
      </c>
    </row>
    <row r="11" spans="2:5">
      <c r="B11" s="213" t="s">
        <v>21</v>
      </c>
      <c r="C11" s="216">
        <v>7.6</v>
      </c>
      <c r="D11" s="217">
        <v>7.6</v>
      </c>
    </row>
    <row r="12" spans="2:5">
      <c r="B12" s="213" t="s">
        <v>22</v>
      </c>
      <c r="C12" s="216">
        <v>9.6999999999999993</v>
      </c>
      <c r="D12" s="217">
        <v>9.6999999999999993</v>
      </c>
    </row>
    <row r="13" spans="2:5">
      <c r="B13" s="213" t="s">
        <v>13</v>
      </c>
      <c r="C13" s="216">
        <v>5.6</v>
      </c>
      <c r="D13" s="217">
        <v>5.6</v>
      </c>
    </row>
    <row r="14" spans="2:5">
      <c r="B14" s="213" t="s">
        <v>27</v>
      </c>
      <c r="C14" s="216">
        <v>14</v>
      </c>
      <c r="D14" s="217">
        <v>13.8</v>
      </c>
    </row>
    <row r="15" spans="2:5">
      <c r="B15" s="276" t="s">
        <v>35</v>
      </c>
      <c r="C15" s="277">
        <v>6.1</v>
      </c>
      <c r="D15" s="278">
        <v>6.1</v>
      </c>
    </row>
    <row r="16" spans="2:5">
      <c r="B16" s="213" t="s">
        <v>1</v>
      </c>
      <c r="C16" s="216">
        <v>7.3</v>
      </c>
      <c r="D16" s="217">
        <v>7.2</v>
      </c>
    </row>
    <row r="17" spans="2:4">
      <c r="B17" s="213" t="s">
        <v>16</v>
      </c>
      <c r="C17" s="216">
        <v>14.9</v>
      </c>
      <c r="D17" s="217">
        <v>15.2</v>
      </c>
    </row>
    <row r="18" spans="2:4">
      <c r="B18" s="213" t="s">
        <v>186</v>
      </c>
      <c r="C18" s="216">
        <v>5.0999999999999996</v>
      </c>
      <c r="D18" s="217">
        <v>5.0999999999999996</v>
      </c>
    </row>
    <row r="19" spans="2:4">
      <c r="B19" s="213" t="s">
        <v>187</v>
      </c>
      <c r="C19" s="216">
        <v>7.5</v>
      </c>
      <c r="D19" s="217">
        <v>7.4</v>
      </c>
    </row>
    <row r="20" spans="2:4">
      <c r="B20" s="213" t="s">
        <v>4</v>
      </c>
      <c r="C20" s="216">
        <v>5.0999999999999996</v>
      </c>
      <c r="D20" s="217">
        <v>5.0999999999999996</v>
      </c>
    </row>
    <row r="21" spans="2:4">
      <c r="B21" s="213" t="s">
        <v>7</v>
      </c>
      <c r="C21" s="216">
        <v>4.4000000000000004</v>
      </c>
      <c r="D21" s="217">
        <v>4.4000000000000004</v>
      </c>
    </row>
    <row r="22" spans="2:4">
      <c r="B22" s="279" t="s">
        <v>36</v>
      </c>
      <c r="C22" s="277">
        <v>8.6999999999999993</v>
      </c>
      <c r="D22" s="278">
        <v>8.8000000000000007</v>
      </c>
    </row>
    <row r="23" spans="2:4">
      <c r="B23" s="213" t="s">
        <v>15</v>
      </c>
      <c r="C23" s="216">
        <v>7.1</v>
      </c>
      <c r="D23" s="217">
        <v>7.4</v>
      </c>
    </row>
    <row r="24" spans="2:4">
      <c r="B24" s="213" t="s">
        <v>19</v>
      </c>
      <c r="C24" s="216">
        <v>12.8</v>
      </c>
      <c r="D24" s="217">
        <v>13.1</v>
      </c>
    </row>
    <row r="25" spans="2:4">
      <c r="B25" s="213" t="s">
        <v>25</v>
      </c>
      <c r="C25" s="216">
        <v>7</v>
      </c>
      <c r="D25" s="217">
        <v>6.9</v>
      </c>
    </row>
    <row r="26" spans="2:4">
      <c r="B26" s="213" t="s">
        <v>103</v>
      </c>
      <c r="C26" s="216">
        <v>10.9</v>
      </c>
      <c r="D26" s="217">
        <v>10.9</v>
      </c>
    </row>
    <row r="27" spans="2:4">
      <c r="B27" s="213" t="s">
        <v>104</v>
      </c>
      <c r="C27" s="216">
        <v>5.6</v>
      </c>
      <c r="D27" s="217">
        <v>5.6</v>
      </c>
    </row>
    <row r="28" spans="2:4">
      <c r="B28" s="213" t="s">
        <v>26</v>
      </c>
      <c r="C28" s="216">
        <v>11.2</v>
      </c>
      <c r="D28" s="217">
        <v>11.2</v>
      </c>
    </row>
    <row r="29" spans="2:4">
      <c r="B29" s="276" t="s">
        <v>32</v>
      </c>
      <c r="C29" s="277">
        <v>5.2</v>
      </c>
      <c r="D29" s="278">
        <v>5.3</v>
      </c>
    </row>
    <row r="30" spans="2:4">
      <c r="B30" s="213" t="s">
        <v>5</v>
      </c>
      <c r="C30" s="216">
        <v>6.8</v>
      </c>
      <c r="D30" s="217">
        <v>7.2</v>
      </c>
    </row>
    <row r="31" spans="2:4">
      <c r="B31" s="213" t="s">
        <v>23</v>
      </c>
      <c r="C31" s="216">
        <v>6.9</v>
      </c>
      <c r="D31" s="217">
        <v>7.1</v>
      </c>
    </row>
    <row r="32" spans="2:4">
      <c r="B32" s="213" t="s">
        <v>6</v>
      </c>
      <c r="C32" s="216">
        <v>4.9000000000000004</v>
      </c>
      <c r="D32" s="217">
        <v>4.9000000000000004</v>
      </c>
    </row>
    <row r="33" spans="2:4">
      <c r="B33" s="213" t="s">
        <v>24</v>
      </c>
      <c r="C33" s="216">
        <v>11.5</v>
      </c>
      <c r="D33" s="217">
        <v>11.6</v>
      </c>
    </row>
    <row r="34" spans="2:4">
      <c r="B34" s="213" t="s">
        <v>8</v>
      </c>
      <c r="C34" s="216">
        <v>6</v>
      </c>
      <c r="D34" s="217">
        <v>5.9</v>
      </c>
    </row>
    <row r="35" spans="2:4">
      <c r="B35" s="213" t="s">
        <v>9</v>
      </c>
      <c r="C35" s="216">
        <v>6</v>
      </c>
      <c r="D35" s="217">
        <v>6</v>
      </c>
    </row>
    <row r="36" spans="2:4">
      <c r="B36" s="213" t="s">
        <v>10</v>
      </c>
      <c r="C36" s="216">
        <v>10.6</v>
      </c>
      <c r="D36" s="217">
        <v>11</v>
      </c>
    </row>
    <row r="37" spans="2:4">
      <c r="B37" s="213" t="s">
        <v>188</v>
      </c>
      <c r="C37" s="216">
        <v>2</v>
      </c>
      <c r="D37" s="217">
        <v>2.1</v>
      </c>
    </row>
    <row r="38" spans="2:4">
      <c r="B38" s="276" t="s">
        <v>33</v>
      </c>
      <c r="C38" s="277">
        <v>2.2000000000000002</v>
      </c>
      <c r="D38" s="278">
        <v>2.2000000000000002</v>
      </c>
    </row>
    <row r="39" spans="2:4" ht="12" thickBot="1">
      <c r="B39" s="214" t="s">
        <v>189</v>
      </c>
      <c r="C39" s="218">
        <v>2.2000000000000002</v>
      </c>
      <c r="D39" s="219">
        <v>2.2000000000000002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2025-12-03T13:46:19Z</dcterms:modified>
</cp:coreProperties>
</file>