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1_Wydział Analiz i Statystyki\A_INFORMACJE MIESIĘCZNE\Informacje miesięczne_2025\11-2025\Dostępna\"/>
    </mc:Choice>
  </mc:AlternateContent>
  <bookViews>
    <workbookView xWindow="82056" yWindow="108" windowWidth="9720" windowHeight="6756" firstSheet="1" activeTab="9"/>
  </bookViews>
  <sheets>
    <sheet name="      " sheetId="1" state="veryHidden" r:id="rId1"/>
    <sheet name="Tabela 1 " sheetId="76" r:id="rId2"/>
    <sheet name="Tabela 2" sheetId="41" r:id="rId3"/>
    <sheet name="Tabela 3" sheetId="89" r:id="rId4"/>
    <sheet name="Tabela 4" sheetId="43" r:id="rId5"/>
    <sheet name="Tabela 5" sheetId="95" r:id="rId6"/>
    <sheet name="Tabela 5a " sheetId="97" r:id="rId7"/>
    <sheet name="Tabela 6" sheetId="45" r:id="rId8"/>
    <sheet name="Tabela 7" sheetId="96" r:id="rId9"/>
    <sheet name="Tabela 8" sheetId="50" r:id="rId10"/>
  </sheets>
  <definedNames>
    <definedName name="_xlnm.Print_Area" localSheetId="1">'Tabela 1 '!$A$1:$I$40</definedName>
    <definedName name="_xlnm.Print_Area" localSheetId="2">'Tabela 2'!$A$1:$L$28</definedName>
    <definedName name="_xlnm.Print_Area" localSheetId="3">'Tabela 3'!$A$1:$N$40</definedName>
    <definedName name="_xlnm.Print_Area" localSheetId="4">'Tabela 4'!$A$1:$H$54</definedName>
    <definedName name="_xlnm.Print_Area" localSheetId="5">'Tabela 5'!$A$1:$L$30</definedName>
    <definedName name="_xlnm.Print_Area" localSheetId="6">'Tabela 5a '!$A$1:$L$30</definedName>
    <definedName name="_xlnm.Print_Area" localSheetId="7">'Tabela 6'!$A$1:$E$21</definedName>
    <definedName name="_xlnm.Print_Area" localSheetId="9">'Tabela 8'!$A$1:$D$40</definedName>
  </definedNames>
  <calcPr calcId="162913"/>
</workbook>
</file>

<file path=xl/calcChain.xml><?xml version="1.0" encoding="utf-8"?>
<calcChain xmlns="http://schemas.openxmlformats.org/spreadsheetml/2006/main">
  <c r="J5" i="41" l="1"/>
  <c r="K5" i="41" l="1"/>
  <c r="C4" i="45" l="1"/>
  <c r="C5" i="45"/>
  <c r="C6" i="45"/>
  <c r="C7" i="45"/>
  <c r="C8" i="45"/>
  <c r="C9" i="45"/>
  <c r="C10" i="45"/>
  <c r="C11" i="45"/>
  <c r="C12" i="45"/>
  <c r="C13" i="45"/>
  <c r="C14" i="45"/>
  <c r="C15" i="45"/>
  <c r="C16" i="45"/>
  <c r="C17" i="45"/>
  <c r="C18" i="45"/>
  <c r="C19" i="45"/>
  <c r="E4" i="76" l="1"/>
  <c r="H20" i="43" l="1"/>
  <c r="H21" i="43"/>
  <c r="H22" i="43"/>
  <c r="H23" i="43"/>
  <c r="H24" i="43"/>
  <c r="H25" i="43"/>
  <c r="H26" i="43"/>
  <c r="H27" i="43"/>
  <c r="H28" i="43"/>
  <c r="H29" i="43"/>
  <c r="H30" i="43"/>
  <c r="H31" i="43"/>
  <c r="H32" i="43"/>
  <c r="H33" i="43"/>
  <c r="H34" i="43"/>
  <c r="H35" i="43"/>
  <c r="H36" i="43"/>
  <c r="H37" i="43"/>
  <c r="H38" i="43"/>
  <c r="H39" i="43"/>
  <c r="H40" i="43"/>
  <c r="H41" i="43"/>
  <c r="H42" i="43"/>
  <c r="H43" i="43"/>
  <c r="H44" i="43"/>
  <c r="H45" i="43"/>
  <c r="H46" i="43"/>
  <c r="H47" i="43"/>
  <c r="H48" i="43"/>
  <c r="H49" i="43"/>
  <c r="H50" i="43"/>
  <c r="H19" i="43"/>
  <c r="H18" i="43"/>
  <c r="H17" i="43"/>
  <c r="H7" i="43"/>
  <c r="H8" i="43"/>
  <c r="H9" i="43"/>
  <c r="H10" i="43"/>
  <c r="H11" i="43"/>
  <c r="H12" i="43"/>
  <c r="H13" i="43"/>
  <c r="H14" i="43"/>
  <c r="H15" i="43"/>
  <c r="H16" i="43"/>
  <c r="H6" i="43"/>
  <c r="H5" i="43"/>
  <c r="H4" i="43"/>
  <c r="N6" i="89" l="1"/>
  <c r="N7" i="89"/>
  <c r="N8" i="89"/>
  <c r="N9" i="89"/>
  <c r="N10" i="89"/>
  <c r="N11" i="89"/>
  <c r="N12" i="89"/>
  <c r="N13" i="89"/>
  <c r="N14" i="89"/>
  <c r="N16" i="89"/>
  <c r="N17" i="89"/>
  <c r="N18" i="89"/>
  <c r="N19" i="89"/>
  <c r="N20" i="89"/>
  <c r="N21" i="89"/>
  <c r="N22" i="89"/>
  <c r="N23" i="89"/>
  <c r="N24" i="89"/>
  <c r="N25" i="89"/>
  <c r="N26" i="89"/>
  <c r="N27" i="89"/>
  <c r="N28" i="89"/>
  <c r="N29" i="89"/>
  <c r="N30" i="89"/>
  <c r="N31" i="89"/>
  <c r="N32" i="89"/>
  <c r="N33" i="89"/>
  <c r="N34" i="89"/>
  <c r="N35" i="89"/>
  <c r="N36" i="89"/>
  <c r="N37" i="89"/>
  <c r="N39" i="89"/>
  <c r="L6" i="89"/>
  <c r="L7" i="89"/>
  <c r="L8" i="89"/>
  <c r="L9" i="89"/>
  <c r="L10" i="89"/>
  <c r="L11" i="89"/>
  <c r="L12" i="89"/>
  <c r="L13" i="89"/>
  <c r="L14" i="89"/>
  <c r="L16" i="89"/>
  <c r="L17" i="89"/>
  <c r="L18" i="89"/>
  <c r="L19" i="89"/>
  <c r="L20" i="89"/>
  <c r="L21" i="89"/>
  <c r="L22" i="89"/>
  <c r="L23" i="89"/>
  <c r="L24" i="89"/>
  <c r="L25" i="89"/>
  <c r="L26" i="89"/>
  <c r="L27" i="89"/>
  <c r="L28" i="89"/>
  <c r="L30" i="89"/>
  <c r="L31" i="89"/>
  <c r="L32" i="89"/>
  <c r="L33" i="89"/>
  <c r="L34" i="89"/>
  <c r="L35" i="89"/>
  <c r="L36" i="89"/>
  <c r="L37" i="89"/>
  <c r="L39" i="89"/>
  <c r="J39" i="89"/>
  <c r="J31" i="89"/>
  <c r="J32" i="89"/>
  <c r="J33" i="89"/>
  <c r="J34" i="89"/>
  <c r="J35" i="89"/>
  <c r="J36" i="89"/>
  <c r="J37" i="89"/>
  <c r="J30" i="89"/>
  <c r="J24" i="89"/>
  <c r="J25" i="89"/>
  <c r="J26" i="89"/>
  <c r="J27" i="89"/>
  <c r="J28" i="89"/>
  <c r="J23" i="89"/>
  <c r="J17" i="89"/>
  <c r="J18" i="89"/>
  <c r="J19" i="89"/>
  <c r="J20" i="89"/>
  <c r="J21" i="89"/>
  <c r="J16" i="89"/>
  <c r="J7" i="89"/>
  <c r="J8" i="89"/>
  <c r="J9" i="89"/>
  <c r="J10" i="89"/>
  <c r="J11" i="89"/>
  <c r="J12" i="89"/>
  <c r="J13" i="89"/>
  <c r="J14" i="89"/>
  <c r="J6" i="89"/>
  <c r="H17" i="89"/>
  <c r="H18" i="89"/>
  <c r="H19" i="89"/>
  <c r="H20" i="89"/>
  <c r="H7" i="89"/>
  <c r="H8" i="89"/>
  <c r="H9" i="89"/>
  <c r="H10" i="89"/>
  <c r="H11" i="89"/>
  <c r="H12" i="89"/>
  <c r="H13" i="89"/>
  <c r="H14" i="89"/>
  <c r="F31" i="89"/>
  <c r="F32" i="89"/>
  <c r="F33" i="89"/>
  <c r="F34" i="89"/>
  <c r="F35" i="89"/>
  <c r="F36" i="89"/>
  <c r="F37" i="89"/>
  <c r="F24" i="89"/>
  <c r="F25" i="89"/>
  <c r="F26" i="89"/>
  <c r="F27" i="89"/>
  <c r="F28" i="89"/>
  <c r="F17" i="89"/>
  <c r="F18" i="89"/>
  <c r="F19" i="89"/>
  <c r="F20" i="89"/>
  <c r="F21" i="89"/>
  <c r="F7" i="89"/>
  <c r="F8" i="89"/>
  <c r="F9" i="89"/>
  <c r="F10" i="89"/>
  <c r="F11" i="89"/>
  <c r="F12" i="89"/>
  <c r="F13" i="89"/>
  <c r="F14" i="89"/>
  <c r="H6" i="89"/>
  <c r="H16" i="89"/>
  <c r="H21" i="89"/>
  <c r="H23" i="89"/>
  <c r="H24" i="89"/>
  <c r="H25" i="89"/>
  <c r="H26" i="89"/>
  <c r="H27" i="89"/>
  <c r="H28" i="89"/>
  <c r="H30" i="89"/>
  <c r="H31" i="89"/>
  <c r="H32" i="89"/>
  <c r="H33" i="89"/>
  <c r="H34" i="89"/>
  <c r="H35" i="89"/>
  <c r="H36" i="89"/>
  <c r="H37" i="89"/>
  <c r="H39" i="89"/>
  <c r="F23" i="89"/>
  <c r="F29" i="89"/>
  <c r="F30" i="89"/>
  <c r="F39" i="89"/>
  <c r="D7" i="89"/>
  <c r="D8" i="89"/>
  <c r="D9" i="89"/>
  <c r="D10" i="89"/>
  <c r="D11" i="89"/>
  <c r="D12" i="89"/>
  <c r="D13" i="89"/>
  <c r="D14" i="89"/>
  <c r="D16" i="89"/>
  <c r="D17" i="89"/>
  <c r="D18" i="89"/>
  <c r="D19" i="89"/>
  <c r="D20" i="89"/>
  <c r="D21" i="89"/>
  <c r="D23" i="89"/>
  <c r="D24" i="89"/>
  <c r="D25" i="89"/>
  <c r="D26" i="89"/>
  <c r="D27" i="89"/>
  <c r="D28" i="89"/>
  <c r="D30" i="89"/>
  <c r="D31" i="89"/>
  <c r="D32" i="89"/>
  <c r="D33" i="89"/>
  <c r="D34" i="89"/>
  <c r="D35" i="89"/>
  <c r="D36" i="89"/>
  <c r="D37" i="89"/>
  <c r="D39" i="89"/>
  <c r="L38" i="89"/>
  <c r="J29" i="89"/>
  <c r="J15" i="89"/>
  <c r="H5" i="89"/>
  <c r="F6" i="89"/>
  <c r="F16" i="89"/>
  <c r="D6" i="89"/>
  <c r="D5" i="89"/>
  <c r="D22" i="89" l="1"/>
  <c r="F22" i="89"/>
  <c r="H22" i="89"/>
  <c r="J22" i="89"/>
  <c r="D29" i="89"/>
  <c r="L29" i="89"/>
  <c r="N15" i="89"/>
  <c r="D15" i="89"/>
  <c r="N38" i="89"/>
  <c r="J40" i="89"/>
  <c r="D38" i="89"/>
  <c r="H29" i="89"/>
  <c r="F38" i="89"/>
  <c r="J38" i="89"/>
  <c r="L15" i="89"/>
  <c r="H38" i="89"/>
  <c r="F15" i="89"/>
  <c r="H15" i="89"/>
  <c r="J5" i="89"/>
  <c r="F5" i="89"/>
  <c r="L5" i="89"/>
  <c r="N5" i="89"/>
  <c r="F40" i="89" l="1"/>
  <c r="D40" i="89"/>
  <c r="N40" i="89"/>
  <c r="H40" i="89"/>
  <c r="L40" i="89"/>
  <c r="E4" i="45" l="1"/>
  <c r="E5" i="45"/>
  <c r="E6" i="45"/>
  <c r="E7" i="45"/>
  <c r="E8" i="45"/>
  <c r="E9" i="45"/>
  <c r="E10" i="45"/>
  <c r="E11" i="45"/>
  <c r="E12" i="45"/>
  <c r="E13" i="45"/>
  <c r="E14" i="45"/>
  <c r="E15" i="45"/>
  <c r="E16" i="45"/>
  <c r="E17" i="45"/>
  <c r="E18" i="45"/>
  <c r="E19" i="45"/>
  <c r="C20" i="45"/>
  <c r="E20" i="45"/>
  <c r="H53" i="43" l="1"/>
  <c r="H52" i="43"/>
  <c r="H51" i="43"/>
  <c r="D4" i="41" l="1"/>
  <c r="D5" i="41"/>
  <c r="D6" i="41"/>
  <c r="D7" i="41"/>
  <c r="D8" i="41"/>
  <c r="D9" i="41"/>
  <c r="D10" i="41"/>
  <c r="D11" i="41"/>
  <c r="D12" i="41"/>
  <c r="D13" i="41"/>
  <c r="D14" i="41"/>
  <c r="D15" i="41"/>
  <c r="D16" i="41"/>
  <c r="D17" i="41"/>
  <c r="D18" i="41"/>
  <c r="D19" i="41"/>
  <c r="D20" i="41"/>
  <c r="D21" i="41"/>
  <c r="D22" i="41"/>
  <c r="D23" i="41"/>
  <c r="D24" i="41"/>
  <c r="D25" i="41"/>
  <c r="D26" i="41"/>
  <c r="D27" i="41"/>
  <c r="D4" i="76"/>
  <c r="H4" i="76"/>
  <c r="E38" i="76" l="1"/>
  <c r="E37" i="76"/>
  <c r="E36" i="76"/>
  <c r="E35" i="76"/>
  <c r="E34" i="76"/>
  <c r="E33" i="76"/>
  <c r="E32" i="76"/>
  <c r="E31" i="76"/>
  <c r="E30" i="76"/>
  <c r="E29" i="76"/>
  <c r="E28" i="76"/>
  <c r="E27" i="76"/>
  <c r="E26" i="76"/>
  <c r="E25" i="76"/>
  <c r="E24" i="76"/>
  <c r="E23" i="76"/>
  <c r="E22" i="76"/>
  <c r="E21" i="76"/>
  <c r="E20" i="76"/>
  <c r="E19" i="76"/>
  <c r="E18" i="76"/>
  <c r="E17" i="76"/>
  <c r="E16" i="76"/>
  <c r="E15" i="76"/>
  <c r="E14" i="76"/>
  <c r="E13" i="76"/>
  <c r="E12" i="76"/>
  <c r="E11" i="76"/>
  <c r="E10" i="76"/>
  <c r="E9" i="76"/>
  <c r="E8" i="76"/>
  <c r="E7" i="76"/>
  <c r="E6" i="76"/>
  <c r="E5" i="76"/>
  <c r="H38" i="76"/>
  <c r="H37" i="76"/>
  <c r="H36" i="76"/>
  <c r="H35" i="76"/>
  <c r="H34" i="76"/>
  <c r="H33" i="76"/>
  <c r="H32" i="76"/>
  <c r="H31" i="76"/>
  <c r="H30" i="76"/>
  <c r="H29" i="76"/>
  <c r="H28" i="76"/>
  <c r="H27" i="76"/>
  <c r="H26" i="76"/>
  <c r="H25" i="76"/>
  <c r="H24" i="76"/>
  <c r="H23" i="76"/>
  <c r="H22" i="76"/>
  <c r="H21" i="76"/>
  <c r="H20" i="76"/>
  <c r="H19" i="76"/>
  <c r="H18" i="76"/>
  <c r="H17" i="76"/>
  <c r="H16" i="76"/>
  <c r="H15" i="76"/>
  <c r="H14" i="76"/>
  <c r="H13" i="76"/>
  <c r="H12" i="76"/>
  <c r="H11" i="76"/>
  <c r="H10" i="76"/>
  <c r="H9" i="76"/>
  <c r="H8" i="76"/>
  <c r="H7" i="76"/>
  <c r="H6" i="76"/>
  <c r="H5" i="76"/>
  <c r="D38" i="76"/>
  <c r="D37" i="76"/>
  <c r="D36" i="76"/>
  <c r="D35" i="76"/>
  <c r="D34" i="76"/>
  <c r="D33" i="76"/>
  <c r="D32" i="76"/>
  <c r="D31" i="76"/>
  <c r="D30" i="76"/>
  <c r="D29" i="76"/>
  <c r="D28" i="76"/>
  <c r="D27" i="76"/>
  <c r="D26" i="76"/>
  <c r="D25" i="76"/>
  <c r="D24" i="76"/>
  <c r="D23" i="76"/>
  <c r="D22" i="76"/>
  <c r="D21" i="76"/>
  <c r="D20" i="76"/>
  <c r="D19" i="76"/>
  <c r="D18" i="76"/>
  <c r="D17" i="76"/>
  <c r="D16" i="76"/>
  <c r="D15" i="76"/>
  <c r="D14" i="76"/>
  <c r="D7" i="76"/>
  <c r="D8" i="76"/>
  <c r="D9" i="76"/>
  <c r="D10" i="76"/>
  <c r="D11" i="76"/>
  <c r="D12" i="76"/>
  <c r="D13" i="76"/>
  <c r="D6" i="76"/>
  <c r="D5" i="76"/>
  <c r="H39" i="76" l="1"/>
  <c r="D39" i="76"/>
  <c r="D4" i="50" l="1"/>
  <c r="D5" i="50"/>
  <c r="D6" i="50"/>
  <c r="D7" i="50"/>
  <c r="D8" i="50"/>
  <c r="D9" i="50"/>
  <c r="D10" i="50"/>
  <c r="D11" i="50"/>
  <c r="D12" i="50"/>
  <c r="D13" i="50"/>
  <c r="D14" i="50"/>
  <c r="D15" i="50"/>
  <c r="D16" i="50"/>
  <c r="D17" i="50"/>
  <c r="D18" i="50"/>
  <c r="D19" i="50"/>
  <c r="D20" i="50"/>
  <c r="D21" i="50"/>
  <c r="D22" i="50"/>
  <c r="D23" i="50"/>
  <c r="D24" i="50"/>
  <c r="D25" i="50"/>
  <c r="D26" i="50"/>
  <c r="D27" i="50"/>
  <c r="D28" i="50"/>
  <c r="D29" i="50"/>
  <c r="D30" i="50"/>
  <c r="D31" i="50"/>
  <c r="D32" i="50"/>
  <c r="D33" i="50"/>
  <c r="D34" i="50"/>
  <c r="D35" i="50"/>
  <c r="D36" i="50"/>
  <c r="D37" i="50"/>
  <c r="D38" i="50"/>
  <c r="E39" i="76" l="1"/>
  <c r="E20" i="41" l="1"/>
  <c r="E24" i="41" l="1"/>
  <c r="E25" i="41"/>
  <c r="E26" i="41"/>
  <c r="J24" i="41" l="1"/>
  <c r="J25" i="41"/>
  <c r="J26" i="41"/>
  <c r="I39" i="76" l="1"/>
  <c r="I21" i="41" l="1"/>
  <c r="I22" i="41"/>
  <c r="I23" i="41"/>
  <c r="I24" i="41"/>
  <c r="I25" i="41"/>
  <c r="I26" i="41"/>
  <c r="I27" i="41"/>
  <c r="I20" i="41"/>
  <c r="L21" i="41" l="1"/>
  <c r="L22" i="41"/>
  <c r="L23" i="41"/>
  <c r="L24" i="41"/>
  <c r="L25" i="41"/>
  <c r="L26" i="41"/>
  <c r="L27" i="41"/>
  <c r="L20" i="41"/>
  <c r="K21" i="41"/>
  <c r="K22" i="41"/>
  <c r="K23" i="41"/>
  <c r="K24" i="41"/>
  <c r="K25" i="41"/>
  <c r="K26" i="41"/>
  <c r="K27" i="41"/>
  <c r="K20" i="41"/>
  <c r="J21" i="41"/>
  <c r="J22" i="41"/>
  <c r="J23" i="41"/>
  <c r="J20" i="41"/>
  <c r="H26" i="41"/>
  <c r="H25" i="41"/>
  <c r="H24" i="41"/>
  <c r="H21" i="41" l="1"/>
  <c r="H22" i="41"/>
  <c r="H23" i="41"/>
  <c r="H20" i="41"/>
  <c r="H6" i="41"/>
  <c r="H7" i="41"/>
  <c r="H8" i="41"/>
  <c r="H9" i="41"/>
  <c r="H10" i="41"/>
  <c r="H11" i="41"/>
  <c r="H12" i="41"/>
  <c r="H13" i="41"/>
  <c r="H14" i="41"/>
  <c r="H15" i="41"/>
  <c r="H16" i="41"/>
  <c r="H17" i="41"/>
  <c r="H18" i="41"/>
  <c r="I15" i="41" l="1"/>
  <c r="J15" i="41"/>
  <c r="K15" i="41"/>
  <c r="L15" i="41"/>
  <c r="I16" i="41"/>
  <c r="J16" i="41"/>
  <c r="K16" i="41"/>
  <c r="L16" i="41"/>
  <c r="I17" i="41"/>
  <c r="J17" i="41"/>
  <c r="K17" i="41"/>
  <c r="L17" i="41"/>
  <c r="I18" i="41"/>
  <c r="J18" i="41"/>
  <c r="K18" i="41"/>
  <c r="L18" i="41"/>
  <c r="E18" i="41" l="1"/>
  <c r="E17" i="41"/>
  <c r="E15" i="41"/>
  <c r="I14" i="41" l="1"/>
  <c r="L14" i="41"/>
  <c r="K14" i="41"/>
  <c r="E14" i="41"/>
  <c r="J14" i="41"/>
  <c r="I26" i="76" l="1"/>
  <c r="D39" i="50"/>
  <c r="I38" i="76" l="1"/>
  <c r="I37" i="76"/>
  <c r="I36" i="76"/>
  <c r="I35" i="76"/>
  <c r="I34" i="76"/>
  <c r="I33" i="76"/>
  <c r="I32" i="76"/>
  <c r="I31" i="76"/>
  <c r="I30" i="76"/>
  <c r="I29" i="76"/>
  <c r="I28" i="76"/>
  <c r="I27" i="76"/>
  <c r="I25" i="76"/>
  <c r="I24" i="76"/>
  <c r="I23" i="76"/>
  <c r="I22" i="76"/>
  <c r="I21" i="76"/>
  <c r="I20" i="76"/>
  <c r="I19" i="76"/>
  <c r="I18" i="76"/>
  <c r="I17" i="76"/>
  <c r="I16" i="76"/>
  <c r="I15" i="76"/>
  <c r="I14" i="76"/>
  <c r="I13" i="76"/>
  <c r="I12" i="76"/>
  <c r="I11" i="76"/>
  <c r="I10" i="76"/>
  <c r="I9" i="76"/>
  <c r="I8" i="76"/>
  <c r="I7" i="76"/>
  <c r="I6" i="76"/>
  <c r="I5" i="76"/>
  <c r="I4" i="76"/>
  <c r="H27" i="41"/>
  <c r="H19" i="41"/>
  <c r="I13" i="41"/>
  <c r="I12" i="41"/>
  <c r="I11" i="41"/>
  <c r="I10" i="41"/>
  <c r="I9" i="41"/>
  <c r="I8" i="41"/>
  <c r="I7" i="41"/>
  <c r="I6" i="41"/>
  <c r="I5" i="41"/>
  <c r="H5" i="41"/>
  <c r="I4" i="41"/>
  <c r="H4" i="41"/>
  <c r="J27" i="41"/>
  <c r="E27" i="41"/>
  <c r="E23" i="41"/>
  <c r="E22" i="41"/>
  <c r="E16" i="41"/>
  <c r="E21" i="41"/>
  <c r="L19" i="41"/>
  <c r="K19" i="41"/>
  <c r="J19" i="41"/>
  <c r="E19" i="41"/>
  <c r="L13" i="41"/>
  <c r="K13" i="41"/>
  <c r="J13" i="41"/>
  <c r="E13" i="41"/>
  <c r="L12" i="41"/>
  <c r="K12" i="41"/>
  <c r="J12" i="41"/>
  <c r="E12" i="41"/>
  <c r="L11" i="41"/>
  <c r="K11" i="41"/>
  <c r="J11" i="41"/>
  <c r="E11" i="41"/>
  <c r="L10" i="41"/>
  <c r="K10" i="41"/>
  <c r="J10" i="41"/>
  <c r="E10" i="41"/>
  <c r="L9" i="41"/>
  <c r="K9" i="41"/>
  <c r="J9" i="41"/>
  <c r="E9" i="41"/>
  <c r="L8" i="41"/>
  <c r="K8" i="41"/>
  <c r="J8" i="41"/>
  <c r="E8" i="41"/>
  <c r="L7" i="41"/>
  <c r="K7" i="41"/>
  <c r="J7" i="41"/>
  <c r="E7" i="41"/>
  <c r="L6" i="41"/>
  <c r="K6" i="41"/>
  <c r="J6" i="41"/>
  <c r="E6" i="41"/>
  <c r="L5" i="41"/>
  <c r="E5" i="41"/>
  <c r="E4" i="41"/>
</calcChain>
</file>

<file path=xl/sharedStrings.xml><?xml version="1.0" encoding="utf-8"?>
<sst xmlns="http://schemas.openxmlformats.org/spreadsheetml/2006/main" count="404" uniqueCount="223">
  <si>
    <t>Głogowski</t>
  </si>
  <si>
    <t>Jeleniogórski - grodzki</t>
  </si>
  <si>
    <t>Legnicki - grodzki</t>
  </si>
  <si>
    <t>Lubiński</t>
  </si>
  <si>
    <t>Milicki</t>
  </si>
  <si>
    <t>Oławski</t>
  </si>
  <si>
    <t>Polkowicki</t>
  </si>
  <si>
    <t>Średzki</t>
  </si>
  <si>
    <t>Trzebnicki</t>
  </si>
  <si>
    <t>Wołowski</t>
  </si>
  <si>
    <t>Wrocławski - grodzki</t>
  </si>
  <si>
    <t>Wrocławski - ziemski</t>
  </si>
  <si>
    <t>Zgorzelecki</t>
  </si>
  <si>
    <t xml:space="preserve">Bolesławiecki                   </t>
  </si>
  <si>
    <t xml:space="preserve">Dzierżoniowski  </t>
  </si>
  <si>
    <t xml:space="preserve">Górowski  </t>
  </si>
  <si>
    <t xml:space="preserve">Jaworski  </t>
  </si>
  <si>
    <t xml:space="preserve">Kamiennogórski  </t>
  </si>
  <si>
    <t xml:space="preserve">Kłodzki  </t>
  </si>
  <si>
    <t xml:space="preserve">Legnicki - ziemski  </t>
  </si>
  <si>
    <t xml:space="preserve">Lubański  </t>
  </si>
  <si>
    <t xml:space="preserve">Lwówecki  </t>
  </si>
  <si>
    <t xml:space="preserve">Oleśnicki  </t>
  </si>
  <si>
    <t xml:space="preserve">Strzeliński  </t>
  </si>
  <si>
    <t xml:space="preserve">Świdnicki  </t>
  </si>
  <si>
    <t xml:space="preserve">Ząbkowicki  </t>
  </si>
  <si>
    <t xml:space="preserve">Złotoryjski  </t>
  </si>
  <si>
    <t>WOJ.  DOLNOŚLĄSKIE                        ogółem</t>
  </si>
  <si>
    <t>Podregiony i powiaty</t>
  </si>
  <si>
    <t>Podregion wrocławski</t>
  </si>
  <si>
    <t>Podregion m. Wrocław</t>
  </si>
  <si>
    <t>Podregion jeleniogórski</t>
  </si>
  <si>
    <t>Podregion legnicko-głogowski</t>
  </si>
  <si>
    <t>Podregion wałbrzyski</t>
  </si>
  <si>
    <t xml:space="preserve"> </t>
  </si>
  <si>
    <t>kobiety, które nie podjęły zatrudnienia po urodzeniu dziecka</t>
  </si>
  <si>
    <t>Zarejestrowani bezrobotni  -  ogółem</t>
  </si>
  <si>
    <t>Wyszczególnienie</t>
  </si>
  <si>
    <t>Napływ bezrobotnych - ogółem</t>
  </si>
  <si>
    <t>z tego</t>
  </si>
  <si>
    <t>kobiety</t>
  </si>
  <si>
    <t>zarejestrowani po raz pierwszy</t>
  </si>
  <si>
    <t>zarejestrowani po raz kolejny</t>
  </si>
  <si>
    <t>osoby w okresie do 12 miesięcy od dnia ukończenia nauki</t>
  </si>
  <si>
    <t>poprzednio pracujący</t>
  </si>
  <si>
    <t>zwolnieni z przyczyn dotyczących zakładu pracy</t>
  </si>
  <si>
    <t>po pracach interwencyjnych</t>
  </si>
  <si>
    <t>po robotach publicznych</t>
  </si>
  <si>
    <t>po stażu</t>
  </si>
  <si>
    <t>po odbyciu przygotowania zawodowego dorosłych</t>
  </si>
  <si>
    <t>po szkoleniu</t>
  </si>
  <si>
    <t>po pracach społecznie użytecznych</t>
  </si>
  <si>
    <t>Odpływ bezrobotnych - ogółem</t>
  </si>
  <si>
    <t>w tym</t>
  </si>
  <si>
    <t>podjęcia pracy niesubsydiowanej</t>
  </si>
  <si>
    <t>podjęcia pracy subsydiowanej</t>
  </si>
  <si>
    <t>podjęcia prac interwencyjnych</t>
  </si>
  <si>
    <t>podjęcia robót publicznych</t>
  </si>
  <si>
    <t xml:space="preserve">podjęcia pracy w ramach refundacji kosztów zatrudnienia bezrobotnego  </t>
  </si>
  <si>
    <t>rozpoczęcia szkolenia</t>
  </si>
  <si>
    <t xml:space="preserve">rozpoczęcia stażu </t>
  </si>
  <si>
    <t>rozpoczęcia przygotowania zawodowego dorosłych</t>
  </si>
  <si>
    <t>rozpoczęcia pracy społecznie użytecznej</t>
  </si>
  <si>
    <t>dobrowolnej rezygnacji ze statusu bezrobotnego</t>
  </si>
  <si>
    <t>podjęcia nauki</t>
  </si>
  <si>
    <t xml:space="preserve">nabycia praw emerytalnych lub rentowych </t>
  </si>
  <si>
    <t>nabycia uprawnień do świadczeń przedemerytalnych</t>
  </si>
  <si>
    <t>innych</t>
  </si>
  <si>
    <t xml:space="preserve">Bezrobotni w końcu okresu sprawozdawczego                                          </t>
  </si>
  <si>
    <t>Liczba zgłoszonych wolnych miejsc pracy i miejsc aktywizacji zawodowej - ogółem</t>
  </si>
  <si>
    <t>Ogółem</t>
  </si>
  <si>
    <t>bezrobotni powyżej 50 roku życia</t>
  </si>
  <si>
    <t>długotrwale bezrobotni</t>
  </si>
  <si>
    <t>Województwa</t>
  </si>
  <si>
    <t xml:space="preserve"> DOLNOŚLĄSKIE</t>
  </si>
  <si>
    <t xml:space="preserve"> KUJAWSKO-POMORSKIE</t>
  </si>
  <si>
    <t xml:space="preserve"> LUBELSKIE</t>
  </si>
  <si>
    <t xml:space="preserve"> LUBUSKIE</t>
  </si>
  <si>
    <t xml:space="preserve"> ŁÓDZKIE</t>
  </si>
  <si>
    <t xml:space="preserve"> MAŁOPOLSKIE</t>
  </si>
  <si>
    <t xml:space="preserve"> MAZOWIECKIE</t>
  </si>
  <si>
    <t xml:space="preserve"> OPOLSKIE</t>
  </si>
  <si>
    <t xml:space="preserve"> PODKARPACKIE</t>
  </si>
  <si>
    <t xml:space="preserve"> PODLASKIE</t>
  </si>
  <si>
    <t xml:space="preserve"> POMORSKIE</t>
  </si>
  <si>
    <t xml:space="preserve"> ŚLĄSKIE</t>
  </si>
  <si>
    <t xml:space="preserve"> ŚWIĘTOKRZYSKIE</t>
  </si>
  <si>
    <t xml:space="preserve"> WARMIŃSKO-MAZURSKIE</t>
  </si>
  <si>
    <t xml:space="preserve"> WIELKOPOLSKIE</t>
  </si>
  <si>
    <t xml:space="preserve"> ZACHODNIOPOMORSKIE</t>
  </si>
  <si>
    <t xml:space="preserve"> P O L S K A</t>
  </si>
  <si>
    <t xml:space="preserve">     Źródło:  Dane Departamentu Statystyki Społecznej  GUS</t>
  </si>
  <si>
    <t>WOJ.  DOLNOŚLĄSKIE - OGÓŁEM</t>
  </si>
  <si>
    <t xml:space="preserve">Napływ bezrobotnych                                                               </t>
  </si>
  <si>
    <t>Napływ bezrobotnych na 
1 zgłoszone wolne miejsce pracy</t>
  </si>
  <si>
    <t>Wałbrzyski ziemski</t>
  </si>
  <si>
    <t>Wałbrzyski grodzki</t>
  </si>
  <si>
    <t>Liczba zgłoszonych wolnych miejsc pracy
i miejsc aktywizacji zawodowej</t>
  </si>
  <si>
    <t>mężczyźni</t>
  </si>
  <si>
    <t>dotychczas nie pracujacy</t>
  </si>
  <si>
    <t>z prawem do zasiłku</t>
  </si>
  <si>
    <t>bez prawa do zasiłku</t>
  </si>
  <si>
    <t>zamieszkali na wsi</t>
  </si>
  <si>
    <t>zamieszkali w mieście</t>
  </si>
  <si>
    <t>Kobiety</t>
  </si>
  <si>
    <t>1. Liczba bezrobotnych, którzy podjęli pracę subsydiowaną</t>
  </si>
  <si>
    <t>bezrobotni skierowani do prac interwencyjnych</t>
  </si>
  <si>
    <t>bezrobotni skierowani do robót publicznych</t>
  </si>
  <si>
    <t>inne formy</t>
  </si>
  <si>
    <t>2. Liczba bezrobotnych, którzy rozpoczęli szkolenie</t>
  </si>
  <si>
    <t>3. Liczba bezrobotnych, którzy rozpoczęli staż</t>
  </si>
  <si>
    <t xml:space="preserve">4. Liczba bezrobotnych, którzy rozpoczęli przygotowanie zawodowe przygotowanie zawodowe dorosłych </t>
  </si>
  <si>
    <t xml:space="preserve">5. Liczba bezrobotnych, którzy rozpoczęli prace społecznie użyteczne </t>
  </si>
  <si>
    <t>Razem aktywne formy</t>
  </si>
  <si>
    <t>w procentach</t>
  </si>
  <si>
    <t xml:space="preserve">w  tym                z powodu </t>
  </si>
  <si>
    <t xml:space="preserve">podjęcia pracy - ogółem  </t>
  </si>
  <si>
    <t>Bez kwalifikacji zawodowych</t>
  </si>
  <si>
    <t>Cudzoziemcy</t>
  </si>
  <si>
    <t>Bez doswiadczenia zawodowego</t>
  </si>
  <si>
    <t>do 30 roku życia</t>
  </si>
  <si>
    <t xml:space="preserve">w tym do 25 roku życia </t>
  </si>
  <si>
    <t xml:space="preserve">długotrwale bezrobotne </t>
  </si>
  <si>
    <t xml:space="preserve">powyżej 50 roku życia </t>
  </si>
  <si>
    <t>korzystające ze świadczeń z pomocy społecznej</t>
  </si>
  <si>
    <t>posiadające co najmniej jedno dziecko do 6 roku życia</t>
  </si>
  <si>
    <t>posiadające co najmniej jedno dziecko niepełnosprawne do 18 roku życia</t>
  </si>
  <si>
    <t xml:space="preserve">niepełnosprawni </t>
  </si>
  <si>
    <t>podjęcie działalności gospodarczej</t>
  </si>
  <si>
    <t xml:space="preserve"> pracy sezonowej</t>
  </si>
  <si>
    <t>podjęcia działalności gospodarczej</t>
  </si>
  <si>
    <t>w tym w ramach bonu na zasiedlenie</t>
  </si>
  <si>
    <t>podjęcia pracy poza miejscem zamieszkania w ramach bonu na zasiedlenie</t>
  </si>
  <si>
    <t>podjęcia pracy w ramach bonu zatrudnieniowego</t>
  </si>
  <si>
    <t xml:space="preserve">podjęcia pracy w ramach świadczenia aktywizacyjnego </t>
  </si>
  <si>
    <t>podjęcia pracy w ramach grantu na telepracę</t>
  </si>
  <si>
    <t>podjęcia pracy w ramach refundacji składek
na ubezpieczenia społeczne</t>
  </si>
  <si>
    <t>podjęcia pracy w ramach dofinansowania wynagrodzenia za zatrudnienie skierowanego bezrobotnego powyżej
50 roku życia</t>
  </si>
  <si>
    <t>w tym w ramach bonu szkoleniowego</t>
  </si>
  <si>
    <t xml:space="preserve">w tym w ramach bonu stażowego </t>
  </si>
  <si>
    <t>w tym w ramach PAI</t>
  </si>
  <si>
    <t>skierowania do agencji zatrudnienia w ramach zlecania działań aktywizacyjnych</t>
  </si>
  <si>
    <t>niepotwierdzenia  gotowości do pracy</t>
  </si>
  <si>
    <t>osiągnięcia wieku emerytalnego</t>
  </si>
  <si>
    <t>w tym sybsydiowanej</t>
  </si>
  <si>
    <t xml:space="preserve">Liczba bezrobotnych objętych aktywnymi programami rynku pracy </t>
  </si>
  <si>
    <t>podjęcie pracy w ramach efundacji kosztów zatrudnienia bezrobotnego</t>
  </si>
  <si>
    <t>w tym w ramach bonu stażowego</t>
  </si>
  <si>
    <t>6 Liczba bezrobotnych skierowanych do agencji zatrudnienia w ramach zlecania działań aktywizacyjnych</t>
  </si>
  <si>
    <t>odmowy bez uzasadnionej przyczyny przyjęcia propozycji odpowiedniej pracy lub innej formy pomocy, w tym w ramach PAI</t>
  </si>
  <si>
    <t>bezrobotni do 30 roku życia</t>
  </si>
  <si>
    <t xml:space="preserve">  </t>
  </si>
  <si>
    <t>Tabela 3.</t>
  </si>
  <si>
    <t>Tabela  5.</t>
  </si>
  <si>
    <t>Tabela  2.</t>
  </si>
  <si>
    <t>Tabela 1.</t>
  </si>
  <si>
    <t>Powiaty</t>
  </si>
  <si>
    <t>zwolnieni z przyczyn zakładu pracy</t>
  </si>
  <si>
    <t>Ogółem osoby w szczególnej sytuacji na rynku pracy</t>
  </si>
  <si>
    <t>Posiadający co najmniej jedno dziecko do 6 roku życia</t>
  </si>
  <si>
    <t>Niepełnosprawni</t>
  </si>
  <si>
    <t>Do 30 roku życia</t>
  </si>
  <si>
    <t>Udział %</t>
  </si>
  <si>
    <t>Bezrobotni ogółem</t>
  </si>
  <si>
    <t>Długotrwale bezrobotni</t>
  </si>
  <si>
    <t>Powyżej 50 roku życia</t>
  </si>
  <si>
    <t>Tabela 4.</t>
  </si>
  <si>
    <t>Tabela 6.</t>
  </si>
  <si>
    <t>Tabela  8.</t>
  </si>
  <si>
    <t>Podregiony - powiaty</t>
  </si>
  <si>
    <t>Jeleniogórski grodzki</t>
  </si>
  <si>
    <t>Legnicki grodzki</t>
  </si>
  <si>
    <t xml:space="preserve">Legnicki ziemski  </t>
  </si>
  <si>
    <t>Wrocławski ziemski</t>
  </si>
  <si>
    <t>Wrocławski grodzki</t>
  </si>
  <si>
    <t>Tabela 7.</t>
  </si>
  <si>
    <t>Karkonoski</t>
  </si>
  <si>
    <t xml:space="preserve"> Źródło:   Sprawozdanie o rynku pracy MRPiPS-01</t>
  </si>
  <si>
    <t xml:space="preserve"> Źródło:  Sprawozdanie o rynku pracy MRPiPS-01</t>
  </si>
  <si>
    <t>grudzień
2024</t>
  </si>
  <si>
    <t>wzrost/spadek
[+/-]  w porównaniu do grudnia  2024</t>
  </si>
  <si>
    <t>Tabela  5a.</t>
  </si>
  <si>
    <t>październik 2025</t>
  </si>
  <si>
    <t>Liczba zarejestrowanych bezrobotnych w województwie dolnośląskim 
w listopadzie 2024 i 2025 r. w porównaniu z miesiącem poprzednim wg powiatów</t>
  </si>
  <si>
    <t xml:space="preserve">Zestawienie porównawcze zmian poziomu bezrobocia w województwie dolnośląskim
w listopadzie 2024 i 2025 w porównaniu z miesiącem poprzednim w podziale na wybrabrane grupy </t>
  </si>
  <si>
    <t>Udział % wybranych grup bezrobotnych w ogólnej liczbie bezrobotnych w województwie dolnośląskim w listopadzie 2025 r.</t>
  </si>
  <si>
    <t>Zestawienie porównawcze napływu i odpływu bezrobotnych w województwie dolnośląskim 
w grudniu 2024, w listopadzie i rosnąco w roku 2025</t>
  </si>
  <si>
    <t>listopad
2025</t>
  </si>
  <si>
    <t>styczeń - listopad
2025</t>
  </si>
  <si>
    <t>Zestawienie liczby bezrobotnych objętych subsydiowanymi programami rynku pracy w województwie dolnośląskim w listopadzie 2025 roku
z uwzględnieniem wybranych grup znajdujących się w szczególnej sytuacji na rynku pracy.</t>
  </si>
  <si>
    <t>listopad 2025</t>
  </si>
  <si>
    <t>styczeń - listopad 2025</t>
  </si>
  <si>
    <t>Zestawienie liczby bezrobotnych objętych subsydiowanymi programami rynku pracy w województwie dolnośląskim w okresie styczeń - listopad 2025 roku
z uwzględnieniem wybranych grup znajdujących się w szczególnej sytuacji na rynku pracy.</t>
  </si>
  <si>
    <t>Napływ bezrobotnych w woj. dolnośląskim według podregionów i powiatów
przypadający na 1 zgłoszone wolne miejsce pracy w listopadzie 2025 roku</t>
  </si>
  <si>
    <t>Liczba zarejestrowanych bezrobotnych w podziale   [stan na koniec m-ca]</t>
  </si>
  <si>
    <t>Zestawienie porównawcze stopy bezrobocia w województwie dolnośląskim
 w październiku i listopadzie 2025 r.  (stan na koniec miesiąca)</t>
  </si>
  <si>
    <t>stopa bezrobocia
październik 2025</t>
  </si>
  <si>
    <t>% średniej krajowej
październik 2025</t>
  </si>
  <si>
    <t>stopa bezrobocia
listopad 2025</t>
  </si>
  <si>
    <t>% średniej krajowej
listopad 2025</t>
  </si>
  <si>
    <t>Zestawienie porównawcze stopy bezrobocia według województw
w październiku i listopadzie 2025 roku  (stan na koniec miesiąca)</t>
  </si>
  <si>
    <t>Wzrost/spadek
 [+/-]
bezrobocia
w listopadzie
2024</t>
  </si>
  <si>
    <t>Dynamika w listopadzie 2024 roku /stan na
31.10.2024 = 100/</t>
  </si>
  <si>
    <t>Wzrost/spadek
 [+/-]
bezrobocia
w listopadzie
2025</t>
  </si>
  <si>
    <t>Rok 2024
Liczba zarejestrowanych bezrobotnych /stan na dzień/ 2024-10-31</t>
  </si>
  <si>
    <t>Rok 2024
 Liczba zarejestrowanych bezrobotnych /stan na dzień/ 2024-11-30</t>
  </si>
  <si>
    <t>Rok 2025
Liczba zarejestrowanych bezrobotnych /stan na dzień/ 2025-10-31</t>
  </si>
  <si>
    <t>Rok 2025
 Liczba zarejestrowanych bezrobotnych /stan na dzień/ 2025-11-30</t>
  </si>
  <si>
    <t>Rok 2024
Liczba zarejestrowanych bezrobotnych /stan na dzień/
2024-10-31</t>
  </si>
  <si>
    <t>Rok 2024
Liczba zarejestrowanych bezrobotnych /stan na dzień/
2024-11-30</t>
  </si>
  <si>
    <t>Rok 2025
Liczba zarejestrowanych bezrobotnych /stan na dzień/
2025-10-31</t>
  </si>
  <si>
    <t>Rok 2025
Liczba zarejestrowanych bezrobotnych /stan na dzień/
2025-11-30</t>
  </si>
  <si>
    <t>Dynamika w listopadzie 2025 roku /stan na
31.10.2025 = 100/</t>
  </si>
  <si>
    <t>Struktura bezrobotnych
/stan na dzień/
30.11.2024</t>
  </si>
  <si>
    <t>Struktura bezrobotnych
/stan na dzień/
31.10.2025</t>
  </si>
  <si>
    <t>Struktura bezrobotnych
/stan na dzień/
30.11.2025</t>
  </si>
  <si>
    <t>Grupy bezrobotnych</t>
  </si>
  <si>
    <t xml:space="preserve">W związku z wejściem w życie, z dniem 1 czerwca 2025 r., ustawy o rynku pracy i służbach zatrudnienia, zmianie uległo sprawozdanie MRPiPS-01 ujęty w Programie badań statystyki publicznej na rok 2025 m.in. w części dotyczącej osób będących w szczególnej sytuacji na rynku pracy. </t>
  </si>
  <si>
    <t>Udział % do 30 roku życia</t>
  </si>
  <si>
    <t>Udział % długotrwale bezrobotni</t>
  </si>
  <si>
    <t>Udział % powyżej 50 roku życia</t>
  </si>
  <si>
    <t>Udział % posiadających co najmniej jedno dziecko do 6 roku życia</t>
  </si>
  <si>
    <t>Udział % niepełnosprawni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</si>
</sst>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zł&quot;_-;\-* #,##0.00\ &quot;zł&quot;_-;_-* &quot;-&quot;??\ &quot;zł&quot;_-;_-@_-"/>
    <numFmt numFmtId="164" formatCode="_-* #,##0\ _z_ł_-;\-* #,##0\ _z_ł_-;_-* &quot;-&quot;\ _z_ł_-;_-@_-"/>
    <numFmt numFmtId="165" formatCode="0.0"/>
    <numFmt numFmtId="166" formatCode="#,##0&quot; F&quot;_);[Red]\(#,##0&quot; F&quot;\)"/>
    <numFmt numFmtId="167" formatCode="#,##0.00&quot; F&quot;_);[Red]\(#,##0.00&quot; F&quot;\)"/>
    <numFmt numFmtId="168" formatCode="#,##0_ ;\-#,##0\ "/>
    <numFmt numFmtId="169" formatCode="#,##0.0_ ;\-#,##0.0\ "/>
    <numFmt numFmtId="170" formatCode="#,##0.0\ _z_ł"/>
  </numFmts>
  <fonts count="33"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0"/>
      <name val="Helv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8"/>
      <name val="Univers (WN)"/>
      <charset val="238"/>
    </font>
    <font>
      <b/>
      <i/>
      <sz val="9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color indexed="12"/>
      <name val="Arial"/>
      <family val="2"/>
    </font>
    <font>
      <sz val="10"/>
      <color indexed="8"/>
      <name val="Arial"/>
      <family val="2"/>
    </font>
    <font>
      <b/>
      <sz val="8"/>
      <color indexed="8"/>
      <name val="MS Sans Serif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i/>
      <sz val="9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8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</font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b/>
      <sz val="9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i/>
      <sz val="8"/>
      <name val="Cambria"/>
      <family val="1"/>
      <charset val="238"/>
      <scheme val="major"/>
    </font>
    <font>
      <sz val="8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i/>
      <sz val="9"/>
      <name val="Cambria"/>
      <family val="1"/>
      <charset val="238"/>
      <scheme val="major"/>
    </font>
    <font>
      <b/>
      <i/>
      <sz val="10"/>
      <name val="Cambria"/>
      <family val="1"/>
      <charset val="238"/>
      <scheme val="major"/>
    </font>
    <font>
      <b/>
      <i/>
      <sz val="8"/>
      <color indexed="10"/>
      <name val="Cambria"/>
      <family val="1"/>
      <charset val="238"/>
      <scheme val="maj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3" fillId="0" borderId="0"/>
    <xf numFmtId="0" fontId="12" fillId="2" borderId="0">
      <alignment horizontal="center"/>
    </xf>
    <xf numFmtId="164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3" fillId="2" borderId="0">
      <alignment horizontal="left"/>
    </xf>
    <xf numFmtId="0" fontId="14" fillId="3" borderId="0">
      <alignment horizontal="right" vertical="top" textRotation="90" wrapText="1"/>
    </xf>
    <xf numFmtId="1" fontId="7" fillId="0" borderId="0" applyFont="0"/>
    <xf numFmtId="0" fontId="4" fillId="0" borderId="0"/>
    <xf numFmtId="0" fontId="3" fillId="0" borderId="0"/>
    <xf numFmtId="0" fontId="22" fillId="0" borderId="0"/>
    <xf numFmtId="0" fontId="23" fillId="0" borderId="0"/>
    <xf numFmtId="0" fontId="22" fillId="0" borderId="0"/>
    <xf numFmtId="0" fontId="21" fillId="0" borderId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5" fillId="2" borderId="1"/>
    <xf numFmtId="0" fontId="4" fillId="0" borderId="0"/>
    <xf numFmtId="0" fontId="16" fillId="2" borderId="0"/>
    <xf numFmtId="4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5" fillId="0" borderId="0"/>
  </cellStyleXfs>
  <cellXfs count="211">
    <xf numFmtId="0" fontId="0" fillId="0" borderId="0" xfId="0"/>
    <xf numFmtId="0" fontId="8" fillId="0" borderId="0" xfId="0" applyFont="1"/>
    <xf numFmtId="165" fontId="0" fillId="0" borderId="0" xfId="0" applyNumberFormat="1"/>
    <xf numFmtId="0" fontId="10" fillId="0" borderId="0" xfId="0" applyFont="1"/>
    <xf numFmtId="0" fontId="9" fillId="0" borderId="0" xfId="0" applyFont="1"/>
    <xf numFmtId="0" fontId="0" fillId="0" borderId="0" xfId="0" applyBorder="1"/>
    <xf numFmtId="0" fontId="11" fillId="0" borderId="0" xfId="0" applyFont="1"/>
    <xf numFmtId="0" fontId="17" fillId="0" borderId="0" xfId="0" applyFont="1"/>
    <xf numFmtId="0" fontId="10" fillId="0" borderId="0" xfId="0" applyFont="1" applyBorder="1"/>
    <xf numFmtId="0" fontId="0" fillId="0" borderId="0" xfId="0" applyFill="1"/>
    <xf numFmtId="0" fontId="10" fillId="0" borderId="0" xfId="0" applyFont="1" applyFill="1"/>
    <xf numFmtId="168" fontId="0" fillId="0" borderId="0" xfId="0" applyNumberFormat="1" applyFont="1" applyBorder="1" applyAlignment="1">
      <alignment horizontal="center" vertical="center"/>
    </xf>
    <xf numFmtId="0" fontId="24" fillId="0" borderId="0" xfId="0" applyFont="1"/>
    <xf numFmtId="0" fontId="27" fillId="0" borderId="0" xfId="0" applyFont="1"/>
    <xf numFmtId="0" fontId="24" fillId="0" borderId="0" xfId="0" applyFont="1" applyBorder="1"/>
    <xf numFmtId="0" fontId="27" fillId="0" borderId="0" xfId="0" applyFont="1" applyBorder="1"/>
    <xf numFmtId="0" fontId="29" fillId="0" borderId="0" xfId="0" applyFont="1"/>
    <xf numFmtId="0" fontId="29" fillId="0" borderId="23" xfId="0" applyFont="1" applyBorder="1" applyAlignment="1"/>
    <xf numFmtId="0" fontId="29" fillId="0" borderId="15" xfId="0" applyFont="1" applyBorder="1" applyAlignment="1"/>
    <xf numFmtId="0" fontId="29" fillId="0" borderId="17" xfId="0" applyFont="1" applyBorder="1" applyAlignment="1"/>
    <xf numFmtId="0" fontId="29" fillId="0" borderId="30" xfId="0" applyFont="1" applyBorder="1" applyAlignment="1"/>
    <xf numFmtId="0" fontId="29" fillId="0" borderId="13" xfId="0" applyFont="1" applyBorder="1"/>
    <xf numFmtId="0" fontId="29" fillId="0" borderId="13" xfId="0" applyFont="1" applyBorder="1" applyAlignment="1">
      <alignment horizontal="left" vertical="center" wrapText="1"/>
    </xf>
    <xf numFmtId="0" fontId="28" fillId="0" borderId="0" xfId="0" applyFont="1"/>
    <xf numFmtId="0" fontId="25" fillId="0" borderId="12" xfId="0" applyFont="1" applyFill="1" applyBorder="1" applyAlignment="1">
      <alignment horizontal="center" vertical="center" wrapText="1"/>
    </xf>
    <xf numFmtId="1" fontId="29" fillId="0" borderId="18" xfId="0" applyNumberFormat="1" applyFont="1" applyBorder="1" applyAlignment="1">
      <alignment horizontal="center" vertical="center"/>
    </xf>
    <xf numFmtId="1" fontId="29" fillId="0" borderId="9" xfId="0" applyNumberFormat="1" applyFont="1" applyBorder="1" applyAlignment="1">
      <alignment horizontal="center" vertical="center"/>
    </xf>
    <xf numFmtId="1" fontId="29" fillId="0" borderId="19" xfId="0" applyNumberFormat="1" applyFont="1" applyBorder="1" applyAlignment="1">
      <alignment horizontal="center" vertical="center"/>
    </xf>
    <xf numFmtId="1" fontId="29" fillId="0" borderId="10" xfId="0" applyNumberFormat="1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 wrapText="1"/>
    </xf>
    <xf numFmtId="0" fontId="24" fillId="0" borderId="0" xfId="0" applyFont="1" applyFill="1"/>
    <xf numFmtId="168" fontId="24" fillId="0" borderId="0" xfId="0" applyNumberFormat="1" applyFont="1" applyBorder="1" applyAlignment="1">
      <alignment horizontal="center" vertical="center"/>
    </xf>
    <xf numFmtId="0" fontId="31" fillId="0" borderId="0" xfId="0" applyFont="1"/>
    <xf numFmtId="0" fontId="32" fillId="0" borderId="0" xfId="0" applyFont="1"/>
    <xf numFmtId="0" fontId="27" fillId="0" borderId="0" xfId="0" applyFont="1" applyFill="1"/>
    <xf numFmtId="1" fontId="29" fillId="5" borderId="9" xfId="0" applyNumberFormat="1" applyFont="1" applyFill="1" applyBorder="1" applyAlignment="1">
      <alignment horizontal="center" vertical="center"/>
    </xf>
    <xf numFmtId="168" fontId="29" fillId="5" borderId="40" xfId="0" applyNumberFormat="1" applyFont="1" applyFill="1" applyBorder="1" applyAlignment="1">
      <alignment horizontal="center" vertical="center"/>
    </xf>
    <xf numFmtId="0" fontId="0" fillId="5" borderId="0" xfId="0" applyFill="1"/>
    <xf numFmtId="168" fontId="29" fillId="5" borderId="42" xfId="0" applyNumberFormat="1" applyFont="1" applyFill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5" fillId="0" borderId="46" xfId="0" applyFont="1" applyBorder="1" applyAlignment="1">
      <alignment horizontal="center" vertical="center" wrapText="1"/>
    </xf>
    <xf numFmtId="0" fontId="29" fillId="5" borderId="1" xfId="0" applyFont="1" applyFill="1" applyBorder="1" applyAlignment="1">
      <alignment wrapText="1"/>
    </xf>
    <xf numFmtId="168" fontId="29" fillId="5" borderId="1" xfId="0" applyNumberFormat="1" applyFont="1" applyFill="1" applyBorder="1" applyAlignment="1">
      <alignment horizontal="center" vertical="center"/>
    </xf>
    <xf numFmtId="0" fontId="29" fillId="5" borderId="1" xfId="0" applyFont="1" applyFill="1" applyBorder="1" applyAlignment="1">
      <alignment vertical="top" wrapText="1"/>
    </xf>
    <xf numFmtId="0" fontId="29" fillId="5" borderId="1" xfId="23" applyFont="1" applyFill="1" applyBorder="1" applyAlignment="1">
      <alignment vertical="top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29" fillId="5" borderId="14" xfId="0" applyFont="1" applyFill="1" applyBorder="1" applyAlignment="1">
      <alignment wrapText="1"/>
    </xf>
    <xf numFmtId="168" fontId="29" fillId="5" borderId="14" xfId="0" applyNumberFormat="1" applyFont="1" applyFill="1" applyBorder="1" applyAlignment="1">
      <alignment horizontal="center" vertical="center"/>
    </xf>
    <xf numFmtId="168" fontId="29" fillId="5" borderId="39" xfId="0" applyNumberFormat="1" applyFont="1" applyFill="1" applyBorder="1" applyAlignment="1">
      <alignment horizontal="center" vertical="center"/>
    </xf>
    <xf numFmtId="0" fontId="29" fillId="5" borderId="16" xfId="0" applyFont="1" applyFill="1" applyBorder="1" applyAlignment="1">
      <alignment wrapText="1"/>
    </xf>
    <xf numFmtId="168" fontId="29" fillId="5" borderId="16" xfId="0" applyNumberFormat="1" applyFont="1" applyFill="1" applyBorder="1" applyAlignment="1">
      <alignment horizontal="center" vertical="center"/>
    </xf>
    <xf numFmtId="168" fontId="29" fillId="5" borderId="41" xfId="0" applyNumberFormat="1" applyFont="1" applyFill="1" applyBorder="1" applyAlignment="1">
      <alignment horizontal="center" vertical="center"/>
    </xf>
    <xf numFmtId="168" fontId="29" fillId="5" borderId="33" xfId="0" applyNumberFormat="1" applyFont="1" applyFill="1" applyBorder="1" applyAlignment="1">
      <alignment horizontal="center" vertical="center"/>
    </xf>
    <xf numFmtId="0" fontId="29" fillId="0" borderId="0" xfId="25" applyFont="1"/>
    <xf numFmtId="1" fontId="25" fillId="6" borderId="7" xfId="0" applyNumberFormat="1" applyFont="1" applyFill="1" applyBorder="1" applyAlignment="1">
      <alignment horizontal="center" vertical="center"/>
    </xf>
    <xf numFmtId="1" fontId="25" fillId="6" borderId="7" xfId="0" applyNumberFormat="1" applyFont="1" applyFill="1" applyBorder="1" applyAlignment="1">
      <alignment horizontal="center" vertical="center" wrapText="1"/>
    </xf>
    <xf numFmtId="168" fontId="25" fillId="6" borderId="36" xfId="0" applyNumberFormat="1" applyFont="1" applyFill="1" applyBorder="1" applyAlignment="1">
      <alignment horizontal="center" vertical="center"/>
    </xf>
    <xf numFmtId="168" fontId="25" fillId="6" borderId="37" xfId="0" applyNumberFormat="1" applyFont="1" applyFill="1" applyBorder="1" applyAlignment="1">
      <alignment horizontal="center" vertical="center"/>
    </xf>
    <xf numFmtId="164" fontId="25" fillId="6" borderId="36" xfId="0" applyNumberFormat="1" applyFont="1" applyFill="1" applyBorder="1" applyAlignment="1">
      <alignment horizontal="center" vertical="center"/>
    </xf>
    <xf numFmtId="164" fontId="25" fillId="6" borderId="37" xfId="0" applyNumberFormat="1" applyFont="1" applyFill="1" applyBorder="1" applyAlignment="1">
      <alignment horizontal="center" vertical="center"/>
    </xf>
    <xf numFmtId="165" fontId="25" fillId="6" borderId="35" xfId="0" applyNumberFormat="1" applyFont="1" applyFill="1" applyBorder="1" applyAlignment="1">
      <alignment horizontal="center" vertical="center"/>
    </xf>
    <xf numFmtId="169" fontId="25" fillId="6" borderId="35" xfId="0" applyNumberFormat="1" applyFont="1" applyFill="1" applyBorder="1" applyAlignment="1">
      <alignment horizontal="center" vertical="center"/>
    </xf>
    <xf numFmtId="165" fontId="25" fillId="6" borderId="48" xfId="0" applyNumberFormat="1" applyFont="1" applyFill="1" applyBorder="1" applyAlignment="1">
      <alignment horizontal="center" vertical="center"/>
    </xf>
    <xf numFmtId="1" fontId="29" fillId="0" borderId="8" xfId="0" applyNumberFormat="1" applyFont="1" applyBorder="1" applyAlignment="1">
      <alignment horizontal="center" vertical="center"/>
    </xf>
    <xf numFmtId="1" fontId="29" fillId="5" borderId="18" xfId="0" applyNumberFormat="1" applyFont="1" applyFill="1" applyBorder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7" fillId="0" borderId="0" xfId="0" applyFont="1" applyAlignment="1">
      <alignment vertical="top"/>
    </xf>
    <xf numFmtId="1" fontId="0" fillId="0" borderId="0" xfId="0" applyNumberFormat="1"/>
    <xf numFmtId="168" fontId="0" fillId="0" borderId="0" xfId="0" applyNumberFormat="1"/>
    <xf numFmtId="0" fontId="25" fillId="0" borderId="0" xfId="0" applyFont="1" applyBorder="1" applyAlignment="1">
      <alignment horizontal="center" vertical="center" wrapText="1"/>
    </xf>
    <xf numFmtId="0" fontId="25" fillId="0" borderId="0" xfId="25" applyFont="1" applyBorder="1" applyAlignment="1">
      <alignment horizontal="right" wrapText="1"/>
    </xf>
    <xf numFmtId="0" fontId="25" fillId="0" borderId="0" xfId="25" applyFont="1" applyBorder="1" applyAlignment="1">
      <alignment horizontal="center" vertical="center" wrapText="1"/>
    </xf>
    <xf numFmtId="0" fontId="25" fillId="0" borderId="0" xfId="0" applyFont="1" applyBorder="1"/>
    <xf numFmtId="0" fontId="25" fillId="0" borderId="0" xfId="0" applyFont="1" applyFill="1" applyBorder="1"/>
    <xf numFmtId="165" fontId="29" fillId="0" borderId="0" xfId="0" applyNumberFormat="1" applyFont="1" applyBorder="1" applyAlignment="1">
      <alignment horizontal="center"/>
    </xf>
    <xf numFmtId="14" fontId="25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 applyBorder="1" applyAlignment="1">
      <alignment horizontal="center" vertical="center" wrapText="1"/>
    </xf>
    <xf numFmtId="165" fontId="25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 applyFill="1" applyBorder="1" applyAlignment="1">
      <alignment horizontal="center" vertical="center" wrapText="1"/>
    </xf>
    <xf numFmtId="165" fontId="25" fillId="0" borderId="0" xfId="0" applyNumberFormat="1" applyFont="1" applyFill="1" applyBorder="1" applyAlignment="1">
      <alignment horizontal="center" vertical="center" wrapText="1"/>
    </xf>
    <xf numFmtId="0" fontId="25" fillId="6" borderId="0" xfId="0" applyFont="1" applyFill="1" applyBorder="1" applyAlignment="1">
      <alignment horizontal="left" vertical="center" wrapText="1"/>
    </xf>
    <xf numFmtId="0" fontId="25" fillId="6" borderId="0" xfId="0" applyFont="1" applyFill="1" applyBorder="1" applyAlignment="1">
      <alignment horizontal="center" vertical="center"/>
    </xf>
    <xf numFmtId="165" fontId="25" fillId="6" borderId="0" xfId="0" applyNumberFormat="1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5" borderId="0" xfId="0" applyFont="1" applyFill="1" applyBorder="1" applyAlignment="1">
      <alignment horizontal="center" vertical="center"/>
    </xf>
    <xf numFmtId="165" fontId="29" fillId="5" borderId="0" xfId="0" applyNumberFormat="1" applyFont="1" applyFill="1" applyBorder="1" applyAlignment="1">
      <alignment horizontal="center" vertical="center"/>
    </xf>
    <xf numFmtId="0" fontId="25" fillId="6" borderId="0" xfId="0" applyFont="1" applyFill="1" applyBorder="1"/>
    <xf numFmtId="0" fontId="25" fillId="5" borderId="0" xfId="0" applyFont="1" applyFill="1" applyBorder="1"/>
    <xf numFmtId="0" fontId="25" fillId="5" borderId="0" xfId="0" applyFont="1" applyFill="1" applyBorder="1" applyAlignment="1">
      <alignment horizontal="center" vertical="center"/>
    </xf>
    <xf numFmtId="0" fontId="25" fillId="6" borderId="0" xfId="0" applyFont="1" applyFill="1" applyBorder="1" applyAlignment="1">
      <alignment horizontal="center" vertical="center" wrapText="1"/>
    </xf>
    <xf numFmtId="165" fontId="25" fillId="6" borderId="0" xfId="0" applyNumberFormat="1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/>
    </xf>
    <xf numFmtId="165" fontId="29" fillId="0" borderId="0" xfId="0" applyNumberFormat="1" applyFont="1" applyFill="1" applyBorder="1" applyAlignment="1">
      <alignment horizontal="center" vertical="center" wrapText="1"/>
    </xf>
    <xf numFmtId="0" fontId="25" fillId="6" borderId="0" xfId="0" applyFont="1" applyFill="1" applyBorder="1" applyAlignment="1">
      <alignment horizontal="left" vertical="center"/>
    </xf>
    <xf numFmtId="0" fontId="25" fillId="6" borderId="0" xfId="0" applyFont="1" applyFill="1" applyBorder="1" applyAlignment="1">
      <alignment horizontal="center"/>
    </xf>
    <xf numFmtId="0" fontId="25" fillId="5" borderId="0" xfId="25" applyFont="1" applyFill="1" applyBorder="1" applyAlignment="1">
      <alignment horizontal="center" vertical="center" wrapText="1"/>
    </xf>
    <xf numFmtId="49" fontId="25" fillId="5" borderId="0" xfId="25" applyNumberFormat="1" applyFont="1" applyFill="1" applyBorder="1" applyAlignment="1">
      <alignment horizontal="center" vertical="center" wrapText="1"/>
    </xf>
    <xf numFmtId="0" fontId="25" fillId="6" borderId="0" xfId="25" applyFont="1" applyFill="1" applyBorder="1" applyAlignment="1">
      <alignment horizontal="left" vertical="center" wrapText="1"/>
    </xf>
    <xf numFmtId="170" fontId="25" fillId="6" borderId="0" xfId="25" applyNumberFormat="1" applyFont="1" applyFill="1" applyBorder="1" applyAlignment="1">
      <alignment horizontal="center" vertical="center"/>
    </xf>
    <xf numFmtId="0" fontId="25" fillId="5" borderId="0" xfId="25" applyFont="1" applyFill="1" applyBorder="1"/>
    <xf numFmtId="170" fontId="29" fillId="5" borderId="0" xfId="25" applyNumberFormat="1" applyFont="1" applyFill="1" applyBorder="1" applyAlignment="1">
      <alignment horizontal="center"/>
    </xf>
    <xf numFmtId="0" fontId="25" fillId="6" borderId="0" xfId="25" applyFont="1" applyFill="1" applyBorder="1" applyAlignment="1">
      <alignment horizontal="left" vertical="center"/>
    </xf>
    <xf numFmtId="170" fontId="25" fillId="6" borderId="0" xfId="25" applyNumberFormat="1" applyFont="1" applyFill="1" applyBorder="1" applyAlignment="1">
      <alignment horizontal="center"/>
    </xf>
    <xf numFmtId="0" fontId="25" fillId="6" borderId="0" xfId="25" applyFont="1" applyFill="1" applyBorder="1"/>
    <xf numFmtId="49" fontId="25" fillId="0" borderId="0" xfId="0" applyNumberFormat="1" applyFont="1" applyBorder="1" applyAlignment="1">
      <alignment horizontal="center" vertical="center"/>
    </xf>
    <xf numFmtId="165" fontId="25" fillId="6" borderId="0" xfId="0" applyNumberFormat="1" applyFont="1" applyFill="1" applyBorder="1" applyAlignment="1">
      <alignment horizontal="center"/>
    </xf>
    <xf numFmtId="165" fontId="29" fillId="0" borderId="0" xfId="0" applyNumberFormat="1" applyFont="1" applyFill="1" applyBorder="1" applyAlignment="1">
      <alignment horizontal="center"/>
    </xf>
    <xf numFmtId="0" fontId="25" fillId="8" borderId="0" xfId="0" applyFont="1" applyFill="1" applyBorder="1" applyAlignment="1">
      <alignment horizontal="left" vertical="center" wrapText="1"/>
    </xf>
    <xf numFmtId="0" fontId="25" fillId="8" borderId="0" xfId="0" applyFont="1" applyFill="1" applyBorder="1" applyAlignment="1">
      <alignment horizontal="center" vertical="center" wrapText="1"/>
    </xf>
    <xf numFmtId="165" fontId="25" fillId="8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5" fillId="0" borderId="0" xfId="0" applyFont="1" applyBorder="1" applyAlignment="1">
      <alignment vertical="center" wrapText="1"/>
    </xf>
    <xf numFmtId="0" fontId="29" fillId="4" borderId="0" xfId="0" applyFont="1" applyFill="1" applyBorder="1" applyAlignment="1">
      <alignment horizontal="center" vertical="center"/>
    </xf>
    <xf numFmtId="0" fontId="25" fillId="0" borderId="0" xfId="11" applyFont="1" applyBorder="1" applyAlignment="1">
      <alignment vertical="center" wrapText="1"/>
    </xf>
    <xf numFmtId="0" fontId="25" fillId="0" borderId="0" xfId="0" applyFont="1" applyBorder="1" applyAlignment="1">
      <alignment horizontal="left" vertical="center" wrapText="1"/>
    </xf>
    <xf numFmtId="0" fontId="25" fillId="6" borderId="0" xfId="0" applyFont="1" applyFill="1" applyBorder="1" applyAlignment="1">
      <alignment vertical="center" wrapText="1"/>
    </xf>
    <xf numFmtId="0" fontId="25" fillId="7" borderId="0" xfId="0" applyFont="1" applyFill="1" applyBorder="1" applyAlignment="1">
      <alignment horizontal="center" vertical="center"/>
    </xf>
    <xf numFmtId="165" fontId="29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Alignment="1">
      <alignment horizontal="left" vertical="center" wrapText="1"/>
    </xf>
    <xf numFmtId="0" fontId="29" fillId="0" borderId="13" xfId="0" applyFont="1" applyBorder="1" applyAlignment="1"/>
    <xf numFmtId="0" fontId="29" fillId="0" borderId="11" xfId="0" applyFont="1" applyBorder="1" applyAlignment="1"/>
    <xf numFmtId="0" fontId="26" fillId="0" borderId="0" xfId="0" applyFont="1" applyAlignment="1">
      <alignment horizontal="right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top" wrapText="1"/>
    </xf>
    <xf numFmtId="0" fontId="26" fillId="0" borderId="0" xfId="0" applyFont="1" applyAlignment="1">
      <alignment horizontal="center" vertical="top"/>
    </xf>
    <xf numFmtId="0" fontId="24" fillId="7" borderId="0" xfId="0" applyFont="1" applyFill="1" applyAlignment="1">
      <alignment horizontal="left" vertical="center" wrapText="1"/>
    </xf>
    <xf numFmtId="0" fontId="26" fillId="0" borderId="0" xfId="0" applyFont="1" applyBorder="1" applyAlignment="1">
      <alignment horizontal="center" vertical="top"/>
    </xf>
    <xf numFmtId="0" fontId="29" fillId="0" borderId="6" xfId="0" applyFont="1" applyBorder="1" applyAlignment="1">
      <alignment horizontal="left" wrapText="1"/>
    </xf>
    <xf numFmtId="0" fontId="29" fillId="0" borderId="21" xfId="0" applyFont="1" applyBorder="1" applyAlignment="1">
      <alignment horizontal="left" wrapText="1"/>
    </xf>
    <xf numFmtId="0" fontId="29" fillId="0" borderId="3" xfId="0" applyFont="1" applyBorder="1" applyAlignment="1">
      <alignment horizontal="left" wrapText="1"/>
    </xf>
    <xf numFmtId="0" fontId="25" fillId="6" borderId="5" xfId="0" applyFont="1" applyFill="1" applyBorder="1" applyAlignment="1">
      <alignment horizontal="left" vertical="center" wrapText="1"/>
    </xf>
    <xf numFmtId="0" fontId="25" fillId="6" borderId="20" xfId="0" applyFont="1" applyFill="1" applyBorder="1" applyAlignment="1">
      <alignment horizontal="left" vertical="center" wrapText="1"/>
    </xf>
    <xf numFmtId="0" fontId="25" fillId="6" borderId="4" xfId="0" applyFont="1" applyFill="1" applyBorder="1" applyAlignment="1">
      <alignment horizontal="left" vertical="center" wrapText="1"/>
    </xf>
    <xf numFmtId="0" fontId="29" fillId="0" borderId="13" xfId="0" applyFont="1" applyBorder="1" applyAlignment="1">
      <alignment horizontal="left" wrapText="1"/>
    </xf>
    <xf numFmtId="0" fontId="29" fillId="0" borderId="11" xfId="0" applyFont="1" applyBorder="1" applyAlignment="1">
      <alignment horizontal="left" wrapText="1"/>
    </xf>
    <xf numFmtId="0" fontId="29" fillId="0" borderId="2" xfId="0" applyFont="1" applyBorder="1" applyAlignment="1">
      <alignment horizontal="left" wrapText="1"/>
    </xf>
    <xf numFmtId="0" fontId="29" fillId="0" borderId="13" xfId="0" applyFont="1" applyBorder="1" applyAlignment="1">
      <alignment horizontal="left"/>
    </xf>
    <xf numFmtId="0" fontId="29" fillId="0" borderId="11" xfId="0" applyFont="1" applyBorder="1" applyAlignment="1">
      <alignment horizontal="left"/>
    </xf>
    <xf numFmtId="0" fontId="29" fillId="0" borderId="2" xfId="0" applyFont="1" applyBorder="1" applyAlignment="1">
      <alignment horizontal="left"/>
    </xf>
    <xf numFmtId="0" fontId="29" fillId="0" borderId="47" xfId="0" applyFont="1" applyBorder="1" applyAlignment="1">
      <alignment horizontal="left"/>
    </xf>
    <xf numFmtId="0" fontId="29" fillId="0" borderId="21" xfId="0" applyFont="1" applyBorder="1" applyAlignment="1">
      <alignment horizontal="left"/>
    </xf>
    <xf numFmtId="0" fontId="29" fillId="0" borderId="3" xfId="0" applyFont="1" applyBorder="1" applyAlignment="1">
      <alignment horizontal="left"/>
    </xf>
    <xf numFmtId="0" fontId="29" fillId="0" borderId="29" xfId="0" applyFont="1" applyBorder="1" applyAlignment="1">
      <alignment horizontal="left" wrapText="1"/>
    </xf>
    <xf numFmtId="0" fontId="29" fillId="0" borderId="51" xfId="0" applyFont="1" applyBorder="1" applyAlignment="1">
      <alignment horizontal="left" wrapText="1"/>
    </xf>
    <xf numFmtId="0" fontId="29" fillId="0" borderId="28" xfId="0" applyFont="1" applyBorder="1" applyAlignment="1">
      <alignment horizontal="left" wrapText="1"/>
    </xf>
    <xf numFmtId="0" fontId="30" fillId="0" borderId="31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0" fontId="29" fillId="0" borderId="13" xfId="0" applyFont="1" applyBorder="1" applyAlignment="1"/>
    <xf numFmtId="0" fontId="29" fillId="0" borderId="11" xfId="0" applyFont="1" applyBorder="1" applyAlignment="1"/>
    <xf numFmtId="0" fontId="29" fillId="0" borderId="2" xfId="0" applyFont="1" applyBorder="1" applyAlignment="1"/>
    <xf numFmtId="0" fontId="26" fillId="0" borderId="0" xfId="0" applyFont="1" applyBorder="1" applyAlignment="1">
      <alignment horizontal="right" wrapText="1"/>
    </xf>
    <xf numFmtId="0" fontId="29" fillId="5" borderId="13" xfId="0" applyFont="1" applyFill="1" applyBorder="1" applyAlignment="1">
      <alignment horizontal="left"/>
    </xf>
    <xf numFmtId="0" fontId="29" fillId="5" borderId="2" xfId="0" applyFont="1" applyFill="1" applyBorder="1" applyAlignment="1">
      <alignment horizontal="left"/>
    </xf>
    <xf numFmtId="0" fontId="25" fillId="6" borderId="5" xfId="0" applyFont="1" applyFill="1" applyBorder="1" applyAlignment="1">
      <alignment horizontal="center"/>
    </xf>
    <xf numFmtId="0" fontId="25" fillId="6" borderId="20" xfId="0" applyFont="1" applyFill="1" applyBorder="1" applyAlignment="1">
      <alignment horizontal="center"/>
    </xf>
    <xf numFmtId="0" fontId="25" fillId="6" borderId="4" xfId="0" applyFont="1" applyFill="1" applyBorder="1" applyAlignment="1">
      <alignment horizontal="center"/>
    </xf>
    <xf numFmtId="0" fontId="30" fillId="0" borderId="16" xfId="0" applyFont="1" applyFill="1" applyBorder="1" applyAlignment="1">
      <alignment horizontal="center" vertical="center" textRotation="90" wrapText="1"/>
    </xf>
    <xf numFmtId="0" fontId="30" fillId="0" borderId="33" xfId="0" applyFont="1" applyFill="1" applyBorder="1" applyAlignment="1">
      <alignment horizontal="center" vertical="center" textRotation="90" wrapText="1"/>
    </xf>
    <xf numFmtId="0" fontId="30" fillId="0" borderId="33" xfId="0" applyFont="1" applyBorder="1" applyAlignment="1">
      <alignment horizontal="center" vertical="center" textRotation="90" wrapText="1"/>
    </xf>
    <xf numFmtId="0" fontId="30" fillId="0" borderId="14" xfId="0" applyFont="1" applyBorder="1" applyAlignment="1">
      <alignment horizontal="center" vertical="center" textRotation="90" wrapText="1"/>
    </xf>
    <xf numFmtId="0" fontId="30" fillId="0" borderId="31" xfId="0" applyFont="1" applyBorder="1" applyAlignment="1">
      <alignment horizontal="center" vertical="center" textRotation="90"/>
    </xf>
    <xf numFmtId="0" fontId="30" fillId="0" borderId="24" xfId="0" applyFont="1" applyBorder="1" applyAlignment="1">
      <alignment horizontal="center" vertical="center" textRotation="90"/>
    </xf>
    <xf numFmtId="0" fontId="30" fillId="0" borderId="32" xfId="0" applyFont="1" applyBorder="1" applyAlignment="1">
      <alignment horizontal="center" vertical="center" textRotation="90"/>
    </xf>
    <xf numFmtId="0" fontId="29" fillId="0" borderId="50" xfId="0" applyFont="1" applyBorder="1" applyAlignment="1">
      <alignment horizontal="left" vertical="center" wrapText="1"/>
    </xf>
    <xf numFmtId="0" fontId="29" fillId="0" borderId="51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textRotation="90" wrapText="1"/>
    </xf>
    <xf numFmtId="0" fontId="30" fillId="0" borderId="14" xfId="0" applyFont="1" applyFill="1" applyBorder="1" applyAlignment="1">
      <alignment horizontal="center" vertical="center" textRotation="90" wrapText="1"/>
    </xf>
    <xf numFmtId="0" fontId="29" fillId="0" borderId="16" xfId="0" applyFont="1" applyBorder="1" applyAlignment="1">
      <alignment horizontal="center" vertical="center" textRotation="90" wrapText="1"/>
    </xf>
    <xf numFmtId="0" fontId="29" fillId="0" borderId="33" xfId="0" applyFont="1" applyBorder="1" applyAlignment="1">
      <alignment horizontal="center" vertical="center" textRotation="90" wrapText="1"/>
    </xf>
    <xf numFmtId="0" fontId="29" fillId="0" borderId="14" xfId="0" applyFont="1" applyBorder="1" applyAlignment="1">
      <alignment horizontal="center" vertical="center" textRotation="90" wrapText="1"/>
    </xf>
    <xf numFmtId="0" fontId="26" fillId="5" borderId="0" xfId="0" applyFont="1" applyFill="1" applyAlignment="1">
      <alignment horizontal="right"/>
    </xf>
    <xf numFmtId="0" fontId="25" fillId="0" borderId="43" xfId="0" applyFont="1" applyBorder="1" applyAlignment="1">
      <alignment horizontal="center" vertical="center" wrapText="1"/>
    </xf>
    <xf numFmtId="0" fontId="25" fillId="0" borderId="49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45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/>
    </xf>
    <xf numFmtId="49" fontId="25" fillId="0" borderId="40" xfId="0" applyNumberFormat="1" applyFont="1" applyBorder="1" applyAlignment="1">
      <alignment horizontal="center"/>
    </xf>
    <xf numFmtId="0" fontId="25" fillId="6" borderId="25" xfId="0" applyFont="1" applyFill="1" applyBorder="1" applyAlignment="1">
      <alignment horizontal="left" vertical="top" wrapText="1"/>
    </xf>
    <xf numFmtId="0" fontId="25" fillId="6" borderId="36" xfId="0" applyFont="1" applyFill="1" applyBorder="1" applyAlignment="1">
      <alignment horizontal="left" vertical="top" wrapText="1"/>
    </xf>
    <xf numFmtId="0" fontId="25" fillId="6" borderId="25" xfId="0" applyFont="1" applyFill="1" applyBorder="1" applyAlignment="1">
      <alignment horizontal="center"/>
    </xf>
    <xf numFmtId="0" fontId="25" fillId="6" borderId="36" xfId="0" applyFont="1" applyFill="1" applyBorder="1" applyAlignment="1">
      <alignment horizontal="center"/>
    </xf>
    <xf numFmtId="0" fontId="25" fillId="6" borderId="32" xfId="0" applyFont="1" applyFill="1" applyBorder="1" applyAlignment="1">
      <alignment horizontal="center"/>
    </xf>
    <xf numFmtId="0" fontId="25" fillId="6" borderId="35" xfId="0" applyFont="1" applyFill="1" applyBorder="1" applyAlignment="1">
      <alignment horizontal="center"/>
    </xf>
    <xf numFmtId="0" fontId="26" fillId="0" borderId="22" xfId="0" applyFont="1" applyBorder="1" applyAlignment="1">
      <alignment horizontal="center" vertical="center" wrapText="1"/>
    </xf>
    <xf numFmtId="0" fontId="29" fillId="5" borderId="24" xfId="0" applyFont="1" applyFill="1" applyBorder="1" applyAlignment="1">
      <alignment horizontal="left" vertical="top" wrapText="1"/>
    </xf>
    <xf numFmtId="0" fontId="29" fillId="5" borderId="33" xfId="0" applyFont="1" applyFill="1" applyBorder="1" applyAlignment="1">
      <alignment horizontal="left" vertical="top" wrapText="1"/>
    </xf>
    <xf numFmtId="0" fontId="25" fillId="0" borderId="40" xfId="0" applyFont="1" applyBorder="1" applyAlignment="1">
      <alignment horizontal="center" vertical="center" wrapText="1"/>
    </xf>
    <xf numFmtId="0" fontId="25" fillId="6" borderId="25" xfId="0" applyFont="1" applyFill="1" applyBorder="1" applyAlignment="1">
      <alignment horizontal="left" wrapText="1"/>
    </xf>
    <xf numFmtId="0" fontId="25" fillId="6" borderId="36" xfId="0" applyFont="1" applyFill="1" applyBorder="1" applyAlignment="1">
      <alignment horizontal="left" wrapText="1"/>
    </xf>
    <xf numFmtId="0" fontId="29" fillId="5" borderId="38" xfId="0" applyFont="1" applyFill="1" applyBorder="1" applyAlignment="1">
      <alignment horizontal="center" vertical="center" textRotation="90"/>
    </xf>
    <xf numFmtId="0" fontId="29" fillId="5" borderId="26" xfId="0" applyFont="1" applyFill="1" applyBorder="1" applyAlignment="1">
      <alignment horizontal="center" vertical="center" textRotation="90"/>
    </xf>
    <xf numFmtId="0" fontId="29" fillId="5" borderId="34" xfId="0" applyFont="1" applyFill="1" applyBorder="1" applyAlignment="1">
      <alignment horizontal="center" vertical="center" textRotation="90"/>
    </xf>
    <xf numFmtId="0" fontId="25" fillId="0" borderId="34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5" fillId="0" borderId="0" xfId="25" applyFont="1" applyBorder="1" applyAlignment="1">
      <alignment horizontal="right" wrapText="1"/>
    </xf>
    <xf numFmtId="0" fontId="25" fillId="0" borderId="0" xfId="25" applyFont="1" applyBorder="1" applyAlignment="1">
      <alignment horizontal="center" vertical="center" wrapText="1"/>
    </xf>
  </cellXfs>
  <cellStyles count="26">
    <cellStyle name="[StdExit()]" xfId="1"/>
    <cellStyle name="column" xfId="2"/>
    <cellStyle name="Comma [0]_laroux" xfId="3"/>
    <cellStyle name="Comma_ADEM$" xfId="4"/>
    <cellStyle name="Currency [0]_laroux" xfId="5"/>
    <cellStyle name="Currency_laroux" xfId="6"/>
    <cellStyle name="gap" xfId="7"/>
    <cellStyle name="GreyBackground" xfId="8"/>
    <cellStyle name="Normal_ADEM$" xfId="9"/>
    <cellStyle name="normální_laroux" xfId="10"/>
    <cellStyle name="Normalny" xfId="0" builtinId="0"/>
    <cellStyle name="Normalny 2" xfId="11"/>
    <cellStyle name="Normalny 2 2" xfId="12"/>
    <cellStyle name="Normalny 3" xfId="13"/>
    <cellStyle name="Normalny 3 2" xfId="14"/>
    <cellStyle name="Normalny 4" xfId="15"/>
    <cellStyle name="Normalny 4 2" xfId="22"/>
    <cellStyle name="Normalny 4 2 2" xfId="23"/>
    <cellStyle name="Normalny 5" xfId="25"/>
    <cellStyle name="Normalny 7" xfId="24"/>
    <cellStyle name="Procentowy 2" xfId="16"/>
    <cellStyle name="Procentowy 3" xfId="17"/>
    <cellStyle name="row" xfId="18"/>
    <cellStyle name="Styl 1" xfId="19"/>
    <cellStyle name="title1" xfId="20"/>
    <cellStyle name="Walutowy 2" xfId="21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70" formatCode="#,##0.0\ _z_ł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70" formatCode="#,##0.0\ _z_ł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65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border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Styl tabeli 1" pivot="0" count="2">
      <tableStyleElement type="wholeTable" dxfId="41"/>
      <tableStyleElement type="headerRow" dxfId="4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6FED0"/>
      <color rgb="FFFCFEC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6" name="Tabela_1_Bezrobotni_2024_2025_Analiza_Porównawcza" displayName="Tabela_1_Bezrobotni_2024_2025_Analiza_Porównawcza" ref="A3:I39" totalsRowShown="0" headerRowDxfId="39" dataDxfId="38">
  <autoFilter ref="A3:I3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Podregiony i powiaty"/>
    <tableColumn id="2" name="Rok 2024_x000a_Liczba zarejestrowanych bezrobotnych /stan na dzień/ 2024-10-31" dataDxfId="37"/>
    <tableColumn id="3" name="Rok 2024_x000a_ Liczba zarejestrowanych bezrobotnych /stan na dzień/ 2024-11-30" dataDxfId="36"/>
    <tableColumn id="4" name="Wzrost/spadek_x000a_ [+/-]_x000a_bezrobocia_x000a_w listopadzie_x000a_2024" dataDxfId="35"/>
    <tableColumn id="5" name="Dynamika w listopadzie 2024 roku /stan na_x000a_31.10.2024 = 100/" dataDxfId="34">
      <calculatedColumnFormula>C4/B4*100</calculatedColumnFormula>
    </tableColumn>
    <tableColumn id="6" name="Rok 2025_x000a_Liczba zarejestrowanych bezrobotnych /stan na dzień/ 2025-10-31" dataDxfId="33"/>
    <tableColumn id="7" name="Rok 2025_x000a_ Liczba zarejestrowanych bezrobotnych /stan na dzień/ 2025-11-30" dataDxfId="32"/>
    <tableColumn id="8" name="Wzrost/spadek_x000a_ [+/-]_x000a_bezrobocia_x000a_w listopadzie_x000a_2025" dataDxfId="31"/>
    <tableColumn id="9" name="Dynamika w listopadzie 2025 roku /stan na_x000a_31.10.2025 = 100/" dataDxfId="30">
      <calculatedColumnFormula>G4/F4*100</calculatedColumnFormula>
    </tableColumn>
  </tableColumns>
  <tableStyleInfo name="Styl tabeli 1" showFirstColumn="0" showLastColumn="0" showRowStripes="0" showColumnStripes="0"/>
</table>
</file>

<file path=xl/tables/table2.xml><?xml version="1.0" encoding="utf-8"?>
<table xmlns="http://schemas.openxmlformats.org/spreadsheetml/2006/main" id="7" name="Tabela_2_Bezrobotni_2024_2025_Analiza_Porównawcza_Według_Wybranych_Grup" displayName="Tabela_2_Bezrobotni_2024_2025_Analiza_Porównawcza_Według_Wybranych_Grup" ref="A3:L27" totalsRowShown="0" headerRowDxfId="29">
  <autoFilter ref="A3:L2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name="Grupy bezrobotnych" dataDxfId="28"/>
    <tableColumn id="2" name="Rok 2024_x000a_Liczba zarejestrowanych bezrobotnych /stan na dzień/_x000a_2024-10-31" dataDxfId="27"/>
    <tableColumn id="3" name="Rok 2024_x000a_Liczba zarejestrowanych bezrobotnych /stan na dzień/_x000a_2024-11-30" dataDxfId="26"/>
    <tableColumn id="4" name="Wzrost/spadek_x000a_ [+/-]_x000a_bezrobocia_x000a_w listopadzie_x000a_2024" dataDxfId="25">
      <calculatedColumnFormula>C4-B4</calculatedColumnFormula>
    </tableColumn>
    <tableColumn id="5" name="Dynamika w listopadzie 2024 roku /stan na_x000a_31.10.2024 = 100/" dataDxfId="24">
      <calculatedColumnFormula>C4/B4*100</calculatedColumnFormula>
    </tableColumn>
    <tableColumn id="6" name="Rok 2025_x000a_Liczba zarejestrowanych bezrobotnych /stan na dzień/_x000a_2025-10-31" dataDxfId="23"/>
    <tableColumn id="7" name="Rok 2025_x000a_Liczba zarejestrowanych bezrobotnych /stan na dzień/_x000a_2025-11-30" dataDxfId="22"/>
    <tableColumn id="8" name="Wzrost/spadek_x000a_ [+/-]_x000a_bezrobocia_x000a_w listopadzie_x000a_2025" dataDxfId="21">
      <calculatedColumnFormula>G4-F4</calculatedColumnFormula>
    </tableColumn>
    <tableColumn id="9" name="Dynamika w listopadzie 2025 roku /stan na_x000a_31.10.2025 = 100/" dataDxfId="20">
      <calculatedColumnFormula>G4/F4*100</calculatedColumnFormula>
    </tableColumn>
    <tableColumn id="10" name="Struktura bezrobotnych_x000a_/stan na dzień/_x000a_30.11.2024" dataDxfId="19">
      <calculatedColumnFormula>C4/$C$4*100</calculatedColumnFormula>
    </tableColumn>
    <tableColumn id="11" name="Struktura bezrobotnych_x000a_/stan na dzień/_x000a_31.10.2025" dataDxfId="18">
      <calculatedColumnFormula>F4/$F$4*100</calculatedColumnFormula>
    </tableColumn>
    <tableColumn id="12" name="Struktura bezrobotnych_x000a_/stan na dzień/_x000a_30.11.2025" dataDxfId="17">
      <calculatedColumnFormula>G4/$G$4*100</calculatedColumnFormula>
    </tableColumn>
  </tableColumns>
  <tableStyleInfo name="Styl tabeli 1" showFirstColumn="1" showLastColumn="0" showRowStripes="1" showColumnStripes="0"/>
</table>
</file>

<file path=xl/tables/table3.xml><?xml version="1.0" encoding="utf-8"?>
<table xmlns="http://schemas.openxmlformats.org/spreadsheetml/2006/main" id="2" name="Tabela_3_Struktura_W_Listopadzie_2025_Według_Powiatów" displayName="Tabela_3_Struktura_W_Listopadzie_2025_Według_Powiatów" ref="A4:N40" totalsRowShown="0">
  <autoFilter ref="A4:N4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Powiaty"/>
    <tableColumn id="2" name="Bezrobotni ogółem"/>
    <tableColumn id="3" name="Kobiety"/>
    <tableColumn id="4" name="Udział %">
      <calculatedColumnFormula>C5/B5*100</calculatedColumnFormula>
    </tableColumn>
    <tableColumn id="5" name="Do 30 roku życia"/>
    <tableColumn id="6" name="Udział % do 30 roku życia">
      <calculatedColumnFormula>E5/B5*100</calculatedColumnFormula>
    </tableColumn>
    <tableColumn id="7" name="Długotrwale bezrobotni"/>
    <tableColumn id="8" name="Udział % długotrwale bezrobotni" dataDxfId="16">
      <calculatedColumnFormula>G5/B5*100</calculatedColumnFormula>
    </tableColumn>
    <tableColumn id="9" name="Powyżej 50 roku życia"/>
    <tableColumn id="10" name="Udział % powyżej 50 roku życia">
      <calculatedColumnFormula>I5/B5*100</calculatedColumnFormula>
    </tableColumn>
    <tableColumn id="11" name="Posiadający co najmniej jedno dziecko do 6 roku życia"/>
    <tableColumn id="12" name="Udział % posiadających co najmniej jedno dziecko do 6 roku życia" dataDxfId="15">
      <calculatedColumnFormula>K5/B5*100</calculatedColumnFormula>
    </tableColumn>
    <tableColumn id="13" name="Niepełnosprawni"/>
    <tableColumn id="14" name="Udział % niepełnosprawni" dataDxfId="14">
      <calculatedColumnFormula>M5/B5*100</calculatedColumnFormula>
    </tableColumn>
  </tableColumns>
  <tableStyleInfo name="Styl tabeli 1" showFirstColumn="1" showLastColumn="0" showRowStripes="1" showColumnStripes="0"/>
</table>
</file>

<file path=xl/tables/table4.xml><?xml version="1.0" encoding="utf-8"?>
<table xmlns="http://schemas.openxmlformats.org/spreadsheetml/2006/main" id="5" name="Tabela_6_Stopa_bezrobocia_X_XI_2025_Analiza_Porównawcza_Województwa" displayName="Tabela_6_Stopa_bezrobocia_X_XI_2025_Analiza_Porównawcza_Województwa" ref="A3:E20" totalsRowShown="0" headerRowDxfId="13" dataDxfId="12">
  <autoFilter ref="A3:E20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Województwa" dataDxfId="11"/>
    <tableColumn id="2" name="stopa bezrobocia_x000a_październik 2025" dataDxfId="10"/>
    <tableColumn id="3" name="% średniej krajowej_x000a_październik 2025" dataDxfId="9">
      <calculatedColumnFormula>B4/$B$20*100</calculatedColumnFormula>
    </tableColumn>
    <tableColumn id="4" name="stopa bezrobocia_x000a_listopad 2025" dataDxfId="8"/>
    <tableColumn id="5" name="% średniej krajowej_x000a_listopad 2025" dataDxfId="7">
      <calculatedColumnFormula>D4/$D$20*100</calculatedColumnFormula>
    </tableColumn>
  </tableColumns>
  <tableStyleInfo name="Styl tabeli 1" showFirstColumn="1" showLastColumn="0" showRowStripes="1" showColumnStripes="0"/>
</table>
</file>

<file path=xl/tables/table5.xml><?xml version="1.0" encoding="utf-8"?>
<table xmlns="http://schemas.openxmlformats.org/spreadsheetml/2006/main" id="4" name="Tabela_7_Stopa_Bezrobocia_X_XI_2025_Analiza_Porównawcza_Powiaty" displayName="Tabela_7_Stopa_Bezrobocia_X_XI_2025_Analiza_Porównawcza_Powiaty" ref="A3:C38" totalsRowShown="0">
  <autoFilter ref="A3:C38">
    <filterColumn colId="0" hiddenButton="1"/>
    <filterColumn colId="1" hiddenButton="1"/>
    <filterColumn colId="2" hiddenButton="1"/>
  </autoFilter>
  <tableColumns count="3">
    <tableColumn id="1" name="Podregiony - powiaty" dataDxfId="6" dataCellStyle="Normalny 5"/>
    <tableColumn id="2" name="październik 2025" dataDxfId="5" dataCellStyle="Normalny 5"/>
    <tableColumn id="3" name="listopad 2025" dataDxfId="4" dataCellStyle="Normalny 5"/>
  </tableColumns>
  <tableStyleInfo name="Styl tabeli 1" showFirstColumn="1" showLastColumn="0" showRowStripes="1" showColumnStripes="0"/>
</table>
</file>

<file path=xl/tables/table6.xml><?xml version="1.0" encoding="utf-8"?>
<table xmlns="http://schemas.openxmlformats.org/spreadsheetml/2006/main" id="3" name="Tabela_8_Napływ_Bezrobotnych_na_1_miejsce_pracy_Powiaty" displayName="Tabela_8_Napływ_Bezrobotnych_na_1_miejsce_pracy_Powiaty" ref="A3:D39" totalsRowShown="0" headerRowDxfId="3">
  <autoFilter ref="A3:D39">
    <filterColumn colId="0" hiddenButton="1"/>
    <filterColumn colId="1" hiddenButton="1"/>
    <filterColumn colId="2" hiddenButton="1"/>
    <filterColumn colId="3" hiddenButton="1"/>
  </autoFilter>
  <tableColumns count="4">
    <tableColumn id="1" name="Podregiony i powiaty"/>
    <tableColumn id="2" name="Napływ bezrobotnych                                                               " dataDxfId="2"/>
    <tableColumn id="3" name="Liczba zgłoszonych wolnych miejsc pracy_x000a_i miejsc aktywizacji zawodowej" dataDxfId="1"/>
    <tableColumn id="4" name="Napływ bezrobotnych na _x000a_1 zgłoszone wolne miejsce pracy" dataDxfId="0">
      <calculatedColumnFormula>B4/C4</calculatedColumnFormula>
    </tableColumn>
  </tableColumns>
  <tableStyleInfo name="Styl tabeli 1" showFirstColumn="1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"/>
  <sheetViews>
    <sheetView workbookViewId="0"/>
  </sheetViews>
  <sheetFormatPr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Strona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pageSetUpPr fitToPage="1"/>
  </sheetPr>
  <dimension ref="A1:L52"/>
  <sheetViews>
    <sheetView showGridLines="0" tabSelected="1" zoomScaleNormal="100" workbookViewId="0">
      <selection activeCell="C6" sqref="C6"/>
    </sheetView>
  </sheetViews>
  <sheetFormatPr defaultRowHeight="13.2"/>
  <cols>
    <col min="1" max="1" width="35" customWidth="1"/>
    <col min="2" max="2" width="47.33203125" customWidth="1"/>
    <col min="3" max="3" width="22.33203125" customWidth="1"/>
    <col min="4" max="4" width="20.109375" customWidth="1"/>
    <col min="5" max="5" width="7" customWidth="1"/>
  </cols>
  <sheetData>
    <row r="1" spans="1:10">
      <c r="A1" s="125" t="s">
        <v>168</v>
      </c>
      <c r="B1" s="125"/>
      <c r="C1" s="125"/>
      <c r="D1" s="125"/>
    </row>
    <row r="2" spans="1:10" ht="40.5" customHeight="1">
      <c r="A2" s="126" t="s">
        <v>193</v>
      </c>
      <c r="B2" s="126"/>
      <c r="C2" s="126"/>
      <c r="D2" s="126"/>
    </row>
    <row r="3" spans="1:10" ht="45.6">
      <c r="A3" s="73" t="s">
        <v>28</v>
      </c>
      <c r="B3" s="73" t="s">
        <v>93</v>
      </c>
      <c r="C3" s="73" t="s">
        <v>97</v>
      </c>
      <c r="D3" s="73" t="s">
        <v>94</v>
      </c>
    </row>
    <row r="4" spans="1:10" ht="17.25" customHeight="1">
      <c r="A4" s="84" t="s">
        <v>31</v>
      </c>
      <c r="B4" s="93">
        <v>1331</v>
      </c>
      <c r="C4" s="93">
        <v>237</v>
      </c>
      <c r="D4" s="94">
        <f>B4/C4</f>
        <v>5.6160337552742616</v>
      </c>
    </row>
    <row r="5" spans="1:10">
      <c r="A5" s="76" t="s">
        <v>13</v>
      </c>
      <c r="B5" s="95">
        <v>163</v>
      </c>
      <c r="C5" s="95">
        <v>48</v>
      </c>
      <c r="D5" s="96">
        <f t="shared" ref="D5:D38" si="0">B5/C5</f>
        <v>3.3958333333333335</v>
      </c>
    </row>
    <row r="6" spans="1:10">
      <c r="A6" s="76" t="s">
        <v>16</v>
      </c>
      <c r="B6" s="95">
        <v>218</v>
      </c>
      <c r="C6" s="95">
        <v>21</v>
      </c>
      <c r="D6" s="96">
        <f t="shared" si="0"/>
        <v>10.380952380952381</v>
      </c>
    </row>
    <row r="7" spans="1:10">
      <c r="A7" s="77" t="s">
        <v>1</v>
      </c>
      <c r="B7" s="95">
        <v>181</v>
      </c>
      <c r="C7" s="95">
        <v>19</v>
      </c>
      <c r="D7" s="96">
        <f t="shared" si="0"/>
        <v>9.526315789473685</v>
      </c>
    </row>
    <row r="8" spans="1:10">
      <c r="A8" s="77" t="s">
        <v>176</v>
      </c>
      <c r="B8" s="95">
        <v>137</v>
      </c>
      <c r="C8" s="95">
        <v>15</v>
      </c>
      <c r="D8" s="96">
        <f t="shared" si="0"/>
        <v>9.1333333333333329</v>
      </c>
    </row>
    <row r="9" spans="1:10">
      <c r="A9" s="76" t="s">
        <v>17</v>
      </c>
      <c r="B9" s="95">
        <v>128</v>
      </c>
      <c r="C9" s="95">
        <v>16</v>
      </c>
      <c r="D9" s="96">
        <f t="shared" si="0"/>
        <v>8</v>
      </c>
    </row>
    <row r="10" spans="1:10">
      <c r="A10" s="76" t="s">
        <v>20</v>
      </c>
      <c r="B10" s="95">
        <v>104</v>
      </c>
      <c r="C10" s="95">
        <v>16</v>
      </c>
      <c r="D10" s="96">
        <f t="shared" si="0"/>
        <v>6.5</v>
      </c>
    </row>
    <row r="11" spans="1:10">
      <c r="A11" s="76" t="s">
        <v>21</v>
      </c>
      <c r="B11" s="95">
        <v>109</v>
      </c>
      <c r="C11" s="95">
        <v>24</v>
      </c>
      <c r="D11" s="96">
        <f t="shared" si="0"/>
        <v>4.541666666666667</v>
      </c>
    </row>
    <row r="12" spans="1:10">
      <c r="A12" s="76" t="s">
        <v>12</v>
      </c>
      <c r="B12" s="95">
        <v>118</v>
      </c>
      <c r="C12" s="95">
        <v>53</v>
      </c>
      <c r="D12" s="96">
        <f t="shared" si="0"/>
        <v>2.2264150943396226</v>
      </c>
    </row>
    <row r="13" spans="1:10">
      <c r="A13" s="76" t="s">
        <v>26</v>
      </c>
      <c r="B13" s="95">
        <v>173</v>
      </c>
      <c r="C13" s="95">
        <v>25</v>
      </c>
      <c r="D13" s="96">
        <f t="shared" si="0"/>
        <v>6.92</v>
      </c>
    </row>
    <row r="14" spans="1:10">
      <c r="A14" s="97" t="s">
        <v>32</v>
      </c>
      <c r="B14" s="98">
        <v>1255</v>
      </c>
      <c r="C14" s="98">
        <v>475</v>
      </c>
      <c r="D14" s="94">
        <f t="shared" si="0"/>
        <v>2.642105263157895</v>
      </c>
      <c r="J14" t="s">
        <v>34</v>
      </c>
    </row>
    <row r="15" spans="1:10">
      <c r="A15" s="77" t="s">
        <v>0</v>
      </c>
      <c r="B15" s="95">
        <v>227</v>
      </c>
      <c r="C15" s="95">
        <v>39</v>
      </c>
      <c r="D15" s="96">
        <f t="shared" si="0"/>
        <v>5.8205128205128203</v>
      </c>
    </row>
    <row r="16" spans="1:10">
      <c r="A16" s="76" t="s">
        <v>15</v>
      </c>
      <c r="B16" s="95">
        <v>144</v>
      </c>
      <c r="C16" s="95">
        <v>31</v>
      </c>
      <c r="D16" s="96">
        <f t="shared" si="0"/>
        <v>4.645161290322581</v>
      </c>
    </row>
    <row r="17" spans="1:4">
      <c r="A17" s="77" t="s">
        <v>2</v>
      </c>
      <c r="B17" s="95">
        <v>336</v>
      </c>
      <c r="C17" s="95">
        <v>139</v>
      </c>
      <c r="D17" s="96">
        <f t="shared" si="0"/>
        <v>2.4172661870503598</v>
      </c>
    </row>
    <row r="18" spans="1:4">
      <c r="A18" s="77" t="s">
        <v>19</v>
      </c>
      <c r="B18" s="95">
        <v>165</v>
      </c>
      <c r="C18" s="95">
        <v>21</v>
      </c>
      <c r="D18" s="96">
        <f t="shared" si="0"/>
        <v>7.8571428571428568</v>
      </c>
    </row>
    <row r="19" spans="1:4">
      <c r="A19" s="76" t="s">
        <v>3</v>
      </c>
      <c r="B19" s="95">
        <v>205</v>
      </c>
      <c r="C19" s="95">
        <v>166</v>
      </c>
      <c r="D19" s="96">
        <f t="shared" si="0"/>
        <v>1.2349397590361446</v>
      </c>
    </row>
    <row r="20" spans="1:4">
      <c r="A20" s="76" t="s">
        <v>6</v>
      </c>
      <c r="B20" s="95">
        <v>178</v>
      </c>
      <c r="C20" s="95">
        <v>79</v>
      </c>
      <c r="D20" s="96">
        <f t="shared" si="0"/>
        <v>2.2531645569620253</v>
      </c>
    </row>
    <row r="21" spans="1:4">
      <c r="A21" s="90" t="s">
        <v>33</v>
      </c>
      <c r="B21" s="98">
        <v>1971</v>
      </c>
      <c r="C21" s="98">
        <v>289</v>
      </c>
      <c r="D21" s="94">
        <f t="shared" si="0"/>
        <v>6.820069204152249</v>
      </c>
    </row>
    <row r="22" spans="1:4">
      <c r="A22" s="76" t="s">
        <v>14</v>
      </c>
      <c r="B22" s="95">
        <v>244</v>
      </c>
      <c r="C22" s="95">
        <v>18</v>
      </c>
      <c r="D22" s="96">
        <f t="shared" si="0"/>
        <v>13.555555555555555</v>
      </c>
    </row>
    <row r="23" spans="1:4">
      <c r="A23" s="76" t="s">
        <v>18</v>
      </c>
      <c r="B23" s="95">
        <v>519</v>
      </c>
      <c r="C23" s="95">
        <v>71</v>
      </c>
      <c r="D23" s="96">
        <f t="shared" si="0"/>
        <v>7.3098591549295771</v>
      </c>
    </row>
    <row r="24" spans="1:4">
      <c r="A24" s="76" t="s">
        <v>24</v>
      </c>
      <c r="B24" s="95">
        <v>538</v>
      </c>
      <c r="C24" s="95">
        <v>72</v>
      </c>
      <c r="D24" s="96">
        <f t="shared" si="0"/>
        <v>7.4722222222222223</v>
      </c>
    </row>
    <row r="25" spans="1:4">
      <c r="A25" s="76" t="s">
        <v>95</v>
      </c>
      <c r="B25" s="95">
        <v>189</v>
      </c>
      <c r="C25" s="95">
        <v>17</v>
      </c>
      <c r="D25" s="96">
        <f t="shared" si="0"/>
        <v>11.117647058823529</v>
      </c>
    </row>
    <row r="26" spans="1:4">
      <c r="A26" s="77" t="s">
        <v>96</v>
      </c>
      <c r="B26" s="95">
        <v>278</v>
      </c>
      <c r="C26" s="95">
        <v>91</v>
      </c>
      <c r="D26" s="96">
        <f t="shared" si="0"/>
        <v>3.0549450549450547</v>
      </c>
    </row>
    <row r="27" spans="1:4">
      <c r="A27" s="76" t="s">
        <v>25</v>
      </c>
      <c r="B27" s="95">
        <v>203</v>
      </c>
      <c r="C27" s="95">
        <v>20</v>
      </c>
      <c r="D27" s="96">
        <f t="shared" si="0"/>
        <v>10.15</v>
      </c>
    </row>
    <row r="28" spans="1:4">
      <c r="A28" s="97" t="s">
        <v>29</v>
      </c>
      <c r="B28" s="98">
        <v>1322</v>
      </c>
      <c r="C28" s="98">
        <v>205</v>
      </c>
      <c r="D28" s="94">
        <f t="shared" si="0"/>
        <v>6.4487804878048784</v>
      </c>
    </row>
    <row r="29" spans="1:4">
      <c r="A29" s="76" t="s">
        <v>4</v>
      </c>
      <c r="B29" s="95">
        <v>90</v>
      </c>
      <c r="C29" s="95">
        <v>31</v>
      </c>
      <c r="D29" s="96">
        <f t="shared" si="0"/>
        <v>2.903225806451613</v>
      </c>
    </row>
    <row r="30" spans="1:4">
      <c r="A30" s="76" t="s">
        <v>22</v>
      </c>
      <c r="B30" s="95">
        <v>275</v>
      </c>
      <c r="C30" s="95">
        <v>32</v>
      </c>
      <c r="D30" s="96">
        <f t="shared" si="0"/>
        <v>8.59375</v>
      </c>
    </row>
    <row r="31" spans="1:4">
      <c r="A31" s="76" t="s">
        <v>5</v>
      </c>
      <c r="B31" s="95">
        <v>199</v>
      </c>
      <c r="C31" s="95">
        <v>32</v>
      </c>
      <c r="D31" s="96">
        <f t="shared" si="0"/>
        <v>6.21875</v>
      </c>
    </row>
    <row r="32" spans="1:4">
      <c r="A32" s="76" t="s">
        <v>23</v>
      </c>
      <c r="B32" s="95">
        <v>144</v>
      </c>
      <c r="C32" s="95">
        <v>8</v>
      </c>
      <c r="D32" s="96">
        <f t="shared" si="0"/>
        <v>18</v>
      </c>
    </row>
    <row r="33" spans="1:5">
      <c r="A33" s="77" t="s">
        <v>7</v>
      </c>
      <c r="B33" s="95">
        <v>112</v>
      </c>
      <c r="C33" s="95">
        <v>21</v>
      </c>
      <c r="D33" s="96">
        <f t="shared" si="0"/>
        <v>5.333333333333333</v>
      </c>
    </row>
    <row r="34" spans="1:5">
      <c r="A34" s="76" t="s">
        <v>8</v>
      </c>
      <c r="B34" s="95">
        <v>181</v>
      </c>
      <c r="C34" s="95">
        <v>34</v>
      </c>
      <c r="D34" s="96">
        <f t="shared" si="0"/>
        <v>5.3235294117647056</v>
      </c>
    </row>
    <row r="35" spans="1:5">
      <c r="A35" s="76" t="s">
        <v>9</v>
      </c>
      <c r="B35" s="95">
        <v>113</v>
      </c>
      <c r="C35" s="95">
        <v>19</v>
      </c>
      <c r="D35" s="96">
        <f t="shared" si="0"/>
        <v>5.9473684210526319</v>
      </c>
    </row>
    <row r="36" spans="1:5">
      <c r="A36" s="77" t="s">
        <v>11</v>
      </c>
      <c r="B36" s="95">
        <v>208</v>
      </c>
      <c r="C36" s="95">
        <v>28</v>
      </c>
      <c r="D36" s="96">
        <f t="shared" si="0"/>
        <v>7.4285714285714288</v>
      </c>
    </row>
    <row r="37" spans="1:5">
      <c r="A37" s="97" t="s">
        <v>30</v>
      </c>
      <c r="B37" s="98">
        <v>1096</v>
      </c>
      <c r="C37" s="98">
        <v>515</v>
      </c>
      <c r="D37" s="94">
        <f t="shared" si="0"/>
        <v>2.1281553398058253</v>
      </c>
    </row>
    <row r="38" spans="1:5">
      <c r="A38" s="77" t="s">
        <v>10</v>
      </c>
      <c r="B38" s="95">
        <v>1096</v>
      </c>
      <c r="C38" s="95">
        <v>515</v>
      </c>
      <c r="D38" s="96">
        <f t="shared" si="0"/>
        <v>2.1281553398058253</v>
      </c>
    </row>
    <row r="39" spans="1:5" ht="29.25" customHeight="1">
      <c r="A39" s="93" t="s">
        <v>92</v>
      </c>
      <c r="B39" s="93">
        <v>6975</v>
      </c>
      <c r="C39" s="93">
        <v>1721</v>
      </c>
      <c r="D39" s="94">
        <f>B39/C39</f>
        <v>4.0528762347472398</v>
      </c>
    </row>
    <row r="40" spans="1:5" ht="15" customHeight="1">
      <c r="A40" s="13" t="s">
        <v>178</v>
      </c>
      <c r="B40" s="12"/>
      <c r="C40" s="16"/>
      <c r="D40" s="12"/>
    </row>
    <row r="41" spans="1:5" ht="21" customHeight="1">
      <c r="E41" s="2"/>
    </row>
    <row r="42" spans="1:5" ht="23.25" customHeight="1"/>
    <row r="43" spans="1:5" ht="15" customHeight="1"/>
    <row r="49" spans="1:12">
      <c r="A49" s="1"/>
      <c r="B49" s="1"/>
      <c r="C49" s="7"/>
    </row>
    <row r="52" spans="1:12" s="6" customFormat="1">
      <c r="A52"/>
      <c r="B52"/>
      <c r="C52"/>
      <c r="D52"/>
      <c r="E52"/>
      <c r="F52"/>
      <c r="G52"/>
      <c r="H52"/>
      <c r="I52"/>
      <c r="J52"/>
      <c r="K52"/>
      <c r="L52"/>
    </row>
  </sheetData>
  <mergeCells count="2">
    <mergeCell ref="A1:D1"/>
    <mergeCell ref="A2:D2"/>
  </mergeCells>
  <phoneticPr fontId="20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95" orientation="landscape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Q43"/>
  <sheetViews>
    <sheetView showGridLines="0" zoomScale="120" zoomScaleNormal="120" workbookViewId="0">
      <selection activeCell="B11" sqref="B11"/>
    </sheetView>
  </sheetViews>
  <sheetFormatPr defaultRowHeight="13.2"/>
  <cols>
    <col min="1" max="1" width="31.88671875" customWidth="1"/>
    <col min="2" max="9" width="13.88671875" customWidth="1"/>
    <col min="10" max="10" width="17.109375" customWidth="1"/>
    <col min="11" max="11" width="8.33203125" customWidth="1"/>
    <col min="12" max="12" width="7.33203125" customWidth="1"/>
    <col min="13" max="13" width="12.5546875" customWidth="1"/>
    <col min="14" max="14" width="12.33203125" customWidth="1"/>
    <col min="15" max="15" width="12.5546875" customWidth="1"/>
  </cols>
  <sheetData>
    <row r="1" spans="1:17">
      <c r="A1" s="125" t="s">
        <v>155</v>
      </c>
      <c r="B1" s="125"/>
      <c r="C1" s="125"/>
      <c r="D1" s="125"/>
      <c r="E1" s="125"/>
      <c r="F1" s="125"/>
      <c r="G1" s="125"/>
      <c r="H1" s="125"/>
      <c r="I1" s="125"/>
    </row>
    <row r="2" spans="1:17" ht="38.25" customHeight="1">
      <c r="A2" s="126" t="s">
        <v>183</v>
      </c>
      <c r="B2" s="127"/>
      <c r="C2" s="127"/>
      <c r="D2" s="127"/>
      <c r="E2" s="127"/>
      <c r="F2" s="127"/>
      <c r="G2" s="127"/>
      <c r="H2" s="127"/>
      <c r="I2" s="127"/>
    </row>
    <row r="3" spans="1:17" ht="68.400000000000006">
      <c r="A3" s="111" t="s">
        <v>28</v>
      </c>
      <c r="B3" s="112" t="s">
        <v>204</v>
      </c>
      <c r="C3" s="112" t="s">
        <v>205</v>
      </c>
      <c r="D3" s="112" t="s">
        <v>201</v>
      </c>
      <c r="E3" s="113" t="s">
        <v>202</v>
      </c>
      <c r="F3" s="112" t="s">
        <v>206</v>
      </c>
      <c r="G3" s="112" t="s">
        <v>207</v>
      </c>
      <c r="H3" s="112" t="s">
        <v>203</v>
      </c>
      <c r="I3" s="113" t="s">
        <v>212</v>
      </c>
    </row>
    <row r="4" spans="1:17">
      <c r="A4" s="84" t="s">
        <v>31</v>
      </c>
      <c r="B4" s="93">
        <v>11173</v>
      </c>
      <c r="C4" s="93">
        <v>11409</v>
      </c>
      <c r="D4" s="93">
        <f>C4-B4</f>
        <v>236</v>
      </c>
      <c r="E4" s="94">
        <f>C4/B4*100</f>
        <v>102.11223485187506</v>
      </c>
      <c r="F4" s="93">
        <v>12240</v>
      </c>
      <c r="G4" s="93">
        <v>12314</v>
      </c>
      <c r="H4" s="93">
        <f>G4-F4</f>
        <v>74</v>
      </c>
      <c r="I4" s="94">
        <f t="shared" ref="I4:I26" si="0">G4/F4*100</f>
        <v>100.60457516339869</v>
      </c>
    </row>
    <row r="5" spans="1:17">
      <c r="A5" s="76" t="s">
        <v>13</v>
      </c>
      <c r="B5" s="95">
        <v>938</v>
      </c>
      <c r="C5" s="95">
        <v>940</v>
      </c>
      <c r="D5" s="95">
        <f>C5-B5</f>
        <v>2</v>
      </c>
      <c r="E5" s="78">
        <f t="shared" ref="E5:E39" si="1">C5/B5*100</f>
        <v>100.21321961620468</v>
      </c>
      <c r="F5" s="95">
        <v>1207</v>
      </c>
      <c r="G5" s="95">
        <v>1209</v>
      </c>
      <c r="H5" s="95">
        <f>G5-F5</f>
        <v>2</v>
      </c>
      <c r="I5" s="78">
        <f t="shared" si="0"/>
        <v>100.16570008285004</v>
      </c>
    </row>
    <row r="6" spans="1:17">
      <c r="A6" s="76" t="s">
        <v>16</v>
      </c>
      <c r="B6" s="95">
        <v>1525</v>
      </c>
      <c r="C6" s="95">
        <v>1515</v>
      </c>
      <c r="D6" s="95">
        <f>C6-B6</f>
        <v>-10</v>
      </c>
      <c r="E6" s="78">
        <f t="shared" si="1"/>
        <v>99.344262295081961</v>
      </c>
      <c r="F6" s="95">
        <v>1663</v>
      </c>
      <c r="G6" s="95">
        <v>1710</v>
      </c>
      <c r="H6" s="95">
        <f>G6-F6</f>
        <v>47</v>
      </c>
      <c r="I6" s="78">
        <f t="shared" si="0"/>
        <v>102.82621767889357</v>
      </c>
    </row>
    <row r="7" spans="1:17">
      <c r="A7" s="77" t="s">
        <v>1</v>
      </c>
      <c r="B7" s="95">
        <v>1252</v>
      </c>
      <c r="C7" s="95">
        <v>1261</v>
      </c>
      <c r="D7" s="95">
        <f t="shared" ref="D7:D13" si="2">C7-B7</f>
        <v>9</v>
      </c>
      <c r="E7" s="78">
        <f t="shared" si="1"/>
        <v>100.71884984025559</v>
      </c>
      <c r="F7" s="95">
        <v>1418</v>
      </c>
      <c r="G7" s="95">
        <v>1386</v>
      </c>
      <c r="H7" s="95">
        <f t="shared" ref="H7:H13" si="3">G7-F7</f>
        <v>-32</v>
      </c>
      <c r="I7" s="78">
        <f t="shared" si="0"/>
        <v>97.743300423131174</v>
      </c>
    </row>
    <row r="8" spans="1:17">
      <c r="A8" s="77" t="s">
        <v>176</v>
      </c>
      <c r="B8" s="95">
        <v>1596</v>
      </c>
      <c r="C8" s="95">
        <v>1640</v>
      </c>
      <c r="D8" s="95">
        <f t="shared" si="2"/>
        <v>44</v>
      </c>
      <c r="E8" s="78">
        <f t="shared" si="1"/>
        <v>102.75689223057644</v>
      </c>
      <c r="F8" s="95">
        <v>1655</v>
      </c>
      <c r="G8" s="95">
        <v>1663</v>
      </c>
      <c r="H8" s="95">
        <f t="shared" si="3"/>
        <v>8</v>
      </c>
      <c r="I8" s="78">
        <f t="shared" si="0"/>
        <v>100.4833836858006</v>
      </c>
    </row>
    <row r="9" spans="1:17">
      <c r="A9" s="76" t="s">
        <v>17</v>
      </c>
      <c r="B9" s="95">
        <v>850</v>
      </c>
      <c r="C9" s="95">
        <v>887</v>
      </c>
      <c r="D9" s="95">
        <f t="shared" si="2"/>
        <v>37</v>
      </c>
      <c r="E9" s="78">
        <f t="shared" si="1"/>
        <v>104.35294117647058</v>
      </c>
      <c r="F9" s="95">
        <v>913</v>
      </c>
      <c r="G9" s="95">
        <v>955</v>
      </c>
      <c r="H9" s="95">
        <f t="shared" si="3"/>
        <v>42</v>
      </c>
      <c r="I9" s="78">
        <f t="shared" si="0"/>
        <v>104.60021905805039</v>
      </c>
    </row>
    <row r="10" spans="1:17">
      <c r="A10" s="76" t="s">
        <v>20</v>
      </c>
      <c r="B10" s="95">
        <v>1029</v>
      </c>
      <c r="C10" s="95">
        <v>1127</v>
      </c>
      <c r="D10" s="95">
        <f t="shared" si="2"/>
        <v>98</v>
      </c>
      <c r="E10" s="78">
        <f t="shared" si="1"/>
        <v>109.52380952380953</v>
      </c>
      <c r="F10" s="95">
        <v>1108</v>
      </c>
      <c r="G10" s="95">
        <v>1101</v>
      </c>
      <c r="H10" s="95">
        <f t="shared" si="3"/>
        <v>-7</v>
      </c>
      <c r="I10" s="78">
        <f t="shared" si="0"/>
        <v>99.368231046931413</v>
      </c>
    </row>
    <row r="11" spans="1:17">
      <c r="A11" s="76" t="s">
        <v>21</v>
      </c>
      <c r="B11" s="95">
        <v>1012</v>
      </c>
      <c r="C11" s="95">
        <v>1008</v>
      </c>
      <c r="D11" s="95">
        <f t="shared" si="2"/>
        <v>-4</v>
      </c>
      <c r="E11" s="78">
        <f t="shared" si="1"/>
        <v>99.604743083003953</v>
      </c>
      <c r="F11" s="95">
        <v>1139</v>
      </c>
      <c r="G11" s="95">
        <v>1142</v>
      </c>
      <c r="H11" s="95">
        <f t="shared" si="3"/>
        <v>3</v>
      </c>
      <c r="I11" s="78">
        <f t="shared" si="0"/>
        <v>100.26338893766462</v>
      </c>
      <c r="Q11" t="s">
        <v>151</v>
      </c>
    </row>
    <row r="12" spans="1:17">
      <c r="A12" s="76" t="s">
        <v>12</v>
      </c>
      <c r="B12" s="95">
        <v>1329</v>
      </c>
      <c r="C12" s="95">
        <v>1355</v>
      </c>
      <c r="D12" s="95">
        <f t="shared" si="2"/>
        <v>26</v>
      </c>
      <c r="E12" s="78">
        <f t="shared" si="1"/>
        <v>101.95635816403311</v>
      </c>
      <c r="F12" s="95">
        <v>1461</v>
      </c>
      <c r="G12" s="95">
        <v>1425</v>
      </c>
      <c r="H12" s="95">
        <f t="shared" si="3"/>
        <v>-36</v>
      </c>
      <c r="I12" s="78">
        <f t="shared" si="0"/>
        <v>97.5359342915811</v>
      </c>
    </row>
    <row r="13" spans="1:17">
      <c r="A13" s="76" t="s">
        <v>26</v>
      </c>
      <c r="B13" s="95">
        <v>1642</v>
      </c>
      <c r="C13" s="95">
        <v>1676</v>
      </c>
      <c r="D13" s="95">
        <f t="shared" si="2"/>
        <v>34</v>
      </c>
      <c r="E13" s="78">
        <f t="shared" si="1"/>
        <v>102.0706455542022</v>
      </c>
      <c r="F13" s="95">
        <v>1676</v>
      </c>
      <c r="G13" s="95">
        <v>1723</v>
      </c>
      <c r="H13" s="95">
        <f t="shared" si="3"/>
        <v>47</v>
      </c>
      <c r="I13" s="78">
        <f t="shared" si="0"/>
        <v>102.80429594272076</v>
      </c>
    </row>
    <row r="14" spans="1:17">
      <c r="A14" s="90" t="s">
        <v>32</v>
      </c>
      <c r="B14" s="98">
        <v>9331</v>
      </c>
      <c r="C14" s="98">
        <v>9331</v>
      </c>
      <c r="D14" s="93">
        <f>C14-B14</f>
        <v>0</v>
      </c>
      <c r="E14" s="109">
        <f t="shared" si="1"/>
        <v>100</v>
      </c>
      <c r="F14" s="98">
        <v>10215</v>
      </c>
      <c r="G14" s="98">
        <v>10374</v>
      </c>
      <c r="H14" s="98">
        <f>G14-F14</f>
        <v>159</v>
      </c>
      <c r="I14" s="109">
        <f t="shared" si="0"/>
        <v>101.55653450807635</v>
      </c>
    </row>
    <row r="15" spans="1:17">
      <c r="A15" s="76" t="s">
        <v>0</v>
      </c>
      <c r="B15" s="95">
        <v>1771</v>
      </c>
      <c r="C15" s="95">
        <v>1794</v>
      </c>
      <c r="D15" s="95">
        <f>C15-B15</f>
        <v>23</v>
      </c>
      <c r="E15" s="78">
        <f t="shared" si="1"/>
        <v>101.29870129870129</v>
      </c>
      <c r="F15" s="95">
        <v>1926</v>
      </c>
      <c r="G15" s="95">
        <v>1947</v>
      </c>
      <c r="H15" s="95">
        <f>G15-F15</f>
        <v>21</v>
      </c>
      <c r="I15" s="78">
        <f t="shared" si="0"/>
        <v>101.09034267912773</v>
      </c>
    </row>
    <row r="16" spans="1:17">
      <c r="A16" s="76" t="s">
        <v>15</v>
      </c>
      <c r="B16" s="95">
        <v>1250</v>
      </c>
      <c r="C16" s="95">
        <v>1271</v>
      </c>
      <c r="D16" s="95">
        <f>C16-B16</f>
        <v>21</v>
      </c>
      <c r="E16" s="78">
        <f t="shared" si="1"/>
        <v>101.67999999999999</v>
      </c>
      <c r="F16" s="95">
        <v>1374</v>
      </c>
      <c r="G16" s="95">
        <v>1425</v>
      </c>
      <c r="H16" s="95">
        <f>G16-F16</f>
        <v>51</v>
      </c>
      <c r="I16" s="78">
        <f t="shared" si="0"/>
        <v>103.7117903930131</v>
      </c>
    </row>
    <row r="17" spans="1:9">
      <c r="A17" s="77" t="s">
        <v>2</v>
      </c>
      <c r="B17" s="95">
        <v>2079</v>
      </c>
      <c r="C17" s="95">
        <v>2080</v>
      </c>
      <c r="D17" s="95">
        <f t="shared" ref="D17:D20" si="4">C17-B17</f>
        <v>1</v>
      </c>
      <c r="E17" s="78">
        <f t="shared" si="1"/>
        <v>100.04810004810005</v>
      </c>
      <c r="F17" s="95">
        <v>2224</v>
      </c>
      <c r="G17" s="95">
        <v>2274</v>
      </c>
      <c r="H17" s="95">
        <f t="shared" ref="H17:H20" si="5">G17-F17</f>
        <v>50</v>
      </c>
      <c r="I17" s="78">
        <f t="shared" si="0"/>
        <v>102.24820143884892</v>
      </c>
    </row>
    <row r="18" spans="1:9">
      <c r="A18" s="77" t="s">
        <v>19</v>
      </c>
      <c r="B18" s="95">
        <v>1499</v>
      </c>
      <c r="C18" s="95">
        <v>1492</v>
      </c>
      <c r="D18" s="95">
        <f t="shared" si="4"/>
        <v>-7</v>
      </c>
      <c r="E18" s="78">
        <f t="shared" si="1"/>
        <v>99.533022014676447</v>
      </c>
      <c r="F18" s="95">
        <v>1543</v>
      </c>
      <c r="G18" s="95">
        <v>1564</v>
      </c>
      <c r="H18" s="95">
        <f t="shared" si="5"/>
        <v>21</v>
      </c>
      <c r="I18" s="78">
        <f t="shared" si="0"/>
        <v>101.36098509397277</v>
      </c>
    </row>
    <row r="19" spans="1:9">
      <c r="A19" s="76" t="s">
        <v>3</v>
      </c>
      <c r="B19" s="95">
        <v>1275</v>
      </c>
      <c r="C19" s="95">
        <v>1291</v>
      </c>
      <c r="D19" s="95">
        <f t="shared" si="4"/>
        <v>16</v>
      </c>
      <c r="E19" s="78">
        <f t="shared" si="1"/>
        <v>101.25490196078431</v>
      </c>
      <c r="F19" s="95">
        <v>1641</v>
      </c>
      <c r="G19" s="95">
        <v>1650</v>
      </c>
      <c r="H19" s="95">
        <f t="shared" si="5"/>
        <v>9</v>
      </c>
      <c r="I19" s="78">
        <f t="shared" si="0"/>
        <v>100.54844606946985</v>
      </c>
    </row>
    <row r="20" spans="1:9">
      <c r="A20" s="76" t="s">
        <v>6</v>
      </c>
      <c r="B20" s="95">
        <v>1457</v>
      </c>
      <c r="C20" s="95">
        <v>1403</v>
      </c>
      <c r="D20" s="95">
        <f t="shared" si="4"/>
        <v>-54</v>
      </c>
      <c r="E20" s="78">
        <f t="shared" si="1"/>
        <v>96.29375428963624</v>
      </c>
      <c r="F20" s="95">
        <v>1507</v>
      </c>
      <c r="G20" s="95">
        <v>1514</v>
      </c>
      <c r="H20" s="95">
        <f t="shared" si="5"/>
        <v>7</v>
      </c>
      <c r="I20" s="78">
        <f t="shared" si="0"/>
        <v>100.46449900464498</v>
      </c>
    </row>
    <row r="21" spans="1:9">
      <c r="A21" s="90" t="s">
        <v>33</v>
      </c>
      <c r="B21" s="98">
        <v>15715</v>
      </c>
      <c r="C21" s="98">
        <v>15872</v>
      </c>
      <c r="D21" s="98">
        <f>C21-B21</f>
        <v>157</v>
      </c>
      <c r="E21" s="109">
        <f t="shared" si="1"/>
        <v>100.9990454979319</v>
      </c>
      <c r="F21" s="98">
        <v>17328</v>
      </c>
      <c r="G21" s="98">
        <v>17397</v>
      </c>
      <c r="H21" s="98">
        <f>G21-F21</f>
        <v>69</v>
      </c>
      <c r="I21" s="109">
        <f t="shared" si="0"/>
        <v>100.39819944598338</v>
      </c>
    </row>
    <row r="22" spans="1:9">
      <c r="A22" s="76" t="s">
        <v>14</v>
      </c>
      <c r="B22" s="95">
        <v>1707</v>
      </c>
      <c r="C22" s="95">
        <v>1703</v>
      </c>
      <c r="D22" s="95">
        <f>C22-B22</f>
        <v>-4</v>
      </c>
      <c r="E22" s="78">
        <f t="shared" si="1"/>
        <v>99.765670767428233</v>
      </c>
      <c r="F22" s="95">
        <v>2058</v>
      </c>
      <c r="G22" s="95">
        <v>2026</v>
      </c>
      <c r="H22" s="95">
        <f>G22-F22</f>
        <v>-32</v>
      </c>
      <c r="I22" s="78">
        <f t="shared" si="0"/>
        <v>98.445092322643347</v>
      </c>
    </row>
    <row r="23" spans="1:9">
      <c r="A23" s="76" t="s">
        <v>18</v>
      </c>
      <c r="B23" s="95">
        <v>5604</v>
      </c>
      <c r="C23" s="95">
        <v>5662</v>
      </c>
      <c r="D23" s="95">
        <f>C23-B23</f>
        <v>58</v>
      </c>
      <c r="E23" s="78">
        <f t="shared" si="1"/>
        <v>101.0349750178444</v>
      </c>
      <c r="F23" s="95">
        <v>5908</v>
      </c>
      <c r="G23" s="95">
        <v>5931</v>
      </c>
      <c r="H23" s="95">
        <f>G23-F23</f>
        <v>23</v>
      </c>
      <c r="I23" s="78">
        <f t="shared" si="0"/>
        <v>100.38930264048747</v>
      </c>
    </row>
    <row r="24" spans="1:9">
      <c r="A24" s="76" t="s">
        <v>24</v>
      </c>
      <c r="B24" s="95">
        <v>3396</v>
      </c>
      <c r="C24" s="95">
        <v>3426</v>
      </c>
      <c r="D24" s="95">
        <f t="shared" ref="D24:D30" si="6">C24-B24</f>
        <v>30</v>
      </c>
      <c r="E24" s="78">
        <f t="shared" si="1"/>
        <v>100.88339222614842</v>
      </c>
      <c r="F24" s="95">
        <v>3825</v>
      </c>
      <c r="G24" s="95">
        <v>3875</v>
      </c>
      <c r="H24" s="95">
        <f t="shared" ref="H24:H30" si="7">G24-F24</f>
        <v>50</v>
      </c>
      <c r="I24" s="78">
        <f t="shared" si="0"/>
        <v>101.30718954248366</v>
      </c>
    </row>
    <row r="25" spans="1:9">
      <c r="A25" s="77" t="s">
        <v>95</v>
      </c>
      <c r="B25" s="95">
        <v>1346</v>
      </c>
      <c r="C25" s="95">
        <v>1368</v>
      </c>
      <c r="D25" s="95">
        <f t="shared" si="6"/>
        <v>22</v>
      </c>
      <c r="E25" s="78">
        <f t="shared" si="1"/>
        <v>101.63447251114412</v>
      </c>
      <c r="F25" s="95">
        <v>1252</v>
      </c>
      <c r="G25" s="95">
        <v>1291</v>
      </c>
      <c r="H25" s="95">
        <f t="shared" si="7"/>
        <v>39</v>
      </c>
      <c r="I25" s="78">
        <f t="shared" si="0"/>
        <v>103.11501597444091</v>
      </c>
    </row>
    <row r="26" spans="1:9">
      <c r="A26" s="77" t="s">
        <v>96</v>
      </c>
      <c r="B26" s="95">
        <v>1783</v>
      </c>
      <c r="C26" s="95">
        <v>1826</v>
      </c>
      <c r="D26" s="95">
        <f t="shared" si="6"/>
        <v>43</v>
      </c>
      <c r="E26" s="78">
        <f t="shared" si="1"/>
        <v>102.41166573191252</v>
      </c>
      <c r="F26" s="95">
        <v>2161</v>
      </c>
      <c r="G26" s="95">
        <v>2173</v>
      </c>
      <c r="H26" s="95">
        <f t="shared" si="7"/>
        <v>12</v>
      </c>
      <c r="I26" s="78">
        <f t="shared" si="0"/>
        <v>100.55529847292919</v>
      </c>
    </row>
    <row r="27" spans="1:9">
      <c r="A27" s="76" t="s">
        <v>25</v>
      </c>
      <c r="B27" s="95">
        <v>1879</v>
      </c>
      <c r="C27" s="95">
        <v>1887</v>
      </c>
      <c r="D27" s="95">
        <f t="shared" si="6"/>
        <v>8</v>
      </c>
      <c r="E27" s="78">
        <f t="shared" si="1"/>
        <v>100.42575838211816</v>
      </c>
      <c r="F27" s="95">
        <v>2124</v>
      </c>
      <c r="G27" s="95">
        <v>2101</v>
      </c>
      <c r="H27" s="95">
        <f t="shared" si="7"/>
        <v>-23</v>
      </c>
      <c r="I27" s="78">
        <f t="shared" ref="I27:I39" si="8">G27/F27*100</f>
        <v>98.917137476459516</v>
      </c>
    </row>
    <row r="28" spans="1:9">
      <c r="A28" s="90" t="s">
        <v>29</v>
      </c>
      <c r="B28" s="98">
        <v>11468</v>
      </c>
      <c r="C28" s="98">
        <v>11500</v>
      </c>
      <c r="D28" s="98">
        <f t="shared" si="6"/>
        <v>32</v>
      </c>
      <c r="E28" s="109">
        <f t="shared" si="1"/>
        <v>100.27903732124173</v>
      </c>
      <c r="F28" s="98">
        <v>13485</v>
      </c>
      <c r="G28" s="98">
        <v>13470</v>
      </c>
      <c r="H28" s="98">
        <f t="shared" si="7"/>
        <v>-15</v>
      </c>
      <c r="I28" s="109">
        <f t="shared" si="8"/>
        <v>99.888765294771957</v>
      </c>
    </row>
    <row r="29" spans="1:9">
      <c r="A29" s="76" t="s">
        <v>4</v>
      </c>
      <c r="B29" s="95">
        <v>712</v>
      </c>
      <c r="C29" s="95">
        <v>711</v>
      </c>
      <c r="D29" s="95">
        <f t="shared" si="6"/>
        <v>-1</v>
      </c>
      <c r="E29" s="78">
        <f t="shared" si="1"/>
        <v>99.859550561797747</v>
      </c>
      <c r="F29" s="95">
        <v>864</v>
      </c>
      <c r="G29" s="95">
        <v>888</v>
      </c>
      <c r="H29" s="95">
        <f t="shared" si="7"/>
        <v>24</v>
      </c>
      <c r="I29" s="78">
        <f t="shared" si="8"/>
        <v>102.77777777777777</v>
      </c>
    </row>
    <row r="30" spans="1:9">
      <c r="A30" s="76" t="s">
        <v>22</v>
      </c>
      <c r="B30" s="95">
        <v>2265</v>
      </c>
      <c r="C30" s="95">
        <v>2260</v>
      </c>
      <c r="D30" s="95">
        <f t="shared" si="6"/>
        <v>-5</v>
      </c>
      <c r="E30" s="78">
        <f t="shared" si="1"/>
        <v>99.779249448123622</v>
      </c>
      <c r="F30" s="95">
        <v>2691</v>
      </c>
      <c r="G30" s="95">
        <v>2678</v>
      </c>
      <c r="H30" s="95">
        <f t="shared" si="7"/>
        <v>-13</v>
      </c>
      <c r="I30" s="78">
        <f t="shared" si="8"/>
        <v>99.516908212560381</v>
      </c>
    </row>
    <row r="31" spans="1:9">
      <c r="A31" s="76" t="s">
        <v>5</v>
      </c>
      <c r="B31" s="95">
        <v>1624</v>
      </c>
      <c r="C31" s="95">
        <v>1607</v>
      </c>
      <c r="D31" s="95">
        <f>C31-B31</f>
        <v>-17</v>
      </c>
      <c r="E31" s="78">
        <f t="shared" si="1"/>
        <v>98.953201970443345</v>
      </c>
      <c r="F31" s="95">
        <v>1854</v>
      </c>
      <c r="G31" s="95">
        <v>1886</v>
      </c>
      <c r="H31" s="95">
        <f>G31-F31</f>
        <v>32</v>
      </c>
      <c r="I31" s="78">
        <f t="shared" si="8"/>
        <v>101.72599784250269</v>
      </c>
    </row>
    <row r="32" spans="1:9">
      <c r="A32" s="76" t="s">
        <v>23</v>
      </c>
      <c r="B32" s="95">
        <v>1406</v>
      </c>
      <c r="C32" s="95">
        <v>1364</v>
      </c>
      <c r="D32" s="95">
        <f>C32-B32</f>
        <v>-42</v>
      </c>
      <c r="E32" s="78">
        <f t="shared" si="1"/>
        <v>97.012802275960169</v>
      </c>
      <c r="F32" s="95">
        <v>1515</v>
      </c>
      <c r="G32" s="95">
        <v>1536</v>
      </c>
      <c r="H32" s="95">
        <f>G32-F32</f>
        <v>21</v>
      </c>
      <c r="I32" s="78">
        <f t="shared" si="8"/>
        <v>101.38613861386139</v>
      </c>
    </row>
    <row r="33" spans="1:9">
      <c r="A33" s="76" t="s">
        <v>7</v>
      </c>
      <c r="B33" s="95">
        <v>1083</v>
      </c>
      <c r="C33" s="95">
        <v>1124</v>
      </c>
      <c r="D33" s="95">
        <f>C33-B33</f>
        <v>41</v>
      </c>
      <c r="E33" s="78">
        <f t="shared" si="1"/>
        <v>103.78578024007388</v>
      </c>
      <c r="F33" s="95">
        <v>1264</v>
      </c>
      <c r="G33" s="95">
        <v>1212</v>
      </c>
      <c r="H33" s="95">
        <f>G33-F33</f>
        <v>-52</v>
      </c>
      <c r="I33" s="78">
        <f t="shared" si="8"/>
        <v>95.886075949367083</v>
      </c>
    </row>
    <row r="34" spans="1:9">
      <c r="A34" s="76" t="s">
        <v>8</v>
      </c>
      <c r="B34" s="95">
        <v>1456</v>
      </c>
      <c r="C34" s="95">
        <v>1457</v>
      </c>
      <c r="D34" s="95">
        <f t="shared" ref="D34:D38" si="9">C34-B34</f>
        <v>1</v>
      </c>
      <c r="E34" s="78">
        <f t="shared" si="1"/>
        <v>100.06868131868131</v>
      </c>
      <c r="F34" s="95">
        <v>1767</v>
      </c>
      <c r="G34" s="95">
        <v>1735</v>
      </c>
      <c r="H34" s="95">
        <f t="shared" ref="H34:H38" si="10">G34-F34</f>
        <v>-32</v>
      </c>
      <c r="I34" s="78">
        <f t="shared" si="8"/>
        <v>98.189020939445399</v>
      </c>
    </row>
    <row r="35" spans="1:9">
      <c r="A35" s="76" t="s">
        <v>9</v>
      </c>
      <c r="B35" s="95">
        <v>1612</v>
      </c>
      <c r="C35" s="95">
        <v>1627</v>
      </c>
      <c r="D35" s="95">
        <f t="shared" si="9"/>
        <v>15</v>
      </c>
      <c r="E35" s="78">
        <f t="shared" si="1"/>
        <v>100.93052109181141</v>
      </c>
      <c r="F35" s="95">
        <v>1729</v>
      </c>
      <c r="G35" s="95">
        <v>1727</v>
      </c>
      <c r="H35" s="95">
        <f t="shared" si="10"/>
        <v>-2</v>
      </c>
      <c r="I35" s="78">
        <f t="shared" si="8"/>
        <v>99.884326200115666</v>
      </c>
    </row>
    <row r="36" spans="1:9">
      <c r="A36" s="77" t="s">
        <v>11</v>
      </c>
      <c r="B36" s="95">
        <v>1310</v>
      </c>
      <c r="C36" s="95">
        <v>1350</v>
      </c>
      <c r="D36" s="95">
        <f t="shared" si="9"/>
        <v>40</v>
      </c>
      <c r="E36" s="78">
        <f t="shared" si="1"/>
        <v>103.05343511450383</v>
      </c>
      <c r="F36" s="95">
        <v>1801</v>
      </c>
      <c r="G36" s="95">
        <v>1808</v>
      </c>
      <c r="H36" s="95">
        <f t="shared" si="10"/>
        <v>7</v>
      </c>
      <c r="I36" s="78">
        <f t="shared" si="8"/>
        <v>100.38867295946696</v>
      </c>
    </row>
    <row r="37" spans="1:9" ht="14.25" customHeight="1">
      <c r="A37" s="90" t="s">
        <v>30</v>
      </c>
      <c r="B37" s="98">
        <v>6432</v>
      </c>
      <c r="C37" s="98">
        <v>6524</v>
      </c>
      <c r="D37" s="98">
        <f t="shared" si="9"/>
        <v>92</v>
      </c>
      <c r="E37" s="109">
        <f t="shared" si="1"/>
        <v>101.43034825870647</v>
      </c>
      <c r="F37" s="98">
        <v>9010</v>
      </c>
      <c r="G37" s="98">
        <v>9128</v>
      </c>
      <c r="H37" s="98">
        <f t="shared" si="10"/>
        <v>118</v>
      </c>
      <c r="I37" s="109">
        <f t="shared" si="8"/>
        <v>101.30965593784684</v>
      </c>
    </row>
    <row r="38" spans="1:9" ht="13.5" customHeight="1">
      <c r="A38" s="77" t="s">
        <v>10</v>
      </c>
      <c r="B38" s="95">
        <v>6432</v>
      </c>
      <c r="C38" s="95">
        <v>6524</v>
      </c>
      <c r="D38" s="95">
        <f t="shared" si="9"/>
        <v>92</v>
      </c>
      <c r="E38" s="78">
        <f t="shared" si="1"/>
        <v>101.43034825870647</v>
      </c>
      <c r="F38" s="95">
        <v>9010</v>
      </c>
      <c r="G38" s="95">
        <v>9128</v>
      </c>
      <c r="H38" s="95">
        <f t="shared" si="10"/>
        <v>118</v>
      </c>
      <c r="I38" s="78">
        <f t="shared" si="8"/>
        <v>101.30965593784684</v>
      </c>
    </row>
    <row r="39" spans="1:9" ht="18" customHeight="1">
      <c r="A39" s="93" t="s">
        <v>27</v>
      </c>
      <c r="B39" s="93">
        <v>54119</v>
      </c>
      <c r="C39" s="93">
        <v>54636</v>
      </c>
      <c r="D39" s="93">
        <f>D37+D28+D21+D14+D4</f>
        <v>517</v>
      </c>
      <c r="E39" s="94">
        <f t="shared" si="1"/>
        <v>100.95530220440141</v>
      </c>
      <c r="F39" s="93">
        <v>62278</v>
      </c>
      <c r="G39" s="93">
        <v>62683</v>
      </c>
      <c r="H39" s="93">
        <f>H4+H14+H21+H28+H37</f>
        <v>405</v>
      </c>
      <c r="I39" s="94">
        <f t="shared" si="8"/>
        <v>100.65030990076752</v>
      </c>
    </row>
    <row r="40" spans="1:9">
      <c r="A40" s="13" t="s">
        <v>177</v>
      </c>
      <c r="B40" s="13"/>
      <c r="C40" s="13"/>
      <c r="D40" s="13"/>
      <c r="E40" s="12"/>
      <c r="F40" s="12"/>
      <c r="G40" s="12"/>
      <c r="H40" s="12"/>
      <c r="I40" s="12"/>
    </row>
    <row r="42" spans="1:9">
      <c r="A42" s="1"/>
      <c r="B42" s="1"/>
      <c r="C42" s="1"/>
      <c r="D42" s="1"/>
      <c r="E42" s="1"/>
      <c r="F42" s="1"/>
      <c r="G42" s="1"/>
      <c r="H42" s="1"/>
      <c r="I42" s="1"/>
    </row>
    <row r="43" spans="1:9">
      <c r="A43" s="1"/>
      <c r="B43" s="1"/>
      <c r="C43" s="1"/>
      <c r="D43" s="1"/>
      <c r="E43" s="1"/>
      <c r="F43" s="1"/>
      <c r="G43" s="1"/>
      <c r="H43" s="1"/>
      <c r="I43" s="1"/>
    </row>
  </sheetData>
  <mergeCells count="2">
    <mergeCell ref="A1:I1"/>
    <mergeCell ref="A2:I2"/>
  </mergeCells>
  <phoneticPr fontId="20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91" orientation="landscape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39"/>
  <sheetViews>
    <sheetView showGridLines="0" zoomScaleNormal="100" workbookViewId="0">
      <selection activeCell="B3" sqref="B3"/>
    </sheetView>
  </sheetViews>
  <sheetFormatPr defaultRowHeight="13.2"/>
  <cols>
    <col min="1" max="1" width="32.6640625" customWidth="1"/>
    <col min="2" max="12" width="15.6640625" customWidth="1"/>
    <col min="13" max="13" width="9.44140625" customWidth="1"/>
  </cols>
  <sheetData>
    <row r="1" spans="1:14">
      <c r="A1" s="125" t="s">
        <v>154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4" ht="33.75" customHeight="1">
      <c r="A2" s="128" t="s">
        <v>184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4" s="114" customFormat="1" ht="68.400000000000006">
      <c r="A3" s="73" t="s">
        <v>216</v>
      </c>
      <c r="B3" s="79" t="s">
        <v>208</v>
      </c>
      <c r="C3" s="79" t="s">
        <v>209</v>
      </c>
      <c r="D3" s="73" t="s">
        <v>201</v>
      </c>
      <c r="E3" s="73" t="s">
        <v>202</v>
      </c>
      <c r="F3" s="79" t="s">
        <v>210</v>
      </c>
      <c r="G3" s="79" t="s">
        <v>211</v>
      </c>
      <c r="H3" s="73" t="s">
        <v>203</v>
      </c>
      <c r="I3" s="73" t="s">
        <v>212</v>
      </c>
      <c r="J3" s="81" t="s">
        <v>213</v>
      </c>
      <c r="K3" s="73" t="s">
        <v>214</v>
      </c>
      <c r="L3" s="73" t="s">
        <v>215</v>
      </c>
    </row>
    <row r="4" spans="1:14" ht="23.25" customHeight="1">
      <c r="A4" s="93" t="s">
        <v>36</v>
      </c>
      <c r="B4" s="85">
        <v>54119</v>
      </c>
      <c r="C4" s="85">
        <v>54636</v>
      </c>
      <c r="D4" s="85">
        <f t="shared" ref="D4:D27" si="0">C4-B4</f>
        <v>517</v>
      </c>
      <c r="E4" s="86">
        <f t="shared" ref="E4:E19" si="1">C4/B4*100</f>
        <v>100.95530220440141</v>
      </c>
      <c r="F4" s="85">
        <v>62278</v>
      </c>
      <c r="G4" s="85">
        <v>62683</v>
      </c>
      <c r="H4" s="85">
        <f t="shared" ref="H4:H19" si="2">G4-F4</f>
        <v>405</v>
      </c>
      <c r="I4" s="86">
        <f t="shared" ref="I4:I14" si="3">G4/F4*100</f>
        <v>100.65030990076752</v>
      </c>
      <c r="J4" s="86">
        <v>100</v>
      </c>
      <c r="K4" s="86">
        <v>100</v>
      </c>
      <c r="L4" s="86">
        <v>100</v>
      </c>
    </row>
    <row r="5" spans="1:14" ht="16.5" customHeight="1">
      <c r="A5" s="115" t="s">
        <v>40</v>
      </c>
      <c r="B5" s="40">
        <v>27931</v>
      </c>
      <c r="C5" s="40">
        <v>28019</v>
      </c>
      <c r="D5" s="116">
        <f t="shared" si="0"/>
        <v>88</v>
      </c>
      <c r="E5" s="39">
        <f t="shared" si="1"/>
        <v>100.31506211736063</v>
      </c>
      <c r="F5" s="40">
        <v>31041</v>
      </c>
      <c r="G5" s="40">
        <v>31189</v>
      </c>
      <c r="H5" s="116">
        <f t="shared" si="2"/>
        <v>148</v>
      </c>
      <c r="I5" s="39">
        <f t="shared" si="3"/>
        <v>100.47678876324862</v>
      </c>
      <c r="J5" s="39">
        <f>C5/$C$4*100</f>
        <v>51.283036825536279</v>
      </c>
      <c r="K5" s="39">
        <f>F5/$F$4*100</f>
        <v>49.842641061048845</v>
      </c>
      <c r="L5" s="39">
        <f>G5/G4*100</f>
        <v>49.756712346250183</v>
      </c>
      <c r="M5" s="2"/>
      <c r="N5" s="2"/>
    </row>
    <row r="6" spans="1:14" ht="16.5" customHeight="1">
      <c r="A6" s="115" t="s">
        <v>98</v>
      </c>
      <c r="B6" s="40">
        <v>26188</v>
      </c>
      <c r="C6" s="40">
        <v>26617</v>
      </c>
      <c r="D6" s="116">
        <f t="shared" si="0"/>
        <v>429</v>
      </c>
      <c r="E6" s="39">
        <f t="shared" si="1"/>
        <v>101.63815488009776</v>
      </c>
      <c r="F6" s="40">
        <v>31237</v>
      </c>
      <c r="G6" s="40">
        <v>31494</v>
      </c>
      <c r="H6" s="116">
        <f t="shared" si="2"/>
        <v>257</v>
      </c>
      <c r="I6" s="39">
        <f t="shared" si="3"/>
        <v>100.8227422607805</v>
      </c>
      <c r="J6" s="39">
        <f t="shared" ref="J6:J19" si="4">C6/$C$4*100</f>
        <v>48.716963174463721</v>
      </c>
      <c r="K6" s="39">
        <f t="shared" ref="K6:K19" si="5">F6/$F$4*100</f>
        <v>50.157358938951155</v>
      </c>
      <c r="L6" s="39">
        <f t="shared" ref="L6:L19" si="6">G6/$G$4*100</f>
        <v>50.243287653749825</v>
      </c>
      <c r="M6" s="2"/>
    </row>
    <row r="7" spans="1:14" ht="15.75" customHeight="1">
      <c r="A7" s="115" t="s">
        <v>44</v>
      </c>
      <c r="B7" s="40">
        <v>49263</v>
      </c>
      <c r="C7" s="40">
        <v>49770</v>
      </c>
      <c r="D7" s="116">
        <f t="shared" si="0"/>
        <v>507</v>
      </c>
      <c r="E7" s="39">
        <f t="shared" si="1"/>
        <v>101.02916996528835</v>
      </c>
      <c r="F7" s="40">
        <v>56541</v>
      </c>
      <c r="G7" s="40">
        <v>56973</v>
      </c>
      <c r="H7" s="116">
        <f t="shared" si="2"/>
        <v>432</v>
      </c>
      <c r="I7" s="39">
        <f t="shared" si="3"/>
        <v>100.76404732848729</v>
      </c>
      <c r="J7" s="39">
        <f t="shared" si="4"/>
        <v>91.093784318032064</v>
      </c>
      <c r="K7" s="39">
        <f t="shared" si="5"/>
        <v>90.788079257522725</v>
      </c>
      <c r="L7" s="39">
        <f t="shared" si="6"/>
        <v>90.89067211205591</v>
      </c>
      <c r="M7" s="2"/>
    </row>
    <row r="8" spans="1:14" ht="15.75" customHeight="1">
      <c r="A8" s="115" t="s">
        <v>157</v>
      </c>
      <c r="B8" s="40">
        <v>2366</v>
      </c>
      <c r="C8" s="40">
        <v>2393</v>
      </c>
      <c r="D8" s="116">
        <f t="shared" si="0"/>
        <v>27</v>
      </c>
      <c r="E8" s="39">
        <f t="shared" si="1"/>
        <v>101.14116652578191</v>
      </c>
      <c r="F8" s="40">
        <v>2899</v>
      </c>
      <c r="G8" s="40">
        <v>2884</v>
      </c>
      <c r="H8" s="116">
        <f t="shared" si="2"/>
        <v>-15</v>
      </c>
      <c r="I8" s="39">
        <f t="shared" si="3"/>
        <v>99.482580200068995</v>
      </c>
      <c r="J8" s="39">
        <f t="shared" si="4"/>
        <v>4.379896039241526</v>
      </c>
      <c r="K8" s="39">
        <f t="shared" si="5"/>
        <v>4.6549343267285392</v>
      </c>
      <c r="L8" s="39">
        <f t="shared" si="6"/>
        <v>4.6009284814064415</v>
      </c>
      <c r="M8" s="2"/>
    </row>
    <row r="9" spans="1:14" ht="16.5" customHeight="1">
      <c r="A9" s="115" t="s">
        <v>99</v>
      </c>
      <c r="B9" s="40">
        <v>4856</v>
      </c>
      <c r="C9" s="40">
        <v>4866</v>
      </c>
      <c r="D9" s="116">
        <f t="shared" si="0"/>
        <v>10</v>
      </c>
      <c r="E9" s="39">
        <f t="shared" si="1"/>
        <v>100.20593080724876</v>
      </c>
      <c r="F9" s="40">
        <v>5737</v>
      </c>
      <c r="G9" s="40">
        <v>5710</v>
      </c>
      <c r="H9" s="116">
        <f t="shared" si="2"/>
        <v>-27</v>
      </c>
      <c r="I9" s="39">
        <f t="shared" si="3"/>
        <v>99.529370751263727</v>
      </c>
      <c r="J9" s="39">
        <f t="shared" si="4"/>
        <v>8.9062156819679323</v>
      </c>
      <c r="K9" s="39">
        <f t="shared" si="5"/>
        <v>9.2119207424772789</v>
      </c>
      <c r="L9" s="39">
        <f t="shared" si="6"/>
        <v>9.1093278879440991</v>
      </c>
      <c r="M9" s="2"/>
    </row>
    <row r="10" spans="1:14" ht="16.5" customHeight="1">
      <c r="A10" s="115" t="s">
        <v>100</v>
      </c>
      <c r="B10" s="40">
        <v>8498</v>
      </c>
      <c r="C10" s="40">
        <v>8564</v>
      </c>
      <c r="D10" s="116">
        <f t="shared" si="0"/>
        <v>66</v>
      </c>
      <c r="E10" s="39">
        <f t="shared" si="1"/>
        <v>100.77665333019534</v>
      </c>
      <c r="F10" s="40">
        <v>9550</v>
      </c>
      <c r="G10" s="40">
        <v>9445</v>
      </c>
      <c r="H10" s="116">
        <f t="shared" si="2"/>
        <v>-105</v>
      </c>
      <c r="I10" s="39">
        <f t="shared" si="3"/>
        <v>98.900523560209422</v>
      </c>
      <c r="J10" s="39">
        <f t="shared" si="4"/>
        <v>15.674646753056592</v>
      </c>
      <c r="K10" s="39">
        <f t="shared" si="5"/>
        <v>15.334468030444137</v>
      </c>
      <c r="L10" s="39">
        <f t="shared" si="6"/>
        <v>15.067881243718393</v>
      </c>
      <c r="M10" s="2"/>
    </row>
    <row r="11" spans="1:14" ht="16.5" customHeight="1">
      <c r="A11" s="115" t="s">
        <v>101</v>
      </c>
      <c r="B11" s="40">
        <v>45621</v>
      </c>
      <c r="C11" s="40">
        <v>46072</v>
      </c>
      <c r="D11" s="116">
        <f t="shared" si="0"/>
        <v>451</v>
      </c>
      <c r="E11" s="39">
        <f t="shared" si="1"/>
        <v>100.9885798206966</v>
      </c>
      <c r="F11" s="40">
        <v>52728</v>
      </c>
      <c r="G11" s="40">
        <v>53238</v>
      </c>
      <c r="H11" s="116">
        <f t="shared" si="2"/>
        <v>510</v>
      </c>
      <c r="I11" s="39">
        <f t="shared" si="3"/>
        <v>100.96722803823394</v>
      </c>
      <c r="J11" s="39">
        <f t="shared" si="4"/>
        <v>84.325353246943408</v>
      </c>
      <c r="K11" s="39">
        <f t="shared" si="5"/>
        <v>84.665531969555857</v>
      </c>
      <c r="L11" s="39">
        <f t="shared" si="6"/>
        <v>84.932118756281611</v>
      </c>
      <c r="M11" s="2"/>
    </row>
    <row r="12" spans="1:14" ht="15.75" customHeight="1">
      <c r="A12" s="115" t="s">
        <v>102</v>
      </c>
      <c r="B12" s="40">
        <v>20317</v>
      </c>
      <c r="C12" s="40">
        <v>20592</v>
      </c>
      <c r="D12" s="116">
        <f t="shared" si="0"/>
        <v>275</v>
      </c>
      <c r="E12" s="39">
        <f t="shared" si="1"/>
        <v>101.35354629128317</v>
      </c>
      <c r="F12" s="40">
        <v>22660</v>
      </c>
      <c r="G12" s="40">
        <v>22796</v>
      </c>
      <c r="H12" s="116">
        <f t="shared" si="2"/>
        <v>136</v>
      </c>
      <c r="I12" s="39">
        <f t="shared" si="3"/>
        <v>100.60017652250662</v>
      </c>
      <c r="J12" s="39">
        <f t="shared" si="4"/>
        <v>37.689435537008563</v>
      </c>
      <c r="K12" s="39">
        <f t="shared" si="5"/>
        <v>36.385240373807761</v>
      </c>
      <c r="L12" s="39">
        <f t="shared" si="6"/>
        <v>36.367117081186286</v>
      </c>
      <c r="M12" s="2"/>
    </row>
    <row r="13" spans="1:14" ht="16.5" customHeight="1">
      <c r="A13" s="115" t="s">
        <v>103</v>
      </c>
      <c r="B13" s="40">
        <v>33802</v>
      </c>
      <c r="C13" s="40">
        <v>34044</v>
      </c>
      <c r="D13" s="116">
        <f t="shared" si="0"/>
        <v>242</v>
      </c>
      <c r="E13" s="39">
        <f t="shared" si="1"/>
        <v>100.71593396840424</v>
      </c>
      <c r="F13" s="40">
        <v>39618</v>
      </c>
      <c r="G13" s="40">
        <v>39887</v>
      </c>
      <c r="H13" s="116">
        <f t="shared" si="2"/>
        <v>269</v>
      </c>
      <c r="I13" s="39">
        <f t="shared" si="3"/>
        <v>100.67898430006564</v>
      </c>
      <c r="J13" s="39">
        <f t="shared" si="4"/>
        <v>62.310564462991437</v>
      </c>
      <c r="K13" s="39">
        <f t="shared" si="5"/>
        <v>63.614759626192232</v>
      </c>
      <c r="L13" s="39">
        <f t="shared" si="6"/>
        <v>63.632882918813714</v>
      </c>
      <c r="M13" s="2"/>
    </row>
    <row r="14" spans="1:14" ht="28.5" customHeight="1">
      <c r="A14" s="117" t="s">
        <v>43</v>
      </c>
      <c r="B14" s="40">
        <v>1735</v>
      </c>
      <c r="C14" s="40">
        <v>1825</v>
      </c>
      <c r="D14" s="116">
        <f t="shared" si="0"/>
        <v>90</v>
      </c>
      <c r="E14" s="39">
        <f t="shared" si="1"/>
        <v>105.18731988472622</v>
      </c>
      <c r="F14" s="40">
        <v>2197</v>
      </c>
      <c r="G14" s="40">
        <v>2223</v>
      </c>
      <c r="H14" s="116">
        <f t="shared" si="2"/>
        <v>26</v>
      </c>
      <c r="I14" s="39">
        <f t="shared" si="3"/>
        <v>101.18343195266273</v>
      </c>
      <c r="J14" s="39">
        <f t="shared" si="4"/>
        <v>3.3402884544988654</v>
      </c>
      <c r="K14" s="39">
        <f t="shared" si="5"/>
        <v>3.5277304987314939</v>
      </c>
      <c r="L14" s="39">
        <f t="shared" si="6"/>
        <v>3.5464160936777116</v>
      </c>
      <c r="M14" s="2"/>
    </row>
    <row r="15" spans="1:14" ht="15" customHeight="1">
      <c r="A15" s="117" t="s">
        <v>118</v>
      </c>
      <c r="B15" s="40">
        <v>1125</v>
      </c>
      <c r="C15" s="40">
        <v>1100</v>
      </c>
      <c r="D15" s="116">
        <f t="shared" si="0"/>
        <v>-25</v>
      </c>
      <c r="E15" s="39">
        <f t="shared" si="1"/>
        <v>97.777777777777771</v>
      </c>
      <c r="F15" s="40">
        <v>1263</v>
      </c>
      <c r="G15" s="40">
        <v>1257</v>
      </c>
      <c r="H15" s="116">
        <f t="shared" si="2"/>
        <v>-6</v>
      </c>
      <c r="I15" s="39">
        <f>G15/F15*100</f>
        <v>99.524940617577201</v>
      </c>
      <c r="J15" s="39">
        <f>C15/$C$4*100</f>
        <v>2.013324547917124</v>
      </c>
      <c r="K15" s="39">
        <f>F15/$F$4*100</f>
        <v>2.0280034683194708</v>
      </c>
      <c r="L15" s="39">
        <f>G15/$G$4*100</f>
        <v>2.0053283984493402</v>
      </c>
      <c r="M15" s="2"/>
    </row>
    <row r="16" spans="1:14" ht="15" customHeight="1">
      <c r="A16" s="118" t="s">
        <v>117</v>
      </c>
      <c r="B16" s="40">
        <v>18448</v>
      </c>
      <c r="C16" s="40">
        <v>18566</v>
      </c>
      <c r="D16" s="116">
        <f t="shared" si="0"/>
        <v>118</v>
      </c>
      <c r="E16" s="39">
        <f>C16/B16*100</f>
        <v>100.63963573287079</v>
      </c>
      <c r="F16" s="40">
        <v>21664</v>
      </c>
      <c r="G16" s="40">
        <v>21885</v>
      </c>
      <c r="H16" s="116">
        <f t="shared" si="2"/>
        <v>221</v>
      </c>
      <c r="I16" s="39">
        <f>G16/F16*100</f>
        <v>101.02012555391433</v>
      </c>
      <c r="J16" s="39">
        <f>C16/$C$4*100</f>
        <v>33.981257778753935</v>
      </c>
      <c r="K16" s="39">
        <f>F16/$F$4*100</f>
        <v>34.785959728957252</v>
      </c>
      <c r="L16" s="39">
        <f>G16/$G$4*100</f>
        <v>34.913772474195554</v>
      </c>
      <c r="M16" s="2"/>
    </row>
    <row r="17" spans="1:13" ht="14.4" customHeight="1">
      <c r="A17" s="118" t="s">
        <v>119</v>
      </c>
      <c r="B17" s="40">
        <v>8001</v>
      </c>
      <c r="C17" s="40">
        <v>8051</v>
      </c>
      <c r="D17" s="116">
        <f t="shared" si="0"/>
        <v>50</v>
      </c>
      <c r="E17" s="39">
        <f>C17/B17*100</f>
        <v>100.62492188476439</v>
      </c>
      <c r="F17" s="40">
        <v>9418</v>
      </c>
      <c r="G17" s="40">
        <v>9410</v>
      </c>
      <c r="H17" s="116">
        <f t="shared" si="2"/>
        <v>-8</v>
      </c>
      <c r="I17" s="39">
        <f>G17/F17*100</f>
        <v>99.91505627521768</v>
      </c>
      <c r="J17" s="39">
        <f>C17/$C$4*100</f>
        <v>14.73570539570979</v>
      </c>
      <c r="K17" s="39">
        <f>F17/$F$4*100</f>
        <v>15.122515173897686</v>
      </c>
      <c r="L17" s="39">
        <f>G17/$G$4*100</f>
        <v>15.012044733021712</v>
      </c>
      <c r="M17" s="2"/>
    </row>
    <row r="18" spans="1:13" ht="28.5" customHeight="1">
      <c r="A18" s="118" t="s">
        <v>35</v>
      </c>
      <c r="B18" s="40">
        <v>6764</v>
      </c>
      <c r="C18" s="40">
        <v>6771</v>
      </c>
      <c r="D18" s="116">
        <f t="shared" si="0"/>
        <v>7</v>
      </c>
      <c r="E18" s="39">
        <f>C18/B18*100</f>
        <v>100.10348905972796</v>
      </c>
      <c r="F18" s="40">
        <v>7000</v>
      </c>
      <c r="G18" s="40">
        <v>7044</v>
      </c>
      <c r="H18" s="116">
        <f t="shared" si="2"/>
        <v>44</v>
      </c>
      <c r="I18" s="39">
        <f>G18/F18*100</f>
        <v>100.62857142857142</v>
      </c>
      <c r="J18" s="39">
        <f>C18/$C$4*100</f>
        <v>12.392927739951681</v>
      </c>
      <c r="K18" s="39">
        <f>F18/$F$4*100</f>
        <v>11.239924210796751</v>
      </c>
      <c r="L18" s="39">
        <f>G18/$G$4*100</f>
        <v>11.237496609926136</v>
      </c>
      <c r="M18" s="2"/>
    </row>
    <row r="19" spans="1:13" ht="24.75" customHeight="1">
      <c r="A19" s="119" t="s">
        <v>158</v>
      </c>
      <c r="B19" s="85">
        <v>42463</v>
      </c>
      <c r="C19" s="85">
        <v>42931</v>
      </c>
      <c r="D19" s="85">
        <f t="shared" si="0"/>
        <v>468</v>
      </c>
      <c r="E19" s="86">
        <f t="shared" si="1"/>
        <v>101.10213597720367</v>
      </c>
      <c r="F19" s="120">
        <v>0</v>
      </c>
      <c r="G19" s="120">
        <v>0</v>
      </c>
      <c r="H19" s="85">
        <f t="shared" si="2"/>
        <v>0</v>
      </c>
      <c r="I19" s="86">
        <v>0</v>
      </c>
      <c r="J19" s="86">
        <f t="shared" si="4"/>
        <v>78.576396515118248</v>
      </c>
      <c r="K19" s="86">
        <f t="shared" si="5"/>
        <v>0</v>
      </c>
      <c r="L19" s="86">
        <f t="shared" si="6"/>
        <v>0</v>
      </c>
      <c r="M19" s="2"/>
    </row>
    <row r="20" spans="1:13">
      <c r="A20" s="118" t="s">
        <v>120</v>
      </c>
      <c r="B20" s="40">
        <v>11379</v>
      </c>
      <c r="C20" s="40">
        <v>11411</v>
      </c>
      <c r="D20" s="40">
        <f t="shared" ref="D20" si="7">C20-B20</f>
        <v>32</v>
      </c>
      <c r="E20" s="121">
        <f>C20/B20*100</f>
        <v>100.28121979084278</v>
      </c>
      <c r="F20" s="40">
        <v>13482</v>
      </c>
      <c r="G20" s="40">
        <v>13443</v>
      </c>
      <c r="H20" s="40">
        <f t="shared" ref="H20:H27" si="8">G20-F20</f>
        <v>-39</v>
      </c>
      <c r="I20" s="121">
        <f t="shared" ref="I20:I27" si="9">G20/F20*100</f>
        <v>99.710725411659993</v>
      </c>
      <c r="J20" s="121">
        <f>C20/$C$4*100</f>
        <v>20.885496742074821</v>
      </c>
      <c r="K20" s="39">
        <f t="shared" ref="K20:K27" si="10">F20/$F$4*100</f>
        <v>21.648094029994542</v>
      </c>
      <c r="L20" s="39">
        <f t="shared" ref="L20:L27" si="11">G20/$G$4*100</f>
        <v>21.44600609415631</v>
      </c>
      <c r="M20" s="2"/>
    </row>
    <row r="21" spans="1:13" ht="17.25" customHeight="1">
      <c r="A21" s="118" t="s">
        <v>121</v>
      </c>
      <c r="B21" s="40">
        <v>5975</v>
      </c>
      <c r="C21" s="40">
        <v>5973</v>
      </c>
      <c r="D21" s="40">
        <f t="shared" si="0"/>
        <v>-2</v>
      </c>
      <c r="E21" s="121">
        <f>C21/B21*100</f>
        <v>99.96652719665272</v>
      </c>
      <c r="F21" s="40">
        <v>7277</v>
      </c>
      <c r="G21" s="40">
        <v>7207</v>
      </c>
      <c r="H21" s="40">
        <f t="shared" si="8"/>
        <v>-70</v>
      </c>
      <c r="I21" s="121">
        <f t="shared" si="9"/>
        <v>99.038065136732172</v>
      </c>
      <c r="J21" s="121">
        <f>C21/$C$4*100</f>
        <v>10.932352295189984</v>
      </c>
      <c r="K21" s="39">
        <f t="shared" si="10"/>
        <v>11.684704068852565</v>
      </c>
      <c r="L21" s="39">
        <f t="shared" si="11"/>
        <v>11.497535216884961</v>
      </c>
      <c r="M21" s="2"/>
    </row>
    <row r="22" spans="1:13" ht="16.5" customHeight="1">
      <c r="A22" s="118" t="s">
        <v>122</v>
      </c>
      <c r="B22" s="40">
        <v>24933</v>
      </c>
      <c r="C22" s="40">
        <v>25177</v>
      </c>
      <c r="D22" s="40">
        <f>C22-B22</f>
        <v>244</v>
      </c>
      <c r="E22" s="121">
        <f>C22/B22*100</f>
        <v>100.97862270885973</v>
      </c>
      <c r="F22" s="40">
        <v>27638</v>
      </c>
      <c r="G22" s="40">
        <v>28199</v>
      </c>
      <c r="H22" s="40">
        <f t="shared" si="8"/>
        <v>561</v>
      </c>
      <c r="I22" s="121">
        <f t="shared" si="9"/>
        <v>102.02981402416962</v>
      </c>
      <c r="J22" s="121">
        <f>C22/$C$4*100</f>
        <v>46.081338311735855</v>
      </c>
      <c r="K22" s="39">
        <f t="shared" si="10"/>
        <v>44.378432191142942</v>
      </c>
      <c r="L22" s="39">
        <f t="shared" si="11"/>
        <v>44.986679003876652</v>
      </c>
      <c r="M22" s="2"/>
    </row>
    <row r="23" spans="1:13" ht="15.75" customHeight="1">
      <c r="A23" s="118" t="s">
        <v>123</v>
      </c>
      <c r="B23" s="40">
        <v>15380</v>
      </c>
      <c r="C23" s="40">
        <v>15660</v>
      </c>
      <c r="D23" s="40">
        <f t="shared" si="0"/>
        <v>280</v>
      </c>
      <c r="E23" s="121">
        <f>C23/B23*100</f>
        <v>101.82054616384914</v>
      </c>
      <c r="F23" s="40">
        <v>17412</v>
      </c>
      <c r="G23" s="40">
        <v>17608</v>
      </c>
      <c r="H23" s="40">
        <f t="shared" si="8"/>
        <v>196</v>
      </c>
      <c r="I23" s="121">
        <f t="shared" si="9"/>
        <v>101.12566046404778</v>
      </c>
      <c r="J23" s="121">
        <f>C23/$C$4*100</f>
        <v>28.662420382165603</v>
      </c>
      <c r="K23" s="39">
        <f t="shared" si="10"/>
        <v>27.958508622627576</v>
      </c>
      <c r="L23" s="39">
        <f t="shared" si="11"/>
        <v>28.090550867061243</v>
      </c>
      <c r="M23" s="2"/>
    </row>
    <row r="24" spans="1:13" ht="21.75" customHeight="1">
      <c r="A24" s="118" t="s">
        <v>124</v>
      </c>
      <c r="B24" s="40">
        <v>1236</v>
      </c>
      <c r="C24" s="40">
        <v>1308</v>
      </c>
      <c r="D24" s="40">
        <f t="shared" si="0"/>
        <v>72</v>
      </c>
      <c r="E24" s="121">
        <f t="shared" ref="E24:E26" si="12">C24/B24*100</f>
        <v>105.8252427184466</v>
      </c>
      <c r="F24" s="40">
        <v>1256</v>
      </c>
      <c r="G24" s="40">
        <v>1325</v>
      </c>
      <c r="H24" s="40">
        <f t="shared" si="8"/>
        <v>69</v>
      </c>
      <c r="I24" s="121">
        <f t="shared" si="9"/>
        <v>105.49363057324841</v>
      </c>
      <c r="J24" s="121">
        <f t="shared" ref="J24:J26" si="13">C24/$C$4*100</f>
        <v>2.3940259169778169</v>
      </c>
      <c r="K24" s="39">
        <f t="shared" si="10"/>
        <v>2.0167635441086738</v>
      </c>
      <c r="L24" s="39">
        <f t="shared" si="11"/>
        <v>2.1138107620886046</v>
      </c>
      <c r="M24" s="2"/>
    </row>
    <row r="25" spans="1:13" ht="23.25" customHeight="1">
      <c r="A25" s="118" t="s">
        <v>125</v>
      </c>
      <c r="B25" s="40">
        <v>7593</v>
      </c>
      <c r="C25" s="40">
        <v>7502</v>
      </c>
      <c r="D25" s="40">
        <f t="shared" si="0"/>
        <v>-91</v>
      </c>
      <c r="E25" s="121">
        <f t="shared" si="12"/>
        <v>98.801527722902676</v>
      </c>
      <c r="F25" s="40">
        <v>7613</v>
      </c>
      <c r="G25" s="40">
        <v>7610</v>
      </c>
      <c r="H25" s="40">
        <f t="shared" si="8"/>
        <v>-3</v>
      </c>
      <c r="I25" s="121">
        <f t="shared" si="9"/>
        <v>99.96059372126625</v>
      </c>
      <c r="J25" s="121">
        <f t="shared" si="13"/>
        <v>13.730873416794786</v>
      </c>
      <c r="K25" s="39">
        <f t="shared" si="10"/>
        <v>12.224220430970808</v>
      </c>
      <c r="L25" s="39">
        <f t="shared" si="11"/>
        <v>12.140452754335307</v>
      </c>
      <c r="M25" s="2"/>
    </row>
    <row r="26" spans="1:13" ht="27.75" customHeight="1">
      <c r="A26" s="118" t="s">
        <v>126</v>
      </c>
      <c r="B26" s="40">
        <v>128</v>
      </c>
      <c r="C26" s="40">
        <v>128</v>
      </c>
      <c r="D26" s="40">
        <f t="shared" si="0"/>
        <v>0</v>
      </c>
      <c r="E26" s="121">
        <f t="shared" si="12"/>
        <v>100</v>
      </c>
      <c r="F26" s="40">
        <v>169</v>
      </c>
      <c r="G26" s="40">
        <v>171</v>
      </c>
      <c r="H26" s="40">
        <f t="shared" si="8"/>
        <v>2</v>
      </c>
      <c r="I26" s="121">
        <f t="shared" si="9"/>
        <v>101.18343195266273</v>
      </c>
      <c r="J26" s="121">
        <f t="shared" si="13"/>
        <v>0.23427776557581081</v>
      </c>
      <c r="K26" s="39">
        <f t="shared" si="10"/>
        <v>0.27136388451780724</v>
      </c>
      <c r="L26" s="39">
        <f t="shared" si="11"/>
        <v>0.27280123797520861</v>
      </c>
      <c r="M26" s="2"/>
    </row>
    <row r="27" spans="1:13" ht="15" customHeight="1">
      <c r="A27" s="118" t="s">
        <v>127</v>
      </c>
      <c r="B27" s="40">
        <v>3956</v>
      </c>
      <c r="C27" s="40">
        <v>4046</v>
      </c>
      <c r="D27" s="40">
        <f t="shared" si="0"/>
        <v>90</v>
      </c>
      <c r="E27" s="121">
        <f>C27/B27*100</f>
        <v>102.27502527805865</v>
      </c>
      <c r="F27" s="40">
        <v>4365</v>
      </c>
      <c r="G27" s="40">
        <v>4400</v>
      </c>
      <c r="H27" s="40">
        <f t="shared" si="8"/>
        <v>35</v>
      </c>
      <c r="I27" s="121">
        <f t="shared" si="9"/>
        <v>100.80183276059564</v>
      </c>
      <c r="J27" s="121">
        <f>C27/$C$4*100</f>
        <v>7.4053737462478955</v>
      </c>
      <c r="K27" s="39">
        <f t="shared" si="10"/>
        <v>7.008895597161116</v>
      </c>
      <c r="L27" s="39">
        <f t="shared" si="11"/>
        <v>7.019447059011215</v>
      </c>
      <c r="M27" s="2"/>
    </row>
    <row r="28" spans="1:13" ht="19.2" customHeight="1">
      <c r="A28" s="70" t="s">
        <v>177</v>
      </c>
      <c r="C28" s="13"/>
      <c r="D28" s="12"/>
      <c r="E28" s="12"/>
      <c r="F28" s="12"/>
      <c r="G28" s="12"/>
      <c r="H28" s="12"/>
      <c r="I28" s="12"/>
      <c r="J28" s="12"/>
      <c r="K28" s="12"/>
      <c r="L28" s="12"/>
    </row>
    <row r="29" spans="1:13" ht="63.75" customHeight="1">
      <c r="A29" s="130" t="s">
        <v>217</v>
      </c>
      <c r="B29" s="130"/>
      <c r="C29" s="130"/>
      <c r="D29" s="122"/>
      <c r="E29" s="122"/>
      <c r="F29" s="122"/>
      <c r="G29" s="122"/>
      <c r="H29" s="122"/>
      <c r="I29" s="122"/>
      <c r="J29" s="122"/>
      <c r="K29" s="122"/>
      <c r="L29" s="122"/>
    </row>
    <row r="30" spans="1:13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</row>
    <row r="31" spans="1:13">
      <c r="B31" s="5"/>
    </row>
    <row r="32" spans="1:13">
      <c r="B32" s="5"/>
    </row>
    <row r="33" spans="2:2">
      <c r="B33" s="5"/>
    </row>
    <row r="34" spans="2:2">
      <c r="B34" s="5"/>
    </row>
    <row r="35" spans="2:2">
      <c r="B35" s="5"/>
    </row>
    <row r="36" spans="2:2">
      <c r="B36" s="5"/>
    </row>
    <row r="37" spans="2:2">
      <c r="B37" s="5"/>
    </row>
    <row r="38" spans="2:2">
      <c r="B38" s="5"/>
    </row>
    <row r="39" spans="2:2">
      <c r="B39" s="5"/>
    </row>
  </sheetData>
  <mergeCells count="3">
    <mergeCell ref="A1:L1"/>
    <mergeCell ref="A2:L2"/>
    <mergeCell ref="A29:C29"/>
  </mergeCells>
  <phoneticPr fontId="20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showGridLines="0" zoomScaleNormal="100" workbookViewId="0">
      <selection activeCell="B22" sqref="B22"/>
    </sheetView>
  </sheetViews>
  <sheetFormatPr defaultRowHeight="13.2"/>
  <cols>
    <col min="1" max="1" width="32.6640625" customWidth="1"/>
    <col min="2" max="2" width="18.33203125" style="46" customWidth="1"/>
    <col min="3" max="3" width="12.44140625" style="47" customWidth="1"/>
    <col min="4" max="4" width="10.33203125" style="48" customWidth="1"/>
    <col min="5" max="5" width="16.44140625" style="47" customWidth="1"/>
    <col min="6" max="6" width="11.33203125" style="48" customWidth="1"/>
    <col min="7" max="7" width="22" style="47" customWidth="1"/>
    <col min="8" max="8" width="11.33203125" style="48" customWidth="1"/>
    <col min="9" max="9" width="20.88671875" style="47" customWidth="1"/>
    <col min="10" max="10" width="11.33203125" style="48" customWidth="1"/>
    <col min="11" max="11" width="20.5546875" style="47" customWidth="1"/>
    <col min="12" max="12" width="11.33203125" style="48" customWidth="1"/>
    <col min="13" max="13" width="16.6640625" style="47" customWidth="1"/>
    <col min="14" max="14" width="11.33203125" style="48" customWidth="1"/>
  </cols>
  <sheetData>
    <row r="1" spans="1:14">
      <c r="A1" s="125" t="s">
        <v>152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4" ht="24" customHeight="1">
      <c r="A2" s="127" t="s">
        <v>185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</row>
    <row r="3" spans="1:14" ht="19.5" customHeight="1">
      <c r="A3" s="131" t="s">
        <v>194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</row>
    <row r="4" spans="1:14" ht="68.400000000000006">
      <c r="A4" s="73" t="s">
        <v>156</v>
      </c>
      <c r="B4" s="79" t="s">
        <v>163</v>
      </c>
      <c r="C4" s="80" t="s">
        <v>104</v>
      </c>
      <c r="D4" s="81" t="s">
        <v>162</v>
      </c>
      <c r="E4" s="80" t="s">
        <v>161</v>
      </c>
      <c r="F4" s="81" t="s">
        <v>218</v>
      </c>
      <c r="G4" s="80" t="s">
        <v>164</v>
      </c>
      <c r="H4" s="81" t="s">
        <v>219</v>
      </c>
      <c r="I4" s="80" t="s">
        <v>165</v>
      </c>
      <c r="J4" s="81" t="s">
        <v>220</v>
      </c>
      <c r="K4" s="82" t="s">
        <v>159</v>
      </c>
      <c r="L4" s="81" t="s">
        <v>221</v>
      </c>
      <c r="M4" s="82" t="s">
        <v>160</v>
      </c>
      <c r="N4" s="83" t="s">
        <v>222</v>
      </c>
    </row>
    <row r="5" spans="1:14">
      <c r="A5" s="84" t="s">
        <v>31</v>
      </c>
      <c r="B5" s="85">
        <v>12314</v>
      </c>
      <c r="C5" s="85">
        <v>5935</v>
      </c>
      <c r="D5" s="86">
        <f>C5/B5*100</f>
        <v>48.19717394835147</v>
      </c>
      <c r="E5" s="85">
        <v>2525</v>
      </c>
      <c r="F5" s="86">
        <f>E5/B5*100</f>
        <v>20.505116127984408</v>
      </c>
      <c r="G5" s="85">
        <v>5854</v>
      </c>
      <c r="H5" s="86">
        <f>G5/B5*100</f>
        <v>47.539386064641867</v>
      </c>
      <c r="I5" s="85">
        <v>3582</v>
      </c>
      <c r="J5" s="86">
        <f>I5/B5*100</f>
        <v>29.088841968491145</v>
      </c>
      <c r="K5" s="85">
        <v>1602</v>
      </c>
      <c r="L5" s="86">
        <f>K5/B5*100</f>
        <v>13.009582588923177</v>
      </c>
      <c r="M5" s="85">
        <v>885</v>
      </c>
      <c r="N5" s="86">
        <f>M5/B5*100</f>
        <v>7.1869416923826535</v>
      </c>
    </row>
    <row r="6" spans="1:14">
      <c r="A6" s="76" t="s">
        <v>13</v>
      </c>
      <c r="B6" s="87">
        <v>1209</v>
      </c>
      <c r="C6" s="87">
        <v>668</v>
      </c>
      <c r="D6" s="39">
        <f t="shared" ref="D6:D40" si="0">C6/B6*100</f>
        <v>55.252274607113314</v>
      </c>
      <c r="E6" s="87">
        <v>274</v>
      </c>
      <c r="F6" s="39">
        <f t="shared" ref="F6:F40" si="1">E6/B6*100</f>
        <v>22.663358147229115</v>
      </c>
      <c r="G6" s="88">
        <v>334</v>
      </c>
      <c r="H6" s="89">
        <f t="shared" ref="H6:H40" si="2">G6/B6*100</f>
        <v>27.626137303556657</v>
      </c>
      <c r="I6" s="88">
        <v>330</v>
      </c>
      <c r="J6" s="89">
        <f>I6/B6*100</f>
        <v>27.29528535980149</v>
      </c>
      <c r="K6" s="88">
        <v>219</v>
      </c>
      <c r="L6" s="89">
        <f t="shared" ref="L6:L40" si="3">K6/B6*100</f>
        <v>18.114143920595531</v>
      </c>
      <c r="M6" s="88">
        <v>111</v>
      </c>
      <c r="N6" s="89">
        <f t="shared" ref="N6:N40" si="4">M6/B6*100</f>
        <v>9.1811414392059554</v>
      </c>
    </row>
    <row r="7" spans="1:14">
      <c r="A7" s="76" t="s">
        <v>16</v>
      </c>
      <c r="B7" s="87">
        <v>1710</v>
      </c>
      <c r="C7" s="87">
        <v>803</v>
      </c>
      <c r="D7" s="39">
        <f t="shared" si="0"/>
        <v>46.959064327485379</v>
      </c>
      <c r="E7" s="87">
        <v>391</v>
      </c>
      <c r="F7" s="39">
        <f t="shared" si="1"/>
        <v>22.865497076023392</v>
      </c>
      <c r="G7" s="88">
        <v>883</v>
      </c>
      <c r="H7" s="89">
        <f t="shared" si="2"/>
        <v>51.637426900584792</v>
      </c>
      <c r="I7" s="88">
        <v>441</v>
      </c>
      <c r="J7" s="89">
        <f t="shared" ref="J7:J14" si="5">I7/B7*100</f>
        <v>25.789473684210527</v>
      </c>
      <c r="K7" s="88">
        <v>230</v>
      </c>
      <c r="L7" s="89">
        <f t="shared" si="3"/>
        <v>13.450292397660817</v>
      </c>
      <c r="M7" s="88">
        <v>90</v>
      </c>
      <c r="N7" s="89">
        <f t="shared" si="4"/>
        <v>5.2631578947368416</v>
      </c>
    </row>
    <row r="8" spans="1:14">
      <c r="A8" s="77" t="s">
        <v>1</v>
      </c>
      <c r="B8" s="87">
        <v>1386</v>
      </c>
      <c r="C8" s="87">
        <v>630</v>
      </c>
      <c r="D8" s="39">
        <f t="shared" si="0"/>
        <v>45.454545454545453</v>
      </c>
      <c r="E8" s="87">
        <v>245</v>
      </c>
      <c r="F8" s="39">
        <f t="shared" si="1"/>
        <v>17.676767676767678</v>
      </c>
      <c r="G8" s="88">
        <v>544</v>
      </c>
      <c r="H8" s="89">
        <f t="shared" si="2"/>
        <v>39.249639249639252</v>
      </c>
      <c r="I8" s="88">
        <v>428</v>
      </c>
      <c r="J8" s="89">
        <f t="shared" si="5"/>
        <v>30.880230880230879</v>
      </c>
      <c r="K8" s="88">
        <v>142</v>
      </c>
      <c r="L8" s="89">
        <f t="shared" si="3"/>
        <v>10.245310245310245</v>
      </c>
      <c r="M8" s="88">
        <v>130</v>
      </c>
      <c r="N8" s="89">
        <f t="shared" si="4"/>
        <v>9.3795093795093791</v>
      </c>
    </row>
    <row r="9" spans="1:14">
      <c r="A9" s="77" t="s">
        <v>176</v>
      </c>
      <c r="B9" s="87">
        <v>1663</v>
      </c>
      <c r="C9" s="87">
        <v>738</v>
      </c>
      <c r="D9" s="39">
        <f t="shared" si="0"/>
        <v>44.377630787733011</v>
      </c>
      <c r="E9" s="87">
        <v>257</v>
      </c>
      <c r="F9" s="39">
        <f t="shared" si="1"/>
        <v>15.453998797354179</v>
      </c>
      <c r="G9" s="88">
        <v>985</v>
      </c>
      <c r="H9" s="89">
        <f t="shared" si="2"/>
        <v>59.230306674684307</v>
      </c>
      <c r="I9" s="88">
        <v>573</v>
      </c>
      <c r="J9" s="89">
        <f t="shared" si="5"/>
        <v>34.455802766085384</v>
      </c>
      <c r="K9" s="88">
        <v>168</v>
      </c>
      <c r="L9" s="89">
        <f t="shared" si="3"/>
        <v>10.102224894768492</v>
      </c>
      <c r="M9" s="88">
        <v>83</v>
      </c>
      <c r="N9" s="89">
        <f t="shared" si="4"/>
        <v>4.9909801563439569</v>
      </c>
    </row>
    <row r="10" spans="1:14">
      <c r="A10" s="76" t="s">
        <v>17</v>
      </c>
      <c r="B10" s="40">
        <v>955</v>
      </c>
      <c r="C10" s="40">
        <v>407</v>
      </c>
      <c r="D10" s="39">
        <f t="shared" si="0"/>
        <v>42.617801047120416</v>
      </c>
      <c r="E10" s="40">
        <v>221</v>
      </c>
      <c r="F10" s="39">
        <f t="shared" si="1"/>
        <v>23.141361256544503</v>
      </c>
      <c r="G10" s="88">
        <v>405</v>
      </c>
      <c r="H10" s="89">
        <f t="shared" si="2"/>
        <v>42.408376963350783</v>
      </c>
      <c r="I10" s="88">
        <v>275</v>
      </c>
      <c r="J10" s="89">
        <f t="shared" si="5"/>
        <v>28.795811518324609</v>
      </c>
      <c r="K10" s="88">
        <v>132</v>
      </c>
      <c r="L10" s="89">
        <f t="shared" si="3"/>
        <v>13.821989528795811</v>
      </c>
      <c r="M10" s="88">
        <v>77</v>
      </c>
      <c r="N10" s="89">
        <f t="shared" si="4"/>
        <v>8.0628272251308903</v>
      </c>
    </row>
    <row r="11" spans="1:14">
      <c r="A11" s="76" t="s">
        <v>20</v>
      </c>
      <c r="B11" s="40">
        <v>1101</v>
      </c>
      <c r="C11" s="40">
        <v>506</v>
      </c>
      <c r="D11" s="39">
        <f t="shared" si="0"/>
        <v>45.958219800181652</v>
      </c>
      <c r="E11" s="40">
        <v>238</v>
      </c>
      <c r="F11" s="39">
        <f t="shared" si="1"/>
        <v>21.616712079927339</v>
      </c>
      <c r="G11" s="88">
        <v>494</v>
      </c>
      <c r="H11" s="89">
        <f t="shared" si="2"/>
        <v>44.868301544050865</v>
      </c>
      <c r="I11" s="88">
        <v>304</v>
      </c>
      <c r="J11" s="89">
        <f t="shared" si="5"/>
        <v>27.611262488646688</v>
      </c>
      <c r="K11" s="88">
        <v>167</v>
      </c>
      <c r="L11" s="89">
        <f t="shared" si="3"/>
        <v>15.168029064486829</v>
      </c>
      <c r="M11" s="88">
        <v>92</v>
      </c>
      <c r="N11" s="89">
        <f t="shared" si="4"/>
        <v>8.3560399636693905</v>
      </c>
    </row>
    <row r="12" spans="1:14">
      <c r="A12" s="76" t="s">
        <v>21</v>
      </c>
      <c r="B12" s="87">
        <v>1142</v>
      </c>
      <c r="C12" s="87">
        <v>568</v>
      </c>
      <c r="D12" s="39">
        <f t="shared" si="0"/>
        <v>49.737302977232922</v>
      </c>
      <c r="E12" s="87">
        <v>234</v>
      </c>
      <c r="F12" s="39">
        <f t="shared" si="1"/>
        <v>20.490367775831874</v>
      </c>
      <c r="G12" s="88">
        <v>544</v>
      </c>
      <c r="H12" s="89">
        <f t="shared" si="2"/>
        <v>47.635726795096325</v>
      </c>
      <c r="I12" s="88">
        <v>330</v>
      </c>
      <c r="J12" s="89">
        <f t="shared" si="5"/>
        <v>28.896672504378284</v>
      </c>
      <c r="K12" s="88">
        <v>83</v>
      </c>
      <c r="L12" s="89">
        <f t="shared" si="3"/>
        <v>7.2679509632224164</v>
      </c>
      <c r="M12" s="88">
        <v>56</v>
      </c>
      <c r="N12" s="89">
        <f t="shared" si="4"/>
        <v>4.9036777583187394</v>
      </c>
    </row>
    <row r="13" spans="1:14">
      <c r="A13" s="76" t="s">
        <v>12</v>
      </c>
      <c r="B13" s="87">
        <v>1425</v>
      </c>
      <c r="C13" s="87">
        <v>759</v>
      </c>
      <c r="D13" s="39">
        <f t="shared" si="0"/>
        <v>53.263157894736842</v>
      </c>
      <c r="E13" s="87">
        <v>284</v>
      </c>
      <c r="F13" s="39">
        <f t="shared" si="1"/>
        <v>19.929824561403507</v>
      </c>
      <c r="G13" s="88">
        <v>710</v>
      </c>
      <c r="H13" s="89">
        <f t="shared" si="2"/>
        <v>49.824561403508774</v>
      </c>
      <c r="I13" s="88">
        <v>448</v>
      </c>
      <c r="J13" s="89">
        <f t="shared" si="5"/>
        <v>31.438596491228072</v>
      </c>
      <c r="K13" s="88">
        <v>214</v>
      </c>
      <c r="L13" s="89">
        <f t="shared" si="3"/>
        <v>15.017543859649123</v>
      </c>
      <c r="M13" s="88">
        <v>110</v>
      </c>
      <c r="N13" s="89">
        <f t="shared" si="4"/>
        <v>7.7192982456140351</v>
      </c>
    </row>
    <row r="14" spans="1:14">
      <c r="A14" s="76" t="s">
        <v>26</v>
      </c>
      <c r="B14" s="40">
        <v>1723</v>
      </c>
      <c r="C14" s="40">
        <v>856</v>
      </c>
      <c r="D14" s="39">
        <f t="shared" si="0"/>
        <v>49.680789320951831</v>
      </c>
      <c r="E14" s="40">
        <v>381</v>
      </c>
      <c r="F14" s="39">
        <f t="shared" si="1"/>
        <v>22.112594312246081</v>
      </c>
      <c r="G14" s="88">
        <v>955</v>
      </c>
      <c r="H14" s="89">
        <f t="shared" si="2"/>
        <v>55.426581543818919</v>
      </c>
      <c r="I14" s="88">
        <v>453</v>
      </c>
      <c r="J14" s="89">
        <f t="shared" si="5"/>
        <v>26.291352292513061</v>
      </c>
      <c r="K14" s="88">
        <v>247</v>
      </c>
      <c r="L14" s="89">
        <f t="shared" si="3"/>
        <v>14.335461404526988</v>
      </c>
      <c r="M14" s="88">
        <v>136</v>
      </c>
      <c r="N14" s="89">
        <f t="shared" si="4"/>
        <v>7.8932095182820659</v>
      </c>
    </row>
    <row r="15" spans="1:14">
      <c r="A15" s="90" t="s">
        <v>32</v>
      </c>
      <c r="B15" s="85">
        <v>10374</v>
      </c>
      <c r="C15" s="85">
        <v>5752</v>
      </c>
      <c r="D15" s="86">
        <f t="shared" si="0"/>
        <v>55.446308077887032</v>
      </c>
      <c r="E15" s="85">
        <v>2541</v>
      </c>
      <c r="F15" s="86">
        <f t="shared" si="1"/>
        <v>24.493927125506072</v>
      </c>
      <c r="G15" s="85">
        <v>4880</v>
      </c>
      <c r="H15" s="86">
        <f t="shared" si="2"/>
        <v>47.040678619625986</v>
      </c>
      <c r="I15" s="85">
        <v>2587</v>
      </c>
      <c r="J15" s="86">
        <f>I15/B15*100</f>
        <v>24.937343358395989</v>
      </c>
      <c r="K15" s="85">
        <v>1623</v>
      </c>
      <c r="L15" s="86">
        <f t="shared" si="3"/>
        <v>15.644881434355117</v>
      </c>
      <c r="M15" s="85">
        <v>830</v>
      </c>
      <c r="N15" s="86">
        <f t="shared" si="4"/>
        <v>8.0007711586658949</v>
      </c>
    </row>
    <row r="16" spans="1:14">
      <c r="A16" s="76" t="s">
        <v>0</v>
      </c>
      <c r="B16" s="87">
        <v>1947</v>
      </c>
      <c r="C16" s="87">
        <v>1115</v>
      </c>
      <c r="D16" s="39">
        <f t="shared" si="0"/>
        <v>57.267591165896249</v>
      </c>
      <c r="E16" s="87">
        <v>503</v>
      </c>
      <c r="F16" s="39">
        <f t="shared" si="1"/>
        <v>25.83461736004109</v>
      </c>
      <c r="G16" s="88">
        <v>962</v>
      </c>
      <c r="H16" s="89">
        <f t="shared" si="2"/>
        <v>49.409347714432464</v>
      </c>
      <c r="I16" s="88">
        <v>431</v>
      </c>
      <c r="J16" s="89">
        <f>I16/B16*100</f>
        <v>22.136620441705187</v>
      </c>
      <c r="K16" s="88">
        <v>332</v>
      </c>
      <c r="L16" s="89">
        <f t="shared" si="3"/>
        <v>17.051874678993322</v>
      </c>
      <c r="M16" s="88">
        <v>161</v>
      </c>
      <c r="N16" s="89">
        <f t="shared" si="4"/>
        <v>8.2691319979455571</v>
      </c>
    </row>
    <row r="17" spans="1:14">
      <c r="A17" s="76" t="s">
        <v>15</v>
      </c>
      <c r="B17" s="87">
        <v>1425</v>
      </c>
      <c r="C17" s="87">
        <v>765</v>
      </c>
      <c r="D17" s="39">
        <f t="shared" si="0"/>
        <v>53.684210526315788</v>
      </c>
      <c r="E17" s="87">
        <v>437</v>
      </c>
      <c r="F17" s="39">
        <f t="shared" si="1"/>
        <v>30.666666666666664</v>
      </c>
      <c r="G17" s="88">
        <v>788</v>
      </c>
      <c r="H17" s="89">
        <f t="shared" si="2"/>
        <v>55.298245614035089</v>
      </c>
      <c r="I17" s="88">
        <v>331</v>
      </c>
      <c r="J17" s="89">
        <f t="shared" ref="J17:J21" si="6">I17/B17*100</f>
        <v>23.228070175438596</v>
      </c>
      <c r="K17" s="88">
        <v>233</v>
      </c>
      <c r="L17" s="89">
        <f t="shared" si="3"/>
        <v>16.350877192982455</v>
      </c>
      <c r="M17" s="88">
        <v>101</v>
      </c>
      <c r="N17" s="89">
        <f t="shared" si="4"/>
        <v>7.0877192982456139</v>
      </c>
    </row>
    <row r="18" spans="1:14">
      <c r="A18" s="77" t="s">
        <v>2</v>
      </c>
      <c r="B18" s="87">
        <v>2274</v>
      </c>
      <c r="C18" s="87">
        <v>1178</v>
      </c>
      <c r="D18" s="39">
        <f t="shared" si="0"/>
        <v>51.802990325417767</v>
      </c>
      <c r="E18" s="87">
        <v>449</v>
      </c>
      <c r="F18" s="39">
        <f t="shared" si="1"/>
        <v>19.744942832014072</v>
      </c>
      <c r="G18" s="88">
        <v>981</v>
      </c>
      <c r="H18" s="89">
        <f t="shared" si="2"/>
        <v>43.13984168865435</v>
      </c>
      <c r="I18" s="88">
        <v>638</v>
      </c>
      <c r="J18" s="89">
        <f t="shared" si="6"/>
        <v>28.056288478452068</v>
      </c>
      <c r="K18" s="88">
        <v>327</v>
      </c>
      <c r="L18" s="89">
        <f t="shared" si="3"/>
        <v>14.379947229551451</v>
      </c>
      <c r="M18" s="88">
        <v>226</v>
      </c>
      <c r="N18" s="89">
        <f t="shared" si="4"/>
        <v>9.9384344766930521</v>
      </c>
    </row>
    <row r="19" spans="1:14">
      <c r="A19" s="77" t="s">
        <v>19</v>
      </c>
      <c r="B19" s="87">
        <v>1564</v>
      </c>
      <c r="C19" s="87">
        <v>808</v>
      </c>
      <c r="D19" s="39">
        <f t="shared" si="0"/>
        <v>51.662404092071611</v>
      </c>
      <c r="E19" s="87">
        <v>321</v>
      </c>
      <c r="F19" s="39">
        <f t="shared" si="1"/>
        <v>20.524296675191817</v>
      </c>
      <c r="G19" s="88">
        <v>810</v>
      </c>
      <c r="H19" s="89">
        <f t="shared" si="2"/>
        <v>51.790281329923275</v>
      </c>
      <c r="I19" s="88">
        <v>424</v>
      </c>
      <c r="J19" s="89">
        <f t="shared" si="6"/>
        <v>27.10997442455243</v>
      </c>
      <c r="K19" s="88">
        <v>246</v>
      </c>
      <c r="L19" s="89">
        <f t="shared" si="3"/>
        <v>15.728900255754475</v>
      </c>
      <c r="M19" s="88">
        <v>85</v>
      </c>
      <c r="N19" s="89">
        <f t="shared" si="4"/>
        <v>5.4347826086956523</v>
      </c>
    </row>
    <row r="20" spans="1:14">
      <c r="A20" s="76" t="s">
        <v>3</v>
      </c>
      <c r="B20" s="87">
        <v>1650</v>
      </c>
      <c r="C20" s="87">
        <v>987</v>
      </c>
      <c r="D20" s="39">
        <f t="shared" si="0"/>
        <v>59.818181818181813</v>
      </c>
      <c r="E20" s="87">
        <v>427</v>
      </c>
      <c r="F20" s="39">
        <f t="shared" si="1"/>
        <v>25.878787878787879</v>
      </c>
      <c r="G20" s="88">
        <v>616</v>
      </c>
      <c r="H20" s="89">
        <f t="shared" si="2"/>
        <v>37.333333333333336</v>
      </c>
      <c r="I20" s="88">
        <v>372</v>
      </c>
      <c r="J20" s="89">
        <f t="shared" si="6"/>
        <v>22.545454545454547</v>
      </c>
      <c r="K20" s="88">
        <v>256</v>
      </c>
      <c r="L20" s="89">
        <f t="shared" si="3"/>
        <v>15.515151515151516</v>
      </c>
      <c r="M20" s="88">
        <v>159</v>
      </c>
      <c r="N20" s="89">
        <f t="shared" si="4"/>
        <v>9.6363636363636367</v>
      </c>
    </row>
    <row r="21" spans="1:14">
      <c r="A21" s="76" t="s">
        <v>6</v>
      </c>
      <c r="B21" s="87">
        <v>1514</v>
      </c>
      <c r="C21" s="87">
        <v>899</v>
      </c>
      <c r="D21" s="39">
        <f t="shared" si="0"/>
        <v>59.379128137384406</v>
      </c>
      <c r="E21" s="87">
        <v>404</v>
      </c>
      <c r="F21" s="39">
        <f t="shared" si="1"/>
        <v>26.684280052840158</v>
      </c>
      <c r="G21" s="88">
        <v>723</v>
      </c>
      <c r="H21" s="89">
        <f t="shared" si="2"/>
        <v>47.754293262879784</v>
      </c>
      <c r="I21" s="88">
        <v>391</v>
      </c>
      <c r="J21" s="89">
        <f t="shared" si="6"/>
        <v>25.825627476882428</v>
      </c>
      <c r="K21" s="88">
        <v>229</v>
      </c>
      <c r="L21" s="89">
        <f t="shared" si="3"/>
        <v>15.125495376486128</v>
      </c>
      <c r="M21" s="88">
        <v>98</v>
      </c>
      <c r="N21" s="89">
        <f t="shared" si="4"/>
        <v>6.4729194187582566</v>
      </c>
    </row>
    <row r="22" spans="1:14">
      <c r="A22" s="90" t="s">
        <v>33</v>
      </c>
      <c r="B22" s="85">
        <v>17397</v>
      </c>
      <c r="C22" s="85">
        <v>8379</v>
      </c>
      <c r="D22" s="86">
        <f t="shared" si="0"/>
        <v>48.16347646145887</v>
      </c>
      <c r="E22" s="85">
        <v>3603</v>
      </c>
      <c r="F22" s="86">
        <f t="shared" si="1"/>
        <v>20.710467321952063</v>
      </c>
      <c r="G22" s="85">
        <v>8159</v>
      </c>
      <c r="H22" s="86">
        <f t="shared" si="2"/>
        <v>46.898890613324134</v>
      </c>
      <c r="I22" s="85">
        <v>5002</v>
      </c>
      <c r="J22" s="86">
        <f>I22/B22*100</f>
        <v>28.752083692590674</v>
      </c>
      <c r="K22" s="85">
        <v>2333</v>
      </c>
      <c r="L22" s="86">
        <f t="shared" si="3"/>
        <v>13.410358107719722</v>
      </c>
      <c r="M22" s="85">
        <v>1202</v>
      </c>
      <c r="N22" s="86">
        <f t="shared" si="4"/>
        <v>6.9092372248088756</v>
      </c>
    </row>
    <row r="23" spans="1:14">
      <c r="A23" s="76" t="s">
        <v>14</v>
      </c>
      <c r="B23" s="87">
        <v>2026</v>
      </c>
      <c r="C23" s="87">
        <v>968</v>
      </c>
      <c r="D23" s="39">
        <f t="shared" si="0"/>
        <v>47.778874629812442</v>
      </c>
      <c r="E23" s="87">
        <v>372</v>
      </c>
      <c r="F23" s="39">
        <f t="shared" si="1"/>
        <v>18.361303060217178</v>
      </c>
      <c r="G23" s="88">
        <v>762</v>
      </c>
      <c r="H23" s="89">
        <f t="shared" si="2"/>
        <v>37.61105626850938</v>
      </c>
      <c r="I23" s="88">
        <v>638</v>
      </c>
      <c r="J23" s="89">
        <f>I23/B23*100</f>
        <v>31.490621915103649</v>
      </c>
      <c r="K23" s="88">
        <v>206</v>
      </c>
      <c r="L23" s="89">
        <f t="shared" si="3"/>
        <v>10.167818361303061</v>
      </c>
      <c r="M23" s="88">
        <v>178</v>
      </c>
      <c r="N23" s="89">
        <f t="shared" si="4"/>
        <v>8.7857847976308001</v>
      </c>
    </row>
    <row r="24" spans="1:14">
      <c r="A24" s="76" t="s">
        <v>18</v>
      </c>
      <c r="B24" s="87">
        <v>5931</v>
      </c>
      <c r="C24" s="87">
        <v>2784</v>
      </c>
      <c r="D24" s="39">
        <f t="shared" si="0"/>
        <v>46.939807789580172</v>
      </c>
      <c r="E24" s="87">
        <v>1241</v>
      </c>
      <c r="F24" s="39">
        <f t="shared" si="1"/>
        <v>20.92395886022593</v>
      </c>
      <c r="G24" s="88">
        <v>3292</v>
      </c>
      <c r="H24" s="89">
        <f t="shared" si="2"/>
        <v>55.504973866127131</v>
      </c>
      <c r="I24" s="88">
        <v>1653</v>
      </c>
      <c r="J24" s="89">
        <f t="shared" ref="J24:J28" si="7">I24/B24*100</f>
        <v>27.870510875063225</v>
      </c>
      <c r="K24" s="88">
        <v>715</v>
      </c>
      <c r="L24" s="89">
        <f t="shared" si="3"/>
        <v>12.055302647108414</v>
      </c>
      <c r="M24" s="88">
        <v>330</v>
      </c>
      <c r="N24" s="89">
        <f t="shared" si="4"/>
        <v>5.5639858371269595</v>
      </c>
    </row>
    <row r="25" spans="1:14">
      <c r="A25" s="76" t="s">
        <v>24</v>
      </c>
      <c r="B25" s="87">
        <v>3875</v>
      </c>
      <c r="C25" s="87">
        <v>1913</v>
      </c>
      <c r="D25" s="39">
        <f t="shared" si="0"/>
        <v>49.36774193548387</v>
      </c>
      <c r="E25" s="87">
        <v>832</v>
      </c>
      <c r="F25" s="39">
        <f t="shared" si="1"/>
        <v>21.470967741935485</v>
      </c>
      <c r="G25" s="88">
        <v>1668</v>
      </c>
      <c r="H25" s="89">
        <f t="shared" si="2"/>
        <v>43.045161290322582</v>
      </c>
      <c r="I25" s="88">
        <v>1148</v>
      </c>
      <c r="J25" s="89">
        <f t="shared" si="7"/>
        <v>29.625806451612902</v>
      </c>
      <c r="K25" s="88">
        <v>565</v>
      </c>
      <c r="L25" s="89">
        <f t="shared" si="3"/>
        <v>14.580645161290324</v>
      </c>
      <c r="M25" s="88">
        <v>237</v>
      </c>
      <c r="N25" s="89">
        <f t="shared" si="4"/>
        <v>6.1161290322580646</v>
      </c>
    </row>
    <row r="26" spans="1:14">
      <c r="A26" s="77" t="s">
        <v>95</v>
      </c>
      <c r="B26" s="87">
        <v>1291</v>
      </c>
      <c r="C26" s="87">
        <v>663</v>
      </c>
      <c r="D26" s="39">
        <f t="shared" si="0"/>
        <v>51.355538342370252</v>
      </c>
      <c r="E26" s="87">
        <v>253</v>
      </c>
      <c r="F26" s="39">
        <f t="shared" si="1"/>
        <v>19.597211463981409</v>
      </c>
      <c r="G26" s="88">
        <v>617</v>
      </c>
      <c r="H26" s="89">
        <f t="shared" si="2"/>
        <v>47.792408985282727</v>
      </c>
      <c r="I26" s="88">
        <v>363</v>
      </c>
      <c r="J26" s="89">
        <f t="shared" si="7"/>
        <v>28.117738187451586</v>
      </c>
      <c r="K26" s="88">
        <v>221</v>
      </c>
      <c r="L26" s="89">
        <f t="shared" si="3"/>
        <v>17.118512780790084</v>
      </c>
      <c r="M26" s="88">
        <v>98</v>
      </c>
      <c r="N26" s="89">
        <f t="shared" si="4"/>
        <v>7.5910147172734312</v>
      </c>
    </row>
    <row r="27" spans="1:14">
      <c r="A27" s="77" t="s">
        <v>96</v>
      </c>
      <c r="B27" s="40">
        <v>2173</v>
      </c>
      <c r="C27" s="40">
        <v>1088</v>
      </c>
      <c r="D27" s="39">
        <f t="shared" si="0"/>
        <v>50.069028992176712</v>
      </c>
      <c r="E27" s="40">
        <v>428</v>
      </c>
      <c r="F27" s="39">
        <f t="shared" si="1"/>
        <v>19.696272434422458</v>
      </c>
      <c r="G27" s="88">
        <v>798</v>
      </c>
      <c r="H27" s="89">
        <f t="shared" si="2"/>
        <v>36.723423838011968</v>
      </c>
      <c r="I27" s="88">
        <v>592</v>
      </c>
      <c r="J27" s="89">
        <f t="shared" si="7"/>
        <v>27.243442245743211</v>
      </c>
      <c r="K27" s="88">
        <v>362</v>
      </c>
      <c r="L27" s="89">
        <f t="shared" si="3"/>
        <v>16.65899677864703</v>
      </c>
      <c r="M27" s="88">
        <v>239</v>
      </c>
      <c r="N27" s="89">
        <f t="shared" si="4"/>
        <v>10.998619420156466</v>
      </c>
    </row>
    <row r="28" spans="1:14">
      <c r="A28" s="76" t="s">
        <v>25</v>
      </c>
      <c r="B28" s="40">
        <v>2101</v>
      </c>
      <c r="C28" s="40">
        <v>963</v>
      </c>
      <c r="D28" s="39">
        <f t="shared" si="0"/>
        <v>45.83531651594479</v>
      </c>
      <c r="E28" s="40">
        <v>477</v>
      </c>
      <c r="F28" s="39">
        <f t="shared" si="1"/>
        <v>22.703474535935271</v>
      </c>
      <c r="G28" s="88">
        <v>1022</v>
      </c>
      <c r="H28" s="89">
        <f t="shared" si="2"/>
        <v>48.64350309376487</v>
      </c>
      <c r="I28" s="88">
        <v>608</v>
      </c>
      <c r="J28" s="89">
        <f t="shared" si="7"/>
        <v>28.938600666349355</v>
      </c>
      <c r="K28" s="88">
        <v>264</v>
      </c>
      <c r="L28" s="89">
        <f t="shared" si="3"/>
        <v>12.56544502617801</v>
      </c>
      <c r="M28" s="88">
        <v>120</v>
      </c>
      <c r="N28" s="89">
        <f t="shared" si="4"/>
        <v>5.7115659209900045</v>
      </c>
    </row>
    <row r="29" spans="1:14">
      <c r="A29" s="90" t="s">
        <v>29</v>
      </c>
      <c r="B29" s="85">
        <v>13470</v>
      </c>
      <c r="C29" s="85">
        <v>6742</v>
      </c>
      <c r="D29" s="86">
        <f t="shared" si="0"/>
        <v>50.051967334818116</v>
      </c>
      <c r="E29" s="85">
        <v>3090</v>
      </c>
      <c r="F29" s="86">
        <f t="shared" si="1"/>
        <v>22.939866369710469</v>
      </c>
      <c r="G29" s="85">
        <v>6197</v>
      </c>
      <c r="H29" s="86">
        <f t="shared" si="2"/>
        <v>46.005939123979211</v>
      </c>
      <c r="I29" s="85">
        <v>3791</v>
      </c>
      <c r="J29" s="86">
        <f>I29/B29*100</f>
        <v>28.144023756495919</v>
      </c>
      <c r="K29" s="85">
        <v>1441</v>
      </c>
      <c r="L29" s="86">
        <f t="shared" si="3"/>
        <v>10.697847067557536</v>
      </c>
      <c r="M29" s="85">
        <v>897</v>
      </c>
      <c r="N29" s="86">
        <f t="shared" si="4"/>
        <v>6.6592427616926502</v>
      </c>
    </row>
    <row r="30" spans="1:14">
      <c r="A30" s="91" t="s">
        <v>4</v>
      </c>
      <c r="B30" s="88">
        <v>888</v>
      </c>
      <c r="C30" s="88">
        <v>475</v>
      </c>
      <c r="D30" s="89">
        <f t="shared" si="0"/>
        <v>53.490990990990994</v>
      </c>
      <c r="E30" s="88">
        <v>247</v>
      </c>
      <c r="F30" s="89">
        <f t="shared" si="1"/>
        <v>27.815315315315313</v>
      </c>
      <c r="G30" s="88">
        <v>403</v>
      </c>
      <c r="H30" s="89">
        <f t="shared" si="2"/>
        <v>45.382882882882889</v>
      </c>
      <c r="I30" s="88">
        <v>251</v>
      </c>
      <c r="J30" s="89">
        <f>I30/B30*100</f>
        <v>28.265765765765767</v>
      </c>
      <c r="K30" s="88">
        <v>97</v>
      </c>
      <c r="L30" s="89">
        <f t="shared" si="3"/>
        <v>10.923423423423422</v>
      </c>
      <c r="M30" s="88">
        <v>81</v>
      </c>
      <c r="N30" s="89">
        <f t="shared" si="4"/>
        <v>9.121621621621621</v>
      </c>
    </row>
    <row r="31" spans="1:14">
      <c r="A31" s="91" t="s">
        <v>22</v>
      </c>
      <c r="B31" s="88">
        <v>2678</v>
      </c>
      <c r="C31" s="88">
        <v>1331</v>
      </c>
      <c r="D31" s="89">
        <f t="shared" si="0"/>
        <v>49.701269604182222</v>
      </c>
      <c r="E31" s="88">
        <v>635</v>
      </c>
      <c r="F31" s="89">
        <f t="shared" si="1"/>
        <v>23.711725168035848</v>
      </c>
      <c r="G31" s="88">
        <v>1198</v>
      </c>
      <c r="H31" s="89">
        <f t="shared" si="2"/>
        <v>44.734876773711726</v>
      </c>
      <c r="I31" s="88">
        <v>750</v>
      </c>
      <c r="J31" s="89">
        <f t="shared" ref="J31:J37" si="8">I31/B31*100</f>
        <v>28.005974607916357</v>
      </c>
      <c r="K31" s="88">
        <v>207</v>
      </c>
      <c r="L31" s="89">
        <f t="shared" si="3"/>
        <v>7.7296489917849138</v>
      </c>
      <c r="M31" s="88">
        <v>232</v>
      </c>
      <c r="N31" s="89">
        <f t="shared" si="4"/>
        <v>8.66318147871546</v>
      </c>
    </row>
    <row r="32" spans="1:14">
      <c r="A32" s="91" t="s">
        <v>5</v>
      </c>
      <c r="B32" s="88">
        <v>1886</v>
      </c>
      <c r="C32" s="88">
        <v>894</v>
      </c>
      <c r="D32" s="89">
        <f t="shared" si="0"/>
        <v>47.401908801696713</v>
      </c>
      <c r="E32" s="88">
        <v>415</v>
      </c>
      <c r="F32" s="89">
        <f t="shared" si="1"/>
        <v>22.004241781548252</v>
      </c>
      <c r="G32" s="88">
        <v>807</v>
      </c>
      <c r="H32" s="89">
        <f t="shared" si="2"/>
        <v>42.788971367974547</v>
      </c>
      <c r="I32" s="88">
        <v>524</v>
      </c>
      <c r="J32" s="89">
        <f t="shared" si="8"/>
        <v>27.783669141039237</v>
      </c>
      <c r="K32" s="88">
        <v>193</v>
      </c>
      <c r="L32" s="89">
        <f t="shared" si="3"/>
        <v>10.233297985153765</v>
      </c>
      <c r="M32" s="88">
        <v>126</v>
      </c>
      <c r="N32" s="89">
        <f t="shared" si="4"/>
        <v>6.680805938494168</v>
      </c>
    </row>
    <row r="33" spans="1:14">
      <c r="A33" s="91" t="s">
        <v>23</v>
      </c>
      <c r="B33" s="88">
        <v>1536</v>
      </c>
      <c r="C33" s="88">
        <v>781</v>
      </c>
      <c r="D33" s="89">
        <f t="shared" si="0"/>
        <v>50.846354166666664</v>
      </c>
      <c r="E33" s="88">
        <v>355</v>
      </c>
      <c r="F33" s="89">
        <f t="shared" si="1"/>
        <v>23.111979166666664</v>
      </c>
      <c r="G33" s="88">
        <v>851</v>
      </c>
      <c r="H33" s="89">
        <f t="shared" si="2"/>
        <v>55.403645833333336</v>
      </c>
      <c r="I33" s="88">
        <v>443</v>
      </c>
      <c r="J33" s="89">
        <f t="shared" si="8"/>
        <v>28.841145833333332</v>
      </c>
      <c r="K33" s="88">
        <v>239</v>
      </c>
      <c r="L33" s="89">
        <f t="shared" si="3"/>
        <v>15.559895833333334</v>
      </c>
      <c r="M33" s="88">
        <v>66</v>
      </c>
      <c r="N33" s="89">
        <f t="shared" si="4"/>
        <v>4.296875</v>
      </c>
    </row>
    <row r="34" spans="1:14">
      <c r="A34" s="91" t="s">
        <v>7</v>
      </c>
      <c r="B34" s="88">
        <v>1212</v>
      </c>
      <c r="C34" s="88">
        <v>555</v>
      </c>
      <c r="D34" s="89">
        <f t="shared" si="0"/>
        <v>45.792079207920793</v>
      </c>
      <c r="E34" s="88">
        <v>263</v>
      </c>
      <c r="F34" s="89">
        <f t="shared" si="1"/>
        <v>21.699669966996698</v>
      </c>
      <c r="G34" s="88">
        <v>563</v>
      </c>
      <c r="H34" s="89">
        <f t="shared" si="2"/>
        <v>46.452145214521451</v>
      </c>
      <c r="I34" s="88">
        <v>362</v>
      </c>
      <c r="J34" s="89">
        <f t="shared" si="8"/>
        <v>29.867986798679869</v>
      </c>
      <c r="K34" s="88">
        <v>144</v>
      </c>
      <c r="L34" s="89">
        <f t="shared" si="3"/>
        <v>11.881188118811881</v>
      </c>
      <c r="M34" s="88">
        <v>109</v>
      </c>
      <c r="N34" s="89">
        <f t="shared" si="4"/>
        <v>8.993399339933994</v>
      </c>
    </row>
    <row r="35" spans="1:14">
      <c r="A35" s="91" t="s">
        <v>8</v>
      </c>
      <c r="B35" s="88">
        <v>1735</v>
      </c>
      <c r="C35" s="92">
        <v>914</v>
      </c>
      <c r="D35" s="89">
        <f t="shared" si="0"/>
        <v>52.680115273775222</v>
      </c>
      <c r="E35" s="92">
        <v>431</v>
      </c>
      <c r="F35" s="89">
        <f t="shared" si="1"/>
        <v>24.841498559077809</v>
      </c>
      <c r="G35" s="88">
        <v>761</v>
      </c>
      <c r="H35" s="89">
        <f t="shared" si="2"/>
        <v>43.861671469740635</v>
      </c>
      <c r="I35" s="88">
        <v>477</v>
      </c>
      <c r="J35" s="89">
        <f t="shared" si="8"/>
        <v>27.49279538904899</v>
      </c>
      <c r="K35" s="88">
        <v>172</v>
      </c>
      <c r="L35" s="89">
        <f t="shared" si="3"/>
        <v>9.9135446685878961</v>
      </c>
      <c r="M35" s="88">
        <v>115</v>
      </c>
      <c r="N35" s="89">
        <f t="shared" si="4"/>
        <v>6.6282420749279538</v>
      </c>
    </row>
    <row r="36" spans="1:14" ht="13.95" customHeight="1">
      <c r="A36" s="91" t="s">
        <v>9</v>
      </c>
      <c r="B36" s="88">
        <v>1727</v>
      </c>
      <c r="C36" s="92">
        <v>843</v>
      </c>
      <c r="D36" s="89">
        <f t="shared" si="0"/>
        <v>48.812970469021423</v>
      </c>
      <c r="E36" s="88">
        <v>397</v>
      </c>
      <c r="F36" s="89">
        <f t="shared" si="1"/>
        <v>22.987840185292416</v>
      </c>
      <c r="G36" s="88">
        <v>1035</v>
      </c>
      <c r="H36" s="89">
        <f t="shared" si="2"/>
        <v>59.930515344528082</v>
      </c>
      <c r="I36" s="88">
        <v>448</v>
      </c>
      <c r="J36" s="89">
        <f t="shared" si="8"/>
        <v>25.94093804284887</v>
      </c>
      <c r="K36" s="88">
        <v>183</v>
      </c>
      <c r="L36" s="89">
        <f t="shared" si="3"/>
        <v>10.596409959467284</v>
      </c>
      <c r="M36" s="88">
        <v>62</v>
      </c>
      <c r="N36" s="89">
        <f t="shared" si="4"/>
        <v>3.5900405327156921</v>
      </c>
    </row>
    <row r="37" spans="1:14">
      <c r="A37" s="91" t="s">
        <v>11</v>
      </c>
      <c r="B37" s="88">
        <v>1808</v>
      </c>
      <c r="C37" s="88">
        <v>949</v>
      </c>
      <c r="D37" s="89">
        <f t="shared" si="0"/>
        <v>52.488938053097343</v>
      </c>
      <c r="E37" s="88">
        <v>347</v>
      </c>
      <c r="F37" s="89">
        <f t="shared" si="1"/>
        <v>19.192477876106196</v>
      </c>
      <c r="G37" s="88">
        <v>579</v>
      </c>
      <c r="H37" s="89">
        <f t="shared" si="2"/>
        <v>32.024336283185839</v>
      </c>
      <c r="I37" s="88">
        <v>536</v>
      </c>
      <c r="J37" s="89">
        <f t="shared" si="8"/>
        <v>29.646017699115045</v>
      </c>
      <c r="K37" s="88">
        <v>206</v>
      </c>
      <c r="L37" s="89">
        <f t="shared" si="3"/>
        <v>11.393805309734512</v>
      </c>
      <c r="M37" s="88">
        <v>106</v>
      </c>
      <c r="N37" s="89">
        <f t="shared" si="4"/>
        <v>5.8628318584070795</v>
      </c>
    </row>
    <row r="38" spans="1:14">
      <c r="A38" s="90" t="s">
        <v>30</v>
      </c>
      <c r="B38" s="85">
        <v>9128</v>
      </c>
      <c r="C38" s="85">
        <v>4381</v>
      </c>
      <c r="D38" s="86">
        <f t="shared" si="0"/>
        <v>47.995179666958812</v>
      </c>
      <c r="E38" s="85">
        <v>1684</v>
      </c>
      <c r="F38" s="86">
        <f t="shared" si="1"/>
        <v>18.448729184925504</v>
      </c>
      <c r="G38" s="85">
        <v>3109</v>
      </c>
      <c r="H38" s="86">
        <f t="shared" si="2"/>
        <v>34.060035056967578</v>
      </c>
      <c r="I38" s="85">
        <v>2646</v>
      </c>
      <c r="J38" s="86">
        <f>I38/B38*100</f>
        <v>28.987730061349694</v>
      </c>
      <c r="K38" s="85">
        <v>611</v>
      </c>
      <c r="L38" s="86">
        <f t="shared" si="3"/>
        <v>6.6936897458369851</v>
      </c>
      <c r="M38" s="85">
        <v>586</v>
      </c>
      <c r="N38" s="86">
        <f t="shared" si="4"/>
        <v>6.4198071866783533</v>
      </c>
    </row>
    <row r="39" spans="1:14">
      <c r="A39" s="77" t="s">
        <v>10</v>
      </c>
      <c r="B39" s="87">
        <v>9128</v>
      </c>
      <c r="C39" s="87">
        <v>4381</v>
      </c>
      <c r="D39" s="39">
        <f t="shared" si="0"/>
        <v>47.995179666958812</v>
      </c>
      <c r="E39" s="87">
        <v>1684</v>
      </c>
      <c r="F39" s="39">
        <f t="shared" si="1"/>
        <v>18.448729184925504</v>
      </c>
      <c r="G39" s="87">
        <v>3109</v>
      </c>
      <c r="H39" s="89">
        <f t="shared" si="2"/>
        <v>34.060035056967578</v>
      </c>
      <c r="I39" s="87">
        <v>2646</v>
      </c>
      <c r="J39" s="39">
        <f>I39/B39*100</f>
        <v>28.987730061349694</v>
      </c>
      <c r="K39" s="87">
        <v>611</v>
      </c>
      <c r="L39" s="89">
        <f t="shared" si="3"/>
        <v>6.6936897458369851</v>
      </c>
      <c r="M39" s="87">
        <v>586</v>
      </c>
      <c r="N39" s="89">
        <f t="shared" si="4"/>
        <v>6.4198071866783533</v>
      </c>
    </row>
    <row r="40" spans="1:14">
      <c r="A40" s="93" t="s">
        <v>27</v>
      </c>
      <c r="B40" s="85">
        <v>62683</v>
      </c>
      <c r="C40" s="85">
        <v>31189</v>
      </c>
      <c r="D40" s="86">
        <f t="shared" si="0"/>
        <v>49.756712346250183</v>
      </c>
      <c r="E40" s="85">
        <v>13443</v>
      </c>
      <c r="F40" s="86">
        <f t="shared" si="1"/>
        <v>21.44600609415631</v>
      </c>
      <c r="G40" s="85">
        <v>28199</v>
      </c>
      <c r="H40" s="86">
        <f t="shared" si="2"/>
        <v>44.986679003876652</v>
      </c>
      <c r="I40" s="85">
        <v>17608</v>
      </c>
      <c r="J40" s="86">
        <f>I40/B40*100</f>
        <v>28.090550867061243</v>
      </c>
      <c r="K40" s="85">
        <v>7610</v>
      </c>
      <c r="L40" s="86">
        <f t="shared" si="3"/>
        <v>12.140452754335307</v>
      </c>
      <c r="M40" s="85">
        <v>4400</v>
      </c>
      <c r="N40" s="86">
        <f t="shared" si="4"/>
        <v>7.019447059011215</v>
      </c>
    </row>
  </sheetData>
  <mergeCells count="3">
    <mergeCell ref="A2:N2"/>
    <mergeCell ref="A1:N1"/>
    <mergeCell ref="A3:N3"/>
  </mergeCells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K55"/>
  <sheetViews>
    <sheetView showGridLines="0" topLeftCell="A3" zoomScaleNormal="100" workbookViewId="0">
      <selection activeCell="K16" sqref="K16"/>
    </sheetView>
  </sheetViews>
  <sheetFormatPr defaultRowHeight="13.2"/>
  <cols>
    <col min="1" max="2" width="3.33203125" customWidth="1"/>
    <col min="3" max="3" width="3.44140625" customWidth="1"/>
    <col min="4" max="4" width="39.6640625" customWidth="1"/>
    <col min="5" max="5" width="10" customWidth="1"/>
    <col min="6" max="7" width="10.33203125" customWidth="1"/>
    <col min="8" max="8" width="13.5546875" customWidth="1"/>
  </cols>
  <sheetData>
    <row r="1" spans="1:11">
      <c r="A1" s="156" t="s">
        <v>166</v>
      </c>
      <c r="B1" s="156"/>
      <c r="C1" s="156"/>
      <c r="D1" s="156"/>
      <c r="E1" s="156"/>
      <c r="F1" s="156"/>
      <c r="G1" s="156"/>
      <c r="H1" s="156"/>
    </row>
    <row r="2" spans="1:11" ht="34.5" customHeight="1" thickBot="1">
      <c r="A2" s="175" t="s">
        <v>186</v>
      </c>
      <c r="B2" s="175"/>
      <c r="C2" s="175"/>
      <c r="D2" s="175"/>
      <c r="E2" s="175"/>
      <c r="F2" s="175"/>
      <c r="G2" s="175"/>
      <c r="H2" s="175"/>
    </row>
    <row r="3" spans="1:11" ht="57" customHeight="1" thickBot="1">
      <c r="A3" s="172" t="s">
        <v>37</v>
      </c>
      <c r="B3" s="173"/>
      <c r="C3" s="173"/>
      <c r="D3" s="174"/>
      <c r="E3" s="24" t="s">
        <v>179</v>
      </c>
      <c r="F3" s="24" t="s">
        <v>187</v>
      </c>
      <c r="G3" s="24" t="s">
        <v>188</v>
      </c>
      <c r="H3" s="24" t="s">
        <v>180</v>
      </c>
    </row>
    <row r="4" spans="1:11" ht="13.8" thickBot="1">
      <c r="A4" s="159" t="s">
        <v>38</v>
      </c>
      <c r="B4" s="160"/>
      <c r="C4" s="160"/>
      <c r="D4" s="161"/>
      <c r="E4" s="57">
        <v>6974</v>
      </c>
      <c r="F4" s="57">
        <v>6975</v>
      </c>
      <c r="G4" s="57">
        <v>84308</v>
      </c>
      <c r="H4" s="57">
        <f>F4-E4</f>
        <v>1</v>
      </c>
      <c r="I4" s="71"/>
      <c r="J4" s="71"/>
    </row>
    <row r="5" spans="1:11" ht="12.75" customHeight="1">
      <c r="A5" s="166" t="s">
        <v>39</v>
      </c>
      <c r="B5" s="17" t="s">
        <v>40</v>
      </c>
      <c r="C5" s="18"/>
      <c r="D5" s="18"/>
      <c r="E5" s="25">
        <v>3266</v>
      </c>
      <c r="F5" s="25">
        <v>3405</v>
      </c>
      <c r="G5" s="25">
        <v>41992</v>
      </c>
      <c r="H5" s="25">
        <f>F5-E5</f>
        <v>139</v>
      </c>
      <c r="K5" s="71"/>
    </row>
    <row r="6" spans="1:11" ht="12.75" customHeight="1">
      <c r="A6" s="167"/>
      <c r="B6" s="123" t="s">
        <v>41</v>
      </c>
      <c r="C6" s="124"/>
      <c r="D6" s="124"/>
      <c r="E6" s="26">
        <v>1332</v>
      </c>
      <c r="F6" s="26">
        <v>1869</v>
      </c>
      <c r="G6" s="25">
        <v>22353</v>
      </c>
      <c r="H6" s="25">
        <f>F6-E6</f>
        <v>537</v>
      </c>
    </row>
    <row r="7" spans="1:11" ht="12.75" customHeight="1">
      <c r="A7" s="167"/>
      <c r="B7" s="123" t="s">
        <v>42</v>
      </c>
      <c r="C7" s="124"/>
      <c r="D7" s="124"/>
      <c r="E7" s="26">
        <v>5642</v>
      </c>
      <c r="F7" s="26">
        <v>5106</v>
      </c>
      <c r="G7" s="25">
        <v>61955</v>
      </c>
      <c r="H7" s="25">
        <f t="shared" ref="H7:H16" si="0">F7-E7</f>
        <v>-536</v>
      </c>
    </row>
    <row r="8" spans="1:11" ht="12.75" customHeight="1">
      <c r="A8" s="167"/>
      <c r="B8" s="123" t="s">
        <v>43</v>
      </c>
      <c r="C8" s="124"/>
      <c r="D8" s="124"/>
      <c r="E8" s="26">
        <v>435</v>
      </c>
      <c r="F8" s="26">
        <v>546</v>
      </c>
      <c r="G8" s="25">
        <v>6178</v>
      </c>
      <c r="H8" s="25">
        <f t="shared" si="0"/>
        <v>111</v>
      </c>
    </row>
    <row r="9" spans="1:11" ht="12.75" customHeight="1">
      <c r="A9" s="167"/>
      <c r="B9" s="123" t="s">
        <v>44</v>
      </c>
      <c r="C9" s="124"/>
      <c r="D9" s="124"/>
      <c r="E9" s="26">
        <v>6393</v>
      </c>
      <c r="F9" s="26">
        <v>6329</v>
      </c>
      <c r="G9" s="25">
        <v>76380</v>
      </c>
      <c r="H9" s="25">
        <f t="shared" si="0"/>
        <v>-64</v>
      </c>
    </row>
    <row r="10" spans="1:11" ht="12.75" customHeight="1">
      <c r="A10" s="167"/>
      <c r="B10" s="123" t="s">
        <v>45</v>
      </c>
      <c r="C10" s="124"/>
      <c r="D10" s="124"/>
      <c r="E10" s="26">
        <v>376</v>
      </c>
      <c r="F10" s="26">
        <v>292</v>
      </c>
      <c r="G10" s="25">
        <v>143831</v>
      </c>
      <c r="H10" s="25">
        <f t="shared" si="0"/>
        <v>-84</v>
      </c>
    </row>
    <row r="11" spans="1:11" ht="12.75" customHeight="1">
      <c r="A11" s="167"/>
      <c r="B11" s="123" t="s">
        <v>46</v>
      </c>
      <c r="C11" s="124"/>
      <c r="D11" s="124"/>
      <c r="E11" s="26">
        <v>7</v>
      </c>
      <c r="F11" s="26">
        <v>3</v>
      </c>
      <c r="G11" s="25">
        <v>43</v>
      </c>
      <c r="H11" s="25">
        <f t="shared" si="0"/>
        <v>-4</v>
      </c>
    </row>
    <row r="12" spans="1:11" ht="12.75" customHeight="1">
      <c r="A12" s="167"/>
      <c r="B12" s="123" t="s">
        <v>47</v>
      </c>
      <c r="C12" s="124"/>
      <c r="D12" s="124"/>
      <c r="E12" s="26">
        <v>118</v>
      </c>
      <c r="F12" s="26">
        <v>29</v>
      </c>
      <c r="G12" s="25">
        <v>279</v>
      </c>
      <c r="H12" s="25">
        <f t="shared" si="0"/>
        <v>-89</v>
      </c>
    </row>
    <row r="13" spans="1:11" ht="12.75" customHeight="1">
      <c r="A13" s="167"/>
      <c r="B13" s="123" t="s">
        <v>48</v>
      </c>
      <c r="C13" s="124"/>
      <c r="D13" s="124"/>
      <c r="E13" s="26">
        <v>597</v>
      </c>
      <c r="F13" s="26">
        <v>387</v>
      </c>
      <c r="G13" s="25">
        <v>3306</v>
      </c>
      <c r="H13" s="25">
        <f t="shared" si="0"/>
        <v>-210</v>
      </c>
    </row>
    <row r="14" spans="1:11" ht="12.75" customHeight="1">
      <c r="A14" s="167"/>
      <c r="B14" s="123" t="s">
        <v>49</v>
      </c>
      <c r="C14" s="124"/>
      <c r="D14" s="124"/>
      <c r="E14" s="26">
        <v>0</v>
      </c>
      <c r="F14" s="26">
        <v>0</v>
      </c>
      <c r="G14" s="25">
        <v>0</v>
      </c>
      <c r="H14" s="25">
        <f t="shared" si="0"/>
        <v>0</v>
      </c>
    </row>
    <row r="15" spans="1:11" ht="12.75" customHeight="1">
      <c r="A15" s="167"/>
      <c r="B15" s="123" t="s">
        <v>50</v>
      </c>
      <c r="C15" s="124"/>
      <c r="D15" s="124"/>
      <c r="E15" s="26">
        <v>95</v>
      </c>
      <c r="F15" s="26">
        <v>167</v>
      </c>
      <c r="G15" s="25">
        <v>1522</v>
      </c>
      <c r="H15" s="25">
        <f t="shared" si="0"/>
        <v>72</v>
      </c>
    </row>
    <row r="16" spans="1:11" ht="12.75" customHeight="1" thickBot="1">
      <c r="A16" s="168"/>
      <c r="B16" s="19" t="s">
        <v>51</v>
      </c>
      <c r="C16" s="20"/>
      <c r="D16" s="20"/>
      <c r="E16" s="27">
        <v>313</v>
      </c>
      <c r="F16" s="27">
        <v>111</v>
      </c>
      <c r="G16" s="66">
        <v>419</v>
      </c>
      <c r="H16" s="25">
        <f t="shared" si="0"/>
        <v>-202</v>
      </c>
    </row>
    <row r="17" spans="1:8" ht="15.75" customHeight="1" thickBot="1">
      <c r="A17" s="159" t="s">
        <v>52</v>
      </c>
      <c r="B17" s="160"/>
      <c r="C17" s="160"/>
      <c r="D17" s="161"/>
      <c r="E17" s="57">
        <v>6136</v>
      </c>
      <c r="F17" s="57">
        <v>6570</v>
      </c>
      <c r="G17" s="57">
        <v>77099</v>
      </c>
      <c r="H17" s="57">
        <f>F17-E17</f>
        <v>434</v>
      </c>
    </row>
    <row r="18" spans="1:8" ht="16.5" customHeight="1">
      <c r="A18" s="150" t="s">
        <v>115</v>
      </c>
      <c r="B18" s="169" t="s">
        <v>116</v>
      </c>
      <c r="C18" s="170"/>
      <c r="D18" s="171"/>
      <c r="E18" s="25">
        <v>3665</v>
      </c>
      <c r="F18" s="25">
        <v>4420</v>
      </c>
      <c r="G18" s="25">
        <v>47472</v>
      </c>
      <c r="H18" s="25">
        <f>F18-E18</f>
        <v>755</v>
      </c>
    </row>
    <row r="19" spans="1:8" ht="13.5" customHeight="1">
      <c r="A19" s="151"/>
      <c r="B19" s="178" t="s">
        <v>53</v>
      </c>
      <c r="C19" s="141" t="s">
        <v>54</v>
      </c>
      <c r="D19" s="143"/>
      <c r="E19" s="26">
        <v>3189</v>
      </c>
      <c r="F19" s="26">
        <v>3817</v>
      </c>
      <c r="G19" s="25">
        <v>40982</v>
      </c>
      <c r="H19" s="25">
        <f>F19-E19</f>
        <v>628</v>
      </c>
    </row>
    <row r="20" spans="1:8" ht="12.75" customHeight="1">
      <c r="A20" s="151"/>
      <c r="B20" s="179"/>
      <c r="C20" s="176" t="s">
        <v>53</v>
      </c>
      <c r="D20" s="21" t="s">
        <v>128</v>
      </c>
      <c r="E20" s="26">
        <v>127</v>
      </c>
      <c r="F20" s="26">
        <v>163</v>
      </c>
      <c r="G20" s="25">
        <v>1941</v>
      </c>
      <c r="H20" s="25">
        <f t="shared" ref="H20:H50" si="1">F20-E20</f>
        <v>36</v>
      </c>
    </row>
    <row r="21" spans="1:8">
      <c r="A21" s="151"/>
      <c r="B21" s="179"/>
      <c r="C21" s="177"/>
      <c r="D21" s="21" t="s">
        <v>129</v>
      </c>
      <c r="E21" s="26">
        <v>397</v>
      </c>
      <c r="F21" s="26">
        <v>173</v>
      </c>
      <c r="G21" s="25">
        <v>3196</v>
      </c>
      <c r="H21" s="25">
        <f t="shared" si="1"/>
        <v>-224</v>
      </c>
    </row>
    <row r="22" spans="1:8">
      <c r="A22" s="151"/>
      <c r="B22" s="179"/>
      <c r="C22" s="157" t="s">
        <v>55</v>
      </c>
      <c r="D22" s="158"/>
      <c r="E22" s="35">
        <v>476</v>
      </c>
      <c r="F22" s="35">
        <v>603</v>
      </c>
      <c r="G22" s="67">
        <v>6490</v>
      </c>
      <c r="H22" s="25">
        <f t="shared" si="1"/>
        <v>127</v>
      </c>
    </row>
    <row r="23" spans="1:8" ht="12.75" customHeight="1">
      <c r="A23" s="151"/>
      <c r="B23" s="179"/>
      <c r="C23" s="162" t="s">
        <v>53</v>
      </c>
      <c r="D23" s="21" t="s">
        <v>56</v>
      </c>
      <c r="E23" s="26">
        <v>60</v>
      </c>
      <c r="F23" s="26">
        <v>66</v>
      </c>
      <c r="G23" s="25">
        <v>1488</v>
      </c>
      <c r="H23" s="25">
        <f t="shared" si="1"/>
        <v>6</v>
      </c>
    </row>
    <row r="24" spans="1:8" ht="12.75" customHeight="1">
      <c r="A24" s="151"/>
      <c r="B24" s="179"/>
      <c r="C24" s="163"/>
      <c r="D24" s="21" t="s">
        <v>57</v>
      </c>
      <c r="E24" s="26">
        <v>34</v>
      </c>
      <c r="F24" s="26">
        <v>15</v>
      </c>
      <c r="G24" s="25">
        <v>821</v>
      </c>
      <c r="H24" s="25">
        <f t="shared" si="1"/>
        <v>-19</v>
      </c>
    </row>
    <row r="25" spans="1:8" ht="15" customHeight="1">
      <c r="A25" s="151"/>
      <c r="B25" s="179"/>
      <c r="C25" s="163"/>
      <c r="D25" s="22" t="s">
        <v>130</v>
      </c>
      <c r="E25" s="26">
        <v>203</v>
      </c>
      <c r="F25" s="26">
        <v>354</v>
      </c>
      <c r="G25" s="25">
        <v>2320</v>
      </c>
      <c r="H25" s="25">
        <f t="shared" si="1"/>
        <v>151</v>
      </c>
    </row>
    <row r="26" spans="1:8" ht="15" customHeight="1">
      <c r="A26" s="151"/>
      <c r="B26" s="179"/>
      <c r="C26" s="163"/>
      <c r="D26" s="22" t="s">
        <v>131</v>
      </c>
      <c r="E26" s="26">
        <v>2</v>
      </c>
      <c r="F26" s="26">
        <v>3</v>
      </c>
      <c r="G26" s="25">
        <v>18</v>
      </c>
      <c r="H26" s="25">
        <f t="shared" si="1"/>
        <v>1</v>
      </c>
    </row>
    <row r="27" spans="1:8" ht="24.75" customHeight="1">
      <c r="A27" s="151"/>
      <c r="B27" s="179"/>
      <c r="C27" s="163"/>
      <c r="D27" s="22" t="s">
        <v>58</v>
      </c>
      <c r="E27" s="26">
        <v>147</v>
      </c>
      <c r="F27" s="26">
        <v>96</v>
      </c>
      <c r="G27" s="25">
        <v>1039</v>
      </c>
      <c r="H27" s="25">
        <f t="shared" si="1"/>
        <v>-51</v>
      </c>
    </row>
    <row r="28" spans="1:8" ht="24.75" customHeight="1">
      <c r="A28" s="151"/>
      <c r="B28" s="179"/>
      <c r="C28" s="163"/>
      <c r="D28" s="22" t="s">
        <v>132</v>
      </c>
      <c r="E28" s="26">
        <v>25</v>
      </c>
      <c r="F28" s="26">
        <v>44</v>
      </c>
      <c r="G28" s="25">
        <v>482</v>
      </c>
      <c r="H28" s="25">
        <f t="shared" si="1"/>
        <v>19</v>
      </c>
    </row>
    <row r="29" spans="1:8" ht="12.75" customHeight="1">
      <c r="A29" s="151"/>
      <c r="B29" s="179"/>
      <c r="C29" s="164"/>
      <c r="D29" s="22" t="s">
        <v>133</v>
      </c>
      <c r="E29" s="26">
        <v>2</v>
      </c>
      <c r="F29" s="26">
        <v>1</v>
      </c>
      <c r="G29" s="25">
        <v>16</v>
      </c>
      <c r="H29" s="25">
        <f t="shared" si="1"/>
        <v>-1</v>
      </c>
    </row>
    <row r="30" spans="1:8" ht="21" customHeight="1">
      <c r="A30" s="151"/>
      <c r="B30" s="179"/>
      <c r="C30" s="164"/>
      <c r="D30" s="22" t="s">
        <v>134</v>
      </c>
      <c r="E30" s="26">
        <v>0</v>
      </c>
      <c r="F30" s="26">
        <v>0</v>
      </c>
      <c r="G30" s="25">
        <v>0</v>
      </c>
      <c r="H30" s="25">
        <f t="shared" si="1"/>
        <v>0</v>
      </c>
    </row>
    <row r="31" spans="1:8" ht="12.75" customHeight="1">
      <c r="A31" s="151"/>
      <c r="B31" s="179"/>
      <c r="C31" s="164"/>
      <c r="D31" s="22" t="s">
        <v>135</v>
      </c>
      <c r="E31" s="26">
        <v>0</v>
      </c>
      <c r="F31" s="26">
        <v>0</v>
      </c>
      <c r="G31" s="25">
        <v>0</v>
      </c>
      <c r="H31" s="25">
        <f t="shared" si="1"/>
        <v>0</v>
      </c>
    </row>
    <row r="32" spans="1:8" ht="27.75" customHeight="1">
      <c r="A32" s="151"/>
      <c r="B32" s="179"/>
      <c r="C32" s="164"/>
      <c r="D32" s="22" t="s">
        <v>136</v>
      </c>
      <c r="E32" s="26">
        <v>0</v>
      </c>
      <c r="F32" s="26">
        <v>0</v>
      </c>
      <c r="G32" s="25">
        <v>0</v>
      </c>
      <c r="H32" s="25">
        <f t="shared" si="1"/>
        <v>0</v>
      </c>
    </row>
    <row r="33" spans="1:8" ht="49.2" customHeight="1">
      <c r="A33" s="151"/>
      <c r="B33" s="179"/>
      <c r="C33" s="164"/>
      <c r="D33" s="22" t="s">
        <v>137</v>
      </c>
      <c r="E33" s="26">
        <v>2</v>
      </c>
      <c r="F33" s="26">
        <v>12</v>
      </c>
      <c r="G33" s="25">
        <v>130</v>
      </c>
      <c r="H33" s="25">
        <f t="shared" si="1"/>
        <v>10</v>
      </c>
    </row>
    <row r="34" spans="1:8" ht="12.75" customHeight="1">
      <c r="A34" s="151"/>
      <c r="B34" s="180"/>
      <c r="C34" s="165"/>
      <c r="D34" s="22" t="s">
        <v>67</v>
      </c>
      <c r="E34" s="26">
        <v>3</v>
      </c>
      <c r="F34" s="26">
        <v>15</v>
      </c>
      <c r="G34" s="25">
        <v>194</v>
      </c>
      <c r="H34" s="25">
        <f t="shared" si="1"/>
        <v>12</v>
      </c>
    </row>
    <row r="35" spans="1:8" ht="12.75" customHeight="1">
      <c r="A35" s="151"/>
      <c r="B35" s="141" t="s">
        <v>59</v>
      </c>
      <c r="C35" s="142"/>
      <c r="D35" s="143"/>
      <c r="E35" s="26">
        <v>75</v>
      </c>
      <c r="F35" s="26">
        <v>112</v>
      </c>
      <c r="G35" s="25">
        <v>1552</v>
      </c>
      <c r="H35" s="25">
        <f t="shared" si="1"/>
        <v>37</v>
      </c>
    </row>
    <row r="36" spans="1:8" ht="12.75" customHeight="1">
      <c r="A36" s="151"/>
      <c r="B36" s="141" t="s">
        <v>138</v>
      </c>
      <c r="C36" s="142"/>
      <c r="D36" s="143"/>
      <c r="E36" s="26">
        <v>5</v>
      </c>
      <c r="F36" s="26">
        <v>1</v>
      </c>
      <c r="G36" s="25">
        <v>65</v>
      </c>
      <c r="H36" s="25">
        <f t="shared" si="1"/>
        <v>-4</v>
      </c>
    </row>
    <row r="37" spans="1:8" ht="12.75" customHeight="1">
      <c r="A37" s="151"/>
      <c r="B37" s="141" t="s">
        <v>60</v>
      </c>
      <c r="C37" s="142"/>
      <c r="D37" s="143"/>
      <c r="E37" s="26">
        <v>132</v>
      </c>
      <c r="F37" s="26">
        <v>154</v>
      </c>
      <c r="G37" s="25">
        <v>3939</v>
      </c>
      <c r="H37" s="25">
        <f t="shared" si="1"/>
        <v>22</v>
      </c>
    </row>
    <row r="38" spans="1:8" ht="13.5" customHeight="1">
      <c r="A38" s="151"/>
      <c r="B38" s="141" t="s">
        <v>139</v>
      </c>
      <c r="C38" s="142"/>
      <c r="D38" s="143"/>
      <c r="E38" s="26">
        <v>0</v>
      </c>
      <c r="F38" s="26">
        <v>0</v>
      </c>
      <c r="G38" s="25">
        <v>0</v>
      </c>
      <c r="H38" s="25">
        <f t="shared" si="1"/>
        <v>0</v>
      </c>
    </row>
    <row r="39" spans="1:8" ht="13.5" customHeight="1">
      <c r="A39" s="151"/>
      <c r="B39" s="141" t="s">
        <v>61</v>
      </c>
      <c r="C39" s="142"/>
      <c r="D39" s="143"/>
      <c r="E39" s="26">
        <v>0</v>
      </c>
      <c r="F39" s="26">
        <v>0</v>
      </c>
      <c r="G39" s="25">
        <v>0</v>
      </c>
      <c r="H39" s="25">
        <f t="shared" si="1"/>
        <v>0</v>
      </c>
    </row>
    <row r="40" spans="1:8" ht="15.75" customHeight="1">
      <c r="A40" s="151"/>
      <c r="B40" s="141" t="s">
        <v>62</v>
      </c>
      <c r="C40" s="142"/>
      <c r="D40" s="143"/>
      <c r="E40" s="26">
        <v>1</v>
      </c>
      <c r="F40" s="26">
        <v>17</v>
      </c>
      <c r="G40" s="25">
        <v>945</v>
      </c>
      <c r="H40" s="25">
        <f t="shared" si="1"/>
        <v>16</v>
      </c>
    </row>
    <row r="41" spans="1:8" ht="13.5" customHeight="1">
      <c r="A41" s="151"/>
      <c r="B41" s="153" t="s">
        <v>140</v>
      </c>
      <c r="C41" s="154"/>
      <c r="D41" s="155"/>
      <c r="E41" s="26">
        <v>0</v>
      </c>
      <c r="F41" s="26">
        <v>0</v>
      </c>
      <c r="G41" s="25">
        <v>0</v>
      </c>
      <c r="H41" s="25">
        <f t="shared" si="1"/>
        <v>0</v>
      </c>
    </row>
    <row r="42" spans="1:8" ht="24.75" customHeight="1">
      <c r="A42" s="151"/>
      <c r="B42" s="138" t="s">
        <v>141</v>
      </c>
      <c r="C42" s="139"/>
      <c r="D42" s="140"/>
      <c r="E42" s="26">
        <v>0</v>
      </c>
      <c r="F42" s="26">
        <v>0</v>
      </c>
      <c r="G42" s="25">
        <v>0</v>
      </c>
      <c r="H42" s="25">
        <f t="shared" si="1"/>
        <v>0</v>
      </c>
    </row>
    <row r="43" spans="1:8" ht="36" customHeight="1">
      <c r="A43" s="151"/>
      <c r="B43" s="138" t="s">
        <v>149</v>
      </c>
      <c r="C43" s="139"/>
      <c r="D43" s="140"/>
      <c r="E43" s="26">
        <v>56</v>
      </c>
      <c r="F43" s="26">
        <v>205</v>
      </c>
      <c r="G43" s="25">
        <v>1231</v>
      </c>
      <c r="H43" s="25">
        <f t="shared" si="1"/>
        <v>149</v>
      </c>
    </row>
    <row r="44" spans="1:8">
      <c r="A44" s="151"/>
      <c r="B44" s="141" t="s">
        <v>142</v>
      </c>
      <c r="C44" s="142"/>
      <c r="D44" s="143"/>
      <c r="E44" s="26">
        <v>1259</v>
      </c>
      <c r="F44" s="26">
        <v>580</v>
      </c>
      <c r="G44" s="25">
        <v>8999</v>
      </c>
      <c r="H44" s="25">
        <f t="shared" si="1"/>
        <v>-679</v>
      </c>
    </row>
    <row r="45" spans="1:8">
      <c r="A45" s="151"/>
      <c r="B45" s="141" t="s">
        <v>63</v>
      </c>
      <c r="C45" s="142"/>
      <c r="D45" s="143"/>
      <c r="E45" s="26">
        <v>317</v>
      </c>
      <c r="F45" s="26">
        <v>291</v>
      </c>
      <c r="G45" s="25">
        <v>4649</v>
      </c>
      <c r="H45" s="25">
        <f t="shared" si="1"/>
        <v>-26</v>
      </c>
    </row>
    <row r="46" spans="1:8">
      <c r="A46" s="151"/>
      <c r="B46" s="141" t="s">
        <v>64</v>
      </c>
      <c r="C46" s="142"/>
      <c r="D46" s="143"/>
      <c r="E46" s="26">
        <v>4</v>
      </c>
      <c r="F46" s="26">
        <v>12</v>
      </c>
      <c r="G46" s="25">
        <v>134</v>
      </c>
      <c r="H46" s="25">
        <f t="shared" si="1"/>
        <v>8</v>
      </c>
    </row>
    <row r="47" spans="1:8">
      <c r="A47" s="151"/>
      <c r="B47" s="141" t="s">
        <v>143</v>
      </c>
      <c r="C47" s="142"/>
      <c r="D47" s="143"/>
      <c r="E47" s="26">
        <v>113</v>
      </c>
      <c r="F47" s="26">
        <v>115</v>
      </c>
      <c r="G47" s="25">
        <v>1556</v>
      </c>
      <c r="H47" s="25">
        <f t="shared" si="1"/>
        <v>2</v>
      </c>
    </row>
    <row r="48" spans="1:8">
      <c r="A48" s="151"/>
      <c r="B48" s="141" t="s">
        <v>65</v>
      </c>
      <c r="C48" s="142"/>
      <c r="D48" s="143"/>
      <c r="E48" s="26">
        <v>41</v>
      </c>
      <c r="F48" s="26">
        <v>45</v>
      </c>
      <c r="G48" s="25">
        <v>463</v>
      </c>
      <c r="H48" s="25">
        <f t="shared" si="1"/>
        <v>4</v>
      </c>
    </row>
    <row r="49" spans="1:8">
      <c r="A49" s="151"/>
      <c r="B49" s="141" t="s">
        <v>66</v>
      </c>
      <c r="C49" s="142"/>
      <c r="D49" s="143"/>
      <c r="E49" s="26">
        <v>59</v>
      </c>
      <c r="F49" s="26">
        <v>81</v>
      </c>
      <c r="G49" s="25">
        <v>517</v>
      </c>
      <c r="H49" s="25">
        <f t="shared" si="1"/>
        <v>22</v>
      </c>
    </row>
    <row r="50" spans="1:8" ht="13.8" thickBot="1">
      <c r="A50" s="152"/>
      <c r="B50" s="144" t="s">
        <v>67</v>
      </c>
      <c r="C50" s="145"/>
      <c r="D50" s="146"/>
      <c r="E50" s="27">
        <v>414</v>
      </c>
      <c r="F50" s="27">
        <v>538</v>
      </c>
      <c r="G50" s="66">
        <v>5642</v>
      </c>
      <c r="H50" s="25">
        <f t="shared" si="1"/>
        <v>124</v>
      </c>
    </row>
    <row r="51" spans="1:8" ht="13.8" thickBot="1">
      <c r="A51" s="135" t="s">
        <v>68</v>
      </c>
      <c r="B51" s="136"/>
      <c r="C51" s="136"/>
      <c r="D51" s="137"/>
      <c r="E51" s="58">
        <v>55474</v>
      </c>
      <c r="F51" s="58">
        <v>62683</v>
      </c>
      <c r="G51" s="58">
        <v>62683</v>
      </c>
      <c r="H51" s="58">
        <f>F51-E51</f>
        <v>7209</v>
      </c>
    </row>
    <row r="52" spans="1:8" ht="25.95" customHeight="1">
      <c r="A52" s="147" t="s">
        <v>69</v>
      </c>
      <c r="B52" s="148"/>
      <c r="C52" s="148"/>
      <c r="D52" s="149"/>
      <c r="E52" s="25">
        <v>4694</v>
      </c>
      <c r="F52" s="25">
        <v>1721</v>
      </c>
      <c r="G52" s="25">
        <v>43139</v>
      </c>
      <c r="H52" s="25">
        <f>F52-E52</f>
        <v>-2973</v>
      </c>
    </row>
    <row r="53" spans="1:8" ht="13.8" thickBot="1">
      <c r="A53" s="132" t="s">
        <v>144</v>
      </c>
      <c r="B53" s="133"/>
      <c r="C53" s="133"/>
      <c r="D53" s="134"/>
      <c r="E53" s="28">
        <v>262</v>
      </c>
      <c r="F53" s="28">
        <v>286</v>
      </c>
      <c r="G53" s="28">
        <v>9262</v>
      </c>
      <c r="H53" s="28">
        <f>F53-E53</f>
        <v>24</v>
      </c>
    </row>
    <row r="54" spans="1:8">
      <c r="A54" s="13" t="s">
        <v>177</v>
      </c>
      <c r="B54" s="23"/>
      <c r="C54" s="23"/>
      <c r="D54" s="23"/>
      <c r="E54" s="12"/>
      <c r="F54" s="12"/>
      <c r="G54" s="12"/>
      <c r="H54" s="12"/>
    </row>
    <row r="55" spans="1:8">
      <c r="A55" s="12"/>
      <c r="B55" s="12"/>
      <c r="C55" s="12"/>
      <c r="D55" s="12"/>
      <c r="E55" s="12"/>
      <c r="F55" s="12"/>
      <c r="G55" s="12"/>
      <c r="H55" s="12"/>
    </row>
  </sheetData>
  <mergeCells count="32">
    <mergeCell ref="B41:D41"/>
    <mergeCell ref="A1:H1"/>
    <mergeCell ref="B36:D36"/>
    <mergeCell ref="B37:D37"/>
    <mergeCell ref="C22:D22"/>
    <mergeCell ref="A4:D4"/>
    <mergeCell ref="C23:C34"/>
    <mergeCell ref="B35:D35"/>
    <mergeCell ref="A5:A16"/>
    <mergeCell ref="A17:D17"/>
    <mergeCell ref="B18:D18"/>
    <mergeCell ref="C19:D19"/>
    <mergeCell ref="A3:D3"/>
    <mergeCell ref="A2:H2"/>
    <mergeCell ref="C20:C21"/>
    <mergeCell ref="B19:B34"/>
    <mergeCell ref="A53:D53"/>
    <mergeCell ref="A51:D51"/>
    <mergeCell ref="B42:D42"/>
    <mergeCell ref="B39:D39"/>
    <mergeCell ref="B47:D47"/>
    <mergeCell ref="B48:D48"/>
    <mergeCell ref="B49:D49"/>
    <mergeCell ref="B50:D50"/>
    <mergeCell ref="B43:D43"/>
    <mergeCell ref="B44:D44"/>
    <mergeCell ref="B45:D45"/>
    <mergeCell ref="A52:D52"/>
    <mergeCell ref="B46:D46"/>
    <mergeCell ref="A18:A50"/>
    <mergeCell ref="B40:D40"/>
    <mergeCell ref="B38:D38"/>
  </mergeCells>
  <phoneticPr fontId="20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Normal="100" workbookViewId="0">
      <selection sqref="A1:L1"/>
    </sheetView>
  </sheetViews>
  <sheetFormatPr defaultRowHeight="13.2"/>
  <cols>
    <col min="1" max="1" width="5.109375" customWidth="1"/>
    <col min="2" max="2" width="46" customWidth="1"/>
    <col min="3" max="3" width="8.6640625" customWidth="1"/>
    <col min="4" max="4" width="8.88671875" customWidth="1"/>
    <col min="5" max="5" width="9.33203125" customWidth="1"/>
    <col min="6" max="6" width="8.44140625" customWidth="1"/>
    <col min="7" max="7" width="9.33203125" customWidth="1"/>
    <col min="8" max="8" width="9.6640625" customWidth="1"/>
    <col min="9" max="9" width="9.44140625" customWidth="1"/>
    <col min="10" max="10" width="7.6640625" customWidth="1"/>
    <col min="11" max="11" width="9.33203125" customWidth="1"/>
    <col min="12" max="12" width="8" customWidth="1"/>
  </cols>
  <sheetData>
    <row r="1" spans="1:12" s="37" customFormat="1">
      <c r="A1" s="181" t="s">
        <v>153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</row>
    <row r="2" spans="1:12" ht="36.75" customHeight="1" thickBot="1">
      <c r="A2" s="197" t="s">
        <v>189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</row>
    <row r="3" spans="1:12" ht="13.5" customHeight="1">
      <c r="A3" s="182" t="s">
        <v>37</v>
      </c>
      <c r="B3" s="183"/>
      <c r="C3" s="183" t="s">
        <v>145</v>
      </c>
      <c r="D3" s="183"/>
      <c r="E3" s="183"/>
      <c r="F3" s="183"/>
      <c r="G3" s="183"/>
      <c r="H3" s="183"/>
      <c r="I3" s="183"/>
      <c r="J3" s="183"/>
      <c r="K3" s="183"/>
      <c r="L3" s="188"/>
    </row>
    <row r="4" spans="1:12">
      <c r="A4" s="184"/>
      <c r="B4" s="185"/>
      <c r="C4" s="185" t="s">
        <v>70</v>
      </c>
      <c r="D4" s="185" t="s">
        <v>104</v>
      </c>
      <c r="E4" s="189" t="s">
        <v>190</v>
      </c>
      <c r="F4" s="189"/>
      <c r="G4" s="189"/>
      <c r="H4" s="189"/>
      <c r="I4" s="189"/>
      <c r="J4" s="189"/>
      <c r="K4" s="189"/>
      <c r="L4" s="190"/>
    </row>
    <row r="5" spans="1:12" ht="44.4" customHeight="1">
      <c r="A5" s="184"/>
      <c r="B5" s="185"/>
      <c r="C5" s="185"/>
      <c r="D5" s="185"/>
      <c r="E5" s="185" t="s">
        <v>102</v>
      </c>
      <c r="F5" s="185"/>
      <c r="G5" s="185" t="s">
        <v>150</v>
      </c>
      <c r="H5" s="185"/>
      <c r="I5" s="185" t="s">
        <v>71</v>
      </c>
      <c r="J5" s="185"/>
      <c r="K5" s="185" t="s">
        <v>72</v>
      </c>
      <c r="L5" s="200"/>
    </row>
    <row r="6" spans="1:12" ht="22.95" customHeight="1" thickBot="1">
      <c r="A6" s="186"/>
      <c r="B6" s="187"/>
      <c r="C6" s="187"/>
      <c r="D6" s="187"/>
      <c r="E6" s="29" t="s">
        <v>70</v>
      </c>
      <c r="F6" s="29" t="s">
        <v>104</v>
      </c>
      <c r="G6" s="29" t="s">
        <v>70</v>
      </c>
      <c r="H6" s="29" t="s">
        <v>104</v>
      </c>
      <c r="I6" s="29" t="s">
        <v>70</v>
      </c>
      <c r="J6" s="29" t="s">
        <v>104</v>
      </c>
      <c r="K6" s="29" t="s">
        <v>70</v>
      </c>
      <c r="L6" s="41" t="s">
        <v>104</v>
      </c>
    </row>
    <row r="7" spans="1:12" ht="13.8" thickBot="1">
      <c r="A7" s="201" t="s">
        <v>105</v>
      </c>
      <c r="B7" s="202"/>
      <c r="C7" s="59">
        <v>603</v>
      </c>
      <c r="D7" s="59">
        <v>286</v>
      </c>
      <c r="E7" s="59">
        <v>195</v>
      </c>
      <c r="F7" s="59">
        <v>85</v>
      </c>
      <c r="G7" s="59">
        <v>252</v>
      </c>
      <c r="H7" s="59">
        <v>119</v>
      </c>
      <c r="I7" s="59">
        <v>66</v>
      </c>
      <c r="J7" s="59">
        <v>26</v>
      </c>
      <c r="K7" s="59">
        <v>72</v>
      </c>
      <c r="L7" s="60">
        <v>36</v>
      </c>
    </row>
    <row r="8" spans="1:12">
      <c r="A8" s="203" t="s">
        <v>53</v>
      </c>
      <c r="B8" s="49" t="s">
        <v>106</v>
      </c>
      <c r="C8" s="50">
        <v>66</v>
      </c>
      <c r="D8" s="50">
        <v>38</v>
      </c>
      <c r="E8" s="50">
        <v>21</v>
      </c>
      <c r="F8" s="50">
        <v>12</v>
      </c>
      <c r="G8" s="50">
        <v>21</v>
      </c>
      <c r="H8" s="50">
        <v>10</v>
      </c>
      <c r="I8" s="50">
        <v>9</v>
      </c>
      <c r="J8" s="50">
        <v>4</v>
      </c>
      <c r="K8" s="50">
        <v>10</v>
      </c>
      <c r="L8" s="51">
        <v>8</v>
      </c>
    </row>
    <row r="9" spans="1:12">
      <c r="A9" s="204"/>
      <c r="B9" s="42" t="s">
        <v>107</v>
      </c>
      <c r="C9" s="43">
        <v>15</v>
      </c>
      <c r="D9" s="43">
        <v>9</v>
      </c>
      <c r="E9" s="43">
        <v>6</v>
      </c>
      <c r="F9" s="43">
        <v>4</v>
      </c>
      <c r="G9" s="43">
        <v>2</v>
      </c>
      <c r="H9" s="43">
        <v>0</v>
      </c>
      <c r="I9" s="43">
        <v>5</v>
      </c>
      <c r="J9" s="43">
        <v>3</v>
      </c>
      <c r="K9" s="43">
        <v>6</v>
      </c>
      <c r="L9" s="36">
        <v>3</v>
      </c>
    </row>
    <row r="10" spans="1:12">
      <c r="A10" s="204"/>
      <c r="B10" s="42" t="s">
        <v>128</v>
      </c>
      <c r="C10" s="43">
        <v>354</v>
      </c>
      <c r="D10" s="43">
        <v>173</v>
      </c>
      <c r="E10" s="43">
        <v>122</v>
      </c>
      <c r="F10" s="43">
        <v>56</v>
      </c>
      <c r="G10" s="43">
        <v>150</v>
      </c>
      <c r="H10" s="43">
        <v>80</v>
      </c>
      <c r="I10" s="43">
        <v>17</v>
      </c>
      <c r="J10" s="43">
        <v>7</v>
      </c>
      <c r="K10" s="43">
        <v>30</v>
      </c>
      <c r="L10" s="36">
        <v>18</v>
      </c>
    </row>
    <row r="11" spans="1:12">
      <c r="A11" s="204"/>
      <c r="B11" s="42" t="s">
        <v>131</v>
      </c>
      <c r="C11" s="43">
        <v>3</v>
      </c>
      <c r="D11" s="43">
        <v>3</v>
      </c>
      <c r="E11" s="43">
        <v>2</v>
      </c>
      <c r="F11" s="43">
        <v>2</v>
      </c>
      <c r="G11" s="43">
        <v>3</v>
      </c>
      <c r="H11" s="43">
        <v>3</v>
      </c>
      <c r="I11" s="43">
        <v>0</v>
      </c>
      <c r="J11" s="43">
        <v>0</v>
      </c>
      <c r="K11" s="43">
        <v>0</v>
      </c>
      <c r="L11" s="36">
        <v>0</v>
      </c>
    </row>
    <row r="12" spans="1:12" ht="22.8">
      <c r="A12" s="204"/>
      <c r="B12" s="44" t="s">
        <v>146</v>
      </c>
      <c r="C12" s="43">
        <v>96</v>
      </c>
      <c r="D12" s="43">
        <v>36</v>
      </c>
      <c r="E12" s="43">
        <v>27</v>
      </c>
      <c r="F12" s="43">
        <v>7</v>
      </c>
      <c r="G12" s="43">
        <v>39</v>
      </c>
      <c r="H12" s="43">
        <v>11</v>
      </c>
      <c r="I12" s="43">
        <v>14</v>
      </c>
      <c r="J12" s="43">
        <v>6</v>
      </c>
      <c r="K12" s="43">
        <v>13</v>
      </c>
      <c r="L12" s="36">
        <v>5</v>
      </c>
    </row>
    <row r="13" spans="1:12" ht="22.8">
      <c r="A13" s="204"/>
      <c r="B13" s="45" t="s">
        <v>132</v>
      </c>
      <c r="C13" s="43">
        <v>44</v>
      </c>
      <c r="D13" s="43">
        <v>20</v>
      </c>
      <c r="E13" s="43">
        <v>15</v>
      </c>
      <c r="F13" s="43">
        <v>5</v>
      </c>
      <c r="G13" s="43">
        <v>39</v>
      </c>
      <c r="H13" s="43">
        <v>17</v>
      </c>
      <c r="I13" s="43">
        <v>0</v>
      </c>
      <c r="J13" s="43">
        <v>0</v>
      </c>
      <c r="K13" s="43">
        <v>4</v>
      </c>
      <c r="L13" s="36">
        <v>0</v>
      </c>
    </row>
    <row r="14" spans="1:12">
      <c r="A14" s="204"/>
      <c r="B14" s="45" t="s">
        <v>133</v>
      </c>
      <c r="C14" s="43">
        <v>1</v>
      </c>
      <c r="D14" s="43">
        <v>1</v>
      </c>
      <c r="E14" s="43">
        <v>0</v>
      </c>
      <c r="F14" s="43">
        <v>0</v>
      </c>
      <c r="G14" s="43">
        <v>1</v>
      </c>
      <c r="H14" s="43">
        <v>1</v>
      </c>
      <c r="I14" s="43">
        <v>0</v>
      </c>
      <c r="J14" s="43">
        <v>0</v>
      </c>
      <c r="K14" s="43">
        <v>0</v>
      </c>
      <c r="L14" s="36">
        <v>0</v>
      </c>
    </row>
    <row r="15" spans="1:12">
      <c r="A15" s="204"/>
      <c r="B15" s="45" t="s">
        <v>134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36">
        <v>0</v>
      </c>
    </row>
    <row r="16" spans="1:12">
      <c r="A16" s="204"/>
      <c r="B16" s="45" t="s">
        <v>135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36">
        <v>0</v>
      </c>
    </row>
    <row r="17" spans="1:12" ht="22.8">
      <c r="A17" s="204"/>
      <c r="B17" s="45" t="s">
        <v>136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36">
        <v>0</v>
      </c>
    </row>
    <row r="18" spans="1:12" ht="36" customHeight="1">
      <c r="A18" s="204"/>
      <c r="B18" s="45" t="s">
        <v>137</v>
      </c>
      <c r="C18" s="43">
        <v>12</v>
      </c>
      <c r="D18" s="43">
        <v>4</v>
      </c>
      <c r="E18" s="43">
        <v>3</v>
      </c>
      <c r="F18" s="43">
        <v>1</v>
      </c>
      <c r="G18" s="43">
        <v>0</v>
      </c>
      <c r="H18" s="43">
        <v>0</v>
      </c>
      <c r="I18" s="43">
        <v>12</v>
      </c>
      <c r="J18" s="43">
        <v>4</v>
      </c>
      <c r="K18" s="43">
        <v>2</v>
      </c>
      <c r="L18" s="36">
        <v>0</v>
      </c>
    </row>
    <row r="19" spans="1:12" ht="13.8" thickBot="1">
      <c r="A19" s="205"/>
      <c r="B19" s="52" t="s">
        <v>108</v>
      </c>
      <c r="C19" s="53">
        <v>15</v>
      </c>
      <c r="D19" s="53">
        <v>5</v>
      </c>
      <c r="E19" s="53">
        <v>1</v>
      </c>
      <c r="F19" s="53">
        <v>0</v>
      </c>
      <c r="G19" s="53">
        <v>0</v>
      </c>
      <c r="H19" s="53">
        <v>0</v>
      </c>
      <c r="I19" s="53">
        <v>9</v>
      </c>
      <c r="J19" s="53">
        <v>2</v>
      </c>
      <c r="K19" s="53">
        <v>7</v>
      </c>
      <c r="L19" s="54">
        <v>2</v>
      </c>
    </row>
    <row r="20" spans="1:12" ht="13.8" thickBot="1">
      <c r="A20" s="191" t="s">
        <v>109</v>
      </c>
      <c r="B20" s="192"/>
      <c r="C20" s="59">
        <v>112</v>
      </c>
      <c r="D20" s="59">
        <v>38</v>
      </c>
      <c r="E20" s="59">
        <v>48</v>
      </c>
      <c r="F20" s="59">
        <v>17</v>
      </c>
      <c r="G20" s="59">
        <v>56</v>
      </c>
      <c r="H20" s="59">
        <v>19</v>
      </c>
      <c r="I20" s="59">
        <v>17</v>
      </c>
      <c r="J20" s="59">
        <v>3</v>
      </c>
      <c r="K20" s="59">
        <v>11</v>
      </c>
      <c r="L20" s="60">
        <v>6</v>
      </c>
    </row>
    <row r="21" spans="1:12" ht="13.8" thickBot="1">
      <c r="A21" s="198" t="s">
        <v>138</v>
      </c>
      <c r="B21" s="199"/>
      <c r="C21" s="55">
        <v>1</v>
      </c>
      <c r="D21" s="55">
        <v>0</v>
      </c>
      <c r="E21" s="55">
        <v>0</v>
      </c>
      <c r="F21" s="55">
        <v>0</v>
      </c>
      <c r="G21" s="55">
        <v>1</v>
      </c>
      <c r="H21" s="55">
        <v>0</v>
      </c>
      <c r="I21" s="55">
        <v>0</v>
      </c>
      <c r="J21" s="55">
        <v>0</v>
      </c>
      <c r="K21" s="55">
        <v>0</v>
      </c>
      <c r="L21" s="38">
        <v>0</v>
      </c>
    </row>
    <row r="22" spans="1:12" ht="13.8" thickBot="1">
      <c r="A22" s="191" t="s">
        <v>110</v>
      </c>
      <c r="B22" s="192"/>
      <c r="C22" s="59">
        <v>154</v>
      </c>
      <c r="D22" s="59">
        <v>113</v>
      </c>
      <c r="E22" s="59">
        <v>54</v>
      </c>
      <c r="F22" s="59">
        <v>39</v>
      </c>
      <c r="G22" s="59">
        <v>95</v>
      </c>
      <c r="H22" s="59">
        <v>72</v>
      </c>
      <c r="I22" s="59">
        <v>9</v>
      </c>
      <c r="J22" s="59">
        <v>4</v>
      </c>
      <c r="K22" s="59">
        <v>30</v>
      </c>
      <c r="L22" s="60">
        <v>23</v>
      </c>
    </row>
    <row r="23" spans="1:12" ht="13.8" thickBot="1">
      <c r="A23" s="198" t="s">
        <v>147</v>
      </c>
      <c r="B23" s="199"/>
      <c r="C23" s="55">
        <v>0</v>
      </c>
      <c r="D23" s="55">
        <v>0</v>
      </c>
      <c r="E23" s="55">
        <v>0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  <c r="L23" s="38">
        <v>0</v>
      </c>
    </row>
    <row r="24" spans="1:12" ht="25.5" customHeight="1" thickBot="1">
      <c r="A24" s="191" t="s">
        <v>111</v>
      </c>
      <c r="B24" s="192"/>
      <c r="C24" s="59">
        <v>0</v>
      </c>
      <c r="D24" s="59">
        <v>0</v>
      </c>
      <c r="E24" s="59">
        <v>0</v>
      </c>
      <c r="F24" s="59">
        <v>0</v>
      </c>
      <c r="G24" s="59">
        <v>0</v>
      </c>
      <c r="H24" s="59">
        <v>0</v>
      </c>
      <c r="I24" s="59">
        <v>0</v>
      </c>
      <c r="J24" s="59">
        <v>0</v>
      </c>
      <c r="K24" s="59">
        <v>0</v>
      </c>
      <c r="L24" s="60">
        <v>0</v>
      </c>
    </row>
    <row r="25" spans="1:12" ht="25.95" customHeight="1" thickBot="1">
      <c r="A25" s="191" t="s">
        <v>112</v>
      </c>
      <c r="B25" s="192"/>
      <c r="C25" s="59">
        <v>17</v>
      </c>
      <c r="D25" s="59">
        <v>10</v>
      </c>
      <c r="E25" s="59">
        <v>13</v>
      </c>
      <c r="F25" s="59">
        <v>7</v>
      </c>
      <c r="G25" s="59">
        <v>0</v>
      </c>
      <c r="H25" s="59">
        <v>0</v>
      </c>
      <c r="I25" s="59">
        <v>8</v>
      </c>
      <c r="J25" s="59">
        <v>3</v>
      </c>
      <c r="K25" s="59">
        <v>14</v>
      </c>
      <c r="L25" s="60">
        <v>8</v>
      </c>
    </row>
    <row r="26" spans="1:12" ht="13.8" thickBot="1">
      <c r="A26" s="198" t="s">
        <v>140</v>
      </c>
      <c r="B26" s="199"/>
      <c r="C26" s="55">
        <v>0</v>
      </c>
      <c r="D26" s="55">
        <v>0</v>
      </c>
      <c r="E26" s="55">
        <v>0</v>
      </c>
      <c r="F26" s="55">
        <v>0</v>
      </c>
      <c r="G26" s="55">
        <v>0</v>
      </c>
      <c r="H26" s="55">
        <v>0</v>
      </c>
      <c r="I26" s="55">
        <v>0</v>
      </c>
      <c r="J26" s="55">
        <v>0</v>
      </c>
      <c r="K26" s="55">
        <v>0</v>
      </c>
      <c r="L26" s="38">
        <v>0</v>
      </c>
    </row>
    <row r="27" spans="1:12" ht="26.25" customHeight="1" thickBot="1">
      <c r="A27" s="191" t="s">
        <v>148</v>
      </c>
      <c r="B27" s="192"/>
      <c r="C27" s="59">
        <v>0</v>
      </c>
      <c r="D27" s="59">
        <v>0</v>
      </c>
      <c r="E27" s="59">
        <v>0</v>
      </c>
      <c r="F27" s="59">
        <v>0</v>
      </c>
      <c r="G27" s="59">
        <v>0</v>
      </c>
      <c r="H27" s="59">
        <v>0</v>
      </c>
      <c r="I27" s="59">
        <v>0</v>
      </c>
      <c r="J27" s="59">
        <v>0</v>
      </c>
      <c r="K27" s="59">
        <v>0</v>
      </c>
      <c r="L27" s="60">
        <v>0</v>
      </c>
    </row>
    <row r="28" spans="1:12" ht="13.8" thickBot="1">
      <c r="A28" s="193" t="s">
        <v>113</v>
      </c>
      <c r="B28" s="194"/>
      <c r="C28" s="61">
        <v>886</v>
      </c>
      <c r="D28" s="61">
        <v>447</v>
      </c>
      <c r="E28" s="61">
        <v>310</v>
      </c>
      <c r="F28" s="61">
        <v>148</v>
      </c>
      <c r="G28" s="61">
        <v>403</v>
      </c>
      <c r="H28" s="61">
        <v>210</v>
      </c>
      <c r="I28" s="61">
        <v>100</v>
      </c>
      <c r="J28" s="59">
        <v>36</v>
      </c>
      <c r="K28" s="61">
        <v>127</v>
      </c>
      <c r="L28" s="62">
        <v>73</v>
      </c>
    </row>
    <row r="29" spans="1:12" ht="13.8" thickBot="1">
      <c r="A29" s="195" t="s">
        <v>114</v>
      </c>
      <c r="B29" s="196"/>
      <c r="C29" s="63">
        <v>100</v>
      </c>
      <c r="D29" s="63">
        <v>50.451467268623027</v>
      </c>
      <c r="E29" s="63">
        <v>34.988713318284425</v>
      </c>
      <c r="F29" s="63">
        <v>33.109619686800897</v>
      </c>
      <c r="G29" s="63">
        <v>45.485327313769751</v>
      </c>
      <c r="H29" s="63">
        <v>23.702031602708804</v>
      </c>
      <c r="I29" s="63">
        <v>11.286681715575622</v>
      </c>
      <c r="J29" s="64">
        <v>8.0536912751677843</v>
      </c>
      <c r="K29" s="63">
        <v>14.33408577878104</v>
      </c>
      <c r="L29" s="65">
        <v>16.331096196868007</v>
      </c>
    </row>
    <row r="30" spans="1:12">
      <c r="A30" s="13" t="s">
        <v>178</v>
      </c>
      <c r="B30" s="12"/>
      <c r="C30" s="30"/>
      <c r="D30" s="12"/>
      <c r="E30" s="12"/>
      <c r="F30" s="12"/>
      <c r="G30" s="12"/>
      <c r="H30" s="12"/>
      <c r="I30" s="12"/>
      <c r="J30" s="31"/>
      <c r="K30" s="12"/>
      <c r="L30" s="12"/>
    </row>
    <row r="31" spans="1:12">
      <c r="C31" s="9"/>
      <c r="J31" s="11"/>
    </row>
    <row r="32" spans="1:12">
      <c r="C32" s="9"/>
      <c r="J32" s="11"/>
    </row>
    <row r="33" spans="3:10">
      <c r="C33" s="9"/>
      <c r="J33" s="5"/>
    </row>
  </sheetData>
  <mergeCells count="23">
    <mergeCell ref="A27:B27"/>
    <mergeCell ref="A28:B28"/>
    <mergeCell ref="A29:B29"/>
    <mergeCell ref="A2:L2"/>
    <mergeCell ref="A21:B21"/>
    <mergeCell ref="A22:B22"/>
    <mergeCell ref="A23:B23"/>
    <mergeCell ref="A24:B24"/>
    <mergeCell ref="A25:B25"/>
    <mergeCell ref="A26:B26"/>
    <mergeCell ref="K5:L5"/>
    <mergeCell ref="A7:B7"/>
    <mergeCell ref="A8:A19"/>
    <mergeCell ref="A20:B20"/>
    <mergeCell ref="A1:L1"/>
    <mergeCell ref="A3:B6"/>
    <mergeCell ref="C3:L3"/>
    <mergeCell ref="C4:C6"/>
    <mergeCell ref="D4:D6"/>
    <mergeCell ref="E4:L4"/>
    <mergeCell ref="E5:F5"/>
    <mergeCell ref="G5:H5"/>
    <mergeCell ref="I5:J5"/>
  </mergeCell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zoomScaleNormal="100" workbookViewId="0">
      <selection sqref="A1:L1"/>
    </sheetView>
  </sheetViews>
  <sheetFormatPr defaultRowHeight="13.2"/>
  <cols>
    <col min="1" max="1" width="5.109375" customWidth="1"/>
    <col min="2" max="2" width="46" customWidth="1"/>
    <col min="3" max="3" width="9.44140625" customWidth="1"/>
    <col min="4" max="4" width="8.88671875" customWidth="1"/>
    <col min="5" max="5" width="9.33203125" customWidth="1"/>
    <col min="6" max="6" width="8.44140625" customWidth="1"/>
    <col min="7" max="7" width="9.33203125" customWidth="1"/>
    <col min="8" max="8" width="9.6640625" customWidth="1"/>
    <col min="9" max="9" width="9.44140625" customWidth="1"/>
    <col min="10" max="10" width="7.6640625" customWidth="1"/>
    <col min="11" max="11" width="9.33203125" customWidth="1"/>
    <col min="12" max="12" width="8" customWidth="1"/>
  </cols>
  <sheetData>
    <row r="1" spans="1:14" s="37" customFormat="1">
      <c r="A1" s="181" t="s">
        <v>181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</row>
    <row r="2" spans="1:14" ht="36.75" customHeight="1" thickBot="1">
      <c r="A2" s="197" t="s">
        <v>192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</row>
    <row r="3" spans="1:14" ht="13.5" customHeight="1">
      <c r="A3" s="182" t="s">
        <v>37</v>
      </c>
      <c r="B3" s="183"/>
      <c r="C3" s="183" t="s">
        <v>145</v>
      </c>
      <c r="D3" s="183"/>
      <c r="E3" s="183"/>
      <c r="F3" s="183"/>
      <c r="G3" s="183"/>
      <c r="H3" s="183"/>
      <c r="I3" s="183"/>
      <c r="J3" s="183"/>
      <c r="K3" s="183"/>
      <c r="L3" s="188"/>
    </row>
    <row r="4" spans="1:14">
      <c r="A4" s="184"/>
      <c r="B4" s="185"/>
      <c r="C4" s="185" t="s">
        <v>70</v>
      </c>
      <c r="D4" s="185" t="s">
        <v>104</v>
      </c>
      <c r="E4" s="189" t="s">
        <v>191</v>
      </c>
      <c r="F4" s="189"/>
      <c r="G4" s="189"/>
      <c r="H4" s="189"/>
      <c r="I4" s="189"/>
      <c r="J4" s="189"/>
      <c r="K4" s="189"/>
      <c r="L4" s="190"/>
    </row>
    <row r="5" spans="1:14" ht="44.4" customHeight="1">
      <c r="A5" s="184"/>
      <c r="B5" s="185"/>
      <c r="C5" s="185"/>
      <c r="D5" s="185"/>
      <c r="E5" s="185" t="s">
        <v>102</v>
      </c>
      <c r="F5" s="185"/>
      <c r="G5" s="185" t="s">
        <v>150</v>
      </c>
      <c r="H5" s="185"/>
      <c r="I5" s="185" t="s">
        <v>72</v>
      </c>
      <c r="J5" s="185"/>
      <c r="K5" s="185" t="s">
        <v>71</v>
      </c>
      <c r="L5" s="200"/>
    </row>
    <row r="6" spans="1:14" ht="22.95" customHeight="1" thickBot="1">
      <c r="A6" s="206"/>
      <c r="B6" s="207"/>
      <c r="C6" s="207"/>
      <c r="D6" s="207"/>
      <c r="E6" s="68" t="s">
        <v>70</v>
      </c>
      <c r="F6" s="68" t="s">
        <v>104</v>
      </c>
      <c r="G6" s="68" t="s">
        <v>70</v>
      </c>
      <c r="H6" s="68" t="s">
        <v>104</v>
      </c>
      <c r="I6" s="68" t="s">
        <v>70</v>
      </c>
      <c r="J6" s="68" t="s">
        <v>104</v>
      </c>
      <c r="K6" s="68" t="s">
        <v>70</v>
      </c>
      <c r="L6" s="69" t="s">
        <v>104</v>
      </c>
    </row>
    <row r="7" spans="1:14" ht="13.8" thickBot="1">
      <c r="A7" s="201" t="s">
        <v>105</v>
      </c>
      <c r="B7" s="202"/>
      <c r="C7" s="59">
        <v>6490</v>
      </c>
      <c r="D7" s="59">
        <v>3232</v>
      </c>
      <c r="E7" s="59">
        <v>2488</v>
      </c>
      <c r="F7" s="59">
        <v>1208</v>
      </c>
      <c r="G7" s="59">
        <v>2374</v>
      </c>
      <c r="H7" s="59">
        <v>1198</v>
      </c>
      <c r="I7" s="59">
        <v>1007</v>
      </c>
      <c r="J7" s="59">
        <v>475</v>
      </c>
      <c r="K7" s="59">
        <v>965</v>
      </c>
      <c r="L7" s="60">
        <v>369</v>
      </c>
      <c r="N7" s="72"/>
    </row>
    <row r="8" spans="1:14">
      <c r="A8" s="203" t="s">
        <v>53</v>
      </c>
      <c r="B8" s="49" t="s">
        <v>106</v>
      </c>
      <c r="C8" s="50">
        <v>1488</v>
      </c>
      <c r="D8" s="50">
        <v>868</v>
      </c>
      <c r="E8" s="50">
        <v>630</v>
      </c>
      <c r="F8" s="50">
        <v>368</v>
      </c>
      <c r="G8" s="50">
        <v>478</v>
      </c>
      <c r="H8" s="50">
        <v>258</v>
      </c>
      <c r="I8" s="50">
        <v>230</v>
      </c>
      <c r="J8" s="50">
        <v>131</v>
      </c>
      <c r="K8" s="50">
        <v>225</v>
      </c>
      <c r="L8" s="51">
        <v>101</v>
      </c>
    </row>
    <row r="9" spans="1:14">
      <c r="A9" s="204"/>
      <c r="B9" s="42" t="s">
        <v>107</v>
      </c>
      <c r="C9" s="43">
        <v>821</v>
      </c>
      <c r="D9" s="43">
        <v>431</v>
      </c>
      <c r="E9" s="43">
        <v>363</v>
      </c>
      <c r="F9" s="43">
        <v>189</v>
      </c>
      <c r="G9" s="43">
        <v>153</v>
      </c>
      <c r="H9" s="43">
        <v>93</v>
      </c>
      <c r="I9" s="43">
        <v>201</v>
      </c>
      <c r="J9" s="43">
        <v>84</v>
      </c>
      <c r="K9" s="43">
        <v>261</v>
      </c>
      <c r="L9" s="36">
        <v>89</v>
      </c>
    </row>
    <row r="10" spans="1:14">
      <c r="A10" s="204"/>
      <c r="B10" s="42" t="s">
        <v>128</v>
      </c>
      <c r="C10" s="43">
        <v>2320</v>
      </c>
      <c r="D10" s="43">
        <v>1120</v>
      </c>
      <c r="E10" s="43">
        <v>879</v>
      </c>
      <c r="F10" s="43">
        <v>389</v>
      </c>
      <c r="G10" s="43">
        <v>902</v>
      </c>
      <c r="H10" s="43">
        <v>457</v>
      </c>
      <c r="I10" s="43">
        <v>301</v>
      </c>
      <c r="J10" s="43">
        <v>150</v>
      </c>
      <c r="K10" s="43">
        <v>136</v>
      </c>
      <c r="L10" s="36">
        <v>48</v>
      </c>
    </row>
    <row r="11" spans="1:14">
      <c r="A11" s="204"/>
      <c r="B11" s="42" t="s">
        <v>131</v>
      </c>
      <c r="C11" s="43">
        <v>18</v>
      </c>
      <c r="D11" s="43">
        <v>8</v>
      </c>
      <c r="E11" s="43">
        <v>4</v>
      </c>
      <c r="F11" s="43">
        <v>4</v>
      </c>
      <c r="G11" s="43">
        <v>15</v>
      </c>
      <c r="H11" s="43">
        <v>7</v>
      </c>
      <c r="I11" s="43">
        <v>1</v>
      </c>
      <c r="J11" s="43">
        <v>0</v>
      </c>
      <c r="K11" s="43">
        <v>0</v>
      </c>
      <c r="L11" s="36">
        <v>0</v>
      </c>
    </row>
    <row r="12" spans="1:14" ht="22.8">
      <c r="A12" s="204"/>
      <c r="B12" s="44" t="s">
        <v>146</v>
      </c>
      <c r="C12" s="43">
        <v>1039</v>
      </c>
      <c r="D12" s="43">
        <v>398</v>
      </c>
      <c r="E12" s="43">
        <v>374</v>
      </c>
      <c r="F12" s="43">
        <v>128</v>
      </c>
      <c r="G12" s="43">
        <v>338</v>
      </c>
      <c r="H12" s="43">
        <v>125</v>
      </c>
      <c r="I12" s="43">
        <v>162</v>
      </c>
      <c r="J12" s="43">
        <v>61</v>
      </c>
      <c r="K12" s="43">
        <v>143</v>
      </c>
      <c r="L12" s="36">
        <v>49</v>
      </c>
      <c r="N12" s="72"/>
    </row>
    <row r="13" spans="1:14" ht="22.8">
      <c r="A13" s="204"/>
      <c r="B13" s="45" t="s">
        <v>132</v>
      </c>
      <c r="C13" s="43">
        <v>482</v>
      </c>
      <c r="D13" s="43">
        <v>247</v>
      </c>
      <c r="E13" s="43">
        <v>151</v>
      </c>
      <c r="F13" s="43">
        <v>82</v>
      </c>
      <c r="G13" s="43">
        <v>456</v>
      </c>
      <c r="H13" s="43">
        <v>234</v>
      </c>
      <c r="I13" s="43">
        <v>16</v>
      </c>
      <c r="J13" s="43">
        <v>4</v>
      </c>
      <c r="K13" s="43">
        <v>1</v>
      </c>
      <c r="L13" s="36">
        <v>0</v>
      </c>
    </row>
    <row r="14" spans="1:14">
      <c r="A14" s="204"/>
      <c r="B14" s="45" t="s">
        <v>133</v>
      </c>
      <c r="C14" s="43">
        <v>16</v>
      </c>
      <c r="D14" s="43">
        <v>10</v>
      </c>
      <c r="E14" s="43">
        <v>5</v>
      </c>
      <c r="F14" s="43">
        <v>3</v>
      </c>
      <c r="G14" s="43">
        <v>15</v>
      </c>
      <c r="H14" s="43">
        <v>10</v>
      </c>
      <c r="I14" s="43">
        <v>0</v>
      </c>
      <c r="J14" s="43">
        <v>0</v>
      </c>
      <c r="K14" s="43">
        <v>0</v>
      </c>
      <c r="L14" s="36">
        <v>0</v>
      </c>
    </row>
    <row r="15" spans="1:14">
      <c r="A15" s="204"/>
      <c r="B15" s="45" t="s">
        <v>134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36">
        <v>0</v>
      </c>
    </row>
    <row r="16" spans="1:14">
      <c r="A16" s="204"/>
      <c r="B16" s="45" t="s">
        <v>135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36">
        <v>0</v>
      </c>
    </row>
    <row r="17" spans="1:12" ht="22.8">
      <c r="A17" s="204"/>
      <c r="B17" s="45" t="s">
        <v>136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36">
        <v>0</v>
      </c>
    </row>
    <row r="18" spans="1:12" ht="36" customHeight="1">
      <c r="A18" s="204"/>
      <c r="B18" s="45" t="s">
        <v>137</v>
      </c>
      <c r="C18" s="43">
        <v>130</v>
      </c>
      <c r="D18" s="43">
        <v>59</v>
      </c>
      <c r="E18" s="43">
        <v>40</v>
      </c>
      <c r="F18" s="43">
        <v>18</v>
      </c>
      <c r="G18" s="43">
        <v>0</v>
      </c>
      <c r="H18" s="43">
        <v>0</v>
      </c>
      <c r="I18" s="43">
        <v>29</v>
      </c>
      <c r="J18" s="43">
        <v>15</v>
      </c>
      <c r="K18" s="43">
        <v>130</v>
      </c>
      <c r="L18" s="36">
        <v>59</v>
      </c>
    </row>
    <row r="19" spans="1:12" ht="13.8" thickBot="1">
      <c r="A19" s="205"/>
      <c r="B19" s="52" t="s">
        <v>108</v>
      </c>
      <c r="C19" s="53">
        <v>194</v>
      </c>
      <c r="D19" s="53">
        <v>99</v>
      </c>
      <c r="E19" s="53">
        <v>46</v>
      </c>
      <c r="F19" s="53">
        <v>31</v>
      </c>
      <c r="G19" s="53">
        <v>32</v>
      </c>
      <c r="H19" s="53">
        <v>21</v>
      </c>
      <c r="I19" s="53">
        <v>68</v>
      </c>
      <c r="J19" s="53">
        <v>30</v>
      </c>
      <c r="K19" s="53">
        <v>69</v>
      </c>
      <c r="L19" s="54">
        <v>23</v>
      </c>
    </row>
    <row r="20" spans="1:12" ht="13.8" thickBot="1">
      <c r="A20" s="191" t="s">
        <v>109</v>
      </c>
      <c r="B20" s="192"/>
      <c r="C20" s="59">
        <v>1552</v>
      </c>
      <c r="D20" s="59">
        <v>578</v>
      </c>
      <c r="E20" s="59">
        <v>628</v>
      </c>
      <c r="F20" s="59">
        <v>239</v>
      </c>
      <c r="G20" s="59">
        <v>687</v>
      </c>
      <c r="H20" s="59">
        <v>291</v>
      </c>
      <c r="I20" s="59">
        <v>266</v>
      </c>
      <c r="J20" s="59">
        <v>131</v>
      </c>
      <c r="K20" s="59">
        <v>162</v>
      </c>
      <c r="L20" s="60">
        <v>44</v>
      </c>
    </row>
    <row r="21" spans="1:12" ht="13.8" thickBot="1">
      <c r="A21" s="198" t="s">
        <v>138</v>
      </c>
      <c r="B21" s="199"/>
      <c r="C21" s="55">
        <v>65</v>
      </c>
      <c r="D21" s="55">
        <v>20</v>
      </c>
      <c r="E21" s="55">
        <v>28</v>
      </c>
      <c r="F21" s="55">
        <v>8</v>
      </c>
      <c r="G21" s="55">
        <v>63</v>
      </c>
      <c r="H21" s="55">
        <v>20</v>
      </c>
      <c r="I21" s="55">
        <v>5</v>
      </c>
      <c r="J21" s="55">
        <v>4</v>
      </c>
      <c r="K21" s="55">
        <v>0</v>
      </c>
      <c r="L21" s="38">
        <v>0</v>
      </c>
    </row>
    <row r="22" spans="1:12" ht="13.8" thickBot="1">
      <c r="A22" s="191" t="s">
        <v>110</v>
      </c>
      <c r="B22" s="192"/>
      <c r="C22" s="59">
        <v>3939</v>
      </c>
      <c r="D22" s="59">
        <v>2797</v>
      </c>
      <c r="E22" s="59">
        <v>1465</v>
      </c>
      <c r="F22" s="59">
        <v>1031</v>
      </c>
      <c r="G22" s="59">
        <v>2035</v>
      </c>
      <c r="H22" s="59">
        <v>1407</v>
      </c>
      <c r="I22" s="59">
        <v>835</v>
      </c>
      <c r="J22" s="59">
        <v>595</v>
      </c>
      <c r="K22" s="59">
        <v>311</v>
      </c>
      <c r="L22" s="60">
        <v>205</v>
      </c>
    </row>
    <row r="23" spans="1:12" ht="13.8" thickBot="1">
      <c r="A23" s="198" t="s">
        <v>147</v>
      </c>
      <c r="B23" s="199"/>
      <c r="C23" s="55">
        <v>0</v>
      </c>
      <c r="D23" s="55">
        <v>0</v>
      </c>
      <c r="E23" s="55">
        <v>0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  <c r="L23" s="38">
        <v>0</v>
      </c>
    </row>
    <row r="24" spans="1:12" ht="25.5" customHeight="1" thickBot="1">
      <c r="A24" s="191" t="s">
        <v>111</v>
      </c>
      <c r="B24" s="192"/>
      <c r="C24" s="59">
        <v>0</v>
      </c>
      <c r="D24" s="59">
        <v>0</v>
      </c>
      <c r="E24" s="59">
        <v>0</v>
      </c>
      <c r="F24" s="59">
        <v>0</v>
      </c>
      <c r="G24" s="59">
        <v>0</v>
      </c>
      <c r="H24" s="59">
        <v>0</v>
      </c>
      <c r="I24" s="59">
        <v>0</v>
      </c>
      <c r="J24" s="59">
        <v>0</v>
      </c>
      <c r="K24" s="59">
        <v>0</v>
      </c>
      <c r="L24" s="60">
        <v>0</v>
      </c>
    </row>
    <row r="25" spans="1:12" ht="25.95" customHeight="1" thickBot="1">
      <c r="A25" s="191" t="s">
        <v>112</v>
      </c>
      <c r="B25" s="192"/>
      <c r="C25" s="59">
        <v>945</v>
      </c>
      <c r="D25" s="59">
        <v>397</v>
      </c>
      <c r="E25" s="59">
        <v>389</v>
      </c>
      <c r="F25" s="59">
        <v>171</v>
      </c>
      <c r="G25" s="59">
        <v>48</v>
      </c>
      <c r="H25" s="59">
        <v>29</v>
      </c>
      <c r="I25" s="59">
        <v>702</v>
      </c>
      <c r="J25" s="59">
        <v>302</v>
      </c>
      <c r="K25" s="59">
        <v>490</v>
      </c>
      <c r="L25" s="60">
        <v>121</v>
      </c>
    </row>
    <row r="26" spans="1:12" ht="13.8" thickBot="1">
      <c r="A26" s="198" t="s">
        <v>140</v>
      </c>
      <c r="B26" s="199"/>
      <c r="C26" s="55">
        <v>0</v>
      </c>
      <c r="D26" s="55">
        <v>0</v>
      </c>
      <c r="E26" s="55">
        <v>0</v>
      </c>
      <c r="F26" s="55">
        <v>0</v>
      </c>
      <c r="G26" s="55">
        <v>0</v>
      </c>
      <c r="H26" s="55">
        <v>0</v>
      </c>
      <c r="I26" s="55">
        <v>0</v>
      </c>
      <c r="J26" s="55">
        <v>0</v>
      </c>
      <c r="K26" s="55">
        <v>0</v>
      </c>
      <c r="L26" s="38">
        <v>0</v>
      </c>
    </row>
    <row r="27" spans="1:12" ht="26.25" customHeight="1" thickBot="1">
      <c r="A27" s="191" t="s">
        <v>148</v>
      </c>
      <c r="B27" s="192"/>
      <c r="C27" s="59">
        <v>0</v>
      </c>
      <c r="D27" s="59">
        <v>0</v>
      </c>
      <c r="E27" s="59">
        <v>0</v>
      </c>
      <c r="F27" s="59">
        <v>0</v>
      </c>
      <c r="G27" s="59">
        <v>0</v>
      </c>
      <c r="H27" s="59">
        <v>0</v>
      </c>
      <c r="I27" s="59">
        <v>0</v>
      </c>
      <c r="J27" s="59">
        <v>0</v>
      </c>
      <c r="K27" s="59">
        <v>0</v>
      </c>
      <c r="L27" s="60">
        <v>0</v>
      </c>
    </row>
    <row r="28" spans="1:12" ht="13.8" thickBot="1">
      <c r="A28" s="193" t="s">
        <v>113</v>
      </c>
      <c r="B28" s="194"/>
      <c r="C28" s="61">
        <v>12926</v>
      </c>
      <c r="D28" s="61">
        <v>7004</v>
      </c>
      <c r="E28" s="61">
        <v>4970</v>
      </c>
      <c r="F28" s="61">
        <v>2649</v>
      </c>
      <c r="G28" s="61">
        <v>5144</v>
      </c>
      <c r="H28" s="61">
        <v>2925</v>
      </c>
      <c r="I28" s="61">
        <v>2810</v>
      </c>
      <c r="J28" s="59">
        <v>1503</v>
      </c>
      <c r="K28" s="61">
        <v>1928</v>
      </c>
      <c r="L28" s="62">
        <v>739</v>
      </c>
    </row>
    <row r="29" spans="1:12" ht="13.8" thickBot="1">
      <c r="A29" s="195" t="s">
        <v>114</v>
      </c>
      <c r="B29" s="196"/>
      <c r="C29" s="63">
        <v>100</v>
      </c>
      <c r="D29" s="63">
        <v>54.185362834596937</v>
      </c>
      <c r="E29" s="63">
        <v>38.449636391768529</v>
      </c>
      <c r="F29" s="63">
        <v>37.821245002855512</v>
      </c>
      <c r="G29" s="63">
        <v>39.795760482747951</v>
      </c>
      <c r="H29" s="63">
        <v>22.628810150085098</v>
      </c>
      <c r="I29" s="63">
        <v>21.739130434782609</v>
      </c>
      <c r="J29" s="64">
        <v>21.459166190748142</v>
      </c>
      <c r="K29" s="63">
        <v>14.915673835680025</v>
      </c>
      <c r="L29" s="65">
        <v>10.551113649343232</v>
      </c>
    </row>
    <row r="30" spans="1:12">
      <c r="A30" s="13" t="s">
        <v>177</v>
      </c>
      <c r="B30" s="12"/>
      <c r="C30" s="30"/>
      <c r="D30" s="12"/>
      <c r="E30" s="12"/>
      <c r="F30" s="12"/>
      <c r="G30" s="12"/>
      <c r="H30" s="12"/>
      <c r="I30" s="12"/>
      <c r="J30" s="31"/>
      <c r="K30" s="12"/>
      <c r="L30" s="12"/>
    </row>
    <row r="31" spans="1:12">
      <c r="C31" s="9"/>
      <c r="J31" s="11"/>
    </row>
    <row r="32" spans="1:12">
      <c r="C32" s="9"/>
      <c r="J32" s="11"/>
    </row>
    <row r="33" spans="3:10">
      <c r="C33" s="9"/>
      <c r="J33" s="5"/>
    </row>
  </sheetData>
  <mergeCells count="23">
    <mergeCell ref="A22:B22"/>
    <mergeCell ref="A1:L1"/>
    <mergeCell ref="A2:L2"/>
    <mergeCell ref="A3:B6"/>
    <mergeCell ref="C3:L3"/>
    <mergeCell ref="C4:C6"/>
    <mergeCell ref="D4:D6"/>
    <mergeCell ref="E4:L4"/>
    <mergeCell ref="E5:F5"/>
    <mergeCell ref="G5:H5"/>
    <mergeCell ref="I5:J5"/>
    <mergeCell ref="K5:L5"/>
    <mergeCell ref="A7:B7"/>
    <mergeCell ref="A8:A19"/>
    <mergeCell ref="A20:B20"/>
    <mergeCell ref="A21:B21"/>
    <mergeCell ref="A29:B29"/>
    <mergeCell ref="A23:B23"/>
    <mergeCell ref="A24:B24"/>
    <mergeCell ref="A25:B25"/>
    <mergeCell ref="A26:B26"/>
    <mergeCell ref="A27:B27"/>
    <mergeCell ref="A28:B28"/>
  </mergeCell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I38"/>
  <sheetViews>
    <sheetView showGridLines="0" zoomScale="110" zoomScaleNormal="110" workbookViewId="0">
      <selection activeCell="C9" sqref="C9"/>
    </sheetView>
  </sheetViews>
  <sheetFormatPr defaultRowHeight="13.2"/>
  <cols>
    <col min="1" max="1" width="42.6640625" customWidth="1"/>
    <col min="2" max="5" width="14.6640625" customWidth="1"/>
  </cols>
  <sheetData>
    <row r="1" spans="1:9">
      <c r="A1" s="125" t="s">
        <v>167</v>
      </c>
      <c r="B1" s="125"/>
      <c r="C1" s="125"/>
      <c r="D1" s="125"/>
      <c r="E1" s="125"/>
    </row>
    <row r="2" spans="1:9" s="4" customFormat="1" ht="31.2" customHeight="1">
      <c r="A2" s="208" t="s">
        <v>200</v>
      </c>
      <c r="B2" s="208"/>
      <c r="C2" s="208"/>
      <c r="D2" s="208"/>
      <c r="E2" s="208"/>
    </row>
    <row r="3" spans="1:9" ht="34.200000000000003">
      <c r="A3" s="108" t="s">
        <v>73</v>
      </c>
      <c r="B3" s="82" t="s">
        <v>196</v>
      </c>
      <c r="C3" s="82" t="s">
        <v>197</v>
      </c>
      <c r="D3" s="82" t="s">
        <v>198</v>
      </c>
      <c r="E3" s="82" t="s">
        <v>199</v>
      </c>
      <c r="G3" s="5"/>
    </row>
    <row r="4" spans="1:9" ht="16.5" customHeight="1">
      <c r="A4" s="90" t="s">
        <v>74</v>
      </c>
      <c r="B4" s="109">
        <v>5.2</v>
      </c>
      <c r="C4" s="109">
        <f t="shared" ref="C4:C20" si="0">B4/$B$20*100</f>
        <v>92.857142857142875</v>
      </c>
      <c r="D4" s="109">
        <v>5.2</v>
      </c>
      <c r="E4" s="109">
        <f>D4/$D$20*100</f>
        <v>92.857142857142875</v>
      </c>
      <c r="I4" t="s">
        <v>34</v>
      </c>
    </row>
    <row r="5" spans="1:9" ht="16.5" customHeight="1">
      <c r="A5" s="76" t="s">
        <v>75</v>
      </c>
      <c r="B5" s="110">
        <v>7.6</v>
      </c>
      <c r="C5" s="110">
        <f t="shared" si="0"/>
        <v>135.71428571428572</v>
      </c>
      <c r="D5" s="110">
        <v>7.6</v>
      </c>
      <c r="E5" s="110">
        <f t="shared" ref="E5:E20" si="1">D5/$D$20*100</f>
        <v>135.71428571428572</v>
      </c>
    </row>
    <row r="6" spans="1:9">
      <c r="A6" s="76" t="s">
        <v>76</v>
      </c>
      <c r="B6" s="110">
        <v>7.9</v>
      </c>
      <c r="C6" s="110">
        <f t="shared" si="0"/>
        <v>141.07142857142858</v>
      </c>
      <c r="D6" s="110">
        <v>7.9</v>
      </c>
      <c r="E6" s="110">
        <f t="shared" si="1"/>
        <v>141.07142857142858</v>
      </c>
    </row>
    <row r="7" spans="1:9">
      <c r="A7" s="76" t="s">
        <v>77</v>
      </c>
      <c r="B7" s="110">
        <v>5.4</v>
      </c>
      <c r="C7" s="110">
        <f t="shared" si="0"/>
        <v>96.428571428571445</v>
      </c>
      <c r="D7" s="110">
        <v>5.5</v>
      </c>
      <c r="E7" s="110">
        <f t="shared" si="1"/>
        <v>98.214285714285722</v>
      </c>
    </row>
    <row r="8" spans="1:9">
      <c r="A8" s="76" t="s">
        <v>78</v>
      </c>
      <c r="B8" s="110">
        <v>6.2</v>
      </c>
      <c r="C8" s="110">
        <f t="shared" si="0"/>
        <v>110.71428571428572</v>
      </c>
      <c r="D8" s="110">
        <v>6.2</v>
      </c>
      <c r="E8" s="110">
        <f t="shared" si="1"/>
        <v>110.71428571428572</v>
      </c>
    </row>
    <row r="9" spans="1:9">
      <c r="A9" s="77" t="s">
        <v>79</v>
      </c>
      <c r="B9" s="110">
        <v>4.5999999999999996</v>
      </c>
      <c r="C9" s="110">
        <f t="shared" si="0"/>
        <v>82.142857142857139</v>
      </c>
      <c r="D9" s="110">
        <v>4.5999999999999996</v>
      </c>
      <c r="E9" s="110">
        <f t="shared" si="1"/>
        <v>82.142857142857139</v>
      </c>
    </row>
    <row r="10" spans="1:9">
      <c r="A10" s="77" t="s">
        <v>80</v>
      </c>
      <c r="B10" s="110">
        <v>4.4000000000000004</v>
      </c>
      <c r="C10" s="110">
        <f t="shared" si="0"/>
        <v>78.571428571428584</v>
      </c>
      <c r="D10" s="110">
        <v>4.3</v>
      </c>
      <c r="E10" s="110">
        <f t="shared" si="1"/>
        <v>76.785714285714292</v>
      </c>
    </row>
    <row r="11" spans="1:9">
      <c r="A11" s="76" t="s">
        <v>81</v>
      </c>
      <c r="B11" s="110">
        <v>6.2</v>
      </c>
      <c r="C11" s="110">
        <f t="shared" si="0"/>
        <v>110.71428571428572</v>
      </c>
      <c r="D11" s="110">
        <v>6.2</v>
      </c>
      <c r="E11" s="110">
        <f t="shared" si="1"/>
        <v>110.71428571428572</v>
      </c>
    </row>
    <row r="12" spans="1:9">
      <c r="A12" s="76" t="s">
        <v>82</v>
      </c>
      <c r="B12" s="110">
        <v>9</v>
      </c>
      <c r="C12" s="110">
        <f t="shared" si="0"/>
        <v>160.71428571428572</v>
      </c>
      <c r="D12" s="110">
        <v>9</v>
      </c>
      <c r="E12" s="110">
        <f t="shared" si="1"/>
        <v>160.71428571428572</v>
      </c>
    </row>
    <row r="13" spans="1:9">
      <c r="A13" s="77" t="s">
        <v>83</v>
      </c>
      <c r="B13" s="110">
        <v>7.3</v>
      </c>
      <c r="C13" s="110">
        <f t="shared" si="0"/>
        <v>130.35714285714286</v>
      </c>
      <c r="D13" s="110">
        <v>7.2</v>
      </c>
      <c r="E13" s="110">
        <f t="shared" si="1"/>
        <v>128.57142857142858</v>
      </c>
    </row>
    <row r="14" spans="1:9">
      <c r="A14" s="77" t="s">
        <v>84</v>
      </c>
      <c r="B14" s="110">
        <v>5.2</v>
      </c>
      <c r="C14" s="110">
        <f t="shared" si="0"/>
        <v>92.857142857142875</v>
      </c>
      <c r="D14" s="110">
        <v>5.3</v>
      </c>
      <c r="E14" s="110">
        <f t="shared" si="1"/>
        <v>94.642857142857153</v>
      </c>
    </row>
    <row r="15" spans="1:9">
      <c r="A15" s="76" t="s">
        <v>85</v>
      </c>
      <c r="B15" s="110">
        <v>4.3</v>
      </c>
      <c r="C15" s="110">
        <f t="shared" si="0"/>
        <v>76.785714285714292</v>
      </c>
      <c r="D15" s="110">
        <v>4.3</v>
      </c>
      <c r="E15" s="110">
        <f t="shared" si="1"/>
        <v>76.785714285714292</v>
      </c>
    </row>
    <row r="16" spans="1:9">
      <c r="A16" s="76" t="s">
        <v>86</v>
      </c>
      <c r="B16" s="110">
        <v>8.1</v>
      </c>
      <c r="C16" s="110">
        <f t="shared" si="0"/>
        <v>144.64285714285714</v>
      </c>
      <c r="D16" s="110">
        <v>8.1</v>
      </c>
      <c r="E16" s="110">
        <f t="shared" si="1"/>
        <v>144.64285714285714</v>
      </c>
    </row>
    <row r="17" spans="1:5">
      <c r="A17" s="76" t="s">
        <v>87</v>
      </c>
      <c r="B17" s="110">
        <v>8.6999999999999993</v>
      </c>
      <c r="C17" s="110">
        <f t="shared" si="0"/>
        <v>155.35714285714286</v>
      </c>
      <c r="D17" s="110">
        <v>9</v>
      </c>
      <c r="E17" s="110">
        <f t="shared" si="1"/>
        <v>160.71428571428572</v>
      </c>
    </row>
    <row r="18" spans="1:5">
      <c r="A18" s="76" t="s">
        <v>88</v>
      </c>
      <c r="B18" s="110">
        <v>3.5</v>
      </c>
      <c r="C18" s="110">
        <f t="shared" si="0"/>
        <v>62.5</v>
      </c>
      <c r="D18" s="110">
        <v>3.5</v>
      </c>
      <c r="E18" s="110">
        <f t="shared" si="1"/>
        <v>62.5</v>
      </c>
    </row>
    <row r="19" spans="1:5">
      <c r="A19" s="76" t="s">
        <v>89</v>
      </c>
      <c r="B19" s="110">
        <v>7.3</v>
      </c>
      <c r="C19" s="110">
        <f t="shared" si="0"/>
        <v>130.35714285714286</v>
      </c>
      <c r="D19" s="110">
        <v>7.5</v>
      </c>
      <c r="E19" s="110">
        <f t="shared" si="1"/>
        <v>133.92857142857144</v>
      </c>
    </row>
    <row r="20" spans="1:5">
      <c r="A20" s="90" t="s">
        <v>90</v>
      </c>
      <c r="B20" s="109">
        <v>5.6</v>
      </c>
      <c r="C20" s="109">
        <f t="shared" si="0"/>
        <v>100</v>
      </c>
      <c r="D20" s="109">
        <v>5.6</v>
      </c>
      <c r="E20" s="109">
        <f t="shared" si="1"/>
        <v>100</v>
      </c>
    </row>
    <row r="21" spans="1:5" ht="13.5" customHeight="1">
      <c r="A21" s="13" t="s">
        <v>91</v>
      </c>
      <c r="B21" s="14"/>
      <c r="C21" s="30"/>
      <c r="D21" s="32"/>
      <c r="E21" s="32"/>
    </row>
    <row r="22" spans="1:5">
      <c r="A22" s="33"/>
      <c r="B22" s="15"/>
      <c r="C22" s="34"/>
      <c r="D22" s="13"/>
      <c r="E22" s="13"/>
    </row>
    <row r="23" spans="1:5">
      <c r="A23" s="3"/>
      <c r="B23" s="8"/>
      <c r="C23" s="10"/>
      <c r="D23" s="3"/>
      <c r="E23" s="3"/>
    </row>
    <row r="24" spans="1:5" s="6" customFormat="1">
      <c r="A24"/>
      <c r="B24" s="5"/>
      <c r="C24" s="9"/>
      <c r="D24"/>
      <c r="E24"/>
    </row>
    <row r="25" spans="1:5">
      <c r="A25" s="3"/>
      <c r="B25" s="5"/>
      <c r="C25" s="9"/>
    </row>
    <row r="26" spans="1:5">
      <c r="A26" s="3"/>
      <c r="B26" s="5"/>
      <c r="C26" s="9"/>
    </row>
    <row r="27" spans="1:5">
      <c r="B27" s="5"/>
    </row>
    <row r="28" spans="1:5">
      <c r="B28" s="5"/>
    </row>
    <row r="29" spans="1:5">
      <c r="B29" s="5"/>
    </row>
    <row r="30" spans="1:5">
      <c r="B30" s="5"/>
    </row>
    <row r="31" spans="1:5">
      <c r="B31" s="5"/>
    </row>
    <row r="32" spans="1:5">
      <c r="B32" s="5"/>
    </row>
    <row r="33" spans="2:2">
      <c r="B33" s="5"/>
    </row>
    <row r="34" spans="2:2">
      <c r="B34" s="5"/>
    </row>
    <row r="35" spans="2:2">
      <c r="B35" s="5"/>
    </row>
    <row r="36" spans="2:2">
      <c r="B36" s="5"/>
    </row>
    <row r="37" spans="2:2">
      <c r="B37" s="5"/>
    </row>
    <row r="38" spans="2:2">
      <c r="B38" s="5"/>
    </row>
  </sheetData>
  <mergeCells count="2">
    <mergeCell ref="A1:E1"/>
    <mergeCell ref="A2:E2"/>
  </mergeCells>
  <phoneticPr fontId="20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zoomScale="120" zoomScaleNormal="120" zoomScaleSheetLayoutView="100" workbookViewId="0">
      <selection activeCell="F16" sqref="F16"/>
    </sheetView>
  </sheetViews>
  <sheetFormatPr defaultRowHeight="11.4"/>
  <cols>
    <col min="1" max="1" width="27.33203125" style="56" customWidth="1"/>
    <col min="2" max="3" width="20.6640625" style="56" customWidth="1"/>
    <col min="4" max="4" width="16" style="56" customWidth="1"/>
    <col min="5" max="232" width="8.88671875" style="56"/>
    <col min="233" max="233" width="23.44140625" style="56" customWidth="1"/>
    <col min="234" max="234" width="13.5546875" style="56" customWidth="1"/>
    <col min="235" max="235" width="14.44140625" style="56" customWidth="1"/>
    <col min="236" max="236" width="8.88671875" style="56"/>
    <col min="237" max="237" width="26.6640625" style="56" customWidth="1"/>
    <col min="238" max="240" width="8.88671875" style="56"/>
    <col min="241" max="241" width="22.88671875" style="56" customWidth="1"/>
    <col min="242" max="242" width="8.88671875" style="56"/>
    <col min="243" max="243" width="13.6640625" style="56" customWidth="1"/>
    <col min="244" max="244" width="9.109375" style="56" customWidth="1"/>
    <col min="245" max="488" width="8.88671875" style="56"/>
    <col min="489" max="489" width="23.44140625" style="56" customWidth="1"/>
    <col min="490" max="490" width="13.5546875" style="56" customWidth="1"/>
    <col min="491" max="491" width="14.44140625" style="56" customWidth="1"/>
    <col min="492" max="492" width="8.88671875" style="56"/>
    <col min="493" max="493" width="26.6640625" style="56" customWidth="1"/>
    <col min="494" max="496" width="8.88671875" style="56"/>
    <col min="497" max="497" width="22.88671875" style="56" customWidth="1"/>
    <col min="498" max="498" width="8.88671875" style="56"/>
    <col min="499" max="499" width="13.6640625" style="56" customWidth="1"/>
    <col min="500" max="500" width="9.109375" style="56" customWidth="1"/>
    <col min="501" max="744" width="8.88671875" style="56"/>
    <col min="745" max="745" width="23.44140625" style="56" customWidth="1"/>
    <col min="746" max="746" width="13.5546875" style="56" customWidth="1"/>
    <col min="747" max="747" width="14.44140625" style="56" customWidth="1"/>
    <col min="748" max="748" width="8.88671875" style="56"/>
    <col min="749" max="749" width="26.6640625" style="56" customWidth="1"/>
    <col min="750" max="752" width="8.88671875" style="56"/>
    <col min="753" max="753" width="22.88671875" style="56" customWidth="1"/>
    <col min="754" max="754" width="8.88671875" style="56"/>
    <col min="755" max="755" width="13.6640625" style="56" customWidth="1"/>
    <col min="756" max="756" width="9.109375" style="56" customWidth="1"/>
    <col min="757" max="1000" width="8.88671875" style="56"/>
    <col min="1001" max="1001" width="23.44140625" style="56" customWidth="1"/>
    <col min="1002" max="1002" width="13.5546875" style="56" customWidth="1"/>
    <col min="1003" max="1003" width="14.44140625" style="56" customWidth="1"/>
    <col min="1004" max="1004" width="8.88671875" style="56"/>
    <col min="1005" max="1005" width="26.6640625" style="56" customWidth="1"/>
    <col min="1006" max="1008" width="8.88671875" style="56"/>
    <col min="1009" max="1009" width="22.88671875" style="56" customWidth="1"/>
    <col min="1010" max="1010" width="8.88671875" style="56"/>
    <col min="1011" max="1011" width="13.6640625" style="56" customWidth="1"/>
    <col min="1012" max="1012" width="9.109375" style="56" customWidth="1"/>
    <col min="1013" max="1256" width="8.88671875" style="56"/>
    <col min="1257" max="1257" width="23.44140625" style="56" customWidth="1"/>
    <col min="1258" max="1258" width="13.5546875" style="56" customWidth="1"/>
    <col min="1259" max="1259" width="14.44140625" style="56" customWidth="1"/>
    <col min="1260" max="1260" width="8.88671875" style="56"/>
    <col min="1261" max="1261" width="26.6640625" style="56" customWidth="1"/>
    <col min="1262" max="1264" width="8.88671875" style="56"/>
    <col min="1265" max="1265" width="22.88671875" style="56" customWidth="1"/>
    <col min="1266" max="1266" width="8.88671875" style="56"/>
    <col min="1267" max="1267" width="13.6640625" style="56" customWidth="1"/>
    <col min="1268" max="1268" width="9.109375" style="56" customWidth="1"/>
    <col min="1269" max="1512" width="8.88671875" style="56"/>
    <col min="1513" max="1513" width="23.44140625" style="56" customWidth="1"/>
    <col min="1514" max="1514" width="13.5546875" style="56" customWidth="1"/>
    <col min="1515" max="1515" width="14.44140625" style="56" customWidth="1"/>
    <col min="1516" max="1516" width="8.88671875" style="56"/>
    <col min="1517" max="1517" width="26.6640625" style="56" customWidth="1"/>
    <col min="1518" max="1520" width="8.88671875" style="56"/>
    <col min="1521" max="1521" width="22.88671875" style="56" customWidth="1"/>
    <col min="1522" max="1522" width="8.88671875" style="56"/>
    <col min="1523" max="1523" width="13.6640625" style="56" customWidth="1"/>
    <col min="1524" max="1524" width="9.109375" style="56" customWidth="1"/>
    <col min="1525" max="1768" width="8.88671875" style="56"/>
    <col min="1769" max="1769" width="23.44140625" style="56" customWidth="1"/>
    <col min="1770" max="1770" width="13.5546875" style="56" customWidth="1"/>
    <col min="1771" max="1771" width="14.44140625" style="56" customWidth="1"/>
    <col min="1772" max="1772" width="8.88671875" style="56"/>
    <col min="1773" max="1773" width="26.6640625" style="56" customWidth="1"/>
    <col min="1774" max="1776" width="8.88671875" style="56"/>
    <col min="1777" max="1777" width="22.88671875" style="56" customWidth="1"/>
    <col min="1778" max="1778" width="8.88671875" style="56"/>
    <col min="1779" max="1779" width="13.6640625" style="56" customWidth="1"/>
    <col min="1780" max="1780" width="9.109375" style="56" customWidth="1"/>
    <col min="1781" max="2024" width="8.88671875" style="56"/>
    <col min="2025" max="2025" width="23.44140625" style="56" customWidth="1"/>
    <col min="2026" max="2026" width="13.5546875" style="56" customWidth="1"/>
    <col min="2027" max="2027" width="14.44140625" style="56" customWidth="1"/>
    <col min="2028" max="2028" width="8.88671875" style="56"/>
    <col min="2029" max="2029" width="26.6640625" style="56" customWidth="1"/>
    <col min="2030" max="2032" width="8.88671875" style="56"/>
    <col min="2033" max="2033" width="22.88671875" style="56" customWidth="1"/>
    <col min="2034" max="2034" width="8.88671875" style="56"/>
    <col min="2035" max="2035" width="13.6640625" style="56" customWidth="1"/>
    <col min="2036" max="2036" width="9.109375" style="56" customWidth="1"/>
    <col min="2037" max="2280" width="8.88671875" style="56"/>
    <col min="2281" max="2281" width="23.44140625" style="56" customWidth="1"/>
    <col min="2282" max="2282" width="13.5546875" style="56" customWidth="1"/>
    <col min="2283" max="2283" width="14.44140625" style="56" customWidth="1"/>
    <col min="2284" max="2284" width="8.88671875" style="56"/>
    <col min="2285" max="2285" width="26.6640625" style="56" customWidth="1"/>
    <col min="2286" max="2288" width="8.88671875" style="56"/>
    <col min="2289" max="2289" width="22.88671875" style="56" customWidth="1"/>
    <col min="2290" max="2290" width="8.88671875" style="56"/>
    <col min="2291" max="2291" width="13.6640625" style="56" customWidth="1"/>
    <col min="2292" max="2292" width="9.109375" style="56" customWidth="1"/>
    <col min="2293" max="2536" width="8.88671875" style="56"/>
    <col min="2537" max="2537" width="23.44140625" style="56" customWidth="1"/>
    <col min="2538" max="2538" width="13.5546875" style="56" customWidth="1"/>
    <col min="2539" max="2539" width="14.44140625" style="56" customWidth="1"/>
    <col min="2540" max="2540" width="8.88671875" style="56"/>
    <col min="2541" max="2541" width="26.6640625" style="56" customWidth="1"/>
    <col min="2542" max="2544" width="8.88671875" style="56"/>
    <col min="2545" max="2545" width="22.88671875" style="56" customWidth="1"/>
    <col min="2546" max="2546" width="8.88671875" style="56"/>
    <col min="2547" max="2547" width="13.6640625" style="56" customWidth="1"/>
    <col min="2548" max="2548" width="9.109375" style="56" customWidth="1"/>
    <col min="2549" max="2792" width="8.88671875" style="56"/>
    <col min="2793" max="2793" width="23.44140625" style="56" customWidth="1"/>
    <col min="2794" max="2794" width="13.5546875" style="56" customWidth="1"/>
    <col min="2795" max="2795" width="14.44140625" style="56" customWidth="1"/>
    <col min="2796" max="2796" width="8.88671875" style="56"/>
    <col min="2797" max="2797" width="26.6640625" style="56" customWidth="1"/>
    <col min="2798" max="2800" width="8.88671875" style="56"/>
    <col min="2801" max="2801" width="22.88671875" style="56" customWidth="1"/>
    <col min="2802" max="2802" width="8.88671875" style="56"/>
    <col min="2803" max="2803" width="13.6640625" style="56" customWidth="1"/>
    <col min="2804" max="2804" width="9.109375" style="56" customWidth="1"/>
    <col min="2805" max="3048" width="8.88671875" style="56"/>
    <col min="3049" max="3049" width="23.44140625" style="56" customWidth="1"/>
    <col min="3050" max="3050" width="13.5546875" style="56" customWidth="1"/>
    <col min="3051" max="3051" width="14.44140625" style="56" customWidth="1"/>
    <col min="3052" max="3052" width="8.88671875" style="56"/>
    <col min="3053" max="3053" width="26.6640625" style="56" customWidth="1"/>
    <col min="3054" max="3056" width="8.88671875" style="56"/>
    <col min="3057" max="3057" width="22.88671875" style="56" customWidth="1"/>
    <col min="3058" max="3058" width="8.88671875" style="56"/>
    <col min="3059" max="3059" width="13.6640625" style="56" customWidth="1"/>
    <col min="3060" max="3060" width="9.109375" style="56" customWidth="1"/>
    <col min="3061" max="3304" width="8.88671875" style="56"/>
    <col min="3305" max="3305" width="23.44140625" style="56" customWidth="1"/>
    <col min="3306" max="3306" width="13.5546875" style="56" customWidth="1"/>
    <col min="3307" max="3307" width="14.44140625" style="56" customWidth="1"/>
    <col min="3308" max="3308" width="8.88671875" style="56"/>
    <col min="3309" max="3309" width="26.6640625" style="56" customWidth="1"/>
    <col min="3310" max="3312" width="8.88671875" style="56"/>
    <col min="3313" max="3313" width="22.88671875" style="56" customWidth="1"/>
    <col min="3314" max="3314" width="8.88671875" style="56"/>
    <col min="3315" max="3315" width="13.6640625" style="56" customWidth="1"/>
    <col min="3316" max="3316" width="9.109375" style="56" customWidth="1"/>
    <col min="3317" max="3560" width="8.88671875" style="56"/>
    <col min="3561" max="3561" width="23.44140625" style="56" customWidth="1"/>
    <col min="3562" max="3562" width="13.5546875" style="56" customWidth="1"/>
    <col min="3563" max="3563" width="14.44140625" style="56" customWidth="1"/>
    <col min="3564" max="3564" width="8.88671875" style="56"/>
    <col min="3565" max="3565" width="26.6640625" style="56" customWidth="1"/>
    <col min="3566" max="3568" width="8.88671875" style="56"/>
    <col min="3569" max="3569" width="22.88671875" style="56" customWidth="1"/>
    <col min="3570" max="3570" width="8.88671875" style="56"/>
    <col min="3571" max="3571" width="13.6640625" style="56" customWidth="1"/>
    <col min="3572" max="3572" width="9.109375" style="56" customWidth="1"/>
    <col min="3573" max="3816" width="8.88671875" style="56"/>
    <col min="3817" max="3817" width="23.44140625" style="56" customWidth="1"/>
    <col min="3818" max="3818" width="13.5546875" style="56" customWidth="1"/>
    <col min="3819" max="3819" width="14.44140625" style="56" customWidth="1"/>
    <col min="3820" max="3820" width="8.88671875" style="56"/>
    <col min="3821" max="3821" width="26.6640625" style="56" customWidth="1"/>
    <col min="3822" max="3824" width="8.88671875" style="56"/>
    <col min="3825" max="3825" width="22.88671875" style="56" customWidth="1"/>
    <col min="3826" max="3826" width="8.88671875" style="56"/>
    <col min="3827" max="3827" width="13.6640625" style="56" customWidth="1"/>
    <col min="3828" max="3828" width="9.109375" style="56" customWidth="1"/>
    <col min="3829" max="4072" width="8.88671875" style="56"/>
    <col min="4073" max="4073" width="23.44140625" style="56" customWidth="1"/>
    <col min="4074" max="4074" width="13.5546875" style="56" customWidth="1"/>
    <col min="4075" max="4075" width="14.44140625" style="56" customWidth="1"/>
    <col min="4076" max="4076" width="8.88671875" style="56"/>
    <col min="4077" max="4077" width="26.6640625" style="56" customWidth="1"/>
    <col min="4078" max="4080" width="8.88671875" style="56"/>
    <col min="4081" max="4081" width="22.88671875" style="56" customWidth="1"/>
    <col min="4082" max="4082" width="8.88671875" style="56"/>
    <col min="4083" max="4083" width="13.6640625" style="56" customWidth="1"/>
    <col min="4084" max="4084" width="9.109375" style="56" customWidth="1"/>
    <col min="4085" max="4328" width="8.88671875" style="56"/>
    <col min="4329" max="4329" width="23.44140625" style="56" customWidth="1"/>
    <col min="4330" max="4330" width="13.5546875" style="56" customWidth="1"/>
    <col min="4331" max="4331" width="14.44140625" style="56" customWidth="1"/>
    <col min="4332" max="4332" width="8.88671875" style="56"/>
    <col min="4333" max="4333" width="26.6640625" style="56" customWidth="1"/>
    <col min="4334" max="4336" width="8.88671875" style="56"/>
    <col min="4337" max="4337" width="22.88671875" style="56" customWidth="1"/>
    <col min="4338" max="4338" width="8.88671875" style="56"/>
    <col min="4339" max="4339" width="13.6640625" style="56" customWidth="1"/>
    <col min="4340" max="4340" width="9.109375" style="56" customWidth="1"/>
    <col min="4341" max="4584" width="8.88671875" style="56"/>
    <col min="4585" max="4585" width="23.44140625" style="56" customWidth="1"/>
    <col min="4586" max="4586" width="13.5546875" style="56" customWidth="1"/>
    <col min="4587" max="4587" width="14.44140625" style="56" customWidth="1"/>
    <col min="4588" max="4588" width="8.88671875" style="56"/>
    <col min="4589" max="4589" width="26.6640625" style="56" customWidth="1"/>
    <col min="4590" max="4592" width="8.88671875" style="56"/>
    <col min="4593" max="4593" width="22.88671875" style="56" customWidth="1"/>
    <col min="4594" max="4594" width="8.88671875" style="56"/>
    <col min="4595" max="4595" width="13.6640625" style="56" customWidth="1"/>
    <col min="4596" max="4596" width="9.109375" style="56" customWidth="1"/>
    <col min="4597" max="4840" width="8.88671875" style="56"/>
    <col min="4841" max="4841" width="23.44140625" style="56" customWidth="1"/>
    <col min="4842" max="4842" width="13.5546875" style="56" customWidth="1"/>
    <col min="4843" max="4843" width="14.44140625" style="56" customWidth="1"/>
    <col min="4844" max="4844" width="8.88671875" style="56"/>
    <col min="4845" max="4845" width="26.6640625" style="56" customWidth="1"/>
    <col min="4846" max="4848" width="8.88671875" style="56"/>
    <col min="4849" max="4849" width="22.88671875" style="56" customWidth="1"/>
    <col min="4850" max="4850" width="8.88671875" style="56"/>
    <col min="4851" max="4851" width="13.6640625" style="56" customWidth="1"/>
    <col min="4852" max="4852" width="9.109375" style="56" customWidth="1"/>
    <col min="4853" max="5096" width="8.88671875" style="56"/>
    <col min="5097" max="5097" width="23.44140625" style="56" customWidth="1"/>
    <col min="5098" max="5098" width="13.5546875" style="56" customWidth="1"/>
    <col min="5099" max="5099" width="14.44140625" style="56" customWidth="1"/>
    <col min="5100" max="5100" width="8.88671875" style="56"/>
    <col min="5101" max="5101" width="26.6640625" style="56" customWidth="1"/>
    <col min="5102" max="5104" width="8.88671875" style="56"/>
    <col min="5105" max="5105" width="22.88671875" style="56" customWidth="1"/>
    <col min="5106" max="5106" width="8.88671875" style="56"/>
    <col min="5107" max="5107" width="13.6640625" style="56" customWidth="1"/>
    <col min="5108" max="5108" width="9.109375" style="56" customWidth="1"/>
    <col min="5109" max="5352" width="8.88671875" style="56"/>
    <col min="5353" max="5353" width="23.44140625" style="56" customWidth="1"/>
    <col min="5354" max="5354" width="13.5546875" style="56" customWidth="1"/>
    <col min="5355" max="5355" width="14.44140625" style="56" customWidth="1"/>
    <col min="5356" max="5356" width="8.88671875" style="56"/>
    <col min="5357" max="5357" width="26.6640625" style="56" customWidth="1"/>
    <col min="5358" max="5360" width="8.88671875" style="56"/>
    <col min="5361" max="5361" width="22.88671875" style="56" customWidth="1"/>
    <col min="5362" max="5362" width="8.88671875" style="56"/>
    <col min="5363" max="5363" width="13.6640625" style="56" customWidth="1"/>
    <col min="5364" max="5364" width="9.109375" style="56" customWidth="1"/>
    <col min="5365" max="5608" width="8.88671875" style="56"/>
    <col min="5609" max="5609" width="23.44140625" style="56" customWidth="1"/>
    <col min="5610" max="5610" width="13.5546875" style="56" customWidth="1"/>
    <col min="5611" max="5611" width="14.44140625" style="56" customWidth="1"/>
    <col min="5612" max="5612" width="8.88671875" style="56"/>
    <col min="5613" max="5613" width="26.6640625" style="56" customWidth="1"/>
    <col min="5614" max="5616" width="8.88671875" style="56"/>
    <col min="5617" max="5617" width="22.88671875" style="56" customWidth="1"/>
    <col min="5618" max="5618" width="8.88671875" style="56"/>
    <col min="5619" max="5619" width="13.6640625" style="56" customWidth="1"/>
    <col min="5620" max="5620" width="9.109375" style="56" customWidth="1"/>
    <col min="5621" max="5864" width="8.88671875" style="56"/>
    <col min="5865" max="5865" width="23.44140625" style="56" customWidth="1"/>
    <col min="5866" max="5866" width="13.5546875" style="56" customWidth="1"/>
    <col min="5867" max="5867" width="14.44140625" style="56" customWidth="1"/>
    <col min="5868" max="5868" width="8.88671875" style="56"/>
    <col min="5869" max="5869" width="26.6640625" style="56" customWidth="1"/>
    <col min="5870" max="5872" width="8.88671875" style="56"/>
    <col min="5873" max="5873" width="22.88671875" style="56" customWidth="1"/>
    <col min="5874" max="5874" width="8.88671875" style="56"/>
    <col min="5875" max="5875" width="13.6640625" style="56" customWidth="1"/>
    <col min="5876" max="5876" width="9.109375" style="56" customWidth="1"/>
    <col min="5877" max="6120" width="8.88671875" style="56"/>
    <col min="6121" max="6121" width="23.44140625" style="56" customWidth="1"/>
    <col min="6122" max="6122" width="13.5546875" style="56" customWidth="1"/>
    <col min="6123" max="6123" width="14.44140625" style="56" customWidth="1"/>
    <col min="6124" max="6124" width="8.88671875" style="56"/>
    <col min="6125" max="6125" width="26.6640625" style="56" customWidth="1"/>
    <col min="6126" max="6128" width="8.88671875" style="56"/>
    <col min="6129" max="6129" width="22.88671875" style="56" customWidth="1"/>
    <col min="6130" max="6130" width="8.88671875" style="56"/>
    <col min="6131" max="6131" width="13.6640625" style="56" customWidth="1"/>
    <col min="6132" max="6132" width="9.109375" style="56" customWidth="1"/>
    <col min="6133" max="6376" width="8.88671875" style="56"/>
    <col min="6377" max="6377" width="23.44140625" style="56" customWidth="1"/>
    <col min="6378" max="6378" width="13.5546875" style="56" customWidth="1"/>
    <col min="6379" max="6379" width="14.44140625" style="56" customWidth="1"/>
    <col min="6380" max="6380" width="8.88671875" style="56"/>
    <col min="6381" max="6381" width="26.6640625" style="56" customWidth="1"/>
    <col min="6382" max="6384" width="8.88671875" style="56"/>
    <col min="6385" max="6385" width="22.88671875" style="56" customWidth="1"/>
    <col min="6386" max="6386" width="8.88671875" style="56"/>
    <col min="6387" max="6387" width="13.6640625" style="56" customWidth="1"/>
    <col min="6388" max="6388" width="9.109375" style="56" customWidth="1"/>
    <col min="6389" max="6632" width="8.88671875" style="56"/>
    <col min="6633" max="6633" width="23.44140625" style="56" customWidth="1"/>
    <col min="6634" max="6634" width="13.5546875" style="56" customWidth="1"/>
    <col min="6635" max="6635" width="14.44140625" style="56" customWidth="1"/>
    <col min="6636" max="6636" width="8.88671875" style="56"/>
    <col min="6637" max="6637" width="26.6640625" style="56" customWidth="1"/>
    <col min="6638" max="6640" width="8.88671875" style="56"/>
    <col min="6641" max="6641" width="22.88671875" style="56" customWidth="1"/>
    <col min="6642" max="6642" width="8.88671875" style="56"/>
    <col min="6643" max="6643" width="13.6640625" style="56" customWidth="1"/>
    <col min="6644" max="6644" width="9.109375" style="56" customWidth="1"/>
    <col min="6645" max="6888" width="8.88671875" style="56"/>
    <col min="6889" max="6889" width="23.44140625" style="56" customWidth="1"/>
    <col min="6890" max="6890" width="13.5546875" style="56" customWidth="1"/>
    <col min="6891" max="6891" width="14.44140625" style="56" customWidth="1"/>
    <col min="6892" max="6892" width="8.88671875" style="56"/>
    <col min="6893" max="6893" width="26.6640625" style="56" customWidth="1"/>
    <col min="6894" max="6896" width="8.88671875" style="56"/>
    <col min="6897" max="6897" width="22.88671875" style="56" customWidth="1"/>
    <col min="6898" max="6898" width="8.88671875" style="56"/>
    <col min="6899" max="6899" width="13.6640625" style="56" customWidth="1"/>
    <col min="6900" max="6900" width="9.109375" style="56" customWidth="1"/>
    <col min="6901" max="7144" width="8.88671875" style="56"/>
    <col min="7145" max="7145" width="23.44140625" style="56" customWidth="1"/>
    <col min="7146" max="7146" width="13.5546875" style="56" customWidth="1"/>
    <col min="7147" max="7147" width="14.44140625" style="56" customWidth="1"/>
    <col min="7148" max="7148" width="8.88671875" style="56"/>
    <col min="7149" max="7149" width="26.6640625" style="56" customWidth="1"/>
    <col min="7150" max="7152" width="8.88671875" style="56"/>
    <col min="7153" max="7153" width="22.88671875" style="56" customWidth="1"/>
    <col min="7154" max="7154" width="8.88671875" style="56"/>
    <col min="7155" max="7155" width="13.6640625" style="56" customWidth="1"/>
    <col min="7156" max="7156" width="9.109375" style="56" customWidth="1"/>
    <col min="7157" max="7400" width="8.88671875" style="56"/>
    <col min="7401" max="7401" width="23.44140625" style="56" customWidth="1"/>
    <col min="7402" max="7402" width="13.5546875" style="56" customWidth="1"/>
    <col min="7403" max="7403" width="14.44140625" style="56" customWidth="1"/>
    <col min="7404" max="7404" width="8.88671875" style="56"/>
    <col min="7405" max="7405" width="26.6640625" style="56" customWidth="1"/>
    <col min="7406" max="7408" width="8.88671875" style="56"/>
    <col min="7409" max="7409" width="22.88671875" style="56" customWidth="1"/>
    <col min="7410" max="7410" width="8.88671875" style="56"/>
    <col min="7411" max="7411" width="13.6640625" style="56" customWidth="1"/>
    <col min="7412" max="7412" width="9.109375" style="56" customWidth="1"/>
    <col min="7413" max="7656" width="8.88671875" style="56"/>
    <col min="7657" max="7657" width="23.44140625" style="56" customWidth="1"/>
    <col min="7658" max="7658" width="13.5546875" style="56" customWidth="1"/>
    <col min="7659" max="7659" width="14.44140625" style="56" customWidth="1"/>
    <col min="7660" max="7660" width="8.88671875" style="56"/>
    <col min="7661" max="7661" width="26.6640625" style="56" customWidth="1"/>
    <col min="7662" max="7664" width="8.88671875" style="56"/>
    <col min="7665" max="7665" width="22.88671875" style="56" customWidth="1"/>
    <col min="7666" max="7666" width="8.88671875" style="56"/>
    <col min="7667" max="7667" width="13.6640625" style="56" customWidth="1"/>
    <col min="7668" max="7668" width="9.109375" style="56" customWidth="1"/>
    <col min="7669" max="7912" width="8.88671875" style="56"/>
    <col min="7913" max="7913" width="23.44140625" style="56" customWidth="1"/>
    <col min="7914" max="7914" width="13.5546875" style="56" customWidth="1"/>
    <col min="7915" max="7915" width="14.44140625" style="56" customWidth="1"/>
    <col min="7916" max="7916" width="8.88671875" style="56"/>
    <col min="7917" max="7917" width="26.6640625" style="56" customWidth="1"/>
    <col min="7918" max="7920" width="8.88671875" style="56"/>
    <col min="7921" max="7921" width="22.88671875" style="56" customWidth="1"/>
    <col min="7922" max="7922" width="8.88671875" style="56"/>
    <col min="7923" max="7923" width="13.6640625" style="56" customWidth="1"/>
    <col min="7924" max="7924" width="9.109375" style="56" customWidth="1"/>
    <col min="7925" max="8168" width="8.88671875" style="56"/>
    <col min="8169" max="8169" width="23.44140625" style="56" customWidth="1"/>
    <col min="8170" max="8170" width="13.5546875" style="56" customWidth="1"/>
    <col min="8171" max="8171" width="14.44140625" style="56" customWidth="1"/>
    <col min="8172" max="8172" width="8.88671875" style="56"/>
    <col min="8173" max="8173" width="26.6640625" style="56" customWidth="1"/>
    <col min="8174" max="8176" width="8.88671875" style="56"/>
    <col min="8177" max="8177" width="22.88671875" style="56" customWidth="1"/>
    <col min="8178" max="8178" width="8.88671875" style="56"/>
    <col min="8179" max="8179" width="13.6640625" style="56" customWidth="1"/>
    <col min="8180" max="8180" width="9.109375" style="56" customWidth="1"/>
    <col min="8181" max="8424" width="8.88671875" style="56"/>
    <col min="8425" max="8425" width="23.44140625" style="56" customWidth="1"/>
    <col min="8426" max="8426" width="13.5546875" style="56" customWidth="1"/>
    <col min="8427" max="8427" width="14.44140625" style="56" customWidth="1"/>
    <col min="8428" max="8428" width="8.88671875" style="56"/>
    <col min="8429" max="8429" width="26.6640625" style="56" customWidth="1"/>
    <col min="8430" max="8432" width="8.88671875" style="56"/>
    <col min="8433" max="8433" width="22.88671875" style="56" customWidth="1"/>
    <col min="8434" max="8434" width="8.88671875" style="56"/>
    <col min="8435" max="8435" width="13.6640625" style="56" customWidth="1"/>
    <col min="8436" max="8436" width="9.109375" style="56" customWidth="1"/>
    <col min="8437" max="8680" width="8.88671875" style="56"/>
    <col min="8681" max="8681" width="23.44140625" style="56" customWidth="1"/>
    <col min="8682" max="8682" width="13.5546875" style="56" customWidth="1"/>
    <col min="8683" max="8683" width="14.44140625" style="56" customWidth="1"/>
    <col min="8684" max="8684" width="8.88671875" style="56"/>
    <col min="8685" max="8685" width="26.6640625" style="56" customWidth="1"/>
    <col min="8686" max="8688" width="8.88671875" style="56"/>
    <col min="8689" max="8689" width="22.88671875" style="56" customWidth="1"/>
    <col min="8690" max="8690" width="8.88671875" style="56"/>
    <col min="8691" max="8691" width="13.6640625" style="56" customWidth="1"/>
    <col min="8692" max="8692" width="9.109375" style="56" customWidth="1"/>
    <col min="8693" max="8936" width="8.88671875" style="56"/>
    <col min="8937" max="8937" width="23.44140625" style="56" customWidth="1"/>
    <col min="8938" max="8938" width="13.5546875" style="56" customWidth="1"/>
    <col min="8939" max="8939" width="14.44140625" style="56" customWidth="1"/>
    <col min="8940" max="8940" width="8.88671875" style="56"/>
    <col min="8941" max="8941" width="26.6640625" style="56" customWidth="1"/>
    <col min="8942" max="8944" width="8.88671875" style="56"/>
    <col min="8945" max="8945" width="22.88671875" style="56" customWidth="1"/>
    <col min="8946" max="8946" width="8.88671875" style="56"/>
    <col min="8947" max="8947" width="13.6640625" style="56" customWidth="1"/>
    <col min="8948" max="8948" width="9.109375" style="56" customWidth="1"/>
    <col min="8949" max="9192" width="8.88671875" style="56"/>
    <col min="9193" max="9193" width="23.44140625" style="56" customWidth="1"/>
    <col min="9194" max="9194" width="13.5546875" style="56" customWidth="1"/>
    <col min="9195" max="9195" width="14.44140625" style="56" customWidth="1"/>
    <col min="9196" max="9196" width="8.88671875" style="56"/>
    <col min="9197" max="9197" width="26.6640625" style="56" customWidth="1"/>
    <col min="9198" max="9200" width="8.88671875" style="56"/>
    <col min="9201" max="9201" width="22.88671875" style="56" customWidth="1"/>
    <col min="9202" max="9202" width="8.88671875" style="56"/>
    <col min="9203" max="9203" width="13.6640625" style="56" customWidth="1"/>
    <col min="9204" max="9204" width="9.109375" style="56" customWidth="1"/>
    <col min="9205" max="9448" width="8.88671875" style="56"/>
    <col min="9449" max="9449" width="23.44140625" style="56" customWidth="1"/>
    <col min="9450" max="9450" width="13.5546875" style="56" customWidth="1"/>
    <col min="9451" max="9451" width="14.44140625" style="56" customWidth="1"/>
    <col min="9452" max="9452" width="8.88671875" style="56"/>
    <col min="9453" max="9453" width="26.6640625" style="56" customWidth="1"/>
    <col min="9454" max="9456" width="8.88671875" style="56"/>
    <col min="9457" max="9457" width="22.88671875" style="56" customWidth="1"/>
    <col min="9458" max="9458" width="8.88671875" style="56"/>
    <col min="9459" max="9459" width="13.6640625" style="56" customWidth="1"/>
    <col min="9460" max="9460" width="9.109375" style="56" customWidth="1"/>
    <col min="9461" max="9704" width="8.88671875" style="56"/>
    <col min="9705" max="9705" width="23.44140625" style="56" customWidth="1"/>
    <col min="9706" max="9706" width="13.5546875" style="56" customWidth="1"/>
    <col min="9707" max="9707" width="14.44140625" style="56" customWidth="1"/>
    <col min="9708" max="9708" width="8.88671875" style="56"/>
    <col min="9709" max="9709" width="26.6640625" style="56" customWidth="1"/>
    <col min="9710" max="9712" width="8.88671875" style="56"/>
    <col min="9713" max="9713" width="22.88671875" style="56" customWidth="1"/>
    <col min="9714" max="9714" width="8.88671875" style="56"/>
    <col min="9715" max="9715" width="13.6640625" style="56" customWidth="1"/>
    <col min="9716" max="9716" width="9.109375" style="56" customWidth="1"/>
    <col min="9717" max="9960" width="8.88671875" style="56"/>
    <col min="9961" max="9961" width="23.44140625" style="56" customWidth="1"/>
    <col min="9962" max="9962" width="13.5546875" style="56" customWidth="1"/>
    <col min="9963" max="9963" width="14.44140625" style="56" customWidth="1"/>
    <col min="9964" max="9964" width="8.88671875" style="56"/>
    <col min="9965" max="9965" width="26.6640625" style="56" customWidth="1"/>
    <col min="9966" max="9968" width="8.88671875" style="56"/>
    <col min="9969" max="9969" width="22.88671875" style="56" customWidth="1"/>
    <col min="9970" max="9970" width="8.88671875" style="56"/>
    <col min="9971" max="9971" width="13.6640625" style="56" customWidth="1"/>
    <col min="9972" max="9972" width="9.109375" style="56" customWidth="1"/>
    <col min="9973" max="10216" width="8.88671875" style="56"/>
    <col min="10217" max="10217" width="23.44140625" style="56" customWidth="1"/>
    <col min="10218" max="10218" width="13.5546875" style="56" customWidth="1"/>
    <col min="10219" max="10219" width="14.44140625" style="56" customWidth="1"/>
    <col min="10220" max="10220" width="8.88671875" style="56"/>
    <col min="10221" max="10221" width="26.6640625" style="56" customWidth="1"/>
    <col min="10222" max="10224" width="8.88671875" style="56"/>
    <col min="10225" max="10225" width="22.88671875" style="56" customWidth="1"/>
    <col min="10226" max="10226" width="8.88671875" style="56"/>
    <col min="10227" max="10227" width="13.6640625" style="56" customWidth="1"/>
    <col min="10228" max="10228" width="9.109375" style="56" customWidth="1"/>
    <col min="10229" max="10472" width="8.88671875" style="56"/>
    <col min="10473" max="10473" width="23.44140625" style="56" customWidth="1"/>
    <col min="10474" max="10474" width="13.5546875" style="56" customWidth="1"/>
    <col min="10475" max="10475" width="14.44140625" style="56" customWidth="1"/>
    <col min="10476" max="10476" width="8.88671875" style="56"/>
    <col min="10477" max="10477" width="26.6640625" style="56" customWidth="1"/>
    <col min="10478" max="10480" width="8.88671875" style="56"/>
    <col min="10481" max="10481" width="22.88671875" style="56" customWidth="1"/>
    <col min="10482" max="10482" width="8.88671875" style="56"/>
    <col min="10483" max="10483" width="13.6640625" style="56" customWidth="1"/>
    <col min="10484" max="10484" width="9.109375" style="56" customWidth="1"/>
    <col min="10485" max="10728" width="8.88671875" style="56"/>
    <col min="10729" max="10729" width="23.44140625" style="56" customWidth="1"/>
    <col min="10730" max="10730" width="13.5546875" style="56" customWidth="1"/>
    <col min="10731" max="10731" width="14.44140625" style="56" customWidth="1"/>
    <col min="10732" max="10732" width="8.88671875" style="56"/>
    <col min="10733" max="10733" width="26.6640625" style="56" customWidth="1"/>
    <col min="10734" max="10736" width="8.88671875" style="56"/>
    <col min="10737" max="10737" width="22.88671875" style="56" customWidth="1"/>
    <col min="10738" max="10738" width="8.88671875" style="56"/>
    <col min="10739" max="10739" width="13.6640625" style="56" customWidth="1"/>
    <col min="10740" max="10740" width="9.109375" style="56" customWidth="1"/>
    <col min="10741" max="10984" width="8.88671875" style="56"/>
    <col min="10985" max="10985" width="23.44140625" style="56" customWidth="1"/>
    <col min="10986" max="10986" width="13.5546875" style="56" customWidth="1"/>
    <col min="10987" max="10987" width="14.44140625" style="56" customWidth="1"/>
    <col min="10988" max="10988" width="8.88671875" style="56"/>
    <col min="10989" max="10989" width="26.6640625" style="56" customWidth="1"/>
    <col min="10990" max="10992" width="8.88671875" style="56"/>
    <col min="10993" max="10993" width="22.88671875" style="56" customWidth="1"/>
    <col min="10994" max="10994" width="8.88671875" style="56"/>
    <col min="10995" max="10995" width="13.6640625" style="56" customWidth="1"/>
    <col min="10996" max="10996" width="9.109375" style="56" customWidth="1"/>
    <col min="10997" max="11240" width="8.88671875" style="56"/>
    <col min="11241" max="11241" width="23.44140625" style="56" customWidth="1"/>
    <col min="11242" max="11242" width="13.5546875" style="56" customWidth="1"/>
    <col min="11243" max="11243" width="14.44140625" style="56" customWidth="1"/>
    <col min="11244" max="11244" width="8.88671875" style="56"/>
    <col min="11245" max="11245" width="26.6640625" style="56" customWidth="1"/>
    <col min="11246" max="11248" width="8.88671875" style="56"/>
    <col min="11249" max="11249" width="22.88671875" style="56" customWidth="1"/>
    <col min="11250" max="11250" width="8.88671875" style="56"/>
    <col min="11251" max="11251" width="13.6640625" style="56" customWidth="1"/>
    <col min="11252" max="11252" width="9.109375" style="56" customWidth="1"/>
    <col min="11253" max="11496" width="8.88671875" style="56"/>
    <col min="11497" max="11497" width="23.44140625" style="56" customWidth="1"/>
    <col min="11498" max="11498" width="13.5546875" style="56" customWidth="1"/>
    <col min="11499" max="11499" width="14.44140625" style="56" customWidth="1"/>
    <col min="11500" max="11500" width="8.88671875" style="56"/>
    <col min="11501" max="11501" width="26.6640625" style="56" customWidth="1"/>
    <col min="11502" max="11504" width="8.88671875" style="56"/>
    <col min="11505" max="11505" width="22.88671875" style="56" customWidth="1"/>
    <col min="11506" max="11506" width="8.88671875" style="56"/>
    <col min="11507" max="11507" width="13.6640625" style="56" customWidth="1"/>
    <col min="11508" max="11508" width="9.109375" style="56" customWidth="1"/>
    <col min="11509" max="11752" width="8.88671875" style="56"/>
    <col min="11753" max="11753" width="23.44140625" style="56" customWidth="1"/>
    <col min="11754" max="11754" width="13.5546875" style="56" customWidth="1"/>
    <col min="11755" max="11755" width="14.44140625" style="56" customWidth="1"/>
    <col min="11756" max="11756" width="8.88671875" style="56"/>
    <col min="11757" max="11757" width="26.6640625" style="56" customWidth="1"/>
    <col min="11758" max="11760" width="8.88671875" style="56"/>
    <col min="11761" max="11761" width="22.88671875" style="56" customWidth="1"/>
    <col min="11762" max="11762" width="8.88671875" style="56"/>
    <col min="11763" max="11763" width="13.6640625" style="56" customWidth="1"/>
    <col min="11764" max="11764" width="9.109375" style="56" customWidth="1"/>
    <col min="11765" max="12008" width="8.88671875" style="56"/>
    <col min="12009" max="12009" width="23.44140625" style="56" customWidth="1"/>
    <col min="12010" max="12010" width="13.5546875" style="56" customWidth="1"/>
    <col min="12011" max="12011" width="14.44140625" style="56" customWidth="1"/>
    <col min="12012" max="12012" width="8.88671875" style="56"/>
    <col min="12013" max="12013" width="26.6640625" style="56" customWidth="1"/>
    <col min="12014" max="12016" width="8.88671875" style="56"/>
    <col min="12017" max="12017" width="22.88671875" style="56" customWidth="1"/>
    <col min="12018" max="12018" width="8.88671875" style="56"/>
    <col min="12019" max="12019" width="13.6640625" style="56" customWidth="1"/>
    <col min="12020" max="12020" width="9.109375" style="56" customWidth="1"/>
    <col min="12021" max="12264" width="8.88671875" style="56"/>
    <col min="12265" max="12265" width="23.44140625" style="56" customWidth="1"/>
    <col min="12266" max="12266" width="13.5546875" style="56" customWidth="1"/>
    <col min="12267" max="12267" width="14.44140625" style="56" customWidth="1"/>
    <col min="12268" max="12268" width="8.88671875" style="56"/>
    <col min="12269" max="12269" width="26.6640625" style="56" customWidth="1"/>
    <col min="12270" max="12272" width="8.88671875" style="56"/>
    <col min="12273" max="12273" width="22.88671875" style="56" customWidth="1"/>
    <col min="12274" max="12274" width="8.88671875" style="56"/>
    <col min="12275" max="12275" width="13.6640625" style="56" customWidth="1"/>
    <col min="12276" max="12276" width="9.109375" style="56" customWidth="1"/>
    <col min="12277" max="12520" width="8.88671875" style="56"/>
    <col min="12521" max="12521" width="23.44140625" style="56" customWidth="1"/>
    <col min="12522" max="12522" width="13.5546875" style="56" customWidth="1"/>
    <col min="12523" max="12523" width="14.44140625" style="56" customWidth="1"/>
    <col min="12524" max="12524" width="8.88671875" style="56"/>
    <col min="12525" max="12525" width="26.6640625" style="56" customWidth="1"/>
    <col min="12526" max="12528" width="8.88671875" style="56"/>
    <col min="12529" max="12529" width="22.88671875" style="56" customWidth="1"/>
    <col min="12530" max="12530" width="8.88671875" style="56"/>
    <col min="12531" max="12531" width="13.6640625" style="56" customWidth="1"/>
    <col min="12532" max="12532" width="9.109375" style="56" customWidth="1"/>
    <col min="12533" max="12776" width="8.88671875" style="56"/>
    <col min="12777" max="12777" width="23.44140625" style="56" customWidth="1"/>
    <col min="12778" max="12778" width="13.5546875" style="56" customWidth="1"/>
    <col min="12779" max="12779" width="14.44140625" style="56" customWidth="1"/>
    <col min="12780" max="12780" width="8.88671875" style="56"/>
    <col min="12781" max="12781" width="26.6640625" style="56" customWidth="1"/>
    <col min="12782" max="12784" width="8.88671875" style="56"/>
    <col min="12785" max="12785" width="22.88671875" style="56" customWidth="1"/>
    <col min="12786" max="12786" width="8.88671875" style="56"/>
    <col min="12787" max="12787" width="13.6640625" style="56" customWidth="1"/>
    <col min="12788" max="12788" width="9.109375" style="56" customWidth="1"/>
    <col min="12789" max="13032" width="8.88671875" style="56"/>
    <col min="13033" max="13033" width="23.44140625" style="56" customWidth="1"/>
    <col min="13034" max="13034" width="13.5546875" style="56" customWidth="1"/>
    <col min="13035" max="13035" width="14.44140625" style="56" customWidth="1"/>
    <col min="13036" max="13036" width="8.88671875" style="56"/>
    <col min="13037" max="13037" width="26.6640625" style="56" customWidth="1"/>
    <col min="13038" max="13040" width="8.88671875" style="56"/>
    <col min="13041" max="13041" width="22.88671875" style="56" customWidth="1"/>
    <col min="13042" max="13042" width="8.88671875" style="56"/>
    <col min="13043" max="13043" width="13.6640625" style="56" customWidth="1"/>
    <col min="13044" max="13044" width="9.109375" style="56" customWidth="1"/>
    <col min="13045" max="13288" width="8.88671875" style="56"/>
    <col min="13289" max="13289" width="23.44140625" style="56" customWidth="1"/>
    <col min="13290" max="13290" width="13.5546875" style="56" customWidth="1"/>
    <col min="13291" max="13291" width="14.44140625" style="56" customWidth="1"/>
    <col min="13292" max="13292" width="8.88671875" style="56"/>
    <col min="13293" max="13293" width="26.6640625" style="56" customWidth="1"/>
    <col min="13294" max="13296" width="8.88671875" style="56"/>
    <col min="13297" max="13297" width="22.88671875" style="56" customWidth="1"/>
    <col min="13298" max="13298" width="8.88671875" style="56"/>
    <col min="13299" max="13299" width="13.6640625" style="56" customWidth="1"/>
    <col min="13300" max="13300" width="9.109375" style="56" customWidth="1"/>
    <col min="13301" max="13544" width="8.88671875" style="56"/>
    <col min="13545" max="13545" width="23.44140625" style="56" customWidth="1"/>
    <col min="13546" max="13546" width="13.5546875" style="56" customWidth="1"/>
    <col min="13547" max="13547" width="14.44140625" style="56" customWidth="1"/>
    <col min="13548" max="13548" width="8.88671875" style="56"/>
    <col min="13549" max="13549" width="26.6640625" style="56" customWidth="1"/>
    <col min="13550" max="13552" width="8.88671875" style="56"/>
    <col min="13553" max="13553" width="22.88671875" style="56" customWidth="1"/>
    <col min="13554" max="13554" width="8.88671875" style="56"/>
    <col min="13555" max="13555" width="13.6640625" style="56" customWidth="1"/>
    <col min="13556" max="13556" width="9.109375" style="56" customWidth="1"/>
    <col min="13557" max="13800" width="8.88671875" style="56"/>
    <col min="13801" max="13801" width="23.44140625" style="56" customWidth="1"/>
    <col min="13802" max="13802" width="13.5546875" style="56" customWidth="1"/>
    <col min="13803" max="13803" width="14.44140625" style="56" customWidth="1"/>
    <col min="13804" max="13804" width="8.88671875" style="56"/>
    <col min="13805" max="13805" width="26.6640625" style="56" customWidth="1"/>
    <col min="13806" max="13808" width="8.88671875" style="56"/>
    <col min="13809" max="13809" width="22.88671875" style="56" customWidth="1"/>
    <col min="13810" max="13810" width="8.88671875" style="56"/>
    <col min="13811" max="13811" width="13.6640625" style="56" customWidth="1"/>
    <col min="13812" max="13812" width="9.109375" style="56" customWidth="1"/>
    <col min="13813" max="14056" width="8.88671875" style="56"/>
    <col min="14057" max="14057" width="23.44140625" style="56" customWidth="1"/>
    <col min="14058" max="14058" width="13.5546875" style="56" customWidth="1"/>
    <col min="14059" max="14059" width="14.44140625" style="56" customWidth="1"/>
    <col min="14060" max="14060" width="8.88671875" style="56"/>
    <col min="14061" max="14061" width="26.6640625" style="56" customWidth="1"/>
    <col min="14062" max="14064" width="8.88671875" style="56"/>
    <col min="14065" max="14065" width="22.88671875" style="56" customWidth="1"/>
    <col min="14066" max="14066" width="8.88671875" style="56"/>
    <col min="14067" max="14067" width="13.6640625" style="56" customWidth="1"/>
    <col min="14068" max="14068" width="9.109375" style="56" customWidth="1"/>
    <col min="14069" max="14312" width="8.88671875" style="56"/>
    <col min="14313" max="14313" width="23.44140625" style="56" customWidth="1"/>
    <col min="14314" max="14314" width="13.5546875" style="56" customWidth="1"/>
    <col min="14315" max="14315" width="14.44140625" style="56" customWidth="1"/>
    <col min="14316" max="14316" width="8.88671875" style="56"/>
    <col min="14317" max="14317" width="26.6640625" style="56" customWidth="1"/>
    <col min="14318" max="14320" width="8.88671875" style="56"/>
    <col min="14321" max="14321" width="22.88671875" style="56" customWidth="1"/>
    <col min="14322" max="14322" width="8.88671875" style="56"/>
    <col min="14323" max="14323" width="13.6640625" style="56" customWidth="1"/>
    <col min="14324" max="14324" width="9.109375" style="56" customWidth="1"/>
    <col min="14325" max="14568" width="8.88671875" style="56"/>
    <col min="14569" max="14569" width="23.44140625" style="56" customWidth="1"/>
    <col min="14570" max="14570" width="13.5546875" style="56" customWidth="1"/>
    <col min="14571" max="14571" width="14.44140625" style="56" customWidth="1"/>
    <col min="14572" max="14572" width="8.88671875" style="56"/>
    <col min="14573" max="14573" width="26.6640625" style="56" customWidth="1"/>
    <col min="14574" max="14576" width="8.88671875" style="56"/>
    <col min="14577" max="14577" width="22.88671875" style="56" customWidth="1"/>
    <col min="14578" max="14578" width="8.88671875" style="56"/>
    <col min="14579" max="14579" width="13.6640625" style="56" customWidth="1"/>
    <col min="14580" max="14580" width="9.109375" style="56" customWidth="1"/>
    <col min="14581" max="14824" width="8.88671875" style="56"/>
    <col min="14825" max="14825" width="23.44140625" style="56" customWidth="1"/>
    <col min="14826" max="14826" width="13.5546875" style="56" customWidth="1"/>
    <col min="14827" max="14827" width="14.44140625" style="56" customWidth="1"/>
    <col min="14828" max="14828" width="8.88671875" style="56"/>
    <col min="14829" max="14829" width="26.6640625" style="56" customWidth="1"/>
    <col min="14830" max="14832" width="8.88671875" style="56"/>
    <col min="14833" max="14833" width="22.88671875" style="56" customWidth="1"/>
    <col min="14834" max="14834" width="8.88671875" style="56"/>
    <col min="14835" max="14835" width="13.6640625" style="56" customWidth="1"/>
    <col min="14836" max="14836" width="9.109375" style="56" customWidth="1"/>
    <col min="14837" max="15080" width="8.88671875" style="56"/>
    <col min="15081" max="15081" width="23.44140625" style="56" customWidth="1"/>
    <col min="15082" max="15082" width="13.5546875" style="56" customWidth="1"/>
    <col min="15083" max="15083" width="14.44140625" style="56" customWidth="1"/>
    <col min="15084" max="15084" width="8.88671875" style="56"/>
    <col min="15085" max="15085" width="26.6640625" style="56" customWidth="1"/>
    <col min="15086" max="15088" width="8.88671875" style="56"/>
    <col min="15089" max="15089" width="22.88671875" style="56" customWidth="1"/>
    <col min="15090" max="15090" width="8.88671875" style="56"/>
    <col min="15091" max="15091" width="13.6640625" style="56" customWidth="1"/>
    <col min="15092" max="15092" width="9.109375" style="56" customWidth="1"/>
    <col min="15093" max="15336" width="8.88671875" style="56"/>
    <col min="15337" max="15337" width="23.44140625" style="56" customWidth="1"/>
    <col min="15338" max="15338" width="13.5546875" style="56" customWidth="1"/>
    <col min="15339" max="15339" width="14.44140625" style="56" customWidth="1"/>
    <col min="15340" max="15340" width="8.88671875" style="56"/>
    <col min="15341" max="15341" width="26.6640625" style="56" customWidth="1"/>
    <col min="15342" max="15344" width="8.88671875" style="56"/>
    <col min="15345" max="15345" width="22.88671875" style="56" customWidth="1"/>
    <col min="15346" max="15346" width="8.88671875" style="56"/>
    <col min="15347" max="15347" width="13.6640625" style="56" customWidth="1"/>
    <col min="15348" max="15348" width="9.109375" style="56" customWidth="1"/>
    <col min="15349" max="15592" width="8.88671875" style="56"/>
    <col min="15593" max="15593" width="23.44140625" style="56" customWidth="1"/>
    <col min="15594" max="15594" width="13.5546875" style="56" customWidth="1"/>
    <col min="15595" max="15595" width="14.44140625" style="56" customWidth="1"/>
    <col min="15596" max="15596" width="8.88671875" style="56"/>
    <col min="15597" max="15597" width="26.6640625" style="56" customWidth="1"/>
    <col min="15598" max="15600" width="8.88671875" style="56"/>
    <col min="15601" max="15601" width="22.88671875" style="56" customWidth="1"/>
    <col min="15602" max="15602" width="8.88671875" style="56"/>
    <col min="15603" max="15603" width="13.6640625" style="56" customWidth="1"/>
    <col min="15604" max="15604" width="9.109375" style="56" customWidth="1"/>
    <col min="15605" max="15848" width="8.88671875" style="56"/>
    <col min="15849" max="15849" width="23.44140625" style="56" customWidth="1"/>
    <col min="15850" max="15850" width="13.5546875" style="56" customWidth="1"/>
    <col min="15851" max="15851" width="14.44140625" style="56" customWidth="1"/>
    <col min="15852" max="15852" width="8.88671875" style="56"/>
    <col min="15853" max="15853" width="26.6640625" style="56" customWidth="1"/>
    <col min="15854" max="15856" width="8.88671875" style="56"/>
    <col min="15857" max="15857" width="22.88671875" style="56" customWidth="1"/>
    <col min="15858" max="15858" width="8.88671875" style="56"/>
    <col min="15859" max="15859" width="13.6640625" style="56" customWidth="1"/>
    <col min="15860" max="15860" width="9.109375" style="56" customWidth="1"/>
    <col min="15861" max="16104" width="8.88671875" style="56"/>
    <col min="16105" max="16105" width="23.44140625" style="56" customWidth="1"/>
    <col min="16106" max="16106" width="13.5546875" style="56" customWidth="1"/>
    <col min="16107" max="16107" width="14.44140625" style="56" customWidth="1"/>
    <col min="16108" max="16108" width="8.88671875" style="56"/>
    <col min="16109" max="16109" width="26.6640625" style="56" customWidth="1"/>
    <col min="16110" max="16112" width="8.88671875" style="56"/>
    <col min="16113" max="16113" width="22.88671875" style="56" customWidth="1"/>
    <col min="16114" max="16114" width="8.88671875" style="56"/>
    <col min="16115" max="16115" width="13.6640625" style="56" customWidth="1"/>
    <col min="16116" max="16116" width="9.109375" style="56" customWidth="1"/>
    <col min="16117" max="16384" width="8.88671875" style="56"/>
  </cols>
  <sheetData>
    <row r="1" spans="1:5" ht="16.95" customHeight="1">
      <c r="A1" s="209" t="s">
        <v>175</v>
      </c>
      <c r="B1" s="209"/>
      <c r="C1" s="209"/>
      <c r="D1" s="74"/>
      <c r="E1" s="74"/>
    </row>
    <row r="2" spans="1:5" ht="29.4" customHeight="1">
      <c r="A2" s="210" t="s">
        <v>195</v>
      </c>
      <c r="B2" s="210"/>
      <c r="C2" s="210"/>
      <c r="D2" s="75"/>
      <c r="E2" s="75"/>
    </row>
    <row r="3" spans="1:5" ht="11.4" customHeight="1">
      <c r="A3" s="99" t="s">
        <v>169</v>
      </c>
      <c r="B3" s="100" t="s">
        <v>182</v>
      </c>
      <c r="C3" s="100" t="s">
        <v>190</v>
      </c>
    </row>
    <row r="4" spans="1:5">
      <c r="A4" s="101" t="s">
        <v>31</v>
      </c>
      <c r="B4" s="102">
        <v>7.1</v>
      </c>
      <c r="C4" s="102">
        <v>7</v>
      </c>
    </row>
    <row r="5" spans="1:5">
      <c r="A5" s="103" t="s">
        <v>13</v>
      </c>
      <c r="B5" s="104">
        <v>3.9</v>
      </c>
      <c r="C5" s="104">
        <v>3.8</v>
      </c>
    </row>
    <row r="6" spans="1:5">
      <c r="A6" s="103" t="s">
        <v>16</v>
      </c>
      <c r="B6" s="104">
        <v>10.4</v>
      </c>
      <c r="C6" s="104">
        <v>10.6</v>
      </c>
    </row>
    <row r="7" spans="1:5">
      <c r="A7" s="103" t="s">
        <v>170</v>
      </c>
      <c r="B7" s="104">
        <v>4.5999999999999996</v>
      </c>
      <c r="C7" s="104">
        <v>4.4000000000000004</v>
      </c>
    </row>
    <row r="8" spans="1:5">
      <c r="A8" s="103" t="s">
        <v>176</v>
      </c>
      <c r="B8" s="104">
        <v>8.8000000000000007</v>
      </c>
      <c r="C8" s="104">
        <v>8.6999999999999993</v>
      </c>
    </row>
    <row r="9" spans="1:5">
      <c r="A9" s="103" t="s">
        <v>17</v>
      </c>
      <c r="B9" s="104">
        <v>7.6</v>
      </c>
      <c r="C9" s="104">
        <v>7.9</v>
      </c>
    </row>
    <row r="10" spans="1:5">
      <c r="A10" s="103" t="s">
        <v>20</v>
      </c>
      <c r="B10" s="104">
        <v>7.5</v>
      </c>
      <c r="C10" s="104">
        <v>7.4</v>
      </c>
    </row>
    <row r="11" spans="1:5">
      <c r="A11" s="103" t="s">
        <v>21</v>
      </c>
      <c r="B11" s="104">
        <v>9.6999999999999993</v>
      </c>
      <c r="C11" s="104">
        <v>9.6</v>
      </c>
    </row>
    <row r="12" spans="1:5">
      <c r="A12" s="103" t="s">
        <v>12</v>
      </c>
      <c r="B12" s="104">
        <v>5.7</v>
      </c>
      <c r="C12" s="104">
        <v>5.5</v>
      </c>
    </row>
    <row r="13" spans="1:5">
      <c r="A13" s="103" t="s">
        <v>26</v>
      </c>
      <c r="B13" s="104">
        <v>13.6</v>
      </c>
      <c r="C13" s="104">
        <v>13.8</v>
      </c>
    </row>
    <row r="14" spans="1:5">
      <c r="A14" s="105" t="s">
        <v>32</v>
      </c>
      <c r="B14" s="106">
        <v>6.1</v>
      </c>
      <c r="C14" s="106">
        <v>6.1</v>
      </c>
    </row>
    <row r="15" spans="1:5">
      <c r="A15" s="103" t="s">
        <v>0</v>
      </c>
      <c r="B15" s="104">
        <v>7.2</v>
      </c>
      <c r="C15" s="104">
        <v>7.2</v>
      </c>
    </row>
    <row r="16" spans="1:5">
      <c r="A16" s="103" t="s">
        <v>15</v>
      </c>
      <c r="B16" s="104">
        <v>15</v>
      </c>
      <c r="C16" s="104">
        <v>15.4</v>
      </c>
    </row>
    <row r="17" spans="1:3">
      <c r="A17" s="103" t="s">
        <v>171</v>
      </c>
      <c r="B17" s="104">
        <v>5.0999999999999996</v>
      </c>
      <c r="C17" s="104">
        <v>5.2</v>
      </c>
    </row>
    <row r="18" spans="1:3">
      <c r="A18" s="103" t="s">
        <v>172</v>
      </c>
      <c r="B18" s="104">
        <v>7.4</v>
      </c>
      <c r="C18" s="104">
        <v>7.5</v>
      </c>
    </row>
    <row r="19" spans="1:3">
      <c r="A19" s="103" t="s">
        <v>3</v>
      </c>
      <c r="B19" s="104">
        <v>5</v>
      </c>
      <c r="C19" s="104">
        <v>5</v>
      </c>
    </row>
    <row r="20" spans="1:3">
      <c r="A20" s="103" t="s">
        <v>6</v>
      </c>
      <c r="B20" s="104">
        <v>4.4000000000000004</v>
      </c>
      <c r="C20" s="104">
        <v>4.3</v>
      </c>
    </row>
    <row r="21" spans="1:3">
      <c r="A21" s="107" t="s">
        <v>33</v>
      </c>
      <c r="B21" s="106">
        <v>8.6999999999999993</v>
      </c>
      <c r="C21" s="106">
        <v>8.6999999999999993</v>
      </c>
    </row>
    <row r="22" spans="1:3">
      <c r="A22" s="103" t="s">
        <v>14</v>
      </c>
      <c r="B22" s="104">
        <v>7.2</v>
      </c>
      <c r="C22" s="104">
        <v>7</v>
      </c>
    </row>
    <row r="23" spans="1:3">
      <c r="A23" s="103" t="s">
        <v>18</v>
      </c>
      <c r="B23" s="104">
        <v>13.1</v>
      </c>
      <c r="C23" s="104">
        <v>13</v>
      </c>
    </row>
    <row r="24" spans="1:3">
      <c r="A24" s="103" t="s">
        <v>24</v>
      </c>
      <c r="B24" s="104">
        <v>6.8</v>
      </c>
      <c r="C24" s="104">
        <v>6.8</v>
      </c>
    </row>
    <row r="25" spans="1:3">
      <c r="A25" s="103" t="s">
        <v>95</v>
      </c>
      <c r="B25" s="104">
        <v>10.6</v>
      </c>
      <c r="C25" s="104">
        <v>10.8</v>
      </c>
    </row>
    <row r="26" spans="1:3">
      <c r="A26" s="103" t="s">
        <v>96</v>
      </c>
      <c r="B26" s="104">
        <v>5.7</v>
      </c>
      <c r="C26" s="104">
        <v>5.7</v>
      </c>
    </row>
    <row r="27" spans="1:3">
      <c r="A27" s="103" t="s">
        <v>25</v>
      </c>
      <c r="B27" s="104">
        <v>11.1</v>
      </c>
      <c r="C27" s="104">
        <v>10.9</v>
      </c>
    </row>
    <row r="28" spans="1:3">
      <c r="A28" s="105" t="s">
        <v>29</v>
      </c>
      <c r="B28" s="106">
        <v>5.3</v>
      </c>
      <c r="C28" s="106">
        <v>5.2</v>
      </c>
    </row>
    <row r="29" spans="1:3">
      <c r="A29" s="103" t="s">
        <v>4</v>
      </c>
      <c r="B29" s="104">
        <v>7.2</v>
      </c>
      <c r="C29" s="104">
        <v>7.3</v>
      </c>
    </row>
    <row r="30" spans="1:3">
      <c r="A30" s="103" t="s">
        <v>22</v>
      </c>
      <c r="B30" s="104">
        <v>7.1</v>
      </c>
      <c r="C30" s="104">
        <v>7</v>
      </c>
    </row>
    <row r="31" spans="1:3">
      <c r="A31" s="103" t="s">
        <v>5</v>
      </c>
      <c r="B31" s="104">
        <v>5.0999999999999996</v>
      </c>
      <c r="C31" s="104">
        <v>5.0999999999999996</v>
      </c>
    </row>
    <row r="32" spans="1:3">
      <c r="A32" s="103" t="s">
        <v>23</v>
      </c>
      <c r="B32" s="104">
        <v>11.5</v>
      </c>
      <c r="C32" s="104">
        <v>11.6</v>
      </c>
    </row>
    <row r="33" spans="1:3">
      <c r="A33" s="103" t="s">
        <v>7</v>
      </c>
      <c r="B33" s="104">
        <v>5.7</v>
      </c>
      <c r="C33" s="104">
        <v>5.4</v>
      </c>
    </row>
    <row r="34" spans="1:3">
      <c r="A34" s="103" t="s">
        <v>8</v>
      </c>
      <c r="B34" s="104">
        <v>6.1</v>
      </c>
      <c r="C34" s="104">
        <v>5.9</v>
      </c>
    </row>
    <row r="35" spans="1:3">
      <c r="A35" s="103" t="s">
        <v>9</v>
      </c>
      <c r="B35" s="104">
        <v>11.1</v>
      </c>
      <c r="C35" s="104">
        <v>11</v>
      </c>
    </row>
    <row r="36" spans="1:3">
      <c r="A36" s="103" t="s">
        <v>173</v>
      </c>
      <c r="B36" s="104">
        <v>2.1</v>
      </c>
      <c r="C36" s="104">
        <v>2</v>
      </c>
    </row>
    <row r="37" spans="1:3">
      <c r="A37" s="105" t="s">
        <v>30</v>
      </c>
      <c r="B37" s="106">
        <v>2.2999999999999998</v>
      </c>
      <c r="C37" s="106">
        <v>2.2999999999999998</v>
      </c>
    </row>
    <row r="38" spans="1:3">
      <c r="A38" s="103" t="s">
        <v>174</v>
      </c>
      <c r="B38" s="104">
        <v>2.2999999999999998</v>
      </c>
      <c r="C38" s="104">
        <v>2.2999999999999998</v>
      </c>
    </row>
    <row r="39" spans="1:3">
      <c r="A39" s="13" t="s">
        <v>91</v>
      </c>
    </row>
  </sheetData>
  <mergeCells count="2">
    <mergeCell ref="A1:C1"/>
    <mergeCell ref="A2:C2"/>
  </mergeCells>
  <pageMargins left="0.7" right="0.7" top="0.75" bottom="0.75" header="0.3" footer="0.3"/>
  <pageSetup paperSize="9" fitToWidth="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66202A55E7A054B97AFB6B75D4E8D23" ma:contentTypeVersion="11" ma:contentTypeDescription="Utwórz nowy dokument." ma:contentTypeScope="" ma:versionID="c9316aace0520c7f1f6098470f52f207">
  <xsd:schema xmlns:xsd="http://www.w3.org/2001/XMLSchema" xmlns:xs="http://www.w3.org/2001/XMLSchema" xmlns:p="http://schemas.microsoft.com/office/2006/metadata/properties" xmlns:ns3="980d08e1-6ee3-49d3-9918-9b5d9e0d4b5d" targetNamespace="http://schemas.microsoft.com/office/2006/metadata/properties" ma:root="true" ma:fieldsID="d16722f8e5bf6177bfe0d216fcc5ff7f" ns3:_="">
    <xsd:import namespace="980d08e1-6ee3-49d3-9918-9b5d9e0d4b5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d08e1-6ee3-49d3-9918-9b5d9e0d4b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233DD45-7D43-453B-AE1E-79282E7E8D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D3776D-9FCD-44F9-B1AB-A05B15075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d08e1-6ee3-49d3-9918-9b5d9e0d4b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A3C2F2-F4ED-4BD4-866B-425C3D460B23}">
  <ds:schemaRefs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980d08e1-6ee3-49d3-9918-9b5d9e0d4b5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8</vt:i4>
      </vt:variant>
    </vt:vector>
  </HeadingPairs>
  <TitlesOfParts>
    <vt:vector size="17" baseType="lpstr">
      <vt:lpstr>Tabela 1 </vt:lpstr>
      <vt:lpstr>Tabela 2</vt:lpstr>
      <vt:lpstr>Tabela 3</vt:lpstr>
      <vt:lpstr>Tabela 4</vt:lpstr>
      <vt:lpstr>Tabela 5</vt:lpstr>
      <vt:lpstr>Tabela 5a </vt:lpstr>
      <vt:lpstr>Tabela 6</vt:lpstr>
      <vt:lpstr>Tabela 7</vt:lpstr>
      <vt:lpstr>Tabela 8</vt:lpstr>
      <vt:lpstr>'Tabela 1 '!Obszar_wydruku</vt:lpstr>
      <vt:lpstr>'Tabela 2'!Obszar_wydruku</vt:lpstr>
      <vt:lpstr>'Tabela 3'!Obszar_wydruku</vt:lpstr>
      <vt:lpstr>'Tabela 4'!Obszar_wydruku</vt:lpstr>
      <vt:lpstr>'Tabela 5'!Obszar_wydruku</vt:lpstr>
      <vt:lpstr>'Tabela 5a '!Obszar_wydruku</vt:lpstr>
      <vt:lpstr>'Tabela 6'!Obszar_wydruku</vt:lpstr>
      <vt:lpstr>'Tabela 8'!Obszar_wydruku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Tabele</dc:title>
  <dc:creator>DWUP</dc:creator>
  <cp:lastModifiedBy>Sabina Dębicka</cp:lastModifiedBy>
  <cp:lastPrinted>2025-03-05T07:20:08Z</cp:lastPrinted>
  <dcterms:created xsi:type="dcterms:W3CDTF">1999-08-03T15:46:10Z</dcterms:created>
  <dcterms:modified xsi:type="dcterms:W3CDTF">2026-02-04T10:17:35Z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0x010100566202A55E7A054B97AFB6B75D4E8D23</vt:lpwstr>
  </property>
</Properties>
</file>