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12-2025\Tabele inf_12_2025\"/>
    </mc:Choice>
  </mc:AlternateContent>
  <bookViews>
    <workbookView xWindow="8640" yWindow="0" windowWidth="6732" windowHeight="6684" firstSheet="3" activeTab="1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  <sheet name="9a_9b_9c_9d" sheetId="102" r:id="rId11"/>
    <sheet name="10a_10b_10c" sheetId="101" r:id="rId12"/>
    <sheet name="Tabela 11" sheetId="100" r:id="rId13"/>
    <sheet name="Tabela 12.1-12.30" sheetId="103" r:id="rId14"/>
  </sheets>
  <definedNames>
    <definedName name="_xlnm.Print_Area" localSheetId="1">'Tabela 1 '!$A$1:$I$40</definedName>
    <definedName name="_xlnm.Print_Area" localSheetId="13">'Tabela 12.1-12.30'!$A$1:$J$353</definedName>
    <definedName name="_xlnm.Print_Area" localSheetId="2">'Tabela 2'!$A$1:$L$28</definedName>
    <definedName name="_xlnm.Print_Area" localSheetId="3">'Tabela 3'!$A$1:$N$40</definedName>
    <definedName name="_xlnm.Print_Area" localSheetId="4">'Tabela 4'!$A$1:$H$54</definedName>
    <definedName name="_xlnm.Print_Area" localSheetId="5">'Tabela 5'!$A$1:$L$27</definedName>
    <definedName name="_xlnm.Print_Area" localSheetId="6">'Tabela 5a '!$A$1:$L$27</definedName>
    <definedName name="_xlnm.Print_Area" localSheetId="7">'Tabela 6'!$A$1:$E$21</definedName>
    <definedName name="_xlnm.Print_Area" localSheetId="9">'Tabela 8'!$A$1:$D$40</definedName>
  </definedNames>
  <calcPr calcId="162913"/>
</workbook>
</file>

<file path=xl/calcChain.xml><?xml version="1.0" encoding="utf-8"?>
<calcChain xmlns="http://schemas.openxmlformats.org/spreadsheetml/2006/main">
  <c r="J353" i="103" l="1"/>
  <c r="I353" i="103"/>
  <c r="H353" i="103"/>
  <c r="G353" i="103"/>
  <c r="F353" i="103"/>
  <c r="E353" i="103"/>
  <c r="D353" i="103"/>
  <c r="J348" i="103"/>
  <c r="I348" i="103"/>
  <c r="H348" i="103"/>
  <c r="G348" i="103"/>
  <c r="F348" i="103"/>
  <c r="E348" i="103"/>
  <c r="D348" i="103"/>
  <c r="J332" i="103"/>
  <c r="I332" i="103"/>
  <c r="H332" i="103"/>
  <c r="G332" i="103"/>
  <c r="F332" i="103"/>
  <c r="E332" i="103"/>
  <c r="D332" i="103"/>
  <c r="J323" i="103"/>
  <c r="I323" i="103"/>
  <c r="H323" i="103"/>
  <c r="G323" i="103"/>
  <c r="F323" i="103"/>
  <c r="E323" i="103"/>
  <c r="D323" i="103"/>
  <c r="J309" i="103"/>
  <c r="I309" i="103"/>
  <c r="H309" i="103"/>
  <c r="G309" i="103"/>
  <c r="F309" i="103"/>
  <c r="E309" i="103"/>
  <c r="D309" i="103"/>
  <c r="J298" i="103"/>
  <c r="I298" i="103"/>
  <c r="H298" i="103"/>
  <c r="G298" i="103"/>
  <c r="F298" i="103"/>
  <c r="E298" i="103"/>
  <c r="D298" i="103"/>
  <c r="J287" i="103"/>
  <c r="I287" i="103"/>
  <c r="H287" i="103"/>
  <c r="G287" i="103"/>
  <c r="F287" i="103"/>
  <c r="E287" i="103"/>
  <c r="D287" i="103"/>
  <c r="J278" i="103"/>
  <c r="I278" i="103"/>
  <c r="H278" i="103"/>
  <c r="G278" i="103"/>
  <c r="F278" i="103"/>
  <c r="E278" i="103"/>
  <c r="D278" i="103"/>
  <c r="J262" i="103"/>
  <c r="I262" i="103"/>
  <c r="H262" i="103"/>
  <c r="G262" i="103"/>
  <c r="F262" i="103"/>
  <c r="E262" i="103"/>
  <c r="D262" i="103"/>
  <c r="J253" i="103"/>
  <c r="I253" i="103"/>
  <c r="H253" i="103"/>
  <c r="G253" i="103"/>
  <c r="F253" i="103"/>
  <c r="E253" i="103"/>
  <c r="D253" i="103"/>
  <c r="J248" i="103"/>
  <c r="I248" i="103"/>
  <c r="H248" i="103"/>
  <c r="G248" i="103"/>
  <c r="F248" i="103"/>
  <c r="E248" i="103"/>
  <c r="D248" i="103"/>
  <c r="J232" i="103"/>
  <c r="I232" i="103"/>
  <c r="H232" i="103"/>
  <c r="G232" i="103"/>
  <c r="F232" i="103"/>
  <c r="E232" i="103"/>
  <c r="D232" i="103"/>
  <c r="J218" i="103"/>
  <c r="I218" i="103"/>
  <c r="H218" i="103"/>
  <c r="G218" i="103"/>
  <c r="F218" i="103"/>
  <c r="E218" i="103"/>
  <c r="D218" i="103"/>
  <c r="J203" i="103"/>
  <c r="I203" i="103"/>
  <c r="H203" i="103"/>
  <c r="G203" i="103"/>
  <c r="F203" i="103"/>
  <c r="E203" i="103"/>
  <c r="D203" i="103"/>
  <c r="J179" i="103"/>
  <c r="I179" i="103"/>
  <c r="H179" i="103"/>
  <c r="G179" i="103"/>
  <c r="F179" i="103"/>
  <c r="E179" i="103"/>
  <c r="D179" i="103"/>
  <c r="J165" i="103"/>
  <c r="I165" i="103"/>
  <c r="H165" i="103"/>
  <c r="G165" i="103"/>
  <c r="F165" i="103"/>
  <c r="E165" i="103"/>
  <c r="D165" i="103"/>
  <c r="J160" i="103"/>
  <c r="I160" i="103"/>
  <c r="H160" i="103"/>
  <c r="G160" i="103"/>
  <c r="F160" i="103"/>
  <c r="E160" i="103"/>
  <c r="D160" i="103"/>
  <c r="J147" i="103"/>
  <c r="I147" i="103"/>
  <c r="H147" i="103"/>
  <c r="G147" i="103"/>
  <c r="F147" i="103"/>
  <c r="E147" i="103"/>
  <c r="D147" i="103"/>
  <c r="J138" i="103"/>
  <c r="I138" i="103"/>
  <c r="H138" i="103"/>
  <c r="G138" i="103"/>
  <c r="F138" i="103"/>
  <c r="E138" i="103"/>
  <c r="D138" i="103"/>
  <c r="J125" i="103"/>
  <c r="I125" i="103"/>
  <c r="H125" i="103"/>
  <c r="G125" i="103"/>
  <c r="F125" i="103"/>
  <c r="E125" i="103"/>
  <c r="D125" i="103"/>
  <c r="J114" i="103"/>
  <c r="I114" i="103"/>
  <c r="H114" i="103"/>
  <c r="G114" i="103"/>
  <c r="F114" i="103"/>
  <c r="E114" i="103"/>
  <c r="D114" i="103"/>
  <c r="J103" i="103"/>
  <c r="I103" i="103"/>
  <c r="H103" i="103"/>
  <c r="G103" i="103"/>
  <c r="F103" i="103"/>
  <c r="E103" i="103"/>
  <c r="D103" i="103"/>
  <c r="J98" i="103"/>
  <c r="I98" i="103"/>
  <c r="H98" i="103"/>
  <c r="G98" i="103"/>
  <c r="F98" i="103"/>
  <c r="E98" i="103"/>
  <c r="D98" i="103"/>
  <c r="J87" i="103"/>
  <c r="I87" i="103"/>
  <c r="H87" i="103"/>
  <c r="G87" i="103"/>
  <c r="F87" i="103"/>
  <c r="E87" i="103"/>
  <c r="D87" i="103"/>
  <c r="J73" i="103"/>
  <c r="I73" i="103"/>
  <c r="H73" i="103"/>
  <c r="G73" i="103"/>
  <c r="F73" i="103"/>
  <c r="E73" i="103"/>
  <c r="D73" i="103"/>
  <c r="J59" i="103"/>
  <c r="I59" i="103"/>
  <c r="H59" i="103"/>
  <c r="G59" i="103"/>
  <c r="F59" i="103"/>
  <c r="E59" i="103"/>
  <c r="D59" i="103"/>
  <c r="J46" i="103"/>
  <c r="I46" i="103"/>
  <c r="H46" i="103"/>
  <c r="G46" i="103"/>
  <c r="F46" i="103"/>
  <c r="E46" i="103"/>
  <c r="D46" i="103"/>
  <c r="J37" i="103"/>
  <c r="I37" i="103"/>
  <c r="H37" i="103"/>
  <c r="G37" i="103"/>
  <c r="F37" i="103"/>
  <c r="E37" i="103"/>
  <c r="D37" i="103"/>
  <c r="J24" i="103"/>
  <c r="I24" i="103"/>
  <c r="H24" i="103"/>
  <c r="G24" i="103"/>
  <c r="F24" i="103"/>
  <c r="E24" i="103"/>
  <c r="D24" i="103"/>
  <c r="J13" i="103"/>
  <c r="I13" i="103"/>
  <c r="H13" i="103"/>
  <c r="G13" i="103"/>
  <c r="F13" i="103"/>
  <c r="E13" i="103"/>
  <c r="D13" i="103"/>
  <c r="D9" i="100" l="1"/>
  <c r="D10" i="100"/>
  <c r="D11" i="100"/>
  <c r="D12" i="100"/>
  <c r="D13" i="100"/>
  <c r="D14" i="100"/>
  <c r="D15" i="100"/>
  <c r="D16" i="100"/>
  <c r="D8" i="100"/>
  <c r="D7" i="100"/>
  <c r="B6" i="100"/>
  <c r="G23" i="101" l="1"/>
  <c r="G24" i="101"/>
  <c r="G25" i="101"/>
  <c r="G26" i="101"/>
  <c r="G27" i="101"/>
  <c r="G28" i="101"/>
  <c r="G29" i="101"/>
  <c r="G22" i="101"/>
  <c r="F23" i="101"/>
  <c r="F24" i="101"/>
  <c r="F25" i="101"/>
  <c r="F26" i="101"/>
  <c r="F27" i="101"/>
  <c r="F28" i="101"/>
  <c r="F29" i="101"/>
  <c r="F22" i="101"/>
  <c r="E23" i="101"/>
  <c r="E24" i="101"/>
  <c r="E25" i="101"/>
  <c r="E26" i="101"/>
  <c r="E27" i="101"/>
  <c r="E28" i="101"/>
  <c r="E29" i="101"/>
  <c r="E22" i="101"/>
  <c r="D23" i="101"/>
  <c r="D24" i="101"/>
  <c r="D25" i="101"/>
  <c r="D26" i="101"/>
  <c r="D27" i="101"/>
  <c r="D28" i="101"/>
  <c r="D29" i="101"/>
  <c r="D22" i="101"/>
  <c r="C29" i="101"/>
  <c r="B29" i="101"/>
  <c r="G15" i="101"/>
  <c r="G16" i="101"/>
  <c r="G17" i="101"/>
  <c r="G18" i="101"/>
  <c r="G19" i="101"/>
  <c r="G14" i="101"/>
  <c r="F15" i="101"/>
  <c r="F16" i="101"/>
  <c r="F17" i="101"/>
  <c r="F18" i="101"/>
  <c r="F19" i="101"/>
  <c r="F14" i="101"/>
  <c r="E15" i="101"/>
  <c r="E16" i="101"/>
  <c r="E17" i="101"/>
  <c r="E18" i="101"/>
  <c r="E19" i="101"/>
  <c r="E14" i="101"/>
  <c r="D15" i="101"/>
  <c r="D16" i="101"/>
  <c r="D17" i="101"/>
  <c r="D18" i="101"/>
  <c r="D19" i="101"/>
  <c r="D14" i="101"/>
  <c r="C19" i="101"/>
  <c r="B19" i="101"/>
  <c r="B11" i="101"/>
  <c r="C11" i="101"/>
  <c r="F10" i="101"/>
  <c r="E6" i="101"/>
  <c r="E7" i="101"/>
  <c r="E8" i="101"/>
  <c r="E9" i="101"/>
  <c r="E10" i="101"/>
  <c r="E5" i="101"/>
  <c r="D6" i="101"/>
  <c r="D7" i="101"/>
  <c r="D8" i="101"/>
  <c r="D9" i="101"/>
  <c r="D10" i="101"/>
  <c r="D5" i="101"/>
  <c r="G6" i="101"/>
  <c r="F7" i="101"/>
  <c r="F6" i="101" l="1"/>
  <c r="E11" i="101"/>
  <c r="G9" i="101"/>
  <c r="D11" i="101"/>
  <c r="F9" i="101"/>
  <c r="G5" i="101"/>
  <c r="G8" i="101"/>
  <c r="F5" i="101"/>
  <c r="F8" i="101"/>
  <c r="G11" i="101"/>
  <c r="G7" i="101"/>
  <c r="F11" i="101"/>
  <c r="G10" i="101"/>
  <c r="E38" i="102" l="1"/>
  <c r="D38" i="102"/>
  <c r="I38" i="102" s="1"/>
  <c r="C38" i="102"/>
  <c r="B38" i="102"/>
  <c r="H38" i="102" s="1"/>
  <c r="I37" i="102"/>
  <c r="G37" i="102"/>
  <c r="F37" i="102"/>
  <c r="I36" i="102"/>
  <c r="G36" i="102"/>
  <c r="F36" i="102"/>
  <c r="I35" i="102"/>
  <c r="G35" i="102"/>
  <c r="F35" i="102"/>
  <c r="I34" i="102"/>
  <c r="G34" i="102"/>
  <c r="F34" i="102"/>
  <c r="I33" i="102"/>
  <c r="G33" i="102"/>
  <c r="F33" i="102"/>
  <c r="I32" i="102"/>
  <c r="G32" i="102"/>
  <c r="F32" i="102"/>
  <c r="I31" i="102"/>
  <c r="G31" i="102"/>
  <c r="F31" i="102"/>
  <c r="E28" i="102"/>
  <c r="D28" i="102"/>
  <c r="I28" i="102" s="1"/>
  <c r="C28" i="102"/>
  <c r="B28" i="102"/>
  <c r="H28" i="102" s="1"/>
  <c r="I27" i="102"/>
  <c r="G27" i="102"/>
  <c r="F27" i="102"/>
  <c r="I26" i="102"/>
  <c r="G26" i="102"/>
  <c r="F26" i="102"/>
  <c r="I25" i="102"/>
  <c r="G25" i="102"/>
  <c r="F25" i="102"/>
  <c r="I24" i="102"/>
  <c r="G24" i="102"/>
  <c r="F24" i="102"/>
  <c r="I23" i="102"/>
  <c r="G23" i="102"/>
  <c r="F23" i="102"/>
  <c r="F28" i="102" s="1"/>
  <c r="E20" i="102"/>
  <c r="D20" i="102"/>
  <c r="I20" i="102" s="1"/>
  <c r="C20" i="102"/>
  <c r="B20" i="102"/>
  <c r="H20" i="102" s="1"/>
  <c r="G19" i="102"/>
  <c r="F19" i="102"/>
  <c r="I18" i="102"/>
  <c r="G18" i="102"/>
  <c r="F18" i="102"/>
  <c r="I17" i="102"/>
  <c r="G17" i="102"/>
  <c r="F17" i="102"/>
  <c r="I16" i="102"/>
  <c r="G16" i="102"/>
  <c r="F16" i="102"/>
  <c r="I15" i="102"/>
  <c r="G15" i="102"/>
  <c r="F15" i="102"/>
  <c r="I14" i="102"/>
  <c r="G14" i="102"/>
  <c r="F14" i="102"/>
  <c r="E11" i="102"/>
  <c r="D11" i="102"/>
  <c r="I11" i="102" s="1"/>
  <c r="C11" i="102"/>
  <c r="B11" i="102"/>
  <c r="H11" i="102" s="1"/>
  <c r="I10" i="102"/>
  <c r="G10" i="102"/>
  <c r="F10" i="102"/>
  <c r="I9" i="102"/>
  <c r="G9" i="102"/>
  <c r="F9" i="102"/>
  <c r="I8" i="102"/>
  <c r="G8" i="102"/>
  <c r="F8" i="102"/>
  <c r="I7" i="102"/>
  <c r="G7" i="102"/>
  <c r="F7" i="102"/>
  <c r="I6" i="102"/>
  <c r="G6" i="102"/>
  <c r="F6" i="102"/>
  <c r="I5" i="102"/>
  <c r="G5" i="102"/>
  <c r="F5" i="102"/>
  <c r="I39" i="76"/>
  <c r="F38" i="102" l="1"/>
  <c r="G11" i="102"/>
  <c r="G20" i="102"/>
  <c r="G28" i="102"/>
  <c r="G38" i="102"/>
  <c r="F11" i="102"/>
  <c r="F20" i="102"/>
  <c r="H5" i="102"/>
  <c r="H6" i="102"/>
  <c r="H7" i="102"/>
  <c r="H8" i="102"/>
  <c r="H9" i="102"/>
  <c r="H10" i="102"/>
  <c r="H14" i="102"/>
  <c r="H15" i="102"/>
  <c r="H16" i="102"/>
  <c r="H17" i="102"/>
  <c r="H18" i="102"/>
  <c r="H19" i="102"/>
  <c r="H23" i="102"/>
  <c r="H24" i="102"/>
  <c r="H25" i="102"/>
  <c r="H26" i="102"/>
  <c r="H27" i="102"/>
  <c r="H31" i="102"/>
  <c r="H32" i="102"/>
  <c r="H33" i="102"/>
  <c r="H34" i="102"/>
  <c r="H35" i="102"/>
  <c r="H36" i="102"/>
  <c r="H37" i="102"/>
  <c r="I19" i="102"/>
  <c r="N16" i="100" l="1"/>
  <c r="M16" i="100"/>
  <c r="L16" i="100"/>
  <c r="I16" i="100"/>
  <c r="H16" i="100"/>
  <c r="G16" i="100"/>
  <c r="N15" i="100"/>
  <c r="M15" i="100"/>
  <c r="L15" i="100"/>
  <c r="I15" i="100"/>
  <c r="H15" i="100"/>
  <c r="G15" i="100"/>
  <c r="N14" i="100"/>
  <c r="M14" i="100"/>
  <c r="L14" i="100"/>
  <c r="I14" i="100"/>
  <c r="H14" i="100"/>
  <c r="G14" i="100"/>
  <c r="N13" i="100"/>
  <c r="M13" i="100"/>
  <c r="L13" i="100"/>
  <c r="I13" i="100"/>
  <c r="H13" i="100"/>
  <c r="G13" i="100"/>
  <c r="N12" i="100"/>
  <c r="M12" i="100"/>
  <c r="L12" i="100"/>
  <c r="I12" i="100"/>
  <c r="H12" i="100"/>
  <c r="G12" i="100"/>
  <c r="N11" i="100"/>
  <c r="M11" i="100"/>
  <c r="L11" i="100"/>
  <c r="I11" i="100"/>
  <c r="H11" i="100"/>
  <c r="G11" i="100"/>
  <c r="N10" i="100"/>
  <c r="M10" i="100"/>
  <c r="L10" i="100"/>
  <c r="I10" i="100"/>
  <c r="H10" i="100"/>
  <c r="G10" i="100"/>
  <c r="N9" i="100"/>
  <c r="M9" i="100"/>
  <c r="L9" i="100"/>
  <c r="I9" i="100"/>
  <c r="H9" i="100"/>
  <c r="G9" i="100"/>
  <c r="N8" i="100"/>
  <c r="M8" i="100"/>
  <c r="L8" i="100"/>
  <c r="I8" i="100"/>
  <c r="H8" i="100"/>
  <c r="G8" i="100"/>
  <c r="N7" i="100"/>
  <c r="M7" i="100"/>
  <c r="L7" i="100"/>
  <c r="I7" i="100"/>
  <c r="H7" i="100"/>
  <c r="G7" i="100"/>
  <c r="N6" i="100"/>
  <c r="M6" i="100"/>
  <c r="L6" i="100"/>
  <c r="F6" i="100"/>
  <c r="E6" i="100"/>
  <c r="H6" i="100" s="1"/>
  <c r="C6" i="100"/>
  <c r="D6" i="100" s="1"/>
  <c r="N5" i="100"/>
  <c r="M5" i="100"/>
  <c r="L5" i="100"/>
  <c r="I5" i="100"/>
  <c r="H5" i="100"/>
  <c r="G5" i="100"/>
  <c r="D5" i="100"/>
  <c r="N4" i="100"/>
  <c r="M4" i="100"/>
  <c r="L4" i="100"/>
  <c r="I4" i="100"/>
  <c r="G4" i="100"/>
  <c r="D4" i="100"/>
  <c r="G6" i="100" l="1"/>
  <c r="I6" i="100"/>
  <c r="I5" i="41" l="1"/>
  <c r="J5" i="41" l="1"/>
  <c r="K5" i="41" l="1"/>
  <c r="C4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E4" i="76" l="1"/>
  <c r="H20" i="43" l="1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19" i="43"/>
  <c r="H18" i="43"/>
  <c r="H17" i="43"/>
  <c r="H7" i="43"/>
  <c r="H8" i="43"/>
  <c r="H9" i="43"/>
  <c r="H10" i="43"/>
  <c r="H11" i="43"/>
  <c r="H12" i="43"/>
  <c r="H13" i="43"/>
  <c r="H14" i="43"/>
  <c r="H15" i="43"/>
  <c r="H16" i="43"/>
  <c r="H6" i="43"/>
  <c r="H5" i="43"/>
  <c r="H4" i="43"/>
  <c r="N6" i="89" l="1"/>
  <c r="N7" i="89"/>
  <c r="N8" i="89"/>
  <c r="N9" i="89"/>
  <c r="N10" i="89"/>
  <c r="N11" i="89"/>
  <c r="N12" i="89"/>
  <c r="N13" i="89"/>
  <c r="N14" i="89"/>
  <c r="N16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9" i="89"/>
  <c r="L6" i="89"/>
  <c r="L7" i="89"/>
  <c r="L8" i="89"/>
  <c r="L9" i="89"/>
  <c r="L10" i="89"/>
  <c r="L11" i="89"/>
  <c r="L12" i="89"/>
  <c r="L13" i="89"/>
  <c r="L14" i="89"/>
  <c r="L16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30" i="89"/>
  <c r="L31" i="89"/>
  <c r="L32" i="89"/>
  <c r="L33" i="89"/>
  <c r="L34" i="89"/>
  <c r="L35" i="89"/>
  <c r="L36" i="89"/>
  <c r="L37" i="89"/>
  <c r="L39" i="89"/>
  <c r="J39" i="89"/>
  <c r="J31" i="89"/>
  <c r="J32" i="89"/>
  <c r="J33" i="89"/>
  <c r="J34" i="89"/>
  <c r="J35" i="89"/>
  <c r="J36" i="89"/>
  <c r="J37" i="89"/>
  <c r="J30" i="89"/>
  <c r="J24" i="89"/>
  <c r="J25" i="89"/>
  <c r="J26" i="89"/>
  <c r="J27" i="89"/>
  <c r="J28" i="89"/>
  <c r="J23" i="89"/>
  <c r="J17" i="89"/>
  <c r="J18" i="89"/>
  <c r="J19" i="89"/>
  <c r="J20" i="89"/>
  <c r="J21" i="89"/>
  <c r="J16" i="89"/>
  <c r="J7" i="89"/>
  <c r="J8" i="89"/>
  <c r="J9" i="89"/>
  <c r="J10" i="89"/>
  <c r="J11" i="89"/>
  <c r="J12" i="89"/>
  <c r="J13" i="89"/>
  <c r="J14" i="89"/>
  <c r="J6" i="89"/>
  <c r="H17" i="89"/>
  <c r="H18" i="89"/>
  <c r="H19" i="89"/>
  <c r="H20" i="89"/>
  <c r="H7" i="89"/>
  <c r="H8" i="89"/>
  <c r="H9" i="89"/>
  <c r="H10" i="89"/>
  <c r="H11" i="89"/>
  <c r="H12" i="89"/>
  <c r="H13" i="89"/>
  <c r="H14" i="89"/>
  <c r="F31" i="89"/>
  <c r="F32" i="89"/>
  <c r="F33" i="89"/>
  <c r="F34" i="89"/>
  <c r="F35" i="89"/>
  <c r="F36" i="89"/>
  <c r="F37" i="89"/>
  <c r="F24" i="89"/>
  <c r="F25" i="89"/>
  <c r="F26" i="89"/>
  <c r="F27" i="89"/>
  <c r="F28" i="89"/>
  <c r="F17" i="89"/>
  <c r="F18" i="89"/>
  <c r="F19" i="89"/>
  <c r="F20" i="89"/>
  <c r="F21" i="89"/>
  <c r="F7" i="89"/>
  <c r="F8" i="89"/>
  <c r="F9" i="89"/>
  <c r="F10" i="89"/>
  <c r="F11" i="89"/>
  <c r="F12" i="89"/>
  <c r="F13" i="89"/>
  <c r="F14" i="89"/>
  <c r="H6" i="89"/>
  <c r="H16" i="89"/>
  <c r="H21" i="89"/>
  <c r="H23" i="89"/>
  <c r="H24" i="89"/>
  <c r="H25" i="89"/>
  <c r="H26" i="89"/>
  <c r="H27" i="89"/>
  <c r="H28" i="89"/>
  <c r="H30" i="89"/>
  <c r="H31" i="89"/>
  <c r="H32" i="89"/>
  <c r="H33" i="89"/>
  <c r="H34" i="89"/>
  <c r="H35" i="89"/>
  <c r="H36" i="89"/>
  <c r="H37" i="89"/>
  <c r="H39" i="89"/>
  <c r="F23" i="89"/>
  <c r="F29" i="89"/>
  <c r="F30" i="89"/>
  <c r="F39" i="89"/>
  <c r="D7" i="89"/>
  <c r="D8" i="89"/>
  <c r="D9" i="89"/>
  <c r="D10" i="89"/>
  <c r="D11" i="89"/>
  <c r="D12" i="89"/>
  <c r="D13" i="89"/>
  <c r="D14" i="89"/>
  <c r="D16" i="89"/>
  <c r="D17" i="89"/>
  <c r="D18" i="89"/>
  <c r="D19" i="89"/>
  <c r="D20" i="89"/>
  <c r="D21" i="89"/>
  <c r="D23" i="89"/>
  <c r="D24" i="89"/>
  <c r="D25" i="89"/>
  <c r="D26" i="89"/>
  <c r="D27" i="89"/>
  <c r="D28" i="89"/>
  <c r="D30" i="89"/>
  <c r="D31" i="89"/>
  <c r="D32" i="89"/>
  <c r="D33" i="89"/>
  <c r="D34" i="89"/>
  <c r="D35" i="89"/>
  <c r="D36" i="89"/>
  <c r="D37" i="89"/>
  <c r="D39" i="89"/>
  <c r="L38" i="89"/>
  <c r="J29" i="89"/>
  <c r="J15" i="89"/>
  <c r="H5" i="89"/>
  <c r="F6" i="89"/>
  <c r="F16" i="89"/>
  <c r="D6" i="89"/>
  <c r="D5" i="89"/>
  <c r="D22" i="89" l="1"/>
  <c r="F22" i="89"/>
  <c r="H22" i="89"/>
  <c r="J22" i="89"/>
  <c r="D29" i="89"/>
  <c r="L29" i="89"/>
  <c r="N15" i="89"/>
  <c r="D15" i="89"/>
  <c r="N38" i="89"/>
  <c r="J40" i="89"/>
  <c r="D38" i="89"/>
  <c r="H29" i="89"/>
  <c r="F38" i="89"/>
  <c r="J38" i="89"/>
  <c r="L15" i="89"/>
  <c r="H38" i="89"/>
  <c r="F15" i="89"/>
  <c r="H15" i="89"/>
  <c r="J5" i="89"/>
  <c r="F5" i="89"/>
  <c r="L5" i="89"/>
  <c r="N5" i="89"/>
  <c r="F40" i="89" l="1"/>
  <c r="D40" i="89"/>
  <c r="N40" i="89"/>
  <c r="H40" i="89"/>
  <c r="L40" i="89"/>
  <c r="E4" i="45" l="1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C20" i="45"/>
  <c r="E20" i="45"/>
  <c r="H53" i="43" l="1"/>
  <c r="H52" i="43"/>
  <c r="H51" i="43"/>
  <c r="D4" i="41" l="1"/>
  <c r="D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4" i="76"/>
  <c r="H4" i="76"/>
  <c r="E38" i="76" l="1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5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7" i="76"/>
  <c r="D8" i="76"/>
  <c r="D9" i="76"/>
  <c r="D10" i="76"/>
  <c r="D11" i="76"/>
  <c r="D12" i="76"/>
  <c r="D13" i="76"/>
  <c r="D6" i="76"/>
  <c r="D5" i="76"/>
  <c r="H39" i="76" l="1"/>
  <c r="D39" i="76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E39" i="76" l="1"/>
  <c r="E20" i="41" l="1"/>
  <c r="E24" i="41" l="1"/>
  <c r="E25" i="41"/>
  <c r="E26" i="41"/>
  <c r="J24" i="41" l="1"/>
  <c r="J25" i="41"/>
  <c r="J26" i="41"/>
  <c r="I21" i="41" l="1"/>
  <c r="I22" i="41"/>
  <c r="I23" i="41"/>
  <c r="I24" i="41"/>
  <c r="I25" i="41"/>
  <c r="I26" i="41"/>
  <c r="I27" i="41"/>
  <c r="I20" i="41"/>
  <c r="L21" i="41" l="1"/>
  <c r="L22" i="41"/>
  <c r="L23" i="41"/>
  <c r="L24" i="41"/>
  <c r="L25" i="41"/>
  <c r="L26" i="41"/>
  <c r="L27" i="41"/>
  <c r="L20" i="41"/>
  <c r="K21" i="41"/>
  <c r="K22" i="41"/>
  <c r="K23" i="41"/>
  <c r="K24" i="41"/>
  <c r="K25" i="41"/>
  <c r="K26" i="41"/>
  <c r="K27" i="41"/>
  <c r="K20" i="41"/>
  <c r="J21" i="41"/>
  <c r="J22" i="41"/>
  <c r="J23" i="41"/>
  <c r="J20" i="41"/>
  <c r="H26" i="41"/>
  <c r="H25" i="41"/>
  <c r="H24" i="41"/>
  <c r="H21" i="41" l="1"/>
  <c r="H22" i="41"/>
  <c r="H23" i="41"/>
  <c r="H20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I15" i="41" l="1"/>
  <c r="J15" i="41"/>
  <c r="K15" i="41"/>
  <c r="L15" i="41"/>
  <c r="I16" i="41"/>
  <c r="J16" i="41"/>
  <c r="K16" i="41"/>
  <c r="L16" i="41"/>
  <c r="I17" i="41"/>
  <c r="J17" i="41"/>
  <c r="K17" i="41"/>
  <c r="L17" i="41"/>
  <c r="I18" i="41"/>
  <c r="J18" i="41"/>
  <c r="K18" i="41"/>
  <c r="L18" i="41"/>
  <c r="E18" i="41" l="1"/>
  <c r="E17" i="41"/>
  <c r="E15" i="41"/>
  <c r="I14" i="41" l="1"/>
  <c r="L14" i="41"/>
  <c r="K14" i="41"/>
  <c r="E14" i="41"/>
  <c r="J14" i="41"/>
  <c r="I26" i="76" l="1"/>
  <c r="D39" i="50"/>
  <c r="I38" i="76" l="1"/>
  <c r="I37" i="76"/>
  <c r="I36" i="76"/>
  <c r="I35" i="76"/>
  <c r="I34" i="76"/>
  <c r="I33" i="76"/>
  <c r="I32" i="76"/>
  <c r="I31" i="76"/>
  <c r="I30" i="76"/>
  <c r="I29" i="76"/>
  <c r="I28" i="76"/>
  <c r="I27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I5" i="76"/>
  <c r="I4" i="76"/>
  <c r="H27" i="41"/>
  <c r="H19" i="41"/>
  <c r="I13" i="41"/>
  <c r="I12" i="41"/>
  <c r="I11" i="41"/>
  <c r="I10" i="41"/>
  <c r="I9" i="41"/>
  <c r="I8" i="41"/>
  <c r="I7" i="41"/>
  <c r="I6" i="41"/>
  <c r="H5" i="41"/>
  <c r="I4" i="41"/>
  <c r="H4" i="41"/>
  <c r="J27" i="41"/>
  <c r="E27" i="41"/>
  <c r="E23" i="41"/>
  <c r="E22" i="41"/>
  <c r="E16" i="41"/>
  <c r="E21" i="41"/>
  <c r="L19" i="41"/>
  <c r="K19" i="41"/>
  <c r="J19" i="41"/>
  <c r="E19" i="41"/>
  <c r="L13" i="41"/>
  <c r="K13" i="41"/>
  <c r="J13" i="41"/>
  <c r="E13" i="41"/>
  <c r="L12" i="41"/>
  <c r="K12" i="41"/>
  <c r="J12" i="41"/>
  <c r="E12" i="41"/>
  <c r="L11" i="41"/>
  <c r="K11" i="41"/>
  <c r="J11" i="41"/>
  <c r="E11" i="41"/>
  <c r="L10" i="41"/>
  <c r="K10" i="41"/>
  <c r="J10" i="41"/>
  <c r="E10" i="41"/>
  <c r="L9" i="41"/>
  <c r="K9" i="41"/>
  <c r="J9" i="41"/>
  <c r="E9" i="41"/>
  <c r="L8" i="41"/>
  <c r="K8" i="41"/>
  <c r="J8" i="41"/>
  <c r="E8" i="41"/>
  <c r="L7" i="41"/>
  <c r="K7" i="41"/>
  <c r="J7" i="41"/>
  <c r="E7" i="41"/>
  <c r="L6" i="41"/>
  <c r="K6" i="41"/>
  <c r="J6" i="41"/>
  <c r="E6" i="41"/>
  <c r="L5" i="41"/>
  <c r="E5" i="41"/>
  <c r="E4" i="41"/>
</calcChain>
</file>

<file path=xl/sharedStrings.xml><?xml version="1.0" encoding="utf-8"?>
<sst xmlns="http://schemas.openxmlformats.org/spreadsheetml/2006/main" count="1367" uniqueCount="797">
  <si>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</si>
  <si>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</si>
  <si>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</si>
  <si>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</si>
  <si>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</si>
  <si>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</si>
  <si>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</si>
  <si>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</si>
  <si>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</si>
  <si>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</si>
  <si>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</si>
  <si>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</si>
  <si>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</si>
  <si>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</si>
  <si>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</si>
  <si>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</si>
  <si>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</si>
  <si>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</si>
  <si>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</si>
  <si>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</si>
  <si>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</si>
  <si>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</si>
  <si>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</si>
  <si>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</si>
  <si>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</si>
  <si>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</si>
  <si>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</si>
  <si>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</si>
  <si>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</si>
  <si>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</si>
  <si>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</si>
  <si>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</si>
  <si>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</si>
  <si>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</si>
  <si>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</si>
  <si>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</si>
  <si>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</si>
  <si>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</si>
  <si>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</si>
  <si>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</si>
  <si>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</si>
  <si>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</si>
  <si>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</si>
  <si>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</si>
  <si>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</si>
  <si>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</si>
  <si>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</si>
  <si>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</si>
  <si>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</si>
  <si>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</si>
  <si>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</si>
  <si>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</si>
  <si>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</si>
  <si>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</si>
  <si>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</si>
  <si>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</si>
  <si>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</si>
  <si>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</si>
  <si>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</si>
  <si>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</si>
  <si>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</si>
  <si>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</si>
  <si>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</si>
  <si>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</si>
  <si>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</si>
  <si>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</si>
  <si>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</si>
  <si>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</si>
  <si>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</si>
  <si>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</si>
  <si>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długotrwale bezrobotni</t>
  </si>
  <si>
    <t>Województwa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</si>
  <si>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</si>
  <si>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</si>
  <si>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</si>
  <si>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</si>
  <si>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</si>
  <si>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</si>
  <si>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</si>
  <si>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</si>
  <si>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</si>
  <si>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</si>
  <si>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</si>
  <si>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</si>
  <si>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</si>
  <si>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</si>
  <si>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</si>
  <si>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</si>
  <si>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</si>
  <si>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</si>
  <si>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</si>
  <si>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</si>
  <si>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</si>
  <si>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</si>
  <si>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</si>
  <si>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</si>
  <si>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</si>
  <si>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</si>
  <si>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</si>
  <si>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</si>
  <si>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</si>
  <si>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</si>
  <si>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</si>
  <si>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</si>
  <si>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</si>
  <si>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</si>
  <si>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</si>
  <si>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</si>
  <si>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</si>
  <si>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</si>
  <si>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</si>
  <si>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</si>
  <si>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</si>
  <si>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</si>
  <si>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</si>
  <si>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</si>
  <si>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</si>
  <si>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</si>
  <si>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</si>
  <si>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</si>
  <si>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</si>
  <si>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</si>
  <si>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</si>
  <si>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</si>
  <si>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</si>
  <si>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</si>
  <si>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</si>
  <si>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</si>
  <si>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</si>
  <si>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</si>
  <si>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</si>
  <si>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</si>
  <si>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</si>
  <si>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</si>
  <si>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</si>
  <si>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</si>
  <si>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</si>
  <si>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</si>
  <si>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</si>
  <si>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</si>
  <si>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</si>
  <si>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</si>
  <si>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</si>
  <si>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</si>
  <si>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</si>
  <si>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</si>
  <si>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 xml:space="preserve">  </t>
  </si>
  <si>
    <t>Tabela 3.</t>
  </si>
  <si>
    <t>Tabela  5.</t>
  </si>
  <si>
    <t>Tabela  2.</t>
  </si>
  <si>
    <t>Tabela 1.</t>
  </si>
  <si>
    <t>Powiaty</t>
  </si>
  <si>
    <t>zwolnieni z przyczyn zakładu pracy</t>
  </si>
  <si>
    <t>Ogółem osoby w szczególnej sytuacji na rynku pracy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</si>
  <si>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</si>
  <si>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</si>
  <si>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</si>
  <si>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</si>
  <si>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</si>
  <si>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</si>
  <si>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</si>
  <si>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</si>
  <si>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</si>
  <si>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</si>
  <si>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</si>
  <si>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</si>
  <si>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</si>
  <si>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</si>
  <si>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</si>
  <si>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</si>
  <si>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</si>
  <si>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</si>
  <si>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 xml:space="preserve"> Źródło:   Sprawozdanie o rynku pracy MRPiPS-01</t>
  </si>
  <si>
    <t xml:space="preserve"> Źródło:  Sprawozdanie o rynku pracy MRPiPS-01</t>
  </si>
  <si>
    <t>grudzień
2024</t>
  </si>
  <si>
    <t>wzrost/spadek
[+/-]  w porównaniu do grudnia  2024</t>
  </si>
  <si>
    <t>Tabela  5a.</t>
  </si>
  <si>
    <t>listopad 2025</t>
  </si>
  <si>
    <t>Liczba zarejestrowanych bezrobotnych w podziale   [stan na koniec m-ca]</t>
  </si>
  <si>
    <t>% średniej krajowej
październik 2025</t>
  </si>
  <si>
    <t>Rok 2024
Liczba zarejestrowanych bezrobotnych /stan na dzień/
2024-11-30</t>
  </si>
  <si>
    <t>Rok 2025
Liczba zarejestrowanych bezrobotnych /stan na dzień/
2025-11-30</t>
  </si>
  <si>
    <t>Grupy bezrobotnych</t>
  </si>
  <si>
    <t xml:space="preserve">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</si>
  <si>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Liczba zarejestrowanych bezrobotnych w województwie dolnośląskim 
w grudniu 2024 i 2025 r. w porównaniu z miesiącem poprzednim wg powiatów</t>
  </si>
  <si>
    <t>Rok 2024
Liczba zarejestrowanych bezrobotnych /stan na dzień/ 2024-11-30</t>
  </si>
  <si>
    <t>Rok 2024
 Liczba zarejestrowanych bezrobotnych /stan na dzień/ 2024-12-31</t>
  </si>
  <si>
    <t>Wzrost/spadek
 [+/-]
bezrobocia
w grudniu
2024</t>
  </si>
  <si>
    <t>Rok 2025
Liczba zarejestrowanych bezrobotnych /stan na dzień/ 2025-11-30</t>
  </si>
  <si>
    <t>Rok 2025
 Liczba zarejestrowanych bezrobotnych /stan na dzień/ 2025-12-31</t>
  </si>
  <si>
    <t>Wzrost/spadek
 [+/-]
bezrobocia
w grudniu
2025</t>
  </si>
  <si>
    <t>Rok 2024
Liczba zarejestrowanych bezrobotnych /stan na dzień/
2024-12-31</t>
  </si>
  <si>
    <t xml:space="preserve">Zestawienie porównawcze zmian poziomu bezrobocia w województwie dolnośląskim
w grudniu 2024 i 2025 w porównaniu z miesiącem poprzednim w podziale na wybrabrane grupy </t>
  </si>
  <si>
    <t>Rok 2025
Liczba zarejestrowanych bezrobotnych /stan na dzień/
2025-12-31</t>
  </si>
  <si>
    <t>Udział % wybranych grup bezrobotnych w ogólnej liczbie bezrobotnych w województwie dolnośląskim w grudniu 2025 r.</t>
  </si>
  <si>
    <t xml:space="preserve">Udział % do 30 roku życia </t>
  </si>
  <si>
    <t>Udział % długotrwale bezrobotni</t>
  </si>
  <si>
    <t>Udział % powyżej 50 roku życia</t>
  </si>
  <si>
    <t xml:space="preserve">Udział % posiadających co najmniej jedno dziecko do 6 roku życia </t>
  </si>
  <si>
    <t>Udział % niepełnosprawni</t>
  </si>
  <si>
    <t>Zestawienie porównawcze napływu i odpływu bezrobotnych w województwie dolnośląskim 
w grudniu 2024, w grudniu i rosnąco w roku 2025</t>
  </si>
  <si>
    <t>grudzień 
2025</t>
  </si>
  <si>
    <t>styczeń - grudzień
2025</t>
  </si>
  <si>
    <t>Zestawienie liczby bezrobotnych objętych subsydiowanymi programami rynku pracy w województwie dolnośląskim w grudniu 2025 roku
z uwzględnieniem wybranych grup znajdujących się w szczególnej sytuacji na rynku pracy.</t>
  </si>
  <si>
    <t>Zestawienie liczby bezrobotnych objętych subsydiowanymi programami rynku pracy w województwie dolnośląskim w okresie styczeń - grudzień 2025 roku
z uwzględnieniem wybranych grup znajdujących się w szczególnej sytuacji na rynku pracy.</t>
  </si>
  <si>
    <t>Zestawienie porównawcze stopy bezrobocia według województw
w listopadzie i grudniu 2025 roku  (stan na koniec miesiąca)</t>
  </si>
  <si>
    <t>% średniej krajowej
grudzień 2025</t>
  </si>
  <si>
    <t xml:space="preserve">     Źródło:  Dane Departamentu Statystyki Społecznej  GUS z uwzględnieniem korekty</t>
  </si>
  <si>
    <t>grudzień 2025</t>
  </si>
  <si>
    <t>Napływ bezrobotnych w woj. dolnośląskim według podregionów i powiatów
przypadający na 1 zgłoszone wolne miejsce pracy w grudniu 2025 roku</t>
  </si>
  <si>
    <t>do 1 m-ca</t>
  </si>
  <si>
    <t>1 - 3</t>
  </si>
  <si>
    <t>3 - 6</t>
  </si>
  <si>
    <t>6 - 12</t>
  </si>
  <si>
    <t>12 - 24</t>
  </si>
  <si>
    <t>powyżej  24 m-cy</t>
  </si>
  <si>
    <t>18 - 24</t>
  </si>
  <si>
    <t>25 - 34</t>
  </si>
  <si>
    <t>35 - 44</t>
  </si>
  <si>
    <t>45 - 54</t>
  </si>
  <si>
    <t>55 - 59</t>
  </si>
  <si>
    <t>60 i więcej</t>
  </si>
  <si>
    <t>wyższe</t>
  </si>
  <si>
    <t>policealne i średnie zawodowe</t>
  </si>
  <si>
    <t>średnie ogólnokształcące</t>
  </si>
  <si>
    <t>zasadnicze zawodowe</t>
  </si>
  <si>
    <t>gimnazjalne i poniżej</t>
  </si>
  <si>
    <t>do 1 roku</t>
  </si>
  <si>
    <t>1 - 5</t>
  </si>
  <si>
    <t>5 - 10</t>
  </si>
  <si>
    <t>10 - 20</t>
  </si>
  <si>
    <t>30 i więcej</t>
  </si>
  <si>
    <t>OGÓŁEM</t>
  </si>
  <si>
    <t>Bez zawodu</t>
  </si>
  <si>
    <t>Posiadający zawód</t>
  </si>
  <si>
    <t>Przedst.władz publicznych, wyżsi urzędnicy</t>
  </si>
  <si>
    <t>Specjaliści</t>
  </si>
  <si>
    <t>Technicy i inny średni personel</t>
  </si>
  <si>
    <t>Pracownicy biurowi</t>
  </si>
  <si>
    <t>Pracownicy usług osobistych 
i sprzedawcy</t>
  </si>
  <si>
    <t>Rolnicy, ogrodnicy, leśnicy 
i rybacy</t>
  </si>
  <si>
    <t>Robotnicy przemysłowi 
i rzemieślnicy</t>
  </si>
  <si>
    <t>Operatorzy i monterzy maszyn 
i urządzeń</t>
  </si>
  <si>
    <t>Pracownicy przy pracach prostych</t>
  </si>
  <si>
    <t>Siły zbrojne</t>
  </si>
  <si>
    <t xml:space="preserve">Zmiany struktury bezrobotnych do 30 roku życia wg czasu pozostawania bez pracy, poziomu wykształcenia oraz stażu pracy w województwie dolnośląskim na koniec IV kwartału 2024 i 2025 r. </t>
  </si>
  <si>
    <t>Liczba zarejestrowanych bezrobotnych według stanu na dzień 31.12.2024 roku
Ogółem</t>
  </si>
  <si>
    <t>Liczba zarejestrowanych bezrobotnych według stanu na dzień 31.12.2024 roku
Kobiety</t>
  </si>
  <si>
    <t>Liczba zarejestrowanych bezrobotnych według stanu na dzień 31.12.2025 roku
Ogółem</t>
  </si>
  <si>
    <t>Liczba zarejestrowanych bezrobotnych według stanu na dzień 31.12.2025 roku
Kobiety</t>
  </si>
  <si>
    <t>Wzrost/Spadek w porównaniu do końca IV kwartału 2024 Ogółem</t>
  </si>
  <si>
    <t>Struktura % stan na dzień 31.12.2024
Ogółem</t>
  </si>
  <si>
    <t>Struktura % stan na dzień 31.12.2025
Ogółem</t>
  </si>
  <si>
    <t>Zmiany struktury bezrobotnych według wieku, czasu pozostawania bez pracy, poziomu wykształcenia oraz stażu pracy w województwie dolnośląskim na koniec IV kwartału 2024 i 2025 roku.</t>
  </si>
  <si>
    <t>Dynamika w %
stan 31.12.2024 = 100
Ogółem</t>
  </si>
  <si>
    <t>Suma</t>
  </si>
  <si>
    <t xml:space="preserve">30 - 30 </t>
  </si>
  <si>
    <t>bez stażu</t>
  </si>
  <si>
    <t>Wzrost/Spadek w porównaniu do końca IV kwartału 2024 
Ogółem</t>
  </si>
  <si>
    <t xml:space="preserve">do 1 roku </t>
  </si>
  <si>
    <t>1 - 5 lat</t>
  </si>
  <si>
    <t xml:space="preserve">20 - 30 </t>
  </si>
  <si>
    <t>Dynamika (%)w grudniu 2025 roku /stan na
30.11.2025 = 100/</t>
  </si>
  <si>
    <t>Dynamika (%) w grudniu 2024 roku /stan na
30.11.2024 = 100/</t>
  </si>
  <si>
    <t>Dynamika (%) w grudniu 2025 roku /stan na
30.11.2025 = 100/</t>
  </si>
  <si>
    <t>Struktura bezrobotnych (%)
/stan na dzień/
31.12.2024</t>
  </si>
  <si>
    <t>Struktura bezrobotnych (%)
/stan na dzień/
30.11.2025</t>
  </si>
  <si>
    <t>Struktura bezrobotnych (%)
/stan na dzień/
31.12.2025</t>
  </si>
  <si>
    <t>stopa bezrobocia
(%) 
listopad 2025</t>
  </si>
  <si>
    <t>stopa bezrobocia (%)
grudzień 2025</t>
  </si>
  <si>
    <t>Zestawienie porównawcze stopy bezrobocia (%) w województwie dolnośląskim
 w listopadzie i grudniu 2025 r.  (stan na koniec miesiąca)</t>
  </si>
  <si>
    <t>Liczba zarejestrowanych bezrobotnych 
wg stanu na dzień 31.12.2024</t>
  </si>
  <si>
    <t>Liczba zarejestrowanych bezrobotnych 
wg stanu na dzień 31.12.2025</t>
  </si>
  <si>
    <t>Wzrost/spadek liczby bezrobotnych [+/-] w porównaniu do roku 2024</t>
  </si>
  <si>
    <t>Napływ bezrobotnych w okresie
2024</t>
  </si>
  <si>
    <t>Struktura napływu bezrobotnych w %
2024</t>
  </si>
  <si>
    <t>Napływ ofert w okresie
2024</t>
  </si>
  <si>
    <t>Struktura napływu 
ofert w %
2024</t>
  </si>
  <si>
    <t>Porównanie liczby bezrobotnych, napływu bezrobotnych i ofert pracy wg wielkich grup zawodowych w roku 2024 i 2025</t>
  </si>
  <si>
    <t>Tabela 10a_10b_10c.</t>
  </si>
  <si>
    <t>Tabela 9a_9b_9c_9d.</t>
  </si>
  <si>
    <t>Napływ bezrobotnych w okresie
2025</t>
  </si>
  <si>
    <t>Wzrost/spadek [+/-] w porównaniu
do roku 2024</t>
  </si>
  <si>
    <t>Struktura napływu bezrobotnych w %
2025</t>
  </si>
  <si>
    <t>Napływ ofert w okresie
2025</t>
  </si>
  <si>
    <t>Struktura napływu 
ofert w %
2025</t>
  </si>
  <si>
    <t>Tabela 11.</t>
  </si>
  <si>
    <t>Wzrost/spadek [+/-] w porównaniu
do roku 20242</t>
  </si>
  <si>
    <t>9a Według czas pozostawania bez pracy</t>
  </si>
  <si>
    <t>9b Według wieku w latach</t>
  </si>
  <si>
    <t xml:space="preserve">9c Według wykształcenia </t>
  </si>
  <si>
    <t>9d Wedlug stażu pracy w latach</t>
  </si>
  <si>
    <t>10a Według czas pozostawania bez pracy</t>
  </si>
  <si>
    <t xml:space="preserve">10b Według wykształcenia </t>
  </si>
  <si>
    <t>10c_Wedlug stażu pracy w latach</t>
  </si>
  <si>
    <t>Tabela 12.1 - 12.30</t>
  </si>
  <si>
    <t xml:space="preserve">Bezrobotni w gminach Dolnego Śląska stan w końcu grudnia 2025 </t>
  </si>
  <si>
    <t>I. Podregion jeleniogórski</t>
  </si>
  <si>
    <t>12.1 Powiat bolesławiecki</t>
  </si>
  <si>
    <t>Lp.</t>
  </si>
  <si>
    <t>Miasto lub gmina</t>
  </si>
  <si>
    <t>Symbol terytorialny 
(7 - cyfrowy)</t>
  </si>
  <si>
    <t>Liczba bezrobotnych ogółem</t>
  </si>
  <si>
    <t>Liczba bezrobotnych kobiety</t>
  </si>
  <si>
    <t>Bezrobotni będący w szczególnej sytuacji na rynku pracy</t>
  </si>
  <si>
    <t>Bezrobotni będący w szczególnej sytuacj 
do 30 roku życia</t>
  </si>
  <si>
    <t>Bezrobotni będący w szczególnej sytuacj 
do 25 roku życia</t>
  </si>
  <si>
    <t>Bezrobotni będący w szczególnej sytuacj powyżej 50 roku życia</t>
  </si>
  <si>
    <t>Bezrobotni będący w szczególnej sytuacj długotrwale bezrobotni</t>
  </si>
  <si>
    <t>Bolesławiec</t>
  </si>
  <si>
    <t>0201011</t>
  </si>
  <si>
    <t>0201022</t>
  </si>
  <si>
    <t>Gromadka</t>
  </si>
  <si>
    <t>0201032</t>
  </si>
  <si>
    <t>Nowogrodziec - miasto</t>
  </si>
  <si>
    <t>0201044</t>
  </si>
  <si>
    <t>Nowogrodziec - obszar wie</t>
  </si>
  <si>
    <t>0201045</t>
  </si>
  <si>
    <t>Osiecznica</t>
  </si>
  <si>
    <t>0201052</t>
  </si>
  <si>
    <t>Warta Bolesławiecka</t>
  </si>
  <si>
    <t>0201062</t>
  </si>
  <si>
    <t>Razem</t>
  </si>
  <si>
    <t>12.2 Powiat jaworski</t>
  </si>
  <si>
    <t>Jawor</t>
  </si>
  <si>
    <t>0205011</t>
  </si>
  <si>
    <t>Bolków - miasto</t>
  </si>
  <si>
    <t>0205024</t>
  </si>
  <si>
    <t>Bolków - obszar wiejski</t>
  </si>
  <si>
    <t>0205025</t>
  </si>
  <si>
    <t>Męcinka</t>
  </si>
  <si>
    <t>0205032</t>
  </si>
  <si>
    <t>Mściwojów</t>
  </si>
  <si>
    <t>0205042</t>
  </si>
  <si>
    <t>Paszowice</t>
  </si>
  <si>
    <t>0205052</t>
  </si>
  <si>
    <t>Wądroże Wielkie</t>
  </si>
  <si>
    <t>0205062</t>
  </si>
  <si>
    <t>12.3 Powiat karkonoski</t>
  </si>
  <si>
    <t>Karpacz</t>
  </si>
  <si>
    <t>0206011</t>
  </si>
  <si>
    <t>Kowary</t>
  </si>
  <si>
    <t>0206021</t>
  </si>
  <si>
    <t>Piechowice</t>
  </si>
  <si>
    <t>0206031</t>
  </si>
  <si>
    <t>Szklarska Poręba</t>
  </si>
  <si>
    <t>0206041</t>
  </si>
  <si>
    <t>Janowice Wielkie</t>
  </si>
  <si>
    <t>0206052</t>
  </si>
  <si>
    <t>Jeżów Sudecki</t>
  </si>
  <si>
    <t>0206062</t>
  </si>
  <si>
    <t>Mysłakowice</t>
  </si>
  <si>
    <t>0206072</t>
  </si>
  <si>
    <t>Podgórzyn</t>
  </si>
  <si>
    <t>0206082</t>
  </si>
  <si>
    <t>Stara Kamienica</t>
  </si>
  <si>
    <t>0206092</t>
  </si>
  <si>
    <t>12.4 Powiat kamiennogórski</t>
  </si>
  <si>
    <t>Kamienna Góra</t>
  </si>
  <si>
    <t>0207011</t>
  </si>
  <si>
    <t>0207022</t>
  </si>
  <si>
    <t>Lubawka - miasto</t>
  </si>
  <si>
    <t>0207034</t>
  </si>
  <si>
    <t>Lubawka - obszar wiejski</t>
  </si>
  <si>
    <t>0207035</t>
  </si>
  <si>
    <t>Marciszów</t>
  </si>
  <si>
    <t>0207042</t>
  </si>
  <si>
    <t>12.5 Powiat lubański</t>
  </si>
  <si>
    <t>Lubań</t>
  </si>
  <si>
    <t>0210011</t>
  </si>
  <si>
    <t>Świeradów-Zdrój</t>
  </si>
  <si>
    <t>0210021</t>
  </si>
  <si>
    <t>Leśna - miasto</t>
  </si>
  <si>
    <t>0210034</t>
  </si>
  <si>
    <t>Leśna - obszar wiejski</t>
  </si>
  <si>
    <t>0210035</t>
  </si>
  <si>
    <t>0210042</t>
  </si>
  <si>
    <t>Olszyna - miasto</t>
  </si>
  <si>
    <t>0210054</t>
  </si>
  <si>
    <t>Olszyna - obszar wiejski</t>
  </si>
  <si>
    <t>0210055</t>
  </si>
  <si>
    <t>Platerówka</t>
  </si>
  <si>
    <t>0210062</t>
  </si>
  <si>
    <t>Siekierczyn</t>
  </si>
  <si>
    <t>0210072</t>
  </si>
  <si>
    <t>12.6 Powiat lwówecki</t>
  </si>
  <si>
    <t>Gryfów Śląski - miasto</t>
  </si>
  <si>
    <t>0212014</t>
  </si>
  <si>
    <t>Gryfów Śląski - obszar wi</t>
  </si>
  <si>
    <t>0212015</t>
  </si>
  <si>
    <t>Lubomierz - miasto</t>
  </si>
  <si>
    <t>0212024</t>
  </si>
  <si>
    <t>Lubomierz - obszar wiejsk</t>
  </si>
  <si>
    <t>0212025</t>
  </si>
  <si>
    <t>Lwówek Śląski - miasto</t>
  </si>
  <si>
    <t>0212034</t>
  </si>
  <si>
    <t>Lwówek Śląski - obszar wi</t>
  </si>
  <si>
    <t>0212035</t>
  </si>
  <si>
    <t>Mirsk - miasto</t>
  </si>
  <si>
    <t>0212044</t>
  </si>
  <si>
    <t>Mirsk - obszar wiejski</t>
  </si>
  <si>
    <t>0212045</t>
  </si>
  <si>
    <t>Wleń - miasto</t>
  </si>
  <si>
    <t>0212054</t>
  </si>
  <si>
    <t>Wleń - obszar wiejski</t>
  </si>
  <si>
    <t>0212055</t>
  </si>
  <si>
    <t>12.7 Powiat zgorzelecki</t>
  </si>
  <si>
    <t>Zawidów</t>
  </si>
  <si>
    <t>0225011</t>
  </si>
  <si>
    <t>Zgorzelec</t>
  </si>
  <si>
    <t>0225021</t>
  </si>
  <si>
    <t>Bogatynia - miasto</t>
  </si>
  <si>
    <t>0225034</t>
  </si>
  <si>
    <t>Bogatynia - obszar wiejsk</t>
  </si>
  <si>
    <t>0225035</t>
  </si>
  <si>
    <t>Pieńsk - miasto</t>
  </si>
  <si>
    <t>0225044</t>
  </si>
  <si>
    <t>Pieńsk - obszar wiejski</t>
  </si>
  <si>
    <t>0225045</t>
  </si>
  <si>
    <t>Sulików</t>
  </si>
  <si>
    <t>0225052</t>
  </si>
  <si>
    <t>Węgliniec - miasto</t>
  </si>
  <si>
    <t>0225064</t>
  </si>
  <si>
    <t>Węgliniec - obszar wiejsk</t>
  </si>
  <si>
    <t>0225065</t>
  </si>
  <si>
    <t>0225072</t>
  </si>
  <si>
    <t>12.8 Powiat złotoryjski</t>
  </si>
  <si>
    <t>Wojcieszów</t>
  </si>
  <si>
    <t>0226011</t>
  </si>
  <si>
    <t>Złotoryja</t>
  </si>
  <si>
    <t>0226021</t>
  </si>
  <si>
    <t>Pielgrzymka</t>
  </si>
  <si>
    <t>0226032</t>
  </si>
  <si>
    <t>Świerzawa - miasto</t>
  </si>
  <si>
    <t>0226044</t>
  </si>
  <si>
    <t>Świerzawa - obszar wiejsk</t>
  </si>
  <si>
    <t>0226045</t>
  </si>
  <si>
    <t>Zagrodno</t>
  </si>
  <si>
    <t>0226052</t>
  </si>
  <si>
    <t>0226062</t>
  </si>
  <si>
    <t>12.9 Powiat jeleniogórski grodzki</t>
  </si>
  <si>
    <t>Gmina miejska Jelenia Góra</t>
  </si>
  <si>
    <t>0261011</t>
  </si>
  <si>
    <t>II Podregion legnicko-głogowski</t>
  </si>
  <si>
    <t>12.10 Powiat głogowski</t>
  </si>
  <si>
    <t>Głogów</t>
  </si>
  <si>
    <t>0203011</t>
  </si>
  <si>
    <t>0203022</t>
  </si>
  <si>
    <t>Jerzmanowa</t>
  </si>
  <si>
    <t>0203032</t>
  </si>
  <si>
    <t>Kotla</t>
  </si>
  <si>
    <t>0203042</t>
  </si>
  <si>
    <t>Pęcław</t>
  </si>
  <si>
    <t>0203052</t>
  </si>
  <si>
    <t>Żukowice</t>
  </si>
  <si>
    <t>0203062</t>
  </si>
  <si>
    <t>12.11 Powiat górowski</t>
  </si>
  <si>
    <t>będący w szczególnej sytuacji na rynku pracy</t>
  </si>
  <si>
    <t>w tym do 25 roku życia</t>
  </si>
  <si>
    <t>powyżej 50 roku życia</t>
  </si>
  <si>
    <t>Góra - miasto</t>
  </si>
  <si>
    <t>0204014</t>
  </si>
  <si>
    <t>Góra - obszar wiejski</t>
  </si>
  <si>
    <t>0204015</t>
  </si>
  <si>
    <t>Jemielno</t>
  </si>
  <si>
    <t>0204022</t>
  </si>
  <si>
    <t>Niechlów</t>
  </si>
  <si>
    <t>0204032</t>
  </si>
  <si>
    <t>Wąsosz - miasto</t>
  </si>
  <si>
    <t>0204044</t>
  </si>
  <si>
    <t>Wąsosz - obszar wiejski</t>
  </si>
  <si>
    <t>0204045</t>
  </si>
  <si>
    <t>12.12 Powiat legnicki ziemski</t>
  </si>
  <si>
    <t>Chojnów</t>
  </si>
  <si>
    <t>0209011</t>
  </si>
  <si>
    <t>0209022</t>
  </si>
  <si>
    <t>Krotoszyce</t>
  </si>
  <si>
    <t>0209032</t>
  </si>
  <si>
    <t>Kunice</t>
  </si>
  <si>
    <t>0209042</t>
  </si>
  <si>
    <t>Legnickie Pole</t>
  </si>
  <si>
    <t>0209052</t>
  </si>
  <si>
    <t>Miłkowice</t>
  </si>
  <si>
    <t>0209062</t>
  </si>
  <si>
    <t>Prochowice - miasto</t>
  </si>
  <si>
    <t>0209074</t>
  </si>
  <si>
    <t>Prochowice - obszar wiejs</t>
  </si>
  <si>
    <t>0209075</t>
  </si>
  <si>
    <t>Ruja</t>
  </si>
  <si>
    <t>0209082</t>
  </si>
  <si>
    <t>12.13 Powiat lubiński</t>
  </si>
  <si>
    <t>Lubin</t>
  </si>
  <si>
    <t>0211011</t>
  </si>
  <si>
    <t>0211022</t>
  </si>
  <si>
    <t>Rudna</t>
  </si>
  <si>
    <t>0211032</t>
  </si>
  <si>
    <t>Ścinawa - miasto</t>
  </si>
  <si>
    <t>0211044</t>
  </si>
  <si>
    <t>Ścinawa - obszar wiejski</t>
  </si>
  <si>
    <t>0211045</t>
  </si>
  <si>
    <t>12.14 Powiat polkowicki</t>
  </si>
  <si>
    <t>Chocianów - miasto</t>
  </si>
  <si>
    <t>0216014</t>
  </si>
  <si>
    <t>Chocianów - obszar wiejsk</t>
  </si>
  <si>
    <t>0216015</t>
  </si>
  <si>
    <t>Gaworzyce</t>
  </si>
  <si>
    <t>0216022</t>
  </si>
  <si>
    <t>Grębocice</t>
  </si>
  <si>
    <t>0216032</t>
  </si>
  <si>
    <t>Polkowice - miasto</t>
  </si>
  <si>
    <t>0216044</t>
  </si>
  <si>
    <t>Polkowice - obszar wiejsk</t>
  </si>
  <si>
    <t>0216045</t>
  </si>
  <si>
    <t>Przemków - miasto</t>
  </si>
  <si>
    <t>0216054</t>
  </si>
  <si>
    <t>Przemków - obszar wiejski</t>
  </si>
  <si>
    <t>0216055</t>
  </si>
  <si>
    <t>Radwanice</t>
  </si>
  <si>
    <t>0216062</t>
  </si>
  <si>
    <t>12.15 Powiat legnicki grodzki</t>
  </si>
  <si>
    <t>Gmina miejska Legnica</t>
  </si>
  <si>
    <t>0262011</t>
  </si>
  <si>
    <t>III. Podregion wałbrzyski</t>
  </si>
  <si>
    <t>12.16 Powiat dzierżoniowski</t>
  </si>
  <si>
    <t>Bielawa</t>
  </si>
  <si>
    <t>0202011</t>
  </si>
  <si>
    <t>Dzierżoniów</t>
  </si>
  <si>
    <t>0202021</t>
  </si>
  <si>
    <t>Pieszyce - miasto</t>
  </si>
  <si>
    <t>0202034</t>
  </si>
  <si>
    <t>Pieszyce - obszar wiejski</t>
  </si>
  <si>
    <t>0202035</t>
  </si>
  <si>
    <t>Piława Górna</t>
  </si>
  <si>
    <t>0202041</t>
  </si>
  <si>
    <t>0202052</t>
  </si>
  <si>
    <t>Łagiewniki</t>
  </si>
  <si>
    <t>0202062</t>
  </si>
  <si>
    <t>Niemcza - miasto</t>
  </si>
  <si>
    <t>0202074</t>
  </si>
  <si>
    <t>Niemcza - obszar wiejski</t>
  </si>
  <si>
    <t>0202075</t>
  </si>
  <si>
    <t>12.17 Powiat kłodzki</t>
  </si>
  <si>
    <t>Duszniki-Zdrój</t>
  </si>
  <si>
    <t>0208011</t>
  </si>
  <si>
    <t>Kłodzko</t>
  </si>
  <si>
    <t>0208021</t>
  </si>
  <si>
    <t>Kudowa-Zdrój</t>
  </si>
  <si>
    <t>0208031</t>
  </si>
  <si>
    <t>Nowa Ruda</t>
  </si>
  <si>
    <t>0208041</t>
  </si>
  <si>
    <t>Polanica-Zdrój</t>
  </si>
  <si>
    <t>0208051</t>
  </si>
  <si>
    <t>Bystrzyca Kłodzka - miast</t>
  </si>
  <si>
    <t>0208064</t>
  </si>
  <si>
    <t>Bystrzyca Kłodzka - obsza</t>
  </si>
  <si>
    <t>0208065</t>
  </si>
  <si>
    <t>0208072</t>
  </si>
  <si>
    <t>Lądek-Zdrój - miasto</t>
  </si>
  <si>
    <t>0208084</t>
  </si>
  <si>
    <t>Lądek-Zdrój - obszar wiej</t>
  </si>
  <si>
    <t>0208085</t>
  </si>
  <si>
    <t>Lewin Kłodzki</t>
  </si>
  <si>
    <t>0208092</t>
  </si>
  <si>
    <t>Międzylesie - miasto</t>
  </si>
  <si>
    <t>0208104</t>
  </si>
  <si>
    <t>Międzylesie - obszar wiej</t>
  </si>
  <si>
    <t>0208105</t>
  </si>
  <si>
    <t>0208112</t>
  </si>
  <si>
    <t>Radków - miasto</t>
  </si>
  <si>
    <t>0208124</t>
  </si>
  <si>
    <t>Radków - obszar wiejski</t>
  </si>
  <si>
    <t>0208125</t>
  </si>
  <si>
    <t>Stronie Śląskie - miasto</t>
  </si>
  <si>
    <t>0208134</t>
  </si>
  <si>
    <t>Stronie Śląskie - obszar</t>
  </si>
  <si>
    <t>0208135</t>
  </si>
  <si>
    <t>Szczytna - miasto</t>
  </si>
  <si>
    <t>0208144</t>
  </si>
  <si>
    <t>Szczytna - obszar wiejski</t>
  </si>
  <si>
    <t>0208145</t>
  </si>
  <si>
    <t>12.18 Powiat świdnicki</t>
  </si>
  <si>
    <t>Świdnica</t>
  </si>
  <si>
    <t>0219011</t>
  </si>
  <si>
    <t>Świebodzice</t>
  </si>
  <si>
    <t>0219021</t>
  </si>
  <si>
    <t>Dobromierz</t>
  </si>
  <si>
    <t>0219032</t>
  </si>
  <si>
    <t>Jaworzyna Śląska - miasto</t>
  </si>
  <si>
    <t>0219044</t>
  </si>
  <si>
    <t>Jaworzyna Śląska - obszar</t>
  </si>
  <si>
    <t>0219045</t>
  </si>
  <si>
    <t>Marcinowice</t>
  </si>
  <si>
    <t>0219052</t>
  </si>
  <si>
    <t>Strzegom - miasto</t>
  </si>
  <si>
    <t>0219064</t>
  </si>
  <si>
    <t>Strzegom - obszar wiejski</t>
  </si>
  <si>
    <t>0219065</t>
  </si>
  <si>
    <t>0219072</t>
  </si>
  <si>
    <t>Żarów - miasto</t>
  </si>
  <si>
    <t>0219084</t>
  </si>
  <si>
    <t>Żarów - obszar wiejski</t>
  </si>
  <si>
    <t>0219085</t>
  </si>
  <si>
    <t>12.19 Powiat wałbrzyski ziemski</t>
  </si>
  <si>
    <t>Boguszów-Gorce</t>
  </si>
  <si>
    <t>0221011</t>
  </si>
  <si>
    <t>Jedlina-Zdrój</t>
  </si>
  <si>
    <t>0221021</t>
  </si>
  <si>
    <t>Szczawno-Zdrój</t>
  </si>
  <si>
    <t>0221031</t>
  </si>
  <si>
    <t>Czarny Bór</t>
  </si>
  <si>
    <t>0221042</t>
  </si>
  <si>
    <t>Głuszyca - miasto</t>
  </si>
  <si>
    <t>0221054</t>
  </si>
  <si>
    <t>Głuszyca - obszar wiejski</t>
  </si>
  <si>
    <t>0221055</t>
  </si>
  <si>
    <t>Mieroszów - miasto</t>
  </si>
  <si>
    <t>0221064</t>
  </si>
  <si>
    <t>Mieroszów - obszar wiejsk</t>
  </si>
  <si>
    <t>0221065</t>
  </si>
  <si>
    <t>Stare Bogaczowice</t>
  </si>
  <si>
    <t>0221072</t>
  </si>
  <si>
    <t>Walim</t>
  </si>
  <si>
    <t>0221082</t>
  </si>
  <si>
    <t>12.20 Powiat ząbkowicki</t>
  </si>
  <si>
    <t>Bardo - miasto</t>
  </si>
  <si>
    <t>0224014</t>
  </si>
  <si>
    <t>Bardo - obszar wiejski</t>
  </si>
  <si>
    <t>0224015</t>
  </si>
  <si>
    <t>Ciepłowody</t>
  </si>
  <si>
    <t>0224022</t>
  </si>
  <si>
    <t>Kamieniec Ząbkowicki-mias</t>
  </si>
  <si>
    <t>0224034</t>
  </si>
  <si>
    <t>Kamieniec Ząbkowicki-o.w.</t>
  </si>
  <si>
    <t>0224035</t>
  </si>
  <si>
    <t>Stoszowice</t>
  </si>
  <si>
    <t>0224042</t>
  </si>
  <si>
    <t>Ząbkowice Śląskie - miast</t>
  </si>
  <si>
    <t>0224054</t>
  </si>
  <si>
    <t>Ząbkowice Śląskie - obsza</t>
  </si>
  <si>
    <t>0224055</t>
  </si>
  <si>
    <t>Ziębice - miasto</t>
  </si>
  <si>
    <t>0224064</t>
  </si>
  <si>
    <t>Ziębice - obszar wiejski</t>
  </si>
  <si>
    <t>0224065</t>
  </si>
  <si>
    <t>Złoty Stok - miasto</t>
  </si>
  <si>
    <t>0224074</t>
  </si>
  <si>
    <t>Złoty Stok - obszar wiejs</t>
  </si>
  <si>
    <t>0224075</t>
  </si>
  <si>
    <t>12.21 Powiat wałbrzyski grodzki</t>
  </si>
  <si>
    <t>Gmina miejska Wałbrzych</t>
  </si>
  <si>
    <t>0265011</t>
  </si>
  <si>
    <t>IV. Podregion wrocławski</t>
  </si>
  <si>
    <t>12.22 Powiat milicki</t>
  </si>
  <si>
    <t>Cieszków</t>
  </si>
  <si>
    <t>0213012</t>
  </si>
  <si>
    <t>Krośnice</t>
  </si>
  <si>
    <t>0213022</t>
  </si>
  <si>
    <t>Milicz - miasto</t>
  </si>
  <si>
    <t>0213034</t>
  </si>
  <si>
    <t>Milicz - obszar wiejski</t>
  </si>
  <si>
    <t>0213035</t>
  </si>
  <si>
    <t>12.23 Powiat oleśnicki</t>
  </si>
  <si>
    <t>Oleśnica</t>
  </si>
  <si>
    <t>0214011</t>
  </si>
  <si>
    <t>Bierutów - miasto</t>
  </si>
  <si>
    <t>0214024</t>
  </si>
  <si>
    <t>Bierutów - obszar wiejski</t>
  </si>
  <si>
    <t>0214025</t>
  </si>
  <si>
    <t>Dobroszyce</t>
  </si>
  <si>
    <t>0214032</t>
  </si>
  <si>
    <t>Dziadowa Kłoda</t>
  </si>
  <si>
    <t>0214042</t>
  </si>
  <si>
    <t>Międzybórz - miasto</t>
  </si>
  <si>
    <t>0214054</t>
  </si>
  <si>
    <t>Międzybórz - obszar wiejs</t>
  </si>
  <si>
    <t>0214055</t>
  </si>
  <si>
    <t>0214062</t>
  </si>
  <si>
    <t>Syców - miasto</t>
  </si>
  <si>
    <t>0214074</t>
  </si>
  <si>
    <t>Syców - obszar wiejski</t>
  </si>
  <si>
    <t>0214075</t>
  </si>
  <si>
    <t>Twardogóra - miasto</t>
  </si>
  <si>
    <t>0214084</t>
  </si>
  <si>
    <t>Twardogóra - obszar wiejs</t>
  </si>
  <si>
    <t>0214085</t>
  </si>
  <si>
    <t>12.24 Powiat oławski</t>
  </si>
  <si>
    <t>Oława</t>
  </si>
  <si>
    <t>0215011</t>
  </si>
  <si>
    <t>Domaniów</t>
  </si>
  <si>
    <t>0215022</t>
  </si>
  <si>
    <t>Jelcz-Laskowice - miasto</t>
  </si>
  <si>
    <t>0215034</t>
  </si>
  <si>
    <t>Jelcz-Laskowice - obszar</t>
  </si>
  <si>
    <t>0215035</t>
  </si>
  <si>
    <t>0215042</t>
  </si>
  <si>
    <t>12.25 Powiat strzeliński</t>
  </si>
  <si>
    <t>Borów</t>
  </si>
  <si>
    <t>0217012</t>
  </si>
  <si>
    <t>Kondratowice</t>
  </si>
  <si>
    <t>0217022</t>
  </si>
  <si>
    <t>Przeworno</t>
  </si>
  <si>
    <t>0217032</t>
  </si>
  <si>
    <t>Strzelin - miasto</t>
  </si>
  <si>
    <t>0217044</t>
  </si>
  <si>
    <t>Strzelin - obszar wiejski</t>
  </si>
  <si>
    <t>0217045</t>
  </si>
  <si>
    <t>Wiązów - miasto</t>
  </si>
  <si>
    <t>0217054</t>
  </si>
  <si>
    <t>Wiązów - obszar wiejski</t>
  </si>
  <si>
    <t>0217055</t>
  </si>
  <si>
    <t>12.26 Powiat średzki</t>
  </si>
  <si>
    <t>Kostomłoty</t>
  </si>
  <si>
    <t>0218012</t>
  </si>
  <si>
    <t>Malczyce</t>
  </si>
  <si>
    <t>0218022</t>
  </si>
  <si>
    <t>Miękinia - miasto</t>
  </si>
  <si>
    <t>0218034</t>
  </si>
  <si>
    <t>Miękinia - obszar wiejski</t>
  </si>
  <si>
    <t>0218035</t>
  </si>
  <si>
    <t>Środa Śląska - miasto</t>
  </si>
  <si>
    <t>0218044</t>
  </si>
  <si>
    <t>Środa Śląska - obszar wie</t>
  </si>
  <si>
    <t>0218045</t>
  </si>
  <si>
    <t>Udanin</t>
  </si>
  <si>
    <t>0218052</t>
  </si>
  <si>
    <t>12.27 Powiat trzebnicki</t>
  </si>
  <si>
    <t>Oborniki Śląskie - miasto</t>
  </si>
  <si>
    <t>0220014</t>
  </si>
  <si>
    <t>Oborniki Śląskie - obszar</t>
  </si>
  <si>
    <t>0220015</t>
  </si>
  <si>
    <t>Prusice - miasto</t>
  </si>
  <si>
    <t>0220024</t>
  </si>
  <si>
    <t>Prusice - obszar wiejski</t>
  </si>
  <si>
    <t>0220025</t>
  </si>
  <si>
    <t>Trzebnica - miasto</t>
  </si>
  <si>
    <t>0220034</t>
  </si>
  <si>
    <t>Trzebnica - obszar wiejsk</t>
  </si>
  <si>
    <t>0220035</t>
  </si>
  <si>
    <t>Wisznia Mała</t>
  </si>
  <si>
    <t>0220042</t>
  </si>
  <si>
    <t>Zawonia</t>
  </si>
  <si>
    <t>0220052</t>
  </si>
  <si>
    <t>Żmigród - miasto</t>
  </si>
  <si>
    <t>0220064</t>
  </si>
  <si>
    <t>Żmigród - obszar wiejski</t>
  </si>
  <si>
    <t>0220065</t>
  </si>
  <si>
    <t>12.28 Powiat wołowski</t>
  </si>
  <si>
    <t>Brzeg Dolny - miasto</t>
  </si>
  <si>
    <t>0222014</t>
  </si>
  <si>
    <t>Brzeg Dolny - obszar wiej</t>
  </si>
  <si>
    <t>0222015</t>
  </si>
  <si>
    <t>Wińsko</t>
  </si>
  <si>
    <t>0222022</t>
  </si>
  <si>
    <t>Wołów - miasto</t>
  </si>
  <si>
    <t>0222034</t>
  </si>
  <si>
    <t>Wołów - obszar wiejski</t>
  </si>
  <si>
    <t>0222035</t>
  </si>
  <si>
    <t>12.29 Powiat wrocławski ziemski</t>
  </si>
  <si>
    <t>Czernica</t>
  </si>
  <si>
    <t>0223012</t>
  </si>
  <si>
    <t>Długołęka</t>
  </si>
  <si>
    <t>0223022</t>
  </si>
  <si>
    <t>Jordanów Śląski</t>
  </si>
  <si>
    <t>0223032</t>
  </si>
  <si>
    <t>Kąty Wrocławskie - miasto</t>
  </si>
  <si>
    <t>0223044</t>
  </si>
  <si>
    <t>Kąty Wrocławskie - obszar</t>
  </si>
  <si>
    <t>0223045</t>
  </si>
  <si>
    <t>Kobierzyce</t>
  </si>
  <si>
    <t>0223052</t>
  </si>
  <si>
    <t>Mietków</t>
  </si>
  <si>
    <t>0223062</t>
  </si>
  <si>
    <t>Sobótka - miasto</t>
  </si>
  <si>
    <t>0223074</t>
  </si>
  <si>
    <t>Sobótka - obszar wiejski</t>
  </si>
  <si>
    <t>0223075</t>
  </si>
  <si>
    <t>Siechnice - miasto</t>
  </si>
  <si>
    <t>0223084</t>
  </si>
  <si>
    <t>Siechnice-obszar wiejski</t>
  </si>
  <si>
    <t>0223085</t>
  </si>
  <si>
    <t>Żórawina</t>
  </si>
  <si>
    <t>0223092</t>
  </si>
  <si>
    <t>V. Podregion miasta Wrocławia</t>
  </si>
  <si>
    <t>12.30 Powiat wrocławski grodzki</t>
  </si>
  <si>
    <t>gmina miejska Wrocław</t>
  </si>
  <si>
    <t>0264011</t>
  </si>
  <si>
    <t xml:space="preserve"> Liczba bezrobotnych objętych aktywnymi programami rynku pracy Ogółem</t>
  </si>
  <si>
    <t>Liczba bezrobotnych objętych aktywnymi programami rynku pracy 
Kobiety</t>
  </si>
  <si>
    <t>zamieszkali na wsi
Ogółem</t>
  </si>
  <si>
    <t>zamieszkali na wsi
Kobiety</t>
  </si>
  <si>
    <t>bezrobotni do 30 roku życia
Ogółem</t>
  </si>
  <si>
    <t>bezrobotni do 30 roku życia
Kobiety</t>
  </si>
  <si>
    <t>bezrobotni powyżej 50 roku życi
Ogółem</t>
  </si>
  <si>
    <t>bezrobotni powyżej 50 roku życi
Kobiety</t>
  </si>
  <si>
    <t>długotrwale bezrobotni
Ogółem</t>
  </si>
  <si>
    <t>długotrwale bezrobotni
Kobiety</t>
  </si>
  <si>
    <t>Kategoria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</si>
</sst>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sz val="9"/>
      <name val="Cambria"/>
      <scheme val="maj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6" fillId="0" borderId="0"/>
    <xf numFmtId="0" fontId="15" fillId="2" borderId="0">
      <alignment horizontal="center"/>
    </xf>
    <xf numFmtId="164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" fillId="2" borderId="0">
      <alignment horizontal="left"/>
    </xf>
    <xf numFmtId="0" fontId="17" fillId="3" borderId="0">
      <alignment horizontal="right" vertical="top" textRotation="90" wrapText="1"/>
    </xf>
    <xf numFmtId="1" fontId="10" fillId="0" borderId="0" applyFont="0"/>
    <xf numFmtId="0" fontId="7" fillId="0" borderId="0"/>
    <xf numFmtId="0" fontId="6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8" fillId="2" borderId="1"/>
    <xf numFmtId="0" fontId="7" fillId="0" borderId="0"/>
    <xf numFmtId="0" fontId="19" fillId="2" borderId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8" fillId="0" borderId="0"/>
    <xf numFmtId="0" fontId="37" fillId="0" borderId="0"/>
    <xf numFmtId="0" fontId="47" fillId="0" borderId="0"/>
  </cellStyleXfs>
  <cellXfs count="447">
    <xf numFmtId="0" fontId="0" fillId="0" borderId="0" xfId="0"/>
    <xf numFmtId="0" fontId="11" fillId="0" borderId="0" xfId="0" applyFont="1"/>
    <xf numFmtId="165" fontId="0" fillId="0" borderId="0" xfId="0" applyNumberFormat="1"/>
    <xf numFmtId="0" fontId="0" fillId="0" borderId="0" xfId="0" applyBorder="1"/>
    <xf numFmtId="0" fontId="14" fillId="0" borderId="0" xfId="0" applyFont="1"/>
    <xf numFmtId="0" fontId="20" fillId="0" borderId="0" xfId="0" applyFont="1"/>
    <xf numFmtId="0" fontId="0" fillId="0" borderId="0" xfId="0" applyFill="1"/>
    <xf numFmtId="168" fontId="0" fillId="0" borderId="0" xfId="0" applyNumberFormat="1" applyFont="1" applyBorder="1" applyAlignment="1">
      <alignment horizontal="center" vertical="center"/>
    </xf>
    <xf numFmtId="0" fontId="27" fillId="0" borderId="0" xfId="0" applyFont="1"/>
    <xf numFmtId="0" fontId="30" fillId="0" borderId="0" xfId="0" applyFont="1"/>
    <xf numFmtId="0" fontId="32" fillId="0" borderId="0" xfId="0" applyFont="1"/>
    <xf numFmtId="0" fontId="32" fillId="0" borderId="23" xfId="0" applyFont="1" applyBorder="1" applyAlignment="1"/>
    <xf numFmtId="0" fontId="32" fillId="0" borderId="15" xfId="0" applyFont="1" applyBorder="1" applyAlignment="1"/>
    <xf numFmtId="0" fontId="32" fillId="0" borderId="17" xfId="0" applyFont="1" applyBorder="1" applyAlignment="1"/>
    <xf numFmtId="0" fontId="32" fillId="0" borderId="30" xfId="0" applyFont="1" applyBorder="1" applyAlignment="1"/>
    <xf numFmtId="0" fontId="32" fillId="0" borderId="13" xfId="0" applyFont="1" applyBorder="1"/>
    <xf numFmtId="0" fontId="32" fillId="0" borderId="13" xfId="0" applyFont="1" applyBorder="1" applyAlignment="1">
      <alignment horizontal="left" vertical="center" wrapText="1"/>
    </xf>
    <xf numFmtId="0" fontId="31" fillId="0" borderId="0" xfId="0" applyFont="1"/>
    <xf numFmtId="0" fontId="28" fillId="0" borderId="12" xfId="0" applyFont="1" applyFill="1" applyBorder="1" applyAlignment="1">
      <alignment horizontal="center" vertical="center" wrapText="1"/>
    </xf>
    <xf numFmtId="1" fontId="32" fillId="0" borderId="18" xfId="0" applyNumberFormat="1" applyFont="1" applyBorder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/>
    </xf>
    <xf numFmtId="1" fontId="32" fillId="0" borderId="19" xfId="0" applyNumberFormat="1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27" fillId="0" borderId="0" xfId="0" applyFont="1" applyFill="1"/>
    <xf numFmtId="168" fontId="27" fillId="0" borderId="0" xfId="0" applyNumberFormat="1" applyFont="1" applyBorder="1" applyAlignment="1">
      <alignment horizontal="center" vertical="center"/>
    </xf>
    <xf numFmtId="1" fontId="32" fillId="5" borderId="9" xfId="0" applyNumberFormat="1" applyFont="1" applyFill="1" applyBorder="1" applyAlignment="1">
      <alignment horizontal="center" vertical="center"/>
    </xf>
    <xf numFmtId="168" fontId="32" fillId="5" borderId="40" xfId="0" applyNumberFormat="1" applyFont="1" applyFill="1" applyBorder="1" applyAlignment="1">
      <alignment horizontal="center" vertical="center"/>
    </xf>
    <xf numFmtId="0" fontId="0" fillId="5" borderId="0" xfId="0" applyFill="1"/>
    <xf numFmtId="168" fontId="32" fillId="5" borderId="42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wrapText="1"/>
    </xf>
    <xf numFmtId="168" fontId="32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vertical="top" wrapText="1"/>
    </xf>
    <xf numFmtId="0" fontId="32" fillId="5" borderId="1" xfId="23" applyFont="1" applyFill="1" applyBorder="1" applyAlignment="1">
      <alignment vertical="top" wrapText="1"/>
    </xf>
    <xf numFmtId="0" fontId="32" fillId="5" borderId="14" xfId="0" applyFont="1" applyFill="1" applyBorder="1" applyAlignment="1">
      <alignment wrapText="1"/>
    </xf>
    <xf numFmtId="168" fontId="32" fillId="5" borderId="14" xfId="0" applyNumberFormat="1" applyFont="1" applyFill="1" applyBorder="1" applyAlignment="1">
      <alignment horizontal="center" vertical="center"/>
    </xf>
    <xf numFmtId="168" fontId="32" fillId="5" borderId="39" xfId="0" applyNumberFormat="1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wrapText="1"/>
    </xf>
    <xf numFmtId="168" fontId="32" fillId="5" borderId="16" xfId="0" applyNumberFormat="1" applyFont="1" applyFill="1" applyBorder="1" applyAlignment="1">
      <alignment horizontal="center" vertical="center"/>
    </xf>
    <xf numFmtId="168" fontId="32" fillId="5" borderId="41" xfId="0" applyNumberFormat="1" applyFont="1" applyFill="1" applyBorder="1" applyAlignment="1">
      <alignment horizontal="center" vertical="center"/>
    </xf>
    <xf numFmtId="168" fontId="32" fillId="5" borderId="33" xfId="0" applyNumberFormat="1" applyFont="1" applyFill="1" applyBorder="1" applyAlignment="1">
      <alignment horizontal="center" vertical="center"/>
    </xf>
    <xf numFmtId="1" fontId="28" fillId="6" borderId="7" xfId="0" applyNumberFormat="1" applyFont="1" applyFill="1" applyBorder="1" applyAlignment="1">
      <alignment horizontal="center" vertical="center"/>
    </xf>
    <xf numFmtId="1" fontId="28" fillId="6" borderId="7" xfId="0" applyNumberFormat="1" applyFont="1" applyFill="1" applyBorder="1" applyAlignment="1">
      <alignment horizontal="center" vertical="center" wrapText="1"/>
    </xf>
    <xf numFmtId="168" fontId="28" fillId="6" borderId="36" xfId="0" applyNumberFormat="1" applyFont="1" applyFill="1" applyBorder="1" applyAlignment="1">
      <alignment horizontal="center" vertical="center"/>
    </xf>
    <xf numFmtId="168" fontId="28" fillId="6" borderId="37" xfId="0" applyNumberFormat="1" applyFont="1" applyFill="1" applyBorder="1" applyAlignment="1">
      <alignment horizontal="center" vertical="center"/>
    </xf>
    <xf numFmtId="164" fontId="28" fillId="6" borderId="36" xfId="0" applyNumberFormat="1" applyFont="1" applyFill="1" applyBorder="1" applyAlignment="1">
      <alignment horizontal="center" vertical="center"/>
    </xf>
    <xf numFmtId="164" fontId="28" fillId="6" borderId="37" xfId="0" applyNumberFormat="1" applyFont="1" applyFill="1" applyBorder="1" applyAlignment="1">
      <alignment horizontal="center" vertical="center"/>
    </xf>
    <xf numFmtId="165" fontId="28" fillId="6" borderId="35" xfId="0" applyNumberFormat="1" applyFont="1" applyFill="1" applyBorder="1" applyAlignment="1">
      <alignment horizontal="center" vertical="center"/>
    </xf>
    <xf numFmtId="169" fontId="28" fillId="6" borderId="35" xfId="0" applyNumberFormat="1" applyFont="1" applyFill="1" applyBorder="1" applyAlignment="1">
      <alignment horizontal="center" vertical="center"/>
    </xf>
    <xf numFmtId="165" fontId="28" fillId="6" borderId="48" xfId="0" applyNumberFormat="1" applyFont="1" applyFill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32" fillId="5" borderId="18" xfId="0" applyNumberFormat="1" applyFont="1" applyFill="1" applyBorder="1" applyAlignment="1">
      <alignment horizontal="center" vertical="center"/>
    </xf>
    <xf numFmtId="1" fontId="0" fillId="0" borderId="0" xfId="0" applyNumberFormat="1"/>
    <xf numFmtId="168" fontId="0" fillId="0" borderId="0" xfId="0" applyNumberFormat="1"/>
    <xf numFmtId="0" fontId="32" fillId="0" borderId="13" xfId="0" applyFont="1" applyBorder="1" applyAlignment="1"/>
    <xf numFmtId="0" fontId="32" fillId="0" borderId="11" xfId="0" applyFont="1" applyBorder="1" applyAlignment="1"/>
    <xf numFmtId="0" fontId="28" fillId="0" borderId="0" xfId="0" applyFont="1" applyBorder="1"/>
    <xf numFmtId="0" fontId="28" fillId="0" borderId="0" xfId="0" applyFont="1" applyFill="1" applyBorder="1"/>
    <xf numFmtId="0" fontId="28" fillId="6" borderId="0" xfId="0" applyFont="1" applyFill="1" applyBorder="1" applyAlignment="1">
      <alignment horizontal="left" vertical="center" wrapText="1"/>
    </xf>
    <xf numFmtId="0" fontId="28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left" vertical="center"/>
    </xf>
    <xf numFmtId="0" fontId="28" fillId="6" borderId="0" xfId="25" applyFont="1" applyFill="1" applyBorder="1" applyAlignment="1">
      <alignment horizontal="left" vertical="center" wrapText="1"/>
    </xf>
    <xf numFmtId="0" fontId="28" fillId="6" borderId="0" xfId="25" applyFont="1" applyFill="1" applyBorder="1" applyAlignment="1">
      <alignment horizontal="left" vertical="center"/>
    </xf>
    <xf numFmtId="0" fontId="28" fillId="7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165" fontId="28" fillId="6" borderId="0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/>
    </xf>
    <xf numFmtId="165" fontId="32" fillId="0" borderId="0" xfId="0" applyNumberFormat="1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5" fontId="28" fillId="7" borderId="0" xfId="0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165" fontId="32" fillId="0" borderId="0" xfId="0" applyNumberFormat="1" applyFont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65" fontId="28" fillId="6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28" fillId="0" borderId="0" xfId="0" applyNumberFormat="1" applyFont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left" vertical="center" wrapText="1"/>
    </xf>
    <xf numFmtId="165" fontId="28" fillId="0" borderId="0" xfId="0" applyNumberFormat="1" applyFont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horizontal="left" vertical="center" wrapText="1"/>
    </xf>
    <xf numFmtId="165" fontId="28" fillId="0" borderId="0" xfId="0" applyNumberFormat="1" applyFont="1" applyFill="1" applyBorder="1" applyAlignment="1">
      <alignment horizontal="left" vertical="center" wrapText="1"/>
    </xf>
    <xf numFmtId="165" fontId="28" fillId="6" borderId="0" xfId="0" applyNumberFormat="1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165" fontId="32" fillId="0" borderId="0" xfId="0" applyNumberFormat="1" applyFont="1" applyBorder="1" applyAlignment="1">
      <alignment horizontal="left" vertical="center"/>
    </xf>
    <xf numFmtId="0" fontId="32" fillId="5" borderId="0" xfId="0" applyFont="1" applyFill="1" applyBorder="1" applyAlignment="1">
      <alignment horizontal="left" vertical="center"/>
    </xf>
    <xf numFmtId="165" fontId="32" fillId="5" borderId="0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left"/>
    </xf>
    <xf numFmtId="0" fontId="28" fillId="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32" fillId="4" borderId="0" xfId="0" applyFont="1" applyFill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0" fontId="28" fillId="0" borderId="0" xfId="11" applyFont="1" applyBorder="1" applyAlignment="1">
      <alignment horizontal="left" vertical="center" wrapText="1"/>
    </xf>
    <xf numFmtId="165" fontId="32" fillId="0" borderId="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top"/>
    </xf>
    <xf numFmtId="0" fontId="0" fillId="0" borderId="0" xfId="0" applyBorder="1" applyAlignment="1">
      <alignment horizontal="left"/>
    </xf>
    <xf numFmtId="0" fontId="12" fillId="0" borderId="0" xfId="0" applyFont="1" applyAlignment="1">
      <alignment horizontal="left"/>
    </xf>
    <xf numFmtId="49" fontId="28" fillId="0" borderId="0" xfId="0" applyNumberFormat="1" applyFont="1" applyBorder="1" applyAlignment="1">
      <alignment horizontal="left" vertical="center"/>
    </xf>
    <xf numFmtId="165" fontId="32" fillId="0" borderId="0" xfId="0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0" fontId="28" fillId="0" borderId="0" xfId="25" applyFont="1" applyBorder="1" applyAlignment="1">
      <alignment horizontal="left" wrapText="1"/>
    </xf>
    <xf numFmtId="0" fontId="32" fillId="0" borderId="0" xfId="25" applyFont="1" applyAlignment="1">
      <alignment horizontal="left"/>
    </xf>
    <xf numFmtId="0" fontId="28" fillId="0" borderId="0" xfId="25" applyFont="1" applyBorder="1" applyAlignment="1">
      <alignment horizontal="left" vertical="center" wrapText="1"/>
    </xf>
    <xf numFmtId="0" fontId="28" fillId="5" borderId="0" xfId="25" applyFont="1" applyFill="1" applyBorder="1" applyAlignment="1">
      <alignment horizontal="left" vertical="center" wrapText="1"/>
    </xf>
    <xf numFmtId="49" fontId="28" fillId="5" borderId="0" xfId="25" applyNumberFormat="1" applyFont="1" applyFill="1" applyBorder="1" applyAlignment="1">
      <alignment horizontal="left" vertical="center" wrapText="1"/>
    </xf>
    <xf numFmtId="170" fontId="28" fillId="6" borderId="0" xfId="25" applyNumberFormat="1" applyFont="1" applyFill="1" applyBorder="1" applyAlignment="1">
      <alignment horizontal="left" vertical="center"/>
    </xf>
    <xf numFmtId="0" fontId="28" fillId="5" borderId="0" xfId="25" applyFont="1" applyFill="1" applyBorder="1" applyAlignment="1">
      <alignment horizontal="left"/>
    </xf>
    <xf numFmtId="170" fontId="32" fillId="5" borderId="0" xfId="25" applyNumberFormat="1" applyFont="1" applyFill="1" applyBorder="1" applyAlignment="1">
      <alignment horizontal="left"/>
    </xf>
    <xf numFmtId="170" fontId="28" fillId="6" borderId="0" xfId="25" applyNumberFormat="1" applyFont="1" applyFill="1" applyBorder="1" applyAlignment="1">
      <alignment horizontal="left"/>
    </xf>
    <xf numFmtId="0" fontId="28" fillId="6" borderId="0" xfId="25" applyFont="1" applyFill="1" applyBorder="1" applyAlignment="1">
      <alignment horizontal="left"/>
    </xf>
    <xf numFmtId="170" fontId="36" fillId="5" borderId="0" xfId="25" applyNumberFormat="1" applyFont="1" applyFill="1" applyAlignment="1">
      <alignment horizontal="left"/>
    </xf>
    <xf numFmtId="0" fontId="3" fillId="0" borderId="0" xfId="26" applyFont="1" applyBorder="1" applyAlignment="1">
      <alignment horizontal="left"/>
    </xf>
    <xf numFmtId="0" fontId="41" fillId="0" borderId="1" xfId="26" applyFont="1" applyBorder="1" applyAlignment="1">
      <alignment horizontal="left"/>
    </xf>
    <xf numFmtId="2" fontId="41" fillId="0" borderId="1" xfId="26" applyNumberFormat="1" applyFont="1" applyBorder="1" applyAlignment="1">
      <alignment horizontal="left"/>
    </xf>
    <xf numFmtId="0" fontId="41" fillId="0" borderId="1" xfId="26" applyFont="1" applyBorder="1" applyAlignment="1">
      <alignment horizontal="left" vertical="center" wrapText="1"/>
    </xf>
    <xf numFmtId="2" fontId="41" fillId="0" borderId="1" xfId="26" applyNumberFormat="1" applyFont="1" applyBorder="1" applyAlignment="1">
      <alignment horizontal="left" vertical="center" wrapText="1"/>
    </xf>
    <xf numFmtId="0" fontId="3" fillId="0" borderId="1" xfId="26" applyFont="1" applyBorder="1" applyAlignment="1">
      <alignment horizontal="left"/>
    </xf>
    <xf numFmtId="0" fontId="3" fillId="0" borderId="13" xfId="26" applyFont="1" applyBorder="1" applyAlignment="1">
      <alignment horizontal="left"/>
    </xf>
    <xf numFmtId="0" fontId="3" fillId="0" borderId="0" xfId="26" applyFont="1" applyAlignment="1">
      <alignment horizontal="left"/>
    </xf>
    <xf numFmtId="0" fontId="41" fillId="0" borderId="26" xfId="26" applyFont="1" applyBorder="1" applyAlignment="1">
      <alignment horizontal="left"/>
    </xf>
    <xf numFmtId="0" fontId="41" fillId="0" borderId="9" xfId="26" applyFont="1" applyBorder="1" applyAlignment="1">
      <alignment horizontal="left"/>
    </xf>
    <xf numFmtId="2" fontId="41" fillId="0" borderId="9" xfId="26" applyNumberFormat="1" applyFont="1" applyBorder="1" applyAlignment="1">
      <alignment horizontal="left"/>
    </xf>
    <xf numFmtId="0" fontId="28" fillId="7" borderId="52" xfId="0" applyFont="1" applyFill="1" applyBorder="1" applyAlignment="1">
      <alignment horizontal="left" vertical="center" wrapText="1"/>
    </xf>
    <xf numFmtId="0" fontId="28" fillId="7" borderId="54" xfId="0" applyFont="1" applyFill="1" applyBorder="1" applyAlignment="1">
      <alignment horizontal="left" vertical="center" wrapText="1"/>
    </xf>
    <xf numFmtId="0" fontId="28" fillId="6" borderId="55" xfId="0" applyFont="1" applyFill="1" applyBorder="1" applyAlignment="1">
      <alignment horizontal="left" vertical="center" wrapText="1"/>
    </xf>
    <xf numFmtId="0" fontId="28" fillId="6" borderId="66" xfId="0" applyFont="1" applyFill="1" applyBorder="1" applyAlignment="1">
      <alignment horizontal="left" vertical="center" wrapText="1"/>
    </xf>
    <xf numFmtId="0" fontId="32" fillId="0" borderId="55" xfId="0" applyFont="1" applyFill="1" applyBorder="1" applyAlignment="1">
      <alignment horizontal="left"/>
    </xf>
    <xf numFmtId="0" fontId="32" fillId="0" borderId="66" xfId="0" applyFont="1" applyFill="1" applyBorder="1" applyAlignment="1">
      <alignment horizontal="left"/>
    </xf>
    <xf numFmtId="0" fontId="28" fillId="6" borderId="55" xfId="0" applyFont="1" applyFill="1" applyBorder="1" applyAlignment="1">
      <alignment horizontal="left"/>
    </xf>
    <xf numFmtId="0" fontId="28" fillId="6" borderId="66" xfId="0" applyFont="1" applyFill="1" applyBorder="1" applyAlignment="1">
      <alignment horizontal="left"/>
    </xf>
    <xf numFmtId="0" fontId="28" fillId="6" borderId="58" xfId="0" applyFont="1" applyFill="1" applyBorder="1" applyAlignment="1">
      <alignment horizontal="left" vertical="center" wrapText="1"/>
    </xf>
    <xf numFmtId="0" fontId="28" fillId="6" borderId="67" xfId="0" applyFont="1" applyFill="1" applyBorder="1" applyAlignment="1">
      <alignment horizontal="left" vertical="center" wrapText="1"/>
    </xf>
    <xf numFmtId="14" fontId="28" fillId="0" borderId="52" xfId="0" applyNumberFormat="1" applyFont="1" applyBorder="1" applyAlignment="1">
      <alignment horizontal="left" vertical="center" wrapText="1"/>
    </xf>
    <xf numFmtId="14" fontId="28" fillId="0" borderId="54" xfId="0" applyNumberFormat="1" applyFont="1" applyBorder="1" applyAlignment="1">
      <alignment horizontal="left" vertical="center" wrapText="1"/>
    </xf>
    <xf numFmtId="0" fontId="28" fillId="6" borderId="55" xfId="0" applyFont="1" applyFill="1" applyBorder="1" applyAlignment="1">
      <alignment horizontal="left" vertical="center"/>
    </xf>
    <xf numFmtId="0" fontId="28" fillId="6" borderId="66" xfId="0" applyFont="1" applyFill="1" applyBorder="1" applyAlignment="1">
      <alignment horizontal="left" vertical="center"/>
    </xf>
    <xf numFmtId="0" fontId="32" fillId="0" borderId="55" xfId="0" applyFont="1" applyFill="1" applyBorder="1" applyAlignment="1">
      <alignment horizontal="left" vertical="center"/>
    </xf>
    <xf numFmtId="0" fontId="32" fillId="0" borderId="66" xfId="0" applyFont="1" applyFill="1" applyBorder="1" applyAlignment="1">
      <alignment horizontal="left" vertical="center"/>
    </xf>
    <xf numFmtId="0" fontId="32" fillId="0" borderId="58" xfId="0" applyFont="1" applyFill="1" applyBorder="1" applyAlignment="1">
      <alignment horizontal="left" vertical="center"/>
    </xf>
    <xf numFmtId="0" fontId="32" fillId="0" borderId="67" xfId="0" applyFont="1" applyFill="1" applyBorder="1" applyAlignment="1">
      <alignment horizontal="left" vertical="center"/>
    </xf>
    <xf numFmtId="165" fontId="28" fillId="0" borderId="52" xfId="0" applyNumberFormat="1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left" vertical="center" wrapText="1"/>
    </xf>
    <xf numFmtId="165" fontId="28" fillId="6" borderId="55" xfId="0" applyNumberFormat="1" applyFont="1" applyFill="1" applyBorder="1" applyAlignment="1">
      <alignment horizontal="left" vertical="center"/>
    </xf>
    <xf numFmtId="165" fontId="28" fillId="6" borderId="66" xfId="0" applyNumberFormat="1" applyFont="1" applyFill="1" applyBorder="1" applyAlignment="1">
      <alignment horizontal="left" vertical="center"/>
    </xf>
    <xf numFmtId="165" fontId="32" fillId="0" borderId="55" xfId="0" applyNumberFormat="1" applyFont="1" applyBorder="1" applyAlignment="1">
      <alignment horizontal="left" vertical="center"/>
    </xf>
    <xf numFmtId="165" fontId="32" fillId="0" borderId="66" xfId="0" applyNumberFormat="1" applyFont="1" applyBorder="1" applyAlignment="1">
      <alignment horizontal="left" vertical="center"/>
    </xf>
    <xf numFmtId="165" fontId="32" fillId="0" borderId="55" xfId="0" applyNumberFormat="1" applyFont="1" applyFill="1" applyBorder="1" applyAlignment="1">
      <alignment horizontal="left" vertical="center"/>
    </xf>
    <xf numFmtId="165" fontId="32" fillId="0" borderId="58" xfId="0" applyNumberFormat="1" applyFont="1" applyFill="1" applyBorder="1" applyAlignment="1">
      <alignment horizontal="left" vertical="center"/>
    </xf>
    <xf numFmtId="165" fontId="32" fillId="0" borderId="22" xfId="0" applyNumberFormat="1" applyFont="1" applyBorder="1" applyAlignment="1">
      <alignment horizontal="left" vertical="center"/>
    </xf>
    <xf numFmtId="165" fontId="32" fillId="0" borderId="67" xfId="0" applyNumberFormat="1" applyFont="1" applyBorder="1" applyAlignment="1">
      <alignment horizontal="left" vertical="center"/>
    </xf>
    <xf numFmtId="49" fontId="40" fillId="0" borderId="60" xfId="26" applyNumberFormat="1" applyFont="1" applyBorder="1" applyAlignment="1">
      <alignment horizontal="left"/>
    </xf>
    <xf numFmtId="2" fontId="41" fillId="0" borderId="13" xfId="26" applyNumberFormat="1" applyFont="1" applyBorder="1" applyAlignment="1">
      <alignment horizontal="left"/>
    </xf>
    <xf numFmtId="0" fontId="38" fillId="0" borderId="59" xfId="26" applyFont="1" applyBorder="1" applyAlignment="1">
      <alignment horizontal="left" vertical="center"/>
    </xf>
    <xf numFmtId="0" fontId="38" fillId="0" borderId="14" xfId="26" applyFont="1" applyBorder="1" applyAlignment="1">
      <alignment horizontal="left" vertical="center" wrapText="1"/>
    </xf>
    <xf numFmtId="0" fontId="38" fillId="0" borderId="23" xfId="26" applyFont="1" applyBorder="1" applyAlignment="1">
      <alignment horizontal="left" vertical="center" wrapText="1"/>
    </xf>
    <xf numFmtId="49" fontId="40" fillId="0" borderId="61" xfId="26" applyNumberFormat="1" applyFont="1" applyBorder="1" applyAlignment="1">
      <alignment horizontal="left"/>
    </xf>
    <xf numFmtId="0" fontId="38" fillId="0" borderId="16" xfId="26" applyFont="1" applyBorder="1" applyAlignment="1">
      <alignment horizontal="left"/>
    </xf>
    <xf numFmtId="2" fontId="38" fillId="0" borderId="16" xfId="26" applyNumberFormat="1" applyFont="1" applyBorder="1" applyAlignment="1">
      <alignment horizontal="left"/>
    </xf>
    <xf numFmtId="2" fontId="38" fillId="0" borderId="17" xfId="26" applyNumberFormat="1" applyFont="1" applyBorder="1" applyAlignment="1">
      <alignment horizontal="left"/>
    </xf>
    <xf numFmtId="2" fontId="41" fillId="0" borderId="13" xfId="26" applyNumberFormat="1" applyFont="1" applyBorder="1" applyAlignment="1">
      <alignment horizontal="left" vertical="center" wrapText="1"/>
    </xf>
    <xf numFmtId="0" fontId="38" fillId="0" borderId="16" xfId="26" applyFont="1" applyBorder="1" applyAlignment="1">
      <alignment horizontal="left" vertical="center" wrapText="1"/>
    </xf>
    <xf numFmtId="2" fontId="38" fillId="0" borderId="16" xfId="26" applyNumberFormat="1" applyFont="1" applyBorder="1" applyAlignment="1">
      <alignment horizontal="left" vertical="center" wrapText="1"/>
    </xf>
    <xf numFmtId="2" fontId="38" fillId="0" borderId="17" xfId="26" applyNumberFormat="1" applyFont="1" applyBorder="1" applyAlignment="1">
      <alignment horizontal="left" vertical="center" wrapText="1"/>
    </xf>
    <xf numFmtId="0" fontId="38" fillId="0" borderId="60" xfId="26" applyFont="1" applyBorder="1" applyAlignment="1">
      <alignment horizontal="left"/>
    </xf>
    <xf numFmtId="0" fontId="38" fillId="0" borderId="61" xfId="26" applyFont="1" applyBorder="1" applyAlignment="1">
      <alignment horizontal="left"/>
    </xf>
    <xf numFmtId="49" fontId="40" fillId="0" borderId="2" xfId="26" applyNumberFormat="1" applyFont="1" applyBorder="1" applyAlignment="1">
      <alignment horizontal="left"/>
    </xf>
    <xf numFmtId="2" fontId="41" fillId="0" borderId="70" xfId="26" applyNumberFormat="1" applyFont="1" applyBorder="1" applyAlignment="1">
      <alignment horizontal="left"/>
    </xf>
    <xf numFmtId="0" fontId="38" fillId="0" borderId="57" xfId="26" applyFont="1" applyBorder="1" applyAlignment="1">
      <alignment horizontal="left" vertical="center"/>
    </xf>
    <xf numFmtId="0" fontId="38" fillId="0" borderId="38" xfId="26" applyFont="1" applyBorder="1" applyAlignment="1">
      <alignment horizontal="left" vertical="center" wrapText="1"/>
    </xf>
    <xf numFmtId="0" fontId="38" fillId="0" borderId="18" xfId="26" applyFont="1" applyBorder="1" applyAlignment="1">
      <alignment horizontal="left" vertical="center" wrapText="1"/>
    </xf>
    <xf numFmtId="0" fontId="38" fillId="0" borderId="56" xfId="26" applyFont="1" applyBorder="1" applyAlignment="1">
      <alignment horizontal="left" vertical="center" wrapText="1"/>
    </xf>
    <xf numFmtId="49" fontId="40" fillId="0" borderId="69" xfId="26" applyNumberFormat="1" applyFont="1" applyBorder="1" applyAlignment="1">
      <alignment horizontal="left"/>
    </xf>
    <xf numFmtId="0" fontId="38" fillId="0" borderId="34" xfId="26" applyFont="1" applyBorder="1" applyAlignment="1">
      <alignment horizontal="left"/>
    </xf>
    <xf numFmtId="0" fontId="38" fillId="0" borderId="19" xfId="26" applyFont="1" applyBorder="1" applyAlignment="1">
      <alignment horizontal="left"/>
    </xf>
    <xf numFmtId="2" fontId="38" fillId="0" borderId="19" xfId="26" applyNumberFormat="1" applyFont="1" applyBorder="1" applyAlignment="1">
      <alignment horizontal="left"/>
    </xf>
    <xf numFmtId="2" fontId="38" fillId="0" borderId="68" xfId="26" applyNumberFormat="1" applyFont="1" applyBorder="1" applyAlignment="1">
      <alignment horizontal="left"/>
    </xf>
    <xf numFmtId="0" fontId="38" fillId="0" borderId="2" xfId="26" applyFont="1" applyBorder="1" applyAlignment="1">
      <alignment horizontal="left"/>
    </xf>
    <xf numFmtId="0" fontId="38" fillId="0" borderId="69" xfId="26" applyFont="1" applyBorder="1" applyAlignment="1">
      <alignment horizontal="left"/>
    </xf>
    <xf numFmtId="0" fontId="2" fillId="0" borderId="0" xfId="23" applyFont="1"/>
    <xf numFmtId="0" fontId="38" fillId="0" borderId="47" xfId="23" applyFont="1" applyBorder="1" applyAlignment="1">
      <alignment horizontal="center" vertical="center" wrapText="1"/>
    </xf>
    <xf numFmtId="0" fontId="38" fillId="0" borderId="31" xfId="23" applyFont="1" applyBorder="1" applyAlignment="1">
      <alignment horizontal="center" vertical="center" wrapText="1"/>
    </xf>
    <xf numFmtId="0" fontId="38" fillId="0" borderId="62" xfId="23" applyFont="1" applyBorder="1" applyAlignment="1">
      <alignment horizontal="center" vertical="center" wrapText="1"/>
    </xf>
    <xf numFmtId="0" fontId="40" fillId="6" borderId="43" xfId="23" applyFont="1" applyFill="1" applyBorder="1" applyAlignment="1">
      <alignment horizontal="center" vertical="center" wrapText="1"/>
    </xf>
    <xf numFmtId="0" fontId="40" fillId="6" borderId="49" xfId="23" applyFont="1" applyFill="1" applyBorder="1" applyAlignment="1">
      <alignment horizontal="center" vertical="center" wrapText="1"/>
    </xf>
    <xf numFmtId="0" fontId="40" fillId="6" borderId="44" xfId="23" applyFont="1" applyFill="1" applyBorder="1" applyAlignment="1">
      <alignment horizontal="center" vertical="center" wrapText="1"/>
    </xf>
    <xf numFmtId="0" fontId="40" fillId="6" borderId="50" xfId="23" applyFont="1" applyFill="1" applyBorder="1" applyAlignment="1">
      <alignment horizontal="center" vertical="center" wrapText="1"/>
    </xf>
    <xf numFmtId="0" fontId="40" fillId="6" borderId="26" xfId="23" applyFont="1" applyFill="1" applyBorder="1" applyAlignment="1">
      <alignment horizontal="center" vertical="center" wrapText="1"/>
    </xf>
    <xf numFmtId="0" fontId="40" fillId="6" borderId="1" xfId="23" applyFont="1" applyFill="1" applyBorder="1" applyAlignment="1">
      <alignment horizontal="center" vertical="center" wrapText="1"/>
    </xf>
    <xf numFmtId="0" fontId="40" fillId="6" borderId="40" xfId="23" applyFont="1" applyFill="1" applyBorder="1" applyAlignment="1">
      <alignment horizontal="center" vertical="center" wrapText="1"/>
    </xf>
    <xf numFmtId="0" fontId="40" fillId="6" borderId="13" xfId="23" applyFont="1" applyFill="1" applyBorder="1" applyAlignment="1">
      <alignment horizontal="center" vertical="center" wrapText="1"/>
    </xf>
    <xf numFmtId="0" fontId="40" fillId="6" borderId="27" xfId="23" applyFont="1" applyFill="1" applyBorder="1" applyAlignment="1">
      <alignment horizontal="center" vertical="center" wrapText="1"/>
    </xf>
    <xf numFmtId="0" fontId="40" fillId="6" borderId="45" xfId="23" applyFont="1" applyFill="1" applyBorder="1" applyAlignment="1">
      <alignment horizontal="center" vertical="center" wrapText="1"/>
    </xf>
    <xf numFmtId="0" fontId="40" fillId="6" borderId="46" xfId="23" applyFont="1" applyFill="1" applyBorder="1" applyAlignment="1">
      <alignment horizontal="center" vertical="center" wrapText="1"/>
    </xf>
    <xf numFmtId="0" fontId="40" fillId="6" borderId="47" xfId="23" applyFont="1" applyFill="1" applyBorder="1" applyAlignment="1">
      <alignment horizontal="center" vertical="center" wrapText="1"/>
    </xf>
    <xf numFmtId="165" fontId="43" fillId="0" borderId="65" xfId="23" applyNumberFormat="1" applyFont="1" applyFill="1" applyBorder="1" applyAlignment="1">
      <alignment horizontal="center" vertical="center" wrapText="1"/>
    </xf>
    <xf numFmtId="0" fontId="43" fillId="0" borderId="26" xfId="23" applyFont="1" applyBorder="1" applyAlignment="1">
      <alignment horizontal="center" vertical="center" wrapText="1"/>
    </xf>
    <xf numFmtId="0" fontId="43" fillId="0" borderId="1" xfId="23" applyFont="1" applyBorder="1" applyAlignment="1">
      <alignment horizontal="center" vertical="center" wrapText="1"/>
    </xf>
    <xf numFmtId="0" fontId="43" fillId="0" borderId="40" xfId="23" applyFont="1" applyFill="1" applyBorder="1" applyAlignment="1">
      <alignment horizontal="center" vertical="center" wrapText="1"/>
    </xf>
    <xf numFmtId="0" fontId="43" fillId="0" borderId="13" xfId="23" applyFont="1" applyFill="1" applyBorder="1" applyAlignment="1">
      <alignment horizontal="center" vertical="center" wrapText="1"/>
    </xf>
    <xf numFmtId="165" fontId="43" fillId="0" borderId="60" xfId="23" applyNumberFormat="1" applyFont="1" applyFill="1" applyBorder="1" applyAlignment="1">
      <alignment horizontal="center" vertical="center" wrapText="1"/>
    </xf>
    <xf numFmtId="0" fontId="45" fillId="0" borderId="0" xfId="23" applyFont="1"/>
    <xf numFmtId="0" fontId="40" fillId="6" borderId="51" xfId="23" applyFont="1" applyFill="1" applyBorder="1" applyAlignment="1">
      <alignment vertical="top" wrapText="1"/>
    </xf>
    <xf numFmtId="0" fontId="40" fillId="6" borderId="11" xfId="23" applyFont="1" applyFill="1" applyBorder="1" applyAlignment="1">
      <alignment vertical="top" wrapText="1"/>
    </xf>
    <xf numFmtId="0" fontId="40" fillId="6" borderId="21" xfId="23" applyFont="1" applyFill="1" applyBorder="1" applyAlignment="1">
      <alignment vertical="top" wrapText="1"/>
    </xf>
    <xf numFmtId="0" fontId="40" fillId="0" borderId="50" xfId="23" applyFont="1" applyBorder="1" applyAlignment="1">
      <alignment vertical="top" wrapText="1"/>
    </xf>
    <xf numFmtId="0" fontId="40" fillId="0" borderId="13" xfId="23" applyFont="1" applyBorder="1" applyAlignment="1">
      <alignment vertical="top" wrapText="1"/>
    </xf>
    <xf numFmtId="0" fontId="40" fillId="0" borderId="64" xfId="23" applyFont="1" applyBorder="1" applyAlignment="1">
      <alignment horizontal="center" vertical="center" wrapText="1"/>
    </xf>
    <xf numFmtId="0" fontId="43" fillId="0" borderId="38" xfId="23" applyFont="1" applyBorder="1" applyAlignment="1">
      <alignment horizontal="center" vertical="center" wrapText="1"/>
    </xf>
    <xf numFmtId="0" fontId="43" fillId="0" borderId="14" xfId="23" applyFont="1" applyBorder="1" applyAlignment="1">
      <alignment horizontal="center" vertical="center" wrapText="1"/>
    </xf>
    <xf numFmtId="0" fontId="43" fillId="0" borderId="39" xfId="23" applyFont="1" applyFill="1" applyBorder="1" applyAlignment="1">
      <alignment horizontal="center" vertical="center" wrapText="1"/>
    </xf>
    <xf numFmtId="0" fontId="38" fillId="0" borderId="71" xfId="23" applyFont="1" applyBorder="1" applyAlignment="1">
      <alignment horizontal="center" vertical="center" wrapText="1"/>
    </xf>
    <xf numFmtId="0" fontId="43" fillId="0" borderId="23" xfId="23" applyFont="1" applyFill="1" applyBorder="1" applyAlignment="1">
      <alignment horizontal="center" vertical="center" wrapText="1"/>
    </xf>
    <xf numFmtId="0" fontId="38" fillId="0" borderId="72" xfId="23" applyFont="1" applyBorder="1" applyAlignment="1">
      <alignment horizontal="center" vertical="center" wrapText="1"/>
    </xf>
    <xf numFmtId="165" fontId="40" fillId="6" borderId="65" xfId="23" applyNumberFormat="1" applyFont="1" applyFill="1" applyBorder="1" applyAlignment="1">
      <alignment horizontal="center" vertical="center" wrapText="1"/>
    </xf>
    <xf numFmtId="165" fontId="40" fillId="6" borderId="60" xfId="23" applyNumberFormat="1" applyFont="1" applyFill="1" applyBorder="1" applyAlignment="1">
      <alignment horizontal="center" vertical="center" wrapText="1"/>
    </xf>
    <xf numFmtId="165" fontId="40" fillId="6" borderId="63" xfId="23" applyNumberFormat="1" applyFont="1" applyFill="1" applyBorder="1" applyAlignment="1">
      <alignment horizontal="center" vertical="center" wrapText="1"/>
    </xf>
    <xf numFmtId="165" fontId="40" fillId="6" borderId="50" xfId="23" applyNumberFormat="1" applyFont="1" applyFill="1" applyBorder="1" applyAlignment="1">
      <alignment horizontal="center" vertical="center" wrapText="1"/>
    </xf>
    <xf numFmtId="165" fontId="40" fillId="6" borderId="13" xfId="23" applyNumberFormat="1" applyFont="1" applyFill="1" applyBorder="1" applyAlignment="1">
      <alignment horizontal="center" vertical="center" wrapText="1"/>
    </xf>
    <xf numFmtId="165" fontId="40" fillId="6" borderId="47" xfId="23" applyNumberFormat="1" applyFont="1" applyFill="1" applyBorder="1" applyAlignment="1">
      <alignment horizontal="center" vertical="center" wrapText="1"/>
    </xf>
    <xf numFmtId="165" fontId="43" fillId="0" borderId="50" xfId="23" applyNumberFormat="1" applyFont="1" applyFill="1" applyBorder="1" applyAlignment="1">
      <alignment horizontal="center" vertical="center" wrapText="1"/>
    </xf>
    <xf numFmtId="165" fontId="43" fillId="0" borderId="13" xfId="23" applyNumberFormat="1" applyFont="1" applyFill="1" applyBorder="1" applyAlignment="1">
      <alignment horizontal="center" vertical="center" wrapText="1"/>
    </xf>
    <xf numFmtId="0" fontId="43" fillId="5" borderId="1" xfId="23" applyFont="1" applyFill="1" applyBorder="1" applyAlignment="1">
      <alignment horizontal="center" vertical="center" wrapText="1"/>
    </xf>
    <xf numFmtId="165" fontId="40" fillId="6" borderId="1" xfId="23" applyNumberFormat="1" applyFont="1" applyFill="1" applyBorder="1" applyAlignment="1">
      <alignment horizontal="center" vertical="center" wrapText="1"/>
    </xf>
    <xf numFmtId="165" fontId="43" fillId="0" borderId="1" xfId="23" applyNumberFormat="1" applyFont="1" applyFill="1" applyBorder="1" applyAlignment="1">
      <alignment horizontal="center" vertical="center" wrapText="1"/>
    </xf>
    <xf numFmtId="0" fontId="38" fillId="0" borderId="64" xfId="23" applyFont="1" applyBorder="1" applyAlignment="1">
      <alignment horizontal="center" vertical="center" wrapText="1"/>
    </xf>
    <xf numFmtId="0" fontId="43" fillId="5" borderId="14" xfId="23" applyFont="1" applyFill="1" applyBorder="1" applyAlignment="1">
      <alignment horizontal="center" vertical="center" wrapText="1"/>
    </xf>
    <xf numFmtId="165" fontId="43" fillId="0" borderId="14" xfId="23" applyNumberFormat="1" applyFont="1" applyFill="1" applyBorder="1" applyAlignment="1">
      <alignment horizontal="center" vertical="center" wrapText="1"/>
    </xf>
    <xf numFmtId="165" fontId="40" fillId="6" borderId="49" xfId="23" applyNumberFormat="1" applyFont="1" applyFill="1" applyBorder="1" applyAlignment="1">
      <alignment horizontal="center" vertical="center" wrapText="1"/>
    </xf>
    <xf numFmtId="165" fontId="40" fillId="6" borderId="45" xfId="23" applyNumberFormat="1" applyFont="1" applyFill="1" applyBorder="1" applyAlignment="1">
      <alignment horizontal="center" vertical="center" wrapText="1"/>
    </xf>
    <xf numFmtId="165" fontId="43" fillId="0" borderId="23" xfId="23" applyNumberFormat="1" applyFont="1" applyFill="1" applyBorder="1" applyAlignment="1">
      <alignment horizontal="center" vertical="center" wrapText="1"/>
    </xf>
    <xf numFmtId="0" fontId="40" fillId="0" borderId="17" xfId="23" applyFont="1" applyBorder="1" applyAlignment="1">
      <alignment vertical="top" wrapText="1"/>
    </xf>
    <xf numFmtId="0" fontId="43" fillId="0" borderId="34" xfId="23" applyFont="1" applyBorder="1" applyAlignment="1">
      <alignment horizontal="center" vertical="center" wrapText="1"/>
    </xf>
    <xf numFmtId="0" fontId="43" fillId="0" borderId="16" xfId="23" applyFont="1" applyBorder="1" applyAlignment="1">
      <alignment horizontal="center" vertical="center" wrapText="1"/>
    </xf>
    <xf numFmtId="0" fontId="43" fillId="0" borderId="17" xfId="23" applyFont="1" applyFill="1" applyBorder="1" applyAlignment="1">
      <alignment horizontal="center" vertical="center" wrapText="1"/>
    </xf>
    <xf numFmtId="0" fontId="43" fillId="0" borderId="41" xfId="23" applyFont="1" applyFill="1" applyBorder="1" applyAlignment="1">
      <alignment horizontal="center" vertical="center" wrapText="1"/>
    </xf>
    <xf numFmtId="165" fontId="43" fillId="0" borderId="61" xfId="23" applyNumberFormat="1" applyFont="1" applyFill="1" applyBorder="1" applyAlignment="1">
      <alignment horizontal="center" vertical="center" wrapText="1"/>
    </xf>
    <xf numFmtId="165" fontId="43" fillId="0" borderId="17" xfId="23" applyNumberFormat="1" applyFont="1" applyFill="1" applyBorder="1" applyAlignment="1">
      <alignment horizontal="center" vertical="center" wrapText="1"/>
    </xf>
    <xf numFmtId="0" fontId="43" fillId="5" borderId="16" xfId="23" applyFont="1" applyFill="1" applyBorder="1" applyAlignment="1">
      <alignment horizontal="center" vertical="center" wrapText="1"/>
    </xf>
    <xf numFmtId="165" fontId="43" fillId="0" borderId="16" xfId="23" applyNumberFormat="1" applyFont="1" applyFill="1" applyBorder="1" applyAlignment="1">
      <alignment horizontal="center" vertical="center" wrapText="1"/>
    </xf>
    <xf numFmtId="0" fontId="1" fillId="0" borderId="0" xfId="27" applyFont="1"/>
    <xf numFmtId="0" fontId="50" fillId="0" borderId="67" xfId="27" applyFont="1" applyBorder="1" applyAlignment="1">
      <alignment horizontal="center" vertical="center" wrapText="1"/>
    </xf>
    <xf numFmtId="0" fontId="50" fillId="0" borderId="74" xfId="27" applyFont="1" applyBorder="1" applyAlignment="1">
      <alignment horizontal="center" vertical="center" wrapText="1"/>
    </xf>
    <xf numFmtId="0" fontId="50" fillId="0" borderId="22" xfId="27" applyFont="1" applyBorder="1" applyAlignment="1">
      <alignment horizontal="center" vertical="center" wrapText="1"/>
    </xf>
    <xf numFmtId="0" fontId="50" fillId="0" borderId="67" xfId="27" applyFont="1" applyBorder="1" applyAlignment="1">
      <alignment vertical="center" wrapText="1"/>
    </xf>
    <xf numFmtId="0" fontId="49" fillId="8" borderId="53" xfId="27" applyFont="1" applyFill="1" applyBorder="1" applyAlignment="1">
      <alignment horizontal="center" vertical="center" wrapText="1"/>
    </xf>
    <xf numFmtId="0" fontId="49" fillId="8" borderId="54" xfId="27" applyFont="1" applyFill="1" applyBorder="1" applyAlignment="1">
      <alignment horizontal="center" vertical="center" wrapText="1"/>
    </xf>
    <xf numFmtId="0" fontId="49" fillId="8" borderId="66" xfId="27" applyFont="1" applyFill="1" applyBorder="1" applyAlignment="1">
      <alignment horizontal="center" vertical="center" wrapText="1"/>
    </xf>
    <xf numFmtId="0" fontId="49" fillId="8" borderId="0" xfId="27" applyFont="1" applyFill="1" applyBorder="1" applyAlignment="1">
      <alignment horizontal="center" vertical="center" wrapText="1"/>
    </xf>
    <xf numFmtId="0" fontId="50" fillId="0" borderId="55" xfId="27" applyFont="1" applyBorder="1" applyAlignment="1">
      <alignment horizontal="center" vertical="center" wrapText="1"/>
    </xf>
    <xf numFmtId="0" fontId="51" fillId="0" borderId="0" xfId="27" applyFont="1" applyAlignment="1">
      <alignment vertical="center" wrapText="1"/>
    </xf>
    <xf numFmtId="0" fontId="51" fillId="0" borderId="0" xfId="27" applyFont="1" applyAlignment="1">
      <alignment horizontal="center" vertical="center" wrapText="1"/>
    </xf>
    <xf numFmtId="0" fontId="49" fillId="0" borderId="67" xfId="27" applyFont="1" applyBorder="1" applyAlignment="1">
      <alignment horizontal="center" vertical="center" wrapText="1"/>
    </xf>
    <xf numFmtId="0" fontId="49" fillId="0" borderId="74" xfId="27" applyFont="1" applyBorder="1" applyAlignment="1">
      <alignment horizontal="center" vertical="center" wrapText="1"/>
    </xf>
    <xf numFmtId="0" fontId="49" fillId="0" borderId="22" xfId="27" applyFont="1" applyBorder="1" applyAlignment="1">
      <alignment horizontal="center" vertical="center" wrapText="1"/>
    </xf>
    <xf numFmtId="0" fontId="51" fillId="0" borderId="0" xfId="27" applyFont="1" applyAlignment="1">
      <alignment wrapText="1"/>
    </xf>
    <xf numFmtId="0" fontId="49" fillId="0" borderId="4" xfId="27" applyFont="1" applyBorder="1" applyAlignment="1">
      <alignment horizontal="center" vertical="center" wrapText="1"/>
    </xf>
    <xf numFmtId="0" fontId="49" fillId="8" borderId="67" xfId="27" applyFont="1" applyFill="1" applyBorder="1" applyAlignment="1">
      <alignment horizontal="center" vertical="center" wrapText="1"/>
    </xf>
    <xf numFmtId="0" fontId="50" fillId="0" borderId="4" xfId="27" applyFont="1" applyBorder="1" applyAlignment="1">
      <alignment vertical="center" wrapText="1"/>
    </xf>
    <xf numFmtId="0" fontId="50" fillId="0" borderId="4" xfId="27" applyFont="1" applyBorder="1" applyAlignment="1">
      <alignment horizontal="center" vertical="center" wrapText="1"/>
    </xf>
    <xf numFmtId="0" fontId="50" fillId="0" borderId="7" xfId="27" applyFont="1" applyBorder="1" applyAlignment="1">
      <alignment vertical="center" wrapText="1"/>
    </xf>
    <xf numFmtId="0" fontId="51" fillId="0" borderId="22" xfId="27" applyFont="1" applyBorder="1" applyAlignment="1">
      <alignment vertical="center" wrapText="1"/>
    </xf>
    <xf numFmtId="0" fontId="51" fillId="0" borderId="22" xfId="27" applyFont="1" applyBorder="1" applyAlignment="1">
      <alignment horizontal="center" vertical="center" wrapText="1"/>
    </xf>
    <xf numFmtId="0" fontId="1" fillId="0" borderId="0" xfId="27" applyFont="1" applyAlignment="1">
      <alignment horizontal="left"/>
    </xf>
    <xf numFmtId="0" fontId="41" fillId="0" borderId="0" xfId="27" applyFont="1"/>
    <xf numFmtId="0" fontId="49" fillId="8" borderId="54" xfId="27" applyFont="1" applyFill="1" applyBorder="1" applyAlignment="1">
      <alignment vertical="center" wrapText="1"/>
    </xf>
    <xf numFmtId="0" fontId="49" fillId="0" borderId="16" xfId="27" applyFont="1" applyBorder="1" applyAlignment="1">
      <alignment horizontal="center" vertical="center" wrapText="1"/>
    </xf>
    <xf numFmtId="0" fontId="43" fillId="0" borderId="67" xfId="27" applyFont="1" applyBorder="1" applyAlignment="1">
      <alignment horizontal="center" vertical="center" wrapText="1"/>
    </xf>
    <xf numFmtId="0" fontId="43" fillId="0" borderId="67" xfId="27" applyFont="1" applyBorder="1" applyAlignment="1">
      <alignment vertical="center" wrapText="1"/>
    </xf>
    <xf numFmtId="0" fontId="43" fillId="0" borderId="22" xfId="27" applyFont="1" applyBorder="1" applyAlignment="1">
      <alignment horizontal="center" vertical="center" wrapText="1"/>
    </xf>
    <xf numFmtId="0" fontId="43" fillId="0" borderId="7" xfId="27" applyFont="1" applyBorder="1" applyAlignment="1">
      <alignment horizontal="center" vertical="center" wrapText="1"/>
    </xf>
    <xf numFmtId="0" fontId="43" fillId="0" borderId="0" xfId="27" applyFont="1"/>
    <xf numFmtId="0" fontId="43" fillId="0" borderId="8" xfId="27" applyFont="1" applyBorder="1" applyAlignment="1">
      <alignment horizontal="center" vertical="center" wrapText="1"/>
    </xf>
    <xf numFmtId="0" fontId="49" fillId="8" borderId="74" xfId="27" applyFont="1" applyFill="1" applyBorder="1" applyAlignment="1">
      <alignment horizontal="center" vertical="center" wrapText="1"/>
    </xf>
    <xf numFmtId="0" fontId="40" fillId="8" borderId="66" xfId="27" applyFont="1" applyFill="1" applyBorder="1" applyAlignment="1">
      <alignment horizontal="center" vertical="center" wrapText="1"/>
    </xf>
    <xf numFmtId="0" fontId="41" fillId="0" borderId="0" xfId="27" applyFont="1" applyAlignment="1">
      <alignment wrapText="1"/>
    </xf>
    <xf numFmtId="0" fontId="41" fillId="0" borderId="0" xfId="27" applyFont="1" applyAlignment="1">
      <alignment horizontal="center" vertical="center" wrapText="1"/>
    </xf>
    <xf numFmtId="0" fontId="50" fillId="0" borderId="20" xfId="27" applyFont="1" applyBorder="1" applyAlignment="1">
      <alignment horizontal="center" vertical="center" wrapText="1"/>
    </xf>
    <xf numFmtId="0" fontId="50" fillId="0" borderId="5" xfId="27" applyFont="1" applyBorder="1" applyAlignment="1">
      <alignment vertical="center" wrapText="1"/>
    </xf>
    <xf numFmtId="0" fontId="50" fillId="0" borderId="7" xfId="27" applyFont="1" applyBorder="1" applyAlignment="1">
      <alignment horizontal="center" vertical="center" wrapText="1"/>
    </xf>
    <xf numFmtId="0" fontId="49" fillId="8" borderId="5" xfId="27" applyFont="1" applyFill="1" applyBorder="1" applyAlignment="1">
      <alignment vertical="center" wrapText="1"/>
    </xf>
    <xf numFmtId="0" fontId="49" fillId="8" borderId="20" xfId="27" applyFont="1" applyFill="1" applyBorder="1" applyAlignment="1">
      <alignment vertical="center" wrapText="1"/>
    </xf>
    <xf numFmtId="0" fontId="41" fillId="0" borderId="0" xfId="27" applyFont="1" applyAlignment="1">
      <alignment horizontal="left"/>
    </xf>
    <xf numFmtId="0" fontId="50" fillId="0" borderId="67" xfId="27" applyFont="1" applyFill="1" applyBorder="1" applyAlignment="1">
      <alignment horizontal="center" vertical="center" wrapText="1"/>
    </xf>
    <xf numFmtId="0" fontId="50" fillId="0" borderId="67" xfId="27" applyFont="1" applyFill="1" applyBorder="1" applyAlignment="1">
      <alignment vertical="center" wrapText="1"/>
    </xf>
    <xf numFmtId="0" fontId="50" fillId="0" borderId="22" xfId="27" applyFont="1" applyFill="1" applyBorder="1" applyAlignment="1">
      <alignment horizontal="center" vertical="center" wrapText="1"/>
    </xf>
    <xf numFmtId="0" fontId="41" fillId="0" borderId="0" xfId="27" applyFont="1" applyFill="1"/>
    <xf numFmtId="0" fontId="49" fillId="9" borderId="53" xfId="27" applyFont="1" applyFill="1" applyBorder="1" applyAlignment="1">
      <alignment horizontal="center" vertical="center" wrapText="1"/>
    </xf>
    <xf numFmtId="0" fontId="49" fillId="9" borderId="54" xfId="27" applyFont="1" applyFill="1" applyBorder="1" applyAlignment="1">
      <alignment horizontal="center" vertical="center" wrapText="1"/>
    </xf>
    <xf numFmtId="0" fontId="49" fillId="9" borderId="66" xfId="27" applyFont="1" applyFill="1" applyBorder="1" applyAlignment="1">
      <alignment horizontal="center" vertical="center" wrapText="1"/>
    </xf>
    <xf numFmtId="0" fontId="49" fillId="9" borderId="0" xfId="27" applyFont="1" applyFill="1" applyBorder="1" applyAlignment="1">
      <alignment horizontal="center" vertical="center" wrapText="1"/>
    </xf>
    <xf numFmtId="0" fontId="50" fillId="0" borderId="66" xfId="27" applyFont="1" applyBorder="1" applyAlignment="1">
      <alignment horizontal="center" vertical="center" wrapText="1"/>
    </xf>
    <xf numFmtId="0" fontId="50" fillId="0" borderId="66" xfId="27" applyFont="1" applyBorder="1" applyAlignment="1">
      <alignment vertical="center" wrapText="1"/>
    </xf>
    <xf numFmtId="0" fontId="50" fillId="0" borderId="0" xfId="27" applyFont="1" applyBorder="1" applyAlignment="1">
      <alignment horizontal="center" vertical="center" wrapText="1"/>
    </xf>
    <xf numFmtId="0" fontId="49" fillId="8" borderId="4" xfId="27" applyFont="1" applyFill="1" applyBorder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49" fillId="8" borderId="53" xfId="27" applyFont="1" applyFill="1" applyBorder="1" applyAlignment="1">
      <alignment vertical="center" wrapText="1"/>
    </xf>
    <xf numFmtId="0" fontId="50" fillId="8" borderId="66" xfId="27" applyFont="1" applyFill="1" applyBorder="1" applyAlignment="1">
      <alignment horizontal="center" vertical="center" wrapText="1"/>
    </xf>
    <xf numFmtId="0" fontId="49" fillId="0" borderId="12" xfId="27" applyFont="1" applyBorder="1" applyAlignment="1">
      <alignment horizontal="center" vertical="center" wrapText="1"/>
    </xf>
    <xf numFmtId="0" fontId="50" fillId="0" borderId="8" xfId="27" applyFont="1" applyBorder="1" applyAlignment="1">
      <alignment horizontal="center" vertical="center" wrapText="1"/>
    </xf>
    <xf numFmtId="0" fontId="52" fillId="10" borderId="55" xfId="0" applyFont="1" applyFill="1" applyBorder="1" applyAlignment="1">
      <alignment horizontal="left" vertical="center"/>
    </xf>
    <xf numFmtId="0" fontId="52" fillId="10" borderId="66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53" fillId="10" borderId="0" xfId="0" applyFont="1" applyFill="1" applyAlignment="1">
      <alignment horizontal="left" vertical="center" wrapText="1"/>
    </xf>
    <xf numFmtId="0" fontId="29" fillId="0" borderId="0" xfId="0" applyFont="1" applyBorder="1" applyAlignment="1">
      <alignment horizontal="left" vertical="top"/>
    </xf>
    <xf numFmtId="0" fontId="32" fillId="0" borderId="13" xfId="0" applyFont="1" applyBorder="1" applyAlignment="1"/>
    <xf numFmtId="0" fontId="32" fillId="0" borderId="11" xfId="0" applyFont="1" applyBorder="1" applyAlignment="1"/>
    <xf numFmtId="0" fontId="32" fillId="0" borderId="2" xfId="0" applyFont="1" applyBorder="1" applyAlignment="1"/>
    <xf numFmtId="0" fontId="29" fillId="0" borderId="0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2" fillId="5" borderId="1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left"/>
    </xf>
    <xf numFmtId="0" fontId="28" fillId="6" borderId="5" xfId="0" applyFont="1" applyFill="1" applyBorder="1" applyAlignment="1">
      <alignment horizontal="center"/>
    </xf>
    <xf numFmtId="0" fontId="28" fillId="6" borderId="20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 vertical="center" textRotation="90" wrapText="1"/>
    </xf>
    <xf numFmtId="0" fontId="33" fillId="0" borderId="33" xfId="0" applyFont="1" applyFill="1" applyBorder="1" applyAlignment="1">
      <alignment horizontal="center" vertical="center" textRotation="90" wrapText="1"/>
    </xf>
    <xf numFmtId="0" fontId="33" fillId="0" borderId="33" xfId="0" applyFont="1" applyBorder="1" applyAlignment="1">
      <alignment horizontal="center" vertical="center" textRotation="90" wrapText="1"/>
    </xf>
    <xf numFmtId="0" fontId="33" fillId="0" borderId="14" xfId="0" applyFont="1" applyBorder="1" applyAlignment="1">
      <alignment horizontal="center" vertical="center" textRotation="90" wrapText="1"/>
    </xf>
    <xf numFmtId="0" fontId="33" fillId="0" borderId="31" xfId="0" applyFont="1" applyBorder="1" applyAlignment="1">
      <alignment horizontal="center" vertical="center" textRotation="90"/>
    </xf>
    <xf numFmtId="0" fontId="33" fillId="0" borderId="24" xfId="0" applyFont="1" applyBorder="1" applyAlignment="1">
      <alignment horizontal="center" vertical="center" textRotation="90"/>
    </xf>
    <xf numFmtId="0" fontId="33" fillId="0" borderId="32" xfId="0" applyFont="1" applyBorder="1" applyAlignment="1">
      <alignment horizontal="center" vertical="center" textRotation="90"/>
    </xf>
    <xf numFmtId="0" fontId="32" fillId="0" borderId="50" xfId="0" applyFont="1" applyBorder="1" applyAlignment="1">
      <alignment horizontal="left" vertical="center" wrapText="1"/>
    </xf>
    <xf numFmtId="0" fontId="32" fillId="0" borderId="51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textRotation="90" wrapText="1"/>
    </xf>
    <xf numFmtId="0" fontId="33" fillId="0" borderId="14" xfId="0" applyFont="1" applyFill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33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left" wrapText="1"/>
    </xf>
    <xf numFmtId="0" fontId="32" fillId="0" borderId="21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28" fillId="6" borderId="5" xfId="0" applyFont="1" applyFill="1" applyBorder="1" applyAlignment="1">
      <alignment horizontal="left" vertical="center" wrapText="1"/>
    </xf>
    <xf numFmtId="0" fontId="28" fillId="6" borderId="20" xfId="0" applyFont="1" applyFill="1" applyBorder="1" applyAlignment="1">
      <alignment horizontal="left" vertical="center" wrapText="1"/>
    </xf>
    <xf numFmtId="0" fontId="28" fillId="6" borderId="4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47" xfId="0" applyFont="1" applyBorder="1" applyAlignment="1">
      <alignment horizontal="left"/>
    </xf>
    <xf numFmtId="0" fontId="32" fillId="0" borderId="21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32" fillId="0" borderId="29" xfId="0" applyFont="1" applyBorder="1" applyAlignment="1">
      <alignment horizontal="left" wrapText="1"/>
    </xf>
    <xf numFmtId="0" fontId="32" fillId="0" borderId="51" xfId="0" applyFont="1" applyBorder="1" applyAlignment="1">
      <alignment horizontal="left" wrapText="1"/>
    </xf>
    <xf numFmtId="0" fontId="32" fillId="0" borderId="28" xfId="0" applyFont="1" applyBorder="1" applyAlignment="1">
      <alignment horizontal="left" wrapText="1"/>
    </xf>
    <xf numFmtId="0" fontId="33" fillId="0" borderId="3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left" vertical="top" wrapText="1"/>
    </xf>
    <xf numFmtId="0" fontId="28" fillId="6" borderId="36" xfId="0" applyFont="1" applyFill="1" applyBorder="1" applyAlignment="1">
      <alignment horizontal="left" vertical="top" wrapText="1"/>
    </xf>
    <xf numFmtId="0" fontId="28" fillId="6" borderId="25" xfId="0" applyFont="1" applyFill="1" applyBorder="1" applyAlignment="1">
      <alignment horizontal="center"/>
    </xf>
    <xf numFmtId="0" fontId="28" fillId="6" borderId="36" xfId="0" applyFont="1" applyFill="1" applyBorder="1" applyAlignment="1">
      <alignment horizontal="center"/>
    </xf>
    <xf numFmtId="0" fontId="28" fillId="6" borderId="32" xfId="0" applyFont="1" applyFill="1" applyBorder="1" applyAlignment="1">
      <alignment horizontal="center"/>
    </xf>
    <xf numFmtId="0" fontId="28" fillId="6" borderId="35" xfId="0" applyFont="1" applyFill="1" applyBorder="1" applyAlignment="1">
      <alignment horizontal="center"/>
    </xf>
    <xf numFmtId="0" fontId="29" fillId="0" borderId="22" xfId="0" applyFont="1" applyBorder="1" applyAlignment="1">
      <alignment horizontal="left" vertical="center" wrapText="1"/>
    </xf>
    <xf numFmtId="0" fontId="32" fillId="5" borderId="24" xfId="0" applyFont="1" applyFill="1" applyBorder="1" applyAlignment="1">
      <alignment horizontal="left" vertical="top" wrapText="1"/>
    </xf>
    <xf numFmtId="0" fontId="32" fillId="5" borderId="33" xfId="0" applyFont="1" applyFill="1" applyBorder="1" applyAlignment="1">
      <alignment horizontal="left" vertical="top" wrapText="1"/>
    </xf>
    <xf numFmtId="0" fontId="28" fillId="6" borderId="25" xfId="0" applyFont="1" applyFill="1" applyBorder="1" applyAlignment="1">
      <alignment horizontal="left" wrapText="1"/>
    </xf>
    <xf numFmtId="0" fontId="28" fillId="6" borderId="36" xfId="0" applyFont="1" applyFill="1" applyBorder="1" applyAlignment="1">
      <alignment horizontal="left" wrapText="1"/>
    </xf>
    <xf numFmtId="0" fontId="32" fillId="5" borderId="38" xfId="0" applyFont="1" applyFill="1" applyBorder="1" applyAlignment="1">
      <alignment horizontal="center" vertical="center" textRotation="90"/>
    </xf>
    <xf numFmtId="0" fontId="32" fillId="5" borderId="26" xfId="0" applyFont="1" applyFill="1" applyBorder="1" applyAlignment="1">
      <alignment horizontal="center" vertical="center" textRotation="90"/>
    </xf>
    <xf numFmtId="0" fontId="32" fillId="5" borderId="34" xfId="0" applyFont="1" applyFill="1" applyBorder="1" applyAlignment="1">
      <alignment horizontal="center" vertical="center" textRotation="90"/>
    </xf>
    <xf numFmtId="0" fontId="29" fillId="5" borderId="0" xfId="0" applyFont="1" applyFill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25" applyFont="1" applyBorder="1" applyAlignment="1">
      <alignment horizontal="left" wrapText="1"/>
    </xf>
    <xf numFmtId="0" fontId="28" fillId="0" borderId="0" xfId="25" applyFont="1" applyBorder="1" applyAlignment="1">
      <alignment horizontal="left" vertical="center" wrapText="1"/>
    </xf>
    <xf numFmtId="0" fontId="38" fillId="6" borderId="31" xfId="26" applyFont="1" applyFill="1" applyBorder="1" applyAlignment="1">
      <alignment horizontal="left"/>
    </xf>
    <xf numFmtId="0" fontId="38" fillId="6" borderId="64" xfId="26" applyFont="1" applyFill="1" applyBorder="1" applyAlignment="1">
      <alignment horizontal="left"/>
    </xf>
    <xf numFmtId="0" fontId="38" fillId="6" borderId="62" xfId="26" applyFont="1" applyFill="1" applyBorder="1" applyAlignment="1">
      <alignment horizontal="left"/>
    </xf>
    <xf numFmtId="0" fontId="39" fillId="0" borderId="43" xfId="26" applyFont="1" applyBorder="1" applyAlignment="1">
      <alignment horizontal="left"/>
    </xf>
    <xf numFmtId="0" fontId="39" fillId="0" borderId="49" xfId="26" applyFont="1" applyBorder="1" applyAlignment="1">
      <alignment horizontal="left"/>
    </xf>
    <xf numFmtId="0" fontId="39" fillId="0" borderId="44" xfId="26" applyFont="1" applyBorder="1" applyAlignment="1">
      <alignment horizontal="left"/>
    </xf>
    <xf numFmtId="0" fontId="39" fillId="0" borderId="27" xfId="26" applyFont="1" applyBorder="1" applyAlignment="1">
      <alignment horizontal="left" wrapText="1"/>
    </xf>
    <xf numFmtId="0" fontId="39" fillId="0" borderId="45" xfId="26" applyFont="1" applyBorder="1" applyAlignment="1">
      <alignment horizontal="left" wrapText="1"/>
    </xf>
    <xf numFmtId="0" fontId="39" fillId="0" borderId="46" xfId="26" applyFont="1" applyBorder="1" applyAlignment="1">
      <alignment horizontal="left" wrapText="1"/>
    </xf>
    <xf numFmtId="0" fontId="38" fillId="6" borderId="43" xfId="26" applyFont="1" applyFill="1" applyBorder="1" applyAlignment="1">
      <alignment horizontal="left"/>
    </xf>
    <xf numFmtId="0" fontId="38" fillId="6" borderId="49" xfId="26" applyFont="1" applyFill="1" applyBorder="1" applyAlignment="1">
      <alignment horizontal="left"/>
    </xf>
    <xf numFmtId="0" fontId="38" fillId="6" borderId="44" xfId="26" applyFont="1" applyFill="1" applyBorder="1" applyAlignment="1">
      <alignment horizontal="left"/>
    </xf>
    <xf numFmtId="0" fontId="39" fillId="0" borderId="1" xfId="26" applyFont="1" applyBorder="1" applyAlignment="1">
      <alignment horizontal="left"/>
    </xf>
    <xf numFmtId="0" fontId="39" fillId="0" borderId="16" xfId="26" applyFont="1" applyBorder="1" applyAlignment="1">
      <alignment horizontal="left" wrapText="1"/>
    </xf>
    <xf numFmtId="0" fontId="38" fillId="6" borderId="52" xfId="26" applyFont="1" applyFill="1" applyBorder="1" applyAlignment="1">
      <alignment horizontal="left"/>
    </xf>
    <xf numFmtId="0" fontId="38" fillId="6" borderId="53" xfId="26" applyFont="1" applyFill="1" applyBorder="1" applyAlignment="1">
      <alignment horizontal="left"/>
    </xf>
    <xf numFmtId="0" fontId="38" fillId="6" borderId="54" xfId="26" applyFont="1" applyFill="1" applyBorder="1" applyAlignment="1">
      <alignment horizontal="left"/>
    </xf>
    <xf numFmtId="0" fontId="44" fillId="0" borderId="0" xfId="14" applyFont="1" applyAlignment="1">
      <alignment horizontal="left"/>
    </xf>
    <xf numFmtId="0" fontId="42" fillId="0" borderId="0" xfId="23" applyFont="1" applyAlignment="1">
      <alignment horizontal="left" vertical="center" wrapText="1"/>
    </xf>
    <xf numFmtId="0" fontId="39" fillId="0" borderId="0" xfId="23" applyFont="1" applyAlignment="1">
      <alignment horizontal="left"/>
    </xf>
    <xf numFmtId="0" fontId="49" fillId="0" borderId="0" xfId="27" applyFont="1" applyFill="1" applyBorder="1" applyAlignment="1">
      <alignment horizontal="center" vertical="center" wrapText="1"/>
    </xf>
    <xf numFmtId="0" fontId="41" fillId="0" borderId="22" xfId="27" applyFont="1" applyBorder="1" applyAlignment="1">
      <alignment horizontal="center" vertical="center" wrapText="1"/>
    </xf>
    <xf numFmtId="0" fontId="49" fillId="6" borderId="5" xfId="27" applyFont="1" applyFill="1" applyBorder="1" applyAlignment="1">
      <alignment horizontal="left" vertical="center"/>
    </xf>
    <xf numFmtId="0" fontId="49" fillId="6" borderId="20" xfId="27" applyFont="1" applyFill="1" applyBorder="1" applyAlignment="1">
      <alignment horizontal="left" vertical="center"/>
    </xf>
    <xf numFmtId="0" fontId="49" fillId="6" borderId="75" xfId="27" applyFont="1" applyFill="1" applyBorder="1" applyAlignment="1">
      <alignment horizontal="left" vertical="center"/>
    </xf>
    <xf numFmtId="0" fontId="48" fillId="0" borderId="22" xfId="27" applyFont="1" applyBorder="1" applyAlignment="1">
      <alignment horizontal="left" vertical="center" wrapText="1"/>
    </xf>
    <xf numFmtId="0" fontId="49" fillId="6" borderId="4" xfId="27" applyFont="1" applyFill="1" applyBorder="1" applyAlignment="1">
      <alignment horizontal="left" vertical="center"/>
    </xf>
    <xf numFmtId="0" fontId="41" fillId="0" borderId="22" xfId="27" applyFont="1" applyBorder="1" applyAlignment="1">
      <alignment horizontal="center" wrapText="1"/>
    </xf>
    <xf numFmtId="0" fontId="49" fillId="0" borderId="22" xfId="27" applyFont="1" applyBorder="1" applyAlignment="1">
      <alignment horizontal="left" vertical="center" wrapText="1"/>
    </xf>
    <xf numFmtId="0" fontId="41" fillId="0" borderId="20" xfId="27" applyFont="1" applyBorder="1" applyAlignment="1">
      <alignment horizontal="center" vertical="center" wrapText="1"/>
    </xf>
    <xf numFmtId="0" fontId="51" fillId="0" borderId="0" xfId="27" applyFont="1" applyAlignment="1">
      <alignment horizontal="center" wrapText="1"/>
    </xf>
    <xf numFmtId="0" fontId="49" fillId="6" borderId="52" xfId="27" applyFont="1" applyFill="1" applyBorder="1" applyAlignment="1">
      <alignment horizontal="left" vertical="center"/>
    </xf>
    <xf numFmtId="0" fontId="49" fillId="6" borderId="53" xfId="27" applyFont="1" applyFill="1" applyBorder="1" applyAlignment="1">
      <alignment horizontal="left" vertical="center"/>
    </xf>
    <xf numFmtId="0" fontId="49" fillId="6" borderId="54" xfId="27" applyFont="1" applyFill="1" applyBorder="1" applyAlignment="1">
      <alignment horizontal="left" vertical="center"/>
    </xf>
    <xf numFmtId="0" fontId="49" fillId="0" borderId="22" xfId="27" applyFont="1" applyFill="1" applyBorder="1" applyAlignment="1">
      <alignment horizontal="center" vertical="center" wrapText="1"/>
    </xf>
    <xf numFmtId="0" fontId="40" fillId="6" borderId="5" xfId="27" applyFont="1" applyFill="1" applyBorder="1" applyAlignment="1">
      <alignment horizontal="left" vertical="center"/>
    </xf>
    <xf numFmtId="0" fontId="40" fillId="6" borderId="20" xfId="27" applyFont="1" applyFill="1" applyBorder="1" applyAlignment="1">
      <alignment horizontal="left" vertical="center"/>
    </xf>
    <xf numFmtId="0" fontId="40" fillId="6" borderId="53" xfId="27" applyFont="1" applyFill="1" applyBorder="1" applyAlignment="1">
      <alignment horizontal="left" vertical="center"/>
    </xf>
    <xf numFmtId="0" fontId="40" fillId="6" borderId="4" xfId="27" applyFont="1" applyFill="1" applyBorder="1" applyAlignment="1">
      <alignment horizontal="left" vertical="center"/>
    </xf>
    <xf numFmtId="0" fontId="38" fillId="0" borderId="0" xfId="27" applyFont="1" applyAlignment="1">
      <alignment horizontal="right"/>
    </xf>
    <xf numFmtId="0" fontId="46" fillId="0" borderId="0" xfId="27" applyFont="1" applyAlignment="1">
      <alignment horizontal="center" wrapText="1"/>
    </xf>
    <xf numFmtId="0" fontId="46" fillId="0" borderId="0" xfId="27" applyFont="1" applyAlignment="1">
      <alignment horizontal="center"/>
    </xf>
    <xf numFmtId="0" fontId="49" fillId="6" borderId="73" xfId="27" applyFont="1" applyFill="1" applyBorder="1" applyAlignment="1">
      <alignment horizontal="left" vertical="center"/>
    </xf>
    <xf numFmtId="0" fontId="28" fillId="0" borderId="27" xfId="0" applyFont="1" applyBorder="1" applyAlignment="1">
      <alignment vertical="center" wrapText="1"/>
    </xf>
    <xf numFmtId="0" fontId="28" fillId="0" borderId="45" xfId="0" applyFont="1" applyBorder="1" applyAlignment="1">
      <alignment vertical="center" wrapText="1"/>
    </xf>
    <xf numFmtId="0" fontId="28" fillId="0" borderId="45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168" fontId="28" fillId="6" borderId="36" xfId="0" applyNumberFormat="1" applyFont="1" applyFill="1" applyBorder="1" applyAlignment="1">
      <alignment horizontal="left" vertical="center"/>
    </xf>
    <xf numFmtId="168" fontId="28" fillId="6" borderId="37" xfId="0" applyNumberFormat="1" applyFont="1" applyFill="1" applyBorder="1" applyAlignment="1">
      <alignment horizontal="left" vertical="center"/>
    </xf>
    <xf numFmtId="0" fontId="32" fillId="5" borderId="38" xfId="0" applyFont="1" applyFill="1" applyBorder="1" applyAlignment="1">
      <alignment horizontal="left" vertical="center" textRotation="90"/>
    </xf>
    <xf numFmtId="0" fontId="32" fillId="5" borderId="14" xfId="0" applyFont="1" applyFill="1" applyBorder="1" applyAlignment="1">
      <alignment horizontal="left" wrapText="1"/>
    </xf>
    <xf numFmtId="168" fontId="32" fillId="5" borderId="14" xfId="0" applyNumberFormat="1" applyFont="1" applyFill="1" applyBorder="1" applyAlignment="1">
      <alignment horizontal="left" vertical="center"/>
    </xf>
    <xf numFmtId="168" fontId="32" fillId="5" borderId="39" xfId="0" applyNumberFormat="1" applyFont="1" applyFill="1" applyBorder="1" applyAlignment="1">
      <alignment horizontal="left" vertical="center"/>
    </xf>
  </cellXfs>
  <cellStyles count="28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6" xfId="26"/>
    <cellStyle name="Normalny 7" xfId="24"/>
    <cellStyle name="Normalny 8" xfId="27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569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70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70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 tabeli 1" pivot="0" count="2">
      <tableStyleElement type="wholeTable" dxfId="568"/>
      <tableStyleElement type="headerRow" dxfId="56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6" name="Tabela_1_Bezrobotni_2024_2025_Analiza_Porównawcza" displayName="Tabela_1_Bezrobotni_2024_2025_Analiza_Porównawcza" ref="A3:I39" totalsRowShown="0" headerRowDxfId="566" dataDxfId="565">
  <autoFilter ref="A3:I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Podregiony i powiaty" dataDxfId="564"/>
    <tableColumn id="2" name="Rok 2024_x000a_Liczba zarejestrowanych bezrobotnych /stan na dzień/ 2024-11-30" dataDxfId="563"/>
    <tableColumn id="3" name="Rok 2024_x000a_ Liczba zarejestrowanych bezrobotnych /stan na dzień/ 2024-12-31" dataDxfId="562"/>
    <tableColumn id="4" name="Wzrost/spadek_x000a_ [+/-]_x000a_bezrobocia_x000a_w grudniu_x000a_2024" dataDxfId="561"/>
    <tableColumn id="5" name="Dynamika (%) w grudniu 2024 roku /stan na_x000a_30.11.2024 = 100/" dataDxfId="560">
      <calculatedColumnFormula>C4/B4*100</calculatedColumnFormula>
    </tableColumn>
    <tableColumn id="6" name="Rok 2025_x000a_Liczba zarejestrowanych bezrobotnych /stan na dzień/ 2025-11-30" dataDxfId="559"/>
    <tableColumn id="7" name="Rok 2025_x000a_ Liczba zarejestrowanych bezrobotnych /stan na dzień/ 2025-12-31" dataDxfId="558"/>
    <tableColumn id="8" name="Wzrost/spadek_x000a_ [+/-]_x000a_bezrobocia_x000a_w grudniu_x000a_2025" dataDxfId="557"/>
    <tableColumn id="9" name="Dynamika (%)w grudniu 2025 roku /stan na_x000a_30.11.2025 = 100/" dataDxfId="556">
      <calculatedColumnFormula>G4/F4*100</calculatedColumnFormula>
    </tableColumn>
  </tableColumns>
  <tableStyleInfo name="Styl tabeli 1" showFirstColumn="0" showLastColumn="0" showRowStripes="0" showColumnStripes="0"/>
</table>
</file>

<file path=xl/tables/table10.xml><?xml version="1.0" encoding="utf-8"?>
<table xmlns="http://schemas.openxmlformats.org/spreadsheetml/2006/main" id="10" name="Tabela_9d_wg_stażu_pracy_w_latach" displayName="Tabela_9d_wg_stażu_pracy_w_latach" ref="A30:I38" totalsRowShown="0" headerRowDxfId="470" headerRowBorderDxfId="469" tableBorderDxfId="468" totalsRowBorderDxfId="467" headerRowCellStyle="Normalny 6">
  <autoFilter ref="A30:I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466" dataCellStyle="Normalny 6"/>
    <tableColumn id="2" name="Liczba zarejestrowanych bezrobotnych według stanu na dzień 31.12.2024 roku_x000a_Ogółem" dataDxfId="465" dataCellStyle="Normalny 6"/>
    <tableColumn id="3" name="Liczba zarejestrowanych bezrobotnych według stanu na dzień 31.12.2024 roku_x000a_Kobiety" dataDxfId="464" dataCellStyle="Normalny 6"/>
    <tableColumn id="4" name="Liczba zarejestrowanych bezrobotnych według stanu na dzień 31.12.2025 roku_x000a_Ogółem" dataDxfId="463" dataCellStyle="Normalny 6"/>
    <tableColumn id="5" name="Liczba zarejestrowanych bezrobotnych według stanu na dzień 31.12.2025 roku_x000a_Kobiety" dataDxfId="462" dataCellStyle="Normalny 6"/>
    <tableColumn id="6" name="Wzrost/Spadek w porównaniu do końca IV kwartału 2024 Ogółem" dataDxfId="461" dataCellStyle="Normalny 6">
      <calculatedColumnFormula>D31-B31</calculatedColumnFormula>
    </tableColumn>
    <tableColumn id="7" name="Dynamika w %_x000a_stan 31.12.2024 = 100_x000a_Ogółem" dataDxfId="460" dataCellStyle="Normalny 6">
      <calculatedColumnFormula>D31/B31*100</calculatedColumnFormula>
    </tableColumn>
    <tableColumn id="8" name="Struktura % stan na dzień 31.12.2024_x000a_Ogółem" dataDxfId="459" dataCellStyle="Normalny 6">
      <calculatedColumnFormula>B31/$B$38*100</calculatedColumnFormula>
    </tableColumn>
    <tableColumn id="9" name="Struktura % stan na dzień 31.12.2025_x000a_Ogółem" dataDxfId="458" dataCellStyle="Normalny 6">
      <calculatedColumnFormula>D31/$D$38*100</calculatedColumnFormula>
    </tableColumn>
  </tableColumns>
  <tableStyleInfo name="Styl tabeli 1" showFirstColumn="0" showLastColumn="0" showRowStripes="1" showColumnStripes="0"/>
</table>
</file>

<file path=xl/tables/table11.xml><?xml version="1.0" encoding="utf-8"?>
<table xmlns="http://schemas.openxmlformats.org/spreadsheetml/2006/main" id="11" name="Tabela_10a_wg_czasu_pozostawania_bez_pracy" displayName="Tabela_10a_wg_czasu_pozostawania_bez_pracy" ref="A4:G11" totalsRowShown="0" headerRowDxfId="457" headerRowBorderDxfId="456" tableBorderDxfId="455" totalsRowBorderDxfId="454" headerRowCellStyle="Normalny 6">
  <autoFilter ref="A4:G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Wyszczególnienie" dataDxfId="453" dataCellStyle="Normalny 6"/>
    <tableColumn id="2" name="Liczba zarejestrowanych bezrobotnych według stanu na dzień 31.12.2024 roku_x000a_Ogółem" dataDxfId="452" dataCellStyle="Normalny 6"/>
    <tableColumn id="3" name="Liczba zarejestrowanych bezrobotnych według stanu na dzień 31.12.2025 roku_x000a_Ogółem" dataDxfId="451" dataCellStyle="Normalny 6"/>
    <tableColumn id="4" name="Wzrost/Spadek w porównaniu do końca IV kwartału 2024 _x000a_Ogółem" dataDxfId="450" dataCellStyle="Normalny 6">
      <calculatedColumnFormula>C5-B5</calculatedColumnFormula>
    </tableColumn>
    <tableColumn id="5" name="Dynamika w %_x000a_stan 31.12.2024 = 100_x000a_Ogółem" dataDxfId="449" dataCellStyle="Normalny 6">
      <calculatedColumnFormula>C5/B5*100</calculatedColumnFormula>
    </tableColumn>
    <tableColumn id="6" name="Struktura % stan na dzień 31.12.2024_x000a_Ogółem" dataDxfId="448" dataCellStyle="Normalny 6">
      <calculatedColumnFormula>B5/$B$11*100</calculatedColumnFormula>
    </tableColumn>
    <tableColumn id="7" name="Struktura % stan na dzień 31.12.2025_x000a_Ogółem" dataDxfId="447" dataCellStyle="Normalny 6">
      <calculatedColumnFormula>C5/$C$11*100</calculatedColumnFormula>
    </tableColumn>
  </tableColumns>
  <tableStyleInfo name="Styl tabeli 1" showFirstColumn="0" showLastColumn="0" showRowStripes="1" showColumnStripes="0"/>
</table>
</file>

<file path=xl/tables/table12.xml><?xml version="1.0" encoding="utf-8"?>
<table xmlns="http://schemas.openxmlformats.org/spreadsheetml/2006/main" id="12" name="Tabela10b_wg_wykształcenia" displayName="Tabela10b_wg_wykształcenia" ref="A13:G19" totalsRowShown="0" headerRowDxfId="446" headerRowBorderDxfId="445" tableBorderDxfId="444" totalsRowBorderDxfId="443" headerRowCellStyle="Normalny 6">
  <autoFilter ref="A13:G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Wyszczególnienie" dataDxfId="442" dataCellStyle="Normalny 6"/>
    <tableColumn id="2" name="Liczba zarejestrowanych bezrobotnych według stanu na dzień 31.12.2024 roku_x000a_Ogółem" dataDxfId="441" dataCellStyle="Normalny 6"/>
    <tableColumn id="3" name="Liczba zarejestrowanych bezrobotnych według stanu na dzień 31.12.2025 roku_x000a_Ogółem" dataDxfId="440" dataCellStyle="Normalny 6"/>
    <tableColumn id="4" name="Wzrost/Spadek w porównaniu do końca IV kwartału 2024 Ogółem" dataDxfId="439" dataCellStyle="Normalny 6">
      <calculatedColumnFormula>C14-B14</calculatedColumnFormula>
    </tableColumn>
    <tableColumn id="5" name="Dynamika w %_x000a_stan 31.12.2024 = 100_x000a_Ogółem" dataDxfId="438" dataCellStyle="Normalny 6">
      <calculatedColumnFormula>C14/B14*100</calculatedColumnFormula>
    </tableColumn>
    <tableColumn id="6" name="Struktura % stan na dzień 31.12.2024_x000a_Ogółem" dataDxfId="437" dataCellStyle="Normalny 6">
      <calculatedColumnFormula>B14/$B$19*100</calculatedColumnFormula>
    </tableColumn>
    <tableColumn id="7" name="Struktura % stan na dzień 31.12.2025_x000a_Ogółem" dataDxfId="436" dataCellStyle="Normalny 6">
      <calculatedColumnFormula>C14/$C$19*100</calculatedColumnFormula>
    </tableColumn>
  </tableColumns>
  <tableStyleInfo name="Styl tabeli 1" showFirstColumn="0" showLastColumn="0" showRowStripes="1" showColumnStripes="0"/>
</table>
</file>

<file path=xl/tables/table13.xml><?xml version="1.0" encoding="utf-8"?>
<table xmlns="http://schemas.openxmlformats.org/spreadsheetml/2006/main" id="13" name="Tabela10c_wg_stażu_pracy" displayName="Tabela10c_wg_stażu_pracy" ref="A21:G29" totalsRowShown="0" headerRowDxfId="435" headerRowBorderDxfId="434" tableBorderDxfId="433" totalsRowBorderDxfId="432" headerRowCellStyle="Normalny 6">
  <autoFilter ref="A21:G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Wyszczególnienie" dataDxfId="431" dataCellStyle="Normalny 6"/>
    <tableColumn id="2" name="Liczba zarejestrowanych bezrobotnych według stanu na dzień 31.12.2024 roku_x000a_Ogółem" dataDxfId="430" dataCellStyle="Normalny 6"/>
    <tableColumn id="3" name="Liczba zarejestrowanych bezrobotnych według stanu na dzień 31.12.2025 roku_x000a_Ogółem" dataDxfId="429" dataCellStyle="Normalny 6"/>
    <tableColumn id="4" name="Wzrost/Spadek w porównaniu do końca IV kwartału 2024 Ogółem" dataDxfId="428" dataCellStyle="Normalny 6">
      <calculatedColumnFormula>C22-B22</calculatedColumnFormula>
    </tableColumn>
    <tableColumn id="5" name="Dynamika w %_x000a_stan 31.12.2024 = 100_x000a_Ogółem" dataDxfId="427" dataCellStyle="Normalny 6">
      <calculatedColumnFormula>C22/B22*100</calculatedColumnFormula>
    </tableColumn>
    <tableColumn id="6" name="Struktura % stan na dzień 31.12.2024_x000a_Ogółem" dataDxfId="426" dataCellStyle="Normalny 6">
      <calculatedColumnFormula>B22/$B$29*100</calculatedColumnFormula>
    </tableColumn>
    <tableColumn id="7" name="Struktura % stan na dzień 31.12.2025_x000a_Ogółem" dataDxfId="425" dataCellStyle="Normalny 6">
      <calculatedColumnFormula>C22/$C$29*100</calculatedColumnFormula>
    </tableColumn>
  </tableColumns>
  <tableStyleInfo name="Styl tabeli 1" showFirstColumn="0" showLastColumn="0" showRowStripes="1" showColumnStripes="0"/>
</table>
</file>

<file path=xl/tables/table14.xml><?xml version="1.0" encoding="utf-8"?>
<table xmlns="http://schemas.openxmlformats.org/spreadsheetml/2006/main" id="14" name="Tabela_11_Bezrobotni_według_wielkich_grup_zawodów_Analiza_porównawcza_2024_2025" displayName="Tabela_11_Bezrobotni_według_wielkich_grup_zawodów_Analiza_porównawcza_2024_2025" ref="A3:N16" totalsRowShown="0" headerRowDxfId="424" tableBorderDxfId="423" headerRowCellStyle="Normalny 4 2 2">
  <autoFilter ref="A3:N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22" dataCellStyle="Normalny 4 2 2"/>
    <tableColumn id="2" name="Liczba zarejestrowanych bezrobotnych _x000a_wg stanu na dzień 31.12.2024" dataDxfId="421" dataCellStyle="Normalny 4 2 2"/>
    <tableColumn id="3" name="Liczba zarejestrowanych bezrobotnych _x000a_wg stanu na dzień 31.12.2025" dataDxfId="420" dataCellStyle="Normalny 4 2 2"/>
    <tableColumn id="4" name="Wzrost/spadek liczby bezrobotnych [+/-] w porównaniu do roku 2024" dataDxfId="419" dataCellStyle="Normalny 4 2 2">
      <calculatedColumnFormula>C4-B4</calculatedColumnFormula>
    </tableColumn>
    <tableColumn id="5" name="Napływ bezrobotnych w okresie_x000a_2024" dataDxfId="418" dataCellStyle="Normalny 4 2 2"/>
    <tableColumn id="6" name="Napływ bezrobotnych w okresie_x000a_2025" dataDxfId="417" dataCellStyle="Normalny 4 2 2"/>
    <tableColumn id="7" name="Wzrost/spadek [+/-] w porównaniu_x000a_do roku 2024" dataDxfId="416" dataCellStyle="Normalny 4 2 2">
      <calculatedColumnFormula>F4-E4</calculatedColumnFormula>
    </tableColumn>
    <tableColumn id="8" name="Struktura napływu bezrobotnych w %_x000a_2024" dataDxfId="415" dataCellStyle="Normalny 4 2 2">
      <calculatedColumnFormula>E4/$E$4*100</calculatedColumnFormula>
    </tableColumn>
    <tableColumn id="9" name="Struktura napływu bezrobotnych w %_x000a_2025" dataDxfId="414" dataCellStyle="Normalny 4 2 2">
      <calculatedColumnFormula>F4/$F$4*100</calculatedColumnFormula>
    </tableColumn>
    <tableColumn id="10" name="Napływ ofert w okresie_x000a_2024" dataDxfId="413" dataCellStyle="Normalny 4 2 2"/>
    <tableColumn id="11" name="Napływ ofert w okresie_x000a_2025" dataDxfId="412" dataCellStyle="Normalny 4 2 2"/>
    <tableColumn id="12" name="Wzrost/spadek [+/-] w porównaniu_x000a_do roku 20242" dataDxfId="411" dataCellStyle="Normalny 4 2 2">
      <calculatedColumnFormula>K4-J4</calculatedColumnFormula>
    </tableColumn>
    <tableColumn id="13" name="Struktura napływu _x000a_ofert w %_x000a_2024" dataDxfId="410" dataCellStyle="Normalny 4 2 2">
      <calculatedColumnFormula>J4/$J$4*100</calculatedColumnFormula>
    </tableColumn>
    <tableColumn id="14" name="Struktura napływu _x000a_ofert w %_x000a_2025" dataDxfId="409" dataCellStyle="Normalny 4 2 2">
      <calculatedColumnFormula>K4/$K$4*100</calculatedColumnFormula>
    </tableColumn>
  </tableColumns>
  <tableStyleInfo name="Styl tabeli 1" showFirstColumn="0" showLastColumn="0" showRowStripes="1" showColumnStripes="0"/>
</table>
</file>

<file path=xl/tables/table15.xml><?xml version="1.0" encoding="utf-8"?>
<table xmlns="http://schemas.openxmlformats.org/spreadsheetml/2006/main" id="15" name="Tabela12.1_Powiat_bolesławiecki" displayName="Tabela12.1_Powiat_bolesławiecki" ref="A5:J13" totalsRowShown="0" headerRowDxfId="408" dataDxfId="406" headerRowBorderDxfId="407" tableBorderDxfId="405">
  <autoFilter ref="A5:J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404"/>
    <tableColumn id="2" name="Miasto lub gmina" dataDxfId="403"/>
    <tableColumn id="3" name="Symbol terytorialny _x000a_(7 - cyfrowy)" dataDxfId="402"/>
    <tableColumn id="4" name="Liczba bezrobotnych ogółem" dataDxfId="401"/>
    <tableColumn id="5" name="Liczba bezrobotnych kobiety" dataDxfId="400"/>
    <tableColumn id="6" name="Bezrobotni będący w szczególnej sytuacji na rynku pracy" dataDxfId="399"/>
    <tableColumn id="7" name="Bezrobotni będący w szczególnej sytuacj _x000a_do 30 roku życia" dataDxfId="398"/>
    <tableColumn id="8" name="Bezrobotni będący w szczególnej sytuacj _x000a_do 25 roku życia" dataDxfId="397"/>
    <tableColumn id="9" name="Bezrobotni będący w szczególnej sytuacj powyżej 50 roku życia" dataDxfId="396"/>
    <tableColumn id="10" name="Bezrobotni będący w szczególnej sytuacj długotrwale bezrobotni" dataDxfId="395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ela12.2_Powiat_jaworski" displayName="Tabela12.2_Powiat_jaworski" ref="A16:J24" totalsRowShown="0" headerRowDxfId="394" dataDxfId="392" headerRowBorderDxfId="393" tableBorderDxfId="391">
  <autoFilter ref="A16:J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90"/>
    <tableColumn id="2" name="Miasto lub gmina" dataDxfId="389"/>
    <tableColumn id="3" name="Symbol terytorialny _x000a_(7 - cyfrowy)" dataDxfId="388"/>
    <tableColumn id="4" name="Liczba bezrobotnych ogółem" dataDxfId="387"/>
    <tableColumn id="5" name="Liczba bezrobotnych kobiety" dataDxfId="386"/>
    <tableColumn id="6" name="Bezrobotni będący w szczególnej sytuacji na rynku pracy" dataDxfId="385"/>
    <tableColumn id="7" name="Bezrobotni będący w szczególnej sytuacj _x000a_do 30 roku życia" dataDxfId="384"/>
    <tableColumn id="8" name="Bezrobotni będący w szczególnej sytuacj _x000a_do 25 roku życia" dataDxfId="383"/>
    <tableColumn id="9" name="Bezrobotni będący w szczególnej sytuacj powyżej 50 roku życia" dataDxfId="382"/>
    <tableColumn id="10" name="Bezrobotni będący w szczególnej sytuacj długotrwale bezrobotni" dataDxfId="38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ela12.3_Powiat_karkonoski" displayName="Tabela12.3_Powiat_karkonoski" ref="A27:J37" totalsRowShown="0" headerRowDxfId="380" dataDxfId="378" headerRowBorderDxfId="379" tableBorderDxfId="377">
  <autoFilter ref="A27:J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76"/>
    <tableColumn id="2" name="Miasto lub gmina" dataDxfId="375"/>
    <tableColumn id="3" name="Symbol terytorialny _x000a_(7 - cyfrowy)" dataDxfId="374"/>
    <tableColumn id="4" name="Liczba bezrobotnych ogółem" dataDxfId="373"/>
    <tableColumn id="5" name="Liczba bezrobotnych kobiety" dataDxfId="372"/>
    <tableColumn id="6" name="Bezrobotni będący w szczególnej sytuacji na rynku pracy" dataDxfId="371"/>
    <tableColumn id="7" name="Bezrobotni będący w szczególnej sytuacj _x000a_do 30 roku życia" dataDxfId="370"/>
    <tableColumn id="8" name="Bezrobotni będący w szczególnej sytuacj _x000a_do 25 roku życia" dataDxfId="369"/>
    <tableColumn id="9" name="Bezrobotni będący w szczególnej sytuacj powyżej 50 roku życia" dataDxfId="368"/>
    <tableColumn id="10" name="Bezrobotni będący w szczególnej sytuacj długotrwale bezrobotni" dataDxfId="367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ela12.4_Powiat_kamiennogórski" displayName="Tabela12.4_Powiat_kamiennogórski" ref="A40:J46" totalsRowShown="0" headerRowDxfId="366" dataDxfId="364" headerRowBorderDxfId="365" tableBorderDxfId="363">
  <autoFilter ref="A40:J4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62"/>
    <tableColumn id="2" name="Miasto lub gmina" dataDxfId="361"/>
    <tableColumn id="3" name="Symbol terytorialny _x000a_(7 - cyfrowy)" dataDxfId="360"/>
    <tableColumn id="4" name="Liczba bezrobotnych ogółem" dataDxfId="359"/>
    <tableColumn id="5" name="Liczba bezrobotnych kobiety" dataDxfId="358"/>
    <tableColumn id="6" name="Bezrobotni będący w szczególnej sytuacji na rynku pracy" dataDxfId="357"/>
    <tableColumn id="7" name="Bezrobotni będący w szczególnej sytuacj _x000a_do 30 roku życia" dataDxfId="356"/>
    <tableColumn id="8" name="Bezrobotni będący w szczególnej sytuacj _x000a_do 25 roku życia" dataDxfId="355"/>
    <tableColumn id="9" name="Bezrobotni będący w szczególnej sytuacj powyżej 50 roku życia" dataDxfId="354"/>
    <tableColumn id="10" name="Bezrobotni będący w szczególnej sytuacj długotrwale bezrobotni" dataDxfId="35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ela12.5_Powiat_lubański" displayName="Tabela12.5_Powiat_lubański" ref="A49:J59" totalsRowShown="0" headerRowDxfId="352" dataDxfId="350" headerRowBorderDxfId="351" tableBorderDxfId="349">
  <autoFilter ref="A49:J5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48"/>
    <tableColumn id="2" name="Miasto lub gmina" dataDxfId="347"/>
    <tableColumn id="3" name="Symbol terytorialny _x000a_(7 - cyfrowy)" dataDxfId="346"/>
    <tableColumn id="4" name="Liczba bezrobotnych ogółem" dataDxfId="345"/>
    <tableColumn id="5" name="Liczba bezrobotnych kobiety" dataDxfId="344"/>
    <tableColumn id="6" name="Bezrobotni będący w szczególnej sytuacji na rynku pracy" dataDxfId="343"/>
    <tableColumn id="7" name="Bezrobotni będący w szczególnej sytuacj _x000a_do 30 roku życia" dataDxfId="342"/>
    <tableColumn id="8" name="Bezrobotni będący w szczególnej sytuacj _x000a_do 25 roku życia" dataDxfId="341"/>
    <tableColumn id="9" name="Bezrobotni będący w szczególnej sytuacj powyżej 50 roku życia" dataDxfId="340"/>
    <tableColumn id="10" name="Bezrobotni będący w szczególnej sytuacj długotrwale bezrobotni" dataDxfId="3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ela_2_Bezrobotni_2024_2025_Analiza_Porównawcza_Według_Wybranych_Grup" displayName="Tabela_2_Bezrobotni_2024_2025_Analiza_Porównawcza_Według_Wybranych_Grup" ref="A3:L27" totalsRowShown="0" headerRowDxfId="555" dataDxfId="554">
  <autoFilter ref="A3:L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Grupy bezrobotnych" dataDxfId="553"/>
    <tableColumn id="2" name="Rok 2024_x000a_Liczba zarejestrowanych bezrobotnych /stan na dzień/_x000a_2024-11-30" dataDxfId="552"/>
    <tableColumn id="3" name="Rok 2024_x000a_Liczba zarejestrowanych bezrobotnych /stan na dzień/_x000a_2024-12-31" dataDxfId="551"/>
    <tableColumn id="4" name="Wzrost/spadek_x000a_ [+/-]_x000a_bezrobocia_x000a_w grudniu_x000a_2024" dataDxfId="550">
      <calculatedColumnFormula>C4-B4</calculatedColumnFormula>
    </tableColumn>
    <tableColumn id="5" name="Dynamika (%) w grudniu 2024 roku /stan na_x000a_30.11.2024 = 100/" dataDxfId="549">
      <calculatedColumnFormula>C4/B4*100</calculatedColumnFormula>
    </tableColumn>
    <tableColumn id="6" name="Rok 2025_x000a_Liczba zarejestrowanych bezrobotnych /stan na dzień/_x000a_2025-11-30" dataDxfId="548"/>
    <tableColumn id="7" name="Rok 2025_x000a_Liczba zarejestrowanych bezrobotnych /stan na dzień/_x000a_2025-12-31" dataDxfId="547"/>
    <tableColumn id="8" name="Wzrost/spadek_x000a_ [+/-]_x000a_bezrobocia_x000a_w grudniu_x000a_2025" dataDxfId="546">
      <calculatedColumnFormula>G4-F4</calculatedColumnFormula>
    </tableColumn>
    <tableColumn id="9" name="Dynamika (%) w grudniu 2025 roku /stan na_x000a_30.11.2025 = 100/" dataDxfId="545">
      <calculatedColumnFormula>G4/F4*100</calculatedColumnFormula>
    </tableColumn>
    <tableColumn id="10" name="Struktura bezrobotnych (%)_x000a_/stan na dzień/_x000a_31.12.2024" dataDxfId="544">
      <calculatedColumnFormula>C4/$C$4*100</calculatedColumnFormula>
    </tableColumn>
    <tableColumn id="11" name="Struktura bezrobotnych (%)_x000a_/stan na dzień/_x000a_30.11.2025" dataDxfId="543">
      <calculatedColumnFormula>F4/$F$4*100</calculatedColumnFormula>
    </tableColumn>
    <tableColumn id="12" name="Struktura bezrobotnych (%)_x000a_/stan na dzień/_x000a_31.12.2025" dataDxfId="542">
      <calculatedColumnFormula>G4/$G$4*100</calculatedColumnFormula>
    </tableColumn>
  </tableColumns>
  <tableStyleInfo name="Styl tabeli 1" showFirstColumn="1" showLastColumn="0" showRowStripes="1" showColumnStripes="0"/>
</table>
</file>

<file path=xl/tables/table20.xml><?xml version="1.0" encoding="utf-8"?>
<table xmlns="http://schemas.openxmlformats.org/spreadsheetml/2006/main" id="20" name="Tabela12.6_Powiat_lwówecki" displayName="Tabela12.6_Powiat_lwówecki" ref="A62:J73" totalsRowShown="0" headerRowDxfId="338" dataDxfId="336" headerRowBorderDxfId="337" tableBorderDxfId="335">
  <autoFilter ref="A62:J7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34"/>
    <tableColumn id="2" name="Miasto lub gmina" dataDxfId="333"/>
    <tableColumn id="3" name="Symbol terytorialny _x000a_(7 - cyfrowy)" dataDxfId="332"/>
    <tableColumn id="4" name="Liczba bezrobotnych ogółem" dataDxfId="331"/>
    <tableColumn id="5" name="Liczba bezrobotnych kobiety" dataDxfId="330"/>
    <tableColumn id="6" name="Bezrobotni będący w szczególnej sytuacji na rynku pracy" dataDxfId="329"/>
    <tableColumn id="7" name="Bezrobotni będący w szczególnej sytuacj _x000a_do 30 roku życia" dataDxfId="328"/>
    <tableColumn id="8" name="Bezrobotni będący w szczególnej sytuacj _x000a_do 25 roku życia" dataDxfId="327"/>
    <tableColumn id="9" name="Bezrobotni będący w szczególnej sytuacj powyżej 50 roku życia" dataDxfId="326"/>
    <tableColumn id="10" name="Bezrobotni będący w szczególnej sytuacj długotrwale bezrobotni" dataDxfId="325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ela12.7_Powiat_zgorzelecki" displayName="Tabela12.7_Powiat_zgorzelecki" ref="A76:J87" totalsRowShown="0" headerRowDxfId="324" dataDxfId="322" headerRowBorderDxfId="323" tableBorderDxfId="321">
  <autoFilter ref="A76:J8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20"/>
    <tableColumn id="2" name="Miasto lub gmina" dataDxfId="319"/>
    <tableColumn id="3" name="Symbol terytorialny _x000a_(7 - cyfrowy)" dataDxfId="318"/>
    <tableColumn id="4" name="Liczba bezrobotnych ogółem" dataDxfId="317"/>
    <tableColumn id="5" name="Liczba bezrobotnych kobiety" dataDxfId="316"/>
    <tableColumn id="6" name="Bezrobotni będący w szczególnej sytuacji na rynku pracy" dataDxfId="315"/>
    <tableColumn id="7" name="Bezrobotni będący w szczególnej sytuacj _x000a_do 30 roku życia" dataDxfId="314"/>
    <tableColumn id="8" name="Bezrobotni będący w szczególnej sytuacj _x000a_do 25 roku życia" dataDxfId="313"/>
    <tableColumn id="9" name="Bezrobotni będący w szczególnej sytuacj powyżej 50 roku życia" dataDxfId="312"/>
    <tableColumn id="10" name="Bezrobotni będący w szczególnej sytuacj długotrwale bezrobotni" dataDxfId="311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ela12.8_Powiat_złotoryjski" displayName="Tabela12.8_Powiat_złotoryjski" ref="A90:J98" totalsRowShown="0" headerRowDxfId="310" dataDxfId="308" headerRowBorderDxfId="309" tableBorderDxfId="307">
  <autoFilter ref="A90:J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306"/>
    <tableColumn id="2" name="Miasto lub gmina" dataDxfId="305"/>
    <tableColumn id="3" name="Symbol terytorialny _x000a_(7 - cyfrowy)" dataDxfId="304"/>
    <tableColumn id="4" name="Liczba bezrobotnych ogółem" dataDxfId="303"/>
    <tableColumn id="5" name="Liczba bezrobotnych kobiety" dataDxfId="302"/>
    <tableColumn id="6" name="Bezrobotni będący w szczególnej sytuacji na rynku pracy" dataDxfId="301"/>
    <tableColumn id="7" name="Bezrobotni będący w szczególnej sytuacj _x000a_do 30 roku życia" dataDxfId="300"/>
    <tableColumn id="8" name="Bezrobotni będący w szczególnej sytuacj _x000a_do 25 roku życia" dataDxfId="299"/>
    <tableColumn id="9" name="Bezrobotni będący w szczególnej sytuacj powyżej 50 roku życia" dataDxfId="298"/>
    <tableColumn id="10" name="Bezrobotni będący w szczególnej sytuacj długotrwale bezrobotni" dataDxfId="297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ela12.9_Powiat_jeleniogórski_grodzki" displayName="Tabela12.9_Powiat_jeleniogórski_grodzki" ref="A101:J103" totalsRowShown="0" headerRowDxfId="296" dataDxfId="294" headerRowBorderDxfId="295" tableBorderDxfId="293">
  <autoFilter ref="A101:J1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92"/>
    <tableColumn id="2" name="Miasto lub gmina" dataDxfId="291"/>
    <tableColumn id="3" name="Symbol terytorialny _x000a_(7 - cyfrowy)" dataDxfId="290"/>
    <tableColumn id="4" name="Liczba bezrobotnych ogółem" dataDxfId="289">
      <calculatedColumnFormula>SUM(D101)</calculatedColumnFormula>
    </tableColumn>
    <tableColumn id="5" name="Liczba bezrobotnych kobiety" dataDxfId="288">
      <calculatedColumnFormula>SUM(E101)</calculatedColumnFormula>
    </tableColumn>
    <tableColumn id="6" name="Bezrobotni będący w szczególnej sytuacji na rynku pracy" dataDxfId="287">
      <calculatedColumnFormula>SUM(F101)</calculatedColumnFormula>
    </tableColumn>
    <tableColumn id="7" name="Bezrobotni będący w szczególnej sytuacj _x000a_do 30 roku życia" dataDxfId="286">
      <calculatedColumnFormula>SUM(G101)</calculatedColumnFormula>
    </tableColumn>
    <tableColumn id="8" name="Bezrobotni będący w szczególnej sytuacj _x000a_do 25 roku życia" dataDxfId="285">
      <calculatedColumnFormula>SUM(H101)</calculatedColumnFormula>
    </tableColumn>
    <tableColumn id="9" name="Bezrobotni będący w szczególnej sytuacj powyżej 50 roku życia" dataDxfId="284">
      <calculatedColumnFormula>SUM(I101)</calculatedColumnFormula>
    </tableColumn>
    <tableColumn id="10" name="Bezrobotni będący w szczególnej sytuacj długotrwale bezrobotni" dataDxfId="283">
      <calculatedColumnFormula>SUM(J101)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ela12.10_Powiat_głogowski" displayName="Tabela12.10_Powiat_głogowski" ref="A107:J114" totalsRowShown="0" headerRowDxfId="282" dataDxfId="280" headerRowBorderDxfId="281" tableBorderDxfId="279">
  <autoFilter ref="A107:J1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78"/>
    <tableColumn id="2" name="Miasto lub gmina" dataDxfId="277"/>
    <tableColumn id="3" name="Symbol terytorialny _x000a_(7 - cyfrowy)" dataDxfId="276"/>
    <tableColumn id="4" name="Liczba bezrobotnych ogółem" dataDxfId="275"/>
    <tableColumn id="5" name="Liczba bezrobotnych kobiety" dataDxfId="274"/>
    <tableColumn id="6" name="Bezrobotni będący w szczególnej sytuacji na rynku pracy" dataDxfId="273"/>
    <tableColumn id="7" name="Bezrobotni będący w szczególnej sytuacj _x000a_do 30 roku życia" dataDxfId="272"/>
    <tableColumn id="8" name="Bezrobotni będący w szczególnej sytuacj _x000a_do 25 roku życia" dataDxfId="271"/>
    <tableColumn id="9" name="Bezrobotni będący w szczególnej sytuacj powyżej 50 roku życia" dataDxfId="270"/>
    <tableColumn id="10" name="Bezrobotni będący w szczególnej sytuacj długotrwale bezrobotni" dataDxfId="269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ela12.11_Powiat_górowski" displayName="Tabela12.11_Powiat_górowski" ref="A117:J125" totalsRowShown="0" headerRowDxfId="268" dataDxfId="266" headerRowBorderDxfId="267" tableBorderDxfId="265">
  <autoFilter ref="A117:J1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64"/>
    <tableColumn id="2" name="Miasto lub gmina" dataDxfId="263"/>
    <tableColumn id="3" name="Symbol terytorialny _x000a_(7 - cyfrowy)" dataDxfId="262"/>
    <tableColumn id="4" name="Liczba bezrobotnych ogółem" dataDxfId="261"/>
    <tableColumn id="5" name="Liczba bezrobotnych kobiety" dataDxfId="260"/>
    <tableColumn id="6" name="Bezrobotni będący w szczególnej sytuacji na rynku pracy" dataDxfId="259"/>
    <tableColumn id="7" name="Bezrobotni będący w szczególnej sytuacj _x000a_do 30 roku życia" dataDxfId="258"/>
    <tableColumn id="8" name="Bezrobotni będący w szczególnej sytuacj _x000a_do 25 roku życia" dataDxfId="257"/>
    <tableColumn id="9" name="Bezrobotni będący w szczególnej sytuacj powyżej 50 roku życia" dataDxfId="256"/>
    <tableColumn id="10" name="Bezrobotni będący w szczególnej sytuacj długotrwale bezrobotni" dataDxfId="25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ela12.12_Powiat_legnicki_ziemski" displayName="Tabela12.12_Powiat_legnicki_ziemski" ref="A128:J138" totalsRowShown="0" headerRowDxfId="254" dataDxfId="252" headerRowBorderDxfId="253" tableBorderDxfId="251">
  <autoFilter ref="A128:J1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50"/>
    <tableColumn id="2" name="Miasto lub gmina" dataDxfId="249"/>
    <tableColumn id="3" name="Symbol terytorialny _x000a_(7 - cyfrowy)" dataDxfId="248"/>
    <tableColumn id="4" name="Liczba bezrobotnych ogółem" dataDxfId="247"/>
    <tableColumn id="5" name="Liczba bezrobotnych kobiety" dataDxfId="246"/>
    <tableColumn id="6" name="Bezrobotni będący w szczególnej sytuacji na rynku pracy" dataDxfId="245"/>
    <tableColumn id="7" name="Bezrobotni będący w szczególnej sytuacj _x000a_do 30 roku życia" dataDxfId="244"/>
    <tableColumn id="8" name="Bezrobotni będący w szczególnej sytuacj _x000a_do 25 roku życia" dataDxfId="243"/>
    <tableColumn id="9" name="Bezrobotni będący w szczególnej sytuacj powyżej 50 roku życia" dataDxfId="242"/>
    <tableColumn id="10" name="Bezrobotni będący w szczególnej sytuacj długotrwale bezrobotni" dataDxfId="241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ela12.13_Powiat_lubiński" displayName="Tabela12.13_Powiat_lubiński" ref="A141:J147" totalsRowShown="0" headerRowDxfId="240" dataDxfId="238" headerRowBorderDxfId="239" tableBorderDxfId="237">
  <autoFilter ref="A141:J14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36"/>
    <tableColumn id="2" name="Miasto lub gmina" dataDxfId="235"/>
    <tableColumn id="3" name="Symbol terytorialny _x000a_(7 - cyfrowy)" dataDxfId="234"/>
    <tableColumn id="4" name="Liczba bezrobotnych ogółem" dataDxfId="233"/>
    <tableColumn id="5" name="Liczba bezrobotnych kobiety" dataDxfId="232"/>
    <tableColumn id="6" name="Bezrobotni będący w szczególnej sytuacji na rynku pracy" dataDxfId="231"/>
    <tableColumn id="7" name="Bezrobotni będący w szczególnej sytuacj _x000a_do 30 roku życia" dataDxfId="230"/>
    <tableColumn id="8" name="Bezrobotni będący w szczególnej sytuacj _x000a_do 25 roku życia" dataDxfId="229"/>
    <tableColumn id="9" name="Bezrobotni będący w szczególnej sytuacj powyżej 50 roku życia" dataDxfId="228"/>
    <tableColumn id="10" name="Bezrobotni będący w szczególnej sytuacj długotrwale bezrobotni" dataDxfId="227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ela12.14_Powiat_polkowicki" displayName="Tabela12.14_Powiat_polkowicki" ref="A150:J160" totalsRowShown="0" headerRowDxfId="226" dataDxfId="224" headerRowBorderDxfId="225" tableBorderDxfId="223">
  <autoFilter ref="A150:J16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22"/>
    <tableColumn id="2" name="Miasto lub gmina" dataDxfId="221"/>
    <tableColumn id="3" name="Symbol terytorialny _x000a_(7 - cyfrowy)" dataDxfId="220"/>
    <tableColumn id="4" name="Liczba bezrobotnych ogółem" dataDxfId="219"/>
    <tableColumn id="5" name="Liczba bezrobotnych kobiety" dataDxfId="218"/>
    <tableColumn id="6" name="Bezrobotni będący w szczególnej sytuacji na rynku pracy" dataDxfId="217"/>
    <tableColumn id="7" name="Bezrobotni będący w szczególnej sytuacj _x000a_do 30 roku życia" dataDxfId="216"/>
    <tableColumn id="8" name="Bezrobotni będący w szczególnej sytuacj _x000a_do 25 roku życia" dataDxfId="215"/>
    <tableColumn id="9" name="Bezrobotni będący w szczególnej sytuacj powyżej 50 roku życia" dataDxfId="214"/>
    <tableColumn id="10" name="Bezrobotni będący w szczególnej sytuacj długotrwale bezrobotni" dataDxfId="213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ela12.15_Powiat_legnicki_grodzki" displayName="Tabela12.15_Powiat_legnicki_grodzki" ref="A163:J165" totalsRowShown="0" headerRowDxfId="212" dataDxfId="210" headerRowBorderDxfId="211" tableBorderDxfId="209">
  <autoFilter ref="A163:J16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08"/>
    <tableColumn id="2" name="Miasto lub gmina" dataDxfId="207"/>
    <tableColumn id="3" name="Symbol terytorialny _x000a_(7 - cyfrowy)" dataDxfId="206"/>
    <tableColumn id="4" name="Liczba bezrobotnych ogółem" dataDxfId="205">
      <calculatedColumnFormula>SUM(D163)</calculatedColumnFormula>
    </tableColumn>
    <tableColumn id="5" name="Liczba bezrobotnych kobiety" dataDxfId="204">
      <calculatedColumnFormula>SUM(E163)</calculatedColumnFormula>
    </tableColumn>
    <tableColumn id="6" name="Bezrobotni będący w szczególnej sytuacji na rynku pracy" dataDxfId="203">
      <calculatedColumnFormula>SUM(F163)</calculatedColumnFormula>
    </tableColumn>
    <tableColumn id="7" name="Bezrobotni będący w szczególnej sytuacj _x000a_do 30 roku życia" dataDxfId="202">
      <calculatedColumnFormula>SUM(G163)</calculatedColumnFormula>
    </tableColumn>
    <tableColumn id="8" name="Bezrobotni będący w szczególnej sytuacj _x000a_do 25 roku życia" dataDxfId="201">
      <calculatedColumnFormula>SUM(H163)</calculatedColumnFormula>
    </tableColumn>
    <tableColumn id="9" name="Bezrobotni będący w szczególnej sytuacj powyżej 50 roku życia" dataDxfId="200">
      <calculatedColumnFormula>SUM(I163)</calculatedColumnFormula>
    </tableColumn>
    <tableColumn id="10" name="Bezrobotni będący w szczególnej sytuacj długotrwale bezrobotni" dataDxfId="199">
      <calculatedColumnFormula>SUM(J163)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ela_3_Struktura_W_Grudniu_2025_Według_Powiatów" displayName="Tabela_3_Struktura_W_Grudniu_2025_Według_Powiatów" ref="A4:N40" totalsRowShown="0" headerRowDxfId="541" dataDxfId="540">
  <autoFilter ref="A4:N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Powiaty" dataDxfId="539"/>
    <tableColumn id="2" name="Bezrobotni ogółem" dataDxfId="538"/>
    <tableColumn id="3" name="Kobiety" dataDxfId="537"/>
    <tableColumn id="4" name="Udział %" dataDxfId="536">
      <calculatedColumnFormula>C5/B5*100</calculatedColumnFormula>
    </tableColumn>
    <tableColumn id="5" name="Do 30 roku życia" dataDxfId="535"/>
    <tableColumn id="6" name="Udział % do 30 roku życia " dataDxfId="534">
      <calculatedColumnFormula>E5/B5*100</calculatedColumnFormula>
    </tableColumn>
    <tableColumn id="7" name="Długotrwale bezrobotni" dataDxfId="533"/>
    <tableColumn id="8" name="Udział % długotrwale bezrobotni" dataDxfId="532">
      <calculatedColumnFormula>G5/B5*100</calculatedColumnFormula>
    </tableColumn>
    <tableColumn id="9" name="Powyżej 50 roku życia" dataDxfId="531"/>
    <tableColumn id="10" name="Udział % powyżej 50 roku życia" dataDxfId="530">
      <calculatedColumnFormula>I5/B5*100</calculatedColumnFormula>
    </tableColumn>
    <tableColumn id="11" name="Posiadający co najmniej jedno dziecko do 6 roku życia" dataDxfId="529"/>
    <tableColumn id="12" name="Udział % posiadających co najmniej jedno dziecko do 6 roku życia " dataDxfId="528">
      <calculatedColumnFormula>K5/B5*100</calculatedColumnFormula>
    </tableColumn>
    <tableColumn id="13" name="Niepełnosprawni" dataDxfId="527"/>
    <tableColumn id="14" name="Udział % niepełnosprawni" dataDxfId="526">
      <calculatedColumnFormula>M5/B5*100</calculatedColumnFormula>
    </tableColumn>
  </tableColumns>
  <tableStyleInfo name="Styl tabeli 1" showFirstColumn="1" showLastColumn="0" showRowStripes="1" showColumnStripes="0"/>
</table>
</file>

<file path=xl/tables/table30.xml><?xml version="1.0" encoding="utf-8"?>
<table xmlns="http://schemas.openxmlformats.org/spreadsheetml/2006/main" id="30" name="Tabela12.16_Powiat_dzierżoniowski" displayName="Tabela12.16_Powiat_dzierżoniowski" ref="A169:J179" totalsRowShown="0" headerRowDxfId="198" dataDxfId="196" headerRowBorderDxfId="197" tableBorderDxfId="195">
  <autoFilter ref="A169:J1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94"/>
    <tableColumn id="2" name="Miasto lub gmina" dataDxfId="193"/>
    <tableColumn id="3" name="Symbol terytorialny _x000a_(7 - cyfrowy)" dataDxfId="192"/>
    <tableColumn id="4" name="Liczba bezrobotnych ogółem" dataDxfId="191"/>
    <tableColumn id="5" name="Liczba bezrobotnych kobiety" dataDxfId="190"/>
    <tableColumn id="6" name="Bezrobotni będący w szczególnej sytuacji na rynku pracy" dataDxfId="189"/>
    <tableColumn id="7" name="Bezrobotni będący w szczególnej sytuacj _x000a_do 30 roku życia" dataDxfId="188"/>
    <tableColumn id="8" name="Bezrobotni będący w szczególnej sytuacj _x000a_do 25 roku życia" dataDxfId="187"/>
    <tableColumn id="9" name="Bezrobotni będący w szczególnej sytuacj powyżej 50 roku życia" dataDxfId="186"/>
    <tableColumn id="10" name="Bezrobotni będący w szczególnej sytuacj długotrwale bezrobotni" dataDxfId="185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ela12.17_Powiat_kłodzki" displayName="Tabela12.17_Powiat_kłodzki" ref="A182:J203" totalsRowShown="0" headerRowDxfId="184" dataDxfId="182" headerRowBorderDxfId="183" tableBorderDxfId="181">
  <autoFilter ref="A182:J2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80"/>
    <tableColumn id="2" name="Miasto lub gmina" dataDxfId="179"/>
    <tableColumn id="3" name="Symbol terytorialny _x000a_(7 - cyfrowy)" dataDxfId="178"/>
    <tableColumn id="4" name="Liczba bezrobotnych ogółem" dataDxfId="177"/>
    <tableColumn id="5" name="Liczba bezrobotnych kobiety" dataDxfId="176"/>
    <tableColumn id="6" name="Bezrobotni będący w szczególnej sytuacji na rynku pracy" dataDxfId="175"/>
    <tableColumn id="7" name="Bezrobotni będący w szczególnej sytuacj _x000a_do 30 roku życia" dataDxfId="174"/>
    <tableColumn id="8" name="Bezrobotni będący w szczególnej sytuacj _x000a_do 25 roku życia" dataDxfId="173"/>
    <tableColumn id="9" name="Bezrobotni będący w szczególnej sytuacj powyżej 50 roku życia" dataDxfId="172"/>
    <tableColumn id="10" name="Bezrobotni będący w szczególnej sytuacj długotrwale bezrobotni" dataDxfId="171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ela12.18_Powiat_świdnicki" displayName="Tabela12.18_Powiat_świdnicki" ref="A206:J218" totalsRowShown="0" headerRowDxfId="170" dataDxfId="168" headerRowBorderDxfId="169" tableBorderDxfId="167">
  <autoFilter ref="A206:J2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66"/>
    <tableColumn id="2" name="Miasto lub gmina" dataDxfId="165"/>
    <tableColumn id="3" name="Symbol terytorialny _x000a_(7 - cyfrowy)" dataDxfId="164"/>
    <tableColumn id="4" name="Liczba bezrobotnych ogółem" dataDxfId="163"/>
    <tableColumn id="5" name="Liczba bezrobotnych kobiety" dataDxfId="162"/>
    <tableColumn id="6" name="Bezrobotni będący w szczególnej sytuacji na rynku pracy" dataDxfId="161"/>
    <tableColumn id="7" name="Bezrobotni będący w szczególnej sytuacj _x000a_do 30 roku życia" dataDxfId="160"/>
    <tableColumn id="8" name="Bezrobotni będący w szczególnej sytuacj _x000a_do 25 roku życia" dataDxfId="159"/>
    <tableColumn id="9" name="Bezrobotni będący w szczególnej sytuacj powyżej 50 roku życia" dataDxfId="158"/>
    <tableColumn id="10" name="Bezrobotni będący w szczególnej sytuacj długotrwale bezrobotni" dataDxfId="157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ela12.19_Powiat_wałbrzyski_ziemski" displayName="Tabela12.19_Powiat_wałbrzyski_ziemski" ref="A221:J232" totalsRowShown="0" headerRowDxfId="156" dataDxfId="154" headerRowBorderDxfId="155" tableBorderDxfId="153">
  <autoFilter ref="A221:J2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52"/>
    <tableColumn id="2" name="Miasto lub gmina" dataDxfId="151"/>
    <tableColumn id="3" name="Symbol terytorialny _x000a_(7 - cyfrowy)" dataDxfId="150"/>
    <tableColumn id="4" name="Liczba bezrobotnych ogółem" dataDxfId="149"/>
    <tableColumn id="5" name="Liczba bezrobotnych kobiety" dataDxfId="148"/>
    <tableColumn id="6" name="Bezrobotni będący w szczególnej sytuacji na rynku pracy" dataDxfId="147"/>
    <tableColumn id="7" name="Bezrobotni będący w szczególnej sytuacj _x000a_do 30 roku życia" dataDxfId="146"/>
    <tableColumn id="8" name="Bezrobotni będący w szczególnej sytuacj _x000a_do 25 roku życia" dataDxfId="145"/>
    <tableColumn id="9" name="Bezrobotni będący w szczególnej sytuacj powyżej 50 roku życia" dataDxfId="144"/>
    <tableColumn id="10" name="Bezrobotni będący w szczególnej sytuacj długotrwale bezrobotni" dataDxfId="143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ela12.20_powiat_ząbkowicki" displayName="Tabela12.20_powiat_ząbkowicki" ref="A235:J248" totalsRowShown="0" headerRowDxfId="142" dataDxfId="140" headerRowBorderDxfId="141" tableBorderDxfId="139">
  <autoFilter ref="A235:J2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38"/>
    <tableColumn id="2" name="Miasto lub gmina" dataDxfId="137"/>
    <tableColumn id="3" name="Symbol terytorialny _x000a_(7 - cyfrowy)" dataDxfId="136"/>
    <tableColumn id="4" name="Liczba bezrobotnych ogółem" dataDxfId="135"/>
    <tableColumn id="5" name="Liczba bezrobotnych kobiety" dataDxfId="134"/>
    <tableColumn id="6" name="Bezrobotni będący w szczególnej sytuacji na rynku pracy" dataDxfId="133"/>
    <tableColumn id="7" name="Bezrobotni będący w szczególnej sytuacj _x000a_do 30 roku życia" dataDxfId="132"/>
    <tableColumn id="8" name="Bezrobotni będący w szczególnej sytuacj _x000a_do 25 roku życia" dataDxfId="131"/>
    <tableColumn id="9" name="Bezrobotni będący w szczególnej sytuacj powyżej 50 roku życia" dataDxfId="130"/>
    <tableColumn id="10" name="Bezrobotni będący w szczególnej sytuacj długotrwale bezrobotni" dataDxfId="129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ela12.22_Powiat_milicki" displayName="Tabela12.22_Powiat_milicki" ref="A257:J262" totalsRowShown="0" headerRowDxfId="128" dataDxfId="126" headerRowBorderDxfId="127" tableBorderDxfId="125">
  <autoFilter ref="A257:J2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24"/>
    <tableColumn id="2" name="Miasto lub gmina" dataDxfId="123"/>
    <tableColumn id="3" name="Symbol terytorialny _x000a_(7 - cyfrowy)" dataDxfId="122"/>
    <tableColumn id="4" name="Liczba bezrobotnych ogółem" dataDxfId="121"/>
    <tableColumn id="5" name="Liczba bezrobotnych kobiety" dataDxfId="120"/>
    <tableColumn id="6" name="Bezrobotni będący w szczególnej sytuacji na rynku pracy" dataDxfId="119"/>
    <tableColumn id="7" name="Bezrobotni będący w szczególnej sytuacj _x000a_do 30 roku życia" dataDxfId="118"/>
    <tableColumn id="8" name="Bezrobotni będący w szczególnej sytuacj _x000a_do 25 roku życia" dataDxfId="117"/>
    <tableColumn id="9" name="Bezrobotni będący w szczególnej sytuacj powyżej 50 roku życia" dataDxfId="116"/>
    <tableColumn id="10" name="Bezrobotni będący w szczególnej sytuacj długotrwale bezrobotni" dataDxfId="11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ela12.23_Powiat_oleśnicki" displayName="Tabela12.23_Powiat_oleśnicki" ref="A265:J278" totalsRowShown="0" headerRowDxfId="114" dataDxfId="112" headerRowBorderDxfId="113" tableBorderDxfId="111">
  <autoFilter ref="A265:J2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10"/>
    <tableColumn id="2" name="Miasto lub gmina" dataDxfId="109"/>
    <tableColumn id="3" name="Symbol terytorialny _x000a_(7 - cyfrowy)" dataDxfId="108"/>
    <tableColumn id="4" name="Liczba bezrobotnych ogółem" dataDxfId="107"/>
    <tableColumn id="5" name="Liczba bezrobotnych kobiety" dataDxfId="106"/>
    <tableColumn id="6" name="Bezrobotni będący w szczególnej sytuacji na rynku pracy" dataDxfId="105"/>
    <tableColumn id="7" name="Bezrobotni będący w szczególnej sytuacj _x000a_do 30 roku życia" dataDxfId="104"/>
    <tableColumn id="8" name="Bezrobotni będący w szczególnej sytuacj _x000a_do 25 roku życia" dataDxfId="103"/>
    <tableColumn id="9" name="Bezrobotni będący w szczególnej sytuacj powyżej 50 roku życia" dataDxfId="102"/>
    <tableColumn id="10" name="Bezrobotni będący w szczególnej sytuacj długotrwale bezrobotni" dataDxfId="101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ela12.24_Powiat_oławski" displayName="Tabela12.24_Powiat_oławski" ref="A281:J287" totalsRowShown="0" headerRowDxfId="100" dataDxfId="98" headerRowBorderDxfId="99" tableBorderDxfId="97">
  <autoFilter ref="A281:J28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96"/>
    <tableColumn id="2" name="Miasto lub gmina" dataDxfId="95"/>
    <tableColumn id="3" name="Symbol terytorialny _x000a_(7 - cyfrowy)" dataDxfId="94"/>
    <tableColumn id="4" name="Liczba bezrobotnych ogółem" dataDxfId="93"/>
    <tableColumn id="5" name="Liczba bezrobotnych kobiety" dataDxfId="92"/>
    <tableColumn id="6" name="Bezrobotni będący w szczególnej sytuacji na rynku pracy" dataDxfId="91"/>
    <tableColumn id="7" name="Bezrobotni będący w szczególnej sytuacj _x000a_do 30 roku życia" dataDxfId="90"/>
    <tableColumn id="8" name="Bezrobotni będący w szczególnej sytuacj _x000a_do 25 roku życia" dataDxfId="89"/>
    <tableColumn id="9" name="Bezrobotni będący w szczególnej sytuacj powyżej 50 roku życia" dataDxfId="88"/>
    <tableColumn id="10" name="Bezrobotni będący w szczególnej sytuacj długotrwale bezrobotni" dataDxfId="87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ela12.25_Powiat_strzeliński" displayName="Tabela12.25_Powiat_strzeliński" ref="A290:J298" totalsRowShown="0" headerRowDxfId="86" dataDxfId="84" headerRowBorderDxfId="85" tableBorderDxfId="83">
  <autoFilter ref="A290:J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82"/>
    <tableColumn id="2" name="Miasto lub gmina" dataDxfId="81"/>
    <tableColumn id="3" name="Symbol terytorialny _x000a_(7 - cyfrowy)" dataDxfId="80"/>
    <tableColumn id="4" name="Liczba bezrobotnych ogółem" dataDxfId="79"/>
    <tableColumn id="5" name="Liczba bezrobotnych kobiety" dataDxfId="78"/>
    <tableColumn id="6" name="Bezrobotni będący w szczególnej sytuacji na rynku pracy" dataDxfId="77"/>
    <tableColumn id="7" name="Bezrobotni będący w szczególnej sytuacj _x000a_do 30 roku życia" dataDxfId="76"/>
    <tableColumn id="8" name="Bezrobotni będący w szczególnej sytuacj _x000a_do 25 roku życia" dataDxfId="75"/>
    <tableColumn id="9" name="Bezrobotni będący w szczególnej sytuacj powyżej 50 roku życia" dataDxfId="74"/>
    <tableColumn id="10" name="Bezrobotni będący w szczególnej sytuacj długotrwale bezrobotni" dataDxfId="73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ela12.26_Powiat_średzki" displayName="Tabela12.26_Powiat_średzki" ref="A301:J309" totalsRowShown="0" headerRowDxfId="72" dataDxfId="70" headerRowBorderDxfId="71" tableBorderDxfId="69">
  <autoFilter ref="A301:J30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68"/>
    <tableColumn id="2" name="Miasto lub gmina" dataDxfId="67"/>
    <tableColumn id="3" name="Symbol terytorialny _x000a_(7 - cyfrowy)" dataDxfId="66"/>
    <tableColumn id="4" name="Liczba bezrobotnych ogółem" dataDxfId="65"/>
    <tableColumn id="5" name="Liczba bezrobotnych kobiety" dataDxfId="64"/>
    <tableColumn id="6" name="Bezrobotni będący w szczególnej sytuacji na rynku pracy" dataDxfId="63"/>
    <tableColumn id="7" name="Bezrobotni będący w szczególnej sytuacj _x000a_do 30 roku życia" dataDxfId="62"/>
    <tableColumn id="8" name="Bezrobotni będący w szczególnej sytuacj _x000a_do 25 roku życia" dataDxfId="61"/>
    <tableColumn id="9" name="Bezrobotni będący w szczególnej sytuacj powyżej 50 roku życia" dataDxfId="60"/>
    <tableColumn id="10" name="Bezrobotni będący w szczególnej sytuacj długotrwale bezrobotni" dataDxfId="5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ela_6_Stopa_bezrobocia_XI_XII_2025_Analiza_Porównawcza_Województwa" displayName="Tabela_6_Stopa_bezrobocia_XI_XII_2025_Analiza_Porównawcza_Województwa" ref="A3:E20" totalsRowShown="0" headerRowDxfId="525" dataDxfId="524">
  <autoFilter ref="A3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ojewództwa" dataDxfId="523"/>
    <tableColumn id="2" name="stopa bezrobocia_x000a_(%) _x000a_listopad 2025" dataDxfId="522"/>
    <tableColumn id="3" name="% średniej krajowej_x000a_październik 2025" dataDxfId="521">
      <calculatedColumnFormula>B4/$B$20*100</calculatedColumnFormula>
    </tableColumn>
    <tableColumn id="4" name="stopa bezrobocia (%)_x000a_grudzień 2025" dataDxfId="520"/>
    <tableColumn id="5" name="% średniej krajowej_x000a_grudzień 2025" dataDxfId="519">
      <calculatedColumnFormula>D4/$D$20*100</calculatedColumnFormula>
    </tableColumn>
  </tableColumns>
  <tableStyleInfo name="Styl tabeli 1" showFirstColumn="1" showLastColumn="0" showRowStripes="1" showColumnStripes="0"/>
</table>
</file>

<file path=xl/tables/table40.xml><?xml version="1.0" encoding="utf-8"?>
<table xmlns="http://schemas.openxmlformats.org/spreadsheetml/2006/main" id="40" name="Tabela12.27_Powiat_trzebnicki" displayName="Tabela12.27_Powiat_trzebnicki" ref="A312:J323" totalsRowShown="0" headerRowDxfId="58" dataDxfId="56" headerRowBorderDxfId="57" tableBorderDxfId="55">
  <autoFilter ref="A312:J3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54"/>
    <tableColumn id="2" name="Miasto lub gmina" dataDxfId="53"/>
    <tableColumn id="3" name="Symbol terytorialny _x000a_(7 - cyfrowy)" dataDxfId="52"/>
    <tableColumn id="4" name="Liczba bezrobotnych ogółem" dataDxfId="51"/>
    <tableColumn id="5" name="Liczba bezrobotnych kobiety" dataDxfId="50"/>
    <tableColumn id="6" name="Bezrobotni będący w szczególnej sytuacji na rynku pracy" dataDxfId="49"/>
    <tableColumn id="7" name="Bezrobotni będący w szczególnej sytuacj _x000a_do 30 roku życia" dataDxfId="48"/>
    <tableColumn id="8" name="Bezrobotni będący w szczególnej sytuacj _x000a_do 25 roku życia" dataDxfId="47"/>
    <tableColumn id="9" name="Bezrobotni będący w szczególnej sytuacj powyżej 50 roku życia" dataDxfId="46"/>
    <tableColumn id="10" name="Bezrobotni będący w szczególnej sytuacj długotrwale bezrobotni" dataDxfId="45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ela12.28_Powiat_wołowski" displayName="Tabela12.28_Powiat_wołowski" ref="A326:J332" totalsRowShown="0" headerRowDxfId="44" dataDxfId="42" headerRowBorderDxfId="43" tableBorderDxfId="41">
  <autoFilter ref="A326:J3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40"/>
    <tableColumn id="2" name="Miasto lub gmina" dataDxfId="39"/>
    <tableColumn id="3" name="Symbol terytorialny _x000a_(7 - cyfrowy)" dataDxfId="38"/>
    <tableColumn id="4" name="Liczba bezrobotnych ogółem" dataDxfId="37"/>
    <tableColumn id="5" name="Liczba bezrobotnych kobiety" dataDxfId="36"/>
    <tableColumn id="6" name="Bezrobotni będący w szczególnej sytuacji na rynku pracy" dataDxfId="35"/>
    <tableColumn id="7" name="Bezrobotni będący w szczególnej sytuacj _x000a_do 30 roku życia" dataDxfId="34"/>
    <tableColumn id="8" name="Bezrobotni będący w szczególnej sytuacj _x000a_do 25 roku życia" dataDxfId="33"/>
    <tableColumn id="9" name="Bezrobotni będący w szczególnej sytuacj powyżej 50 roku życia" dataDxfId="32"/>
    <tableColumn id="10" name="Bezrobotni będący w szczególnej sytuacj długotrwale bezrobotni" dataDxfId="31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ela12.29_Powiat_wrocławski_ziemski" displayName="Tabela12.29_Powiat_wrocławski_ziemski" ref="A335:J348" totalsRowShown="0" headerRowDxfId="30" dataDxfId="28" headerRowBorderDxfId="29" tableBorderDxfId="27">
  <autoFilter ref="A335:J3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26"/>
    <tableColumn id="2" name="Miasto lub gmina" dataDxfId="25"/>
    <tableColumn id="3" name="Symbol terytorialny _x000a_(7 - cyfrowy)" dataDxfId="24"/>
    <tableColumn id="4" name="Liczba bezrobotnych ogółem" dataDxfId="23"/>
    <tableColumn id="5" name="Liczba bezrobotnych kobiety" dataDxfId="22"/>
    <tableColumn id="6" name="Bezrobotni będący w szczególnej sytuacji na rynku pracy" dataDxfId="21"/>
    <tableColumn id="7" name="Bezrobotni będący w szczególnej sytuacj _x000a_do 30 roku życia" dataDxfId="20"/>
    <tableColumn id="8" name="Bezrobotni będący w szczególnej sytuacj _x000a_do 25 roku życia" dataDxfId="19"/>
    <tableColumn id="9" name="Bezrobotni będący w szczególnej sytuacj powyżej 50 roku życia" dataDxfId="18"/>
    <tableColumn id="10" name="Bezrobotni będący w szczególnej sytuacj długotrwale bezrobotni" dataDxfId="17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ela12.30_Powiat_wrocławski_grodzki" displayName="Tabela12.30_Powiat_wrocławski_grodzki" ref="A351:J352" totalsRowShown="0" headerRowDxfId="16" dataDxfId="14" headerRowBorderDxfId="15" tableBorderDxfId="13">
  <autoFilter ref="A351:J3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 dataDxfId="12"/>
    <tableColumn id="2" name="Miasto lub gmina" dataDxfId="11"/>
    <tableColumn id="3" name="Symbol terytorialny _x000a_(7 - cyfrowy)" dataDxfId="10"/>
    <tableColumn id="4" name="Liczba bezrobotnych ogółem" dataDxfId="9"/>
    <tableColumn id="5" name="Liczba bezrobotnych kobiety" dataDxfId="8"/>
    <tableColumn id="6" name="Bezrobotni będący w szczególnej sytuacji na rynku pracy" dataDxfId="7"/>
    <tableColumn id="7" name="Bezrobotni będący w szczególnej sytuacj _x000a_do 30 roku życia" dataDxfId="6"/>
    <tableColumn id="8" name="Bezrobotni będący w szczególnej sytuacj _x000a_do 25 roku życia" dataDxfId="5"/>
    <tableColumn id="9" name="Bezrobotni będący w szczególnej sytuacj powyżej 50 roku życia" dataDxfId="4"/>
    <tableColumn id="10" name="Bezrobotni będący w szczególnej sytuacj długotrwale bezrobotni" dataDxfId="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ela12.21_Powiat_wałbrzyski_grodzki" displayName="Tabela12.21_Powiat_wałbrzyski_grodzki" ref="A251:J253" totalsRowShown="0" headerRowDxfId="2" headerRowBorderDxfId="1" tableBorderDxfId="0" headerRowCellStyle="Normalny 8">
  <autoFilter ref="A251:J2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Lp."/>
    <tableColumn id="2" name="Miasto lub gmina"/>
    <tableColumn id="3" name="Symbol terytorialny _x000a_(7 - cyfrowy)"/>
    <tableColumn id="4" name="Liczba bezrobotnych ogółem">
      <calculatedColumnFormula>SUM(D251)</calculatedColumnFormula>
    </tableColumn>
    <tableColumn id="5" name="Liczba bezrobotnych kobiety">
      <calculatedColumnFormula>SUM(E251)</calculatedColumnFormula>
    </tableColumn>
    <tableColumn id="6" name="Bezrobotni będący w szczególnej sytuacji na rynku pracy">
      <calculatedColumnFormula>SUM(F251)</calculatedColumnFormula>
    </tableColumn>
    <tableColumn id="7" name="Bezrobotni będący w szczególnej sytuacj _x000a_do 30 roku życia">
      <calculatedColumnFormula>SUM(G251)</calculatedColumnFormula>
    </tableColumn>
    <tableColumn id="8" name="Bezrobotni będący w szczególnej sytuacj _x000a_do 25 roku życia">
      <calculatedColumnFormula>SUM(H251)</calculatedColumnFormula>
    </tableColumn>
    <tableColumn id="9" name="Bezrobotni będący w szczególnej sytuacj powyżej 50 roku życia">
      <calculatedColumnFormula>SUM(I251)</calculatedColumnFormula>
    </tableColumn>
    <tableColumn id="10" name="Bezrobotni będący w szczególnej sytuacj długotrwale bezrobotni">
      <calculatedColumnFormula>SUM(J251)</calculatedColumnFormula>
    </tableColumn>
  </tableColumns>
  <tableStyleInfo name="Styl tabeli 1" showFirstColumn="0" showLastColumn="0" showRowStripes="1" showColumnStripes="0"/>
</table>
</file>

<file path=xl/tables/table5.xml><?xml version="1.0" encoding="utf-8"?>
<table xmlns="http://schemas.openxmlformats.org/spreadsheetml/2006/main" id="4" name="Tabela_7_Stopa_Bezrobocia_XI_XII_2025_Analiza_Porównawcza_Powiaty" displayName="Tabela_7_Stopa_Bezrobocia_XI_XII_2025_Analiza_Porównawcza_Powiaty" ref="A3:C39" totalsRowShown="0" headerRowDxfId="518" dataDxfId="517">
  <autoFilter ref="A3:C39">
    <filterColumn colId="0" hiddenButton="1"/>
    <filterColumn colId="1" hiddenButton="1"/>
    <filterColumn colId="2" hiddenButton="1"/>
  </autoFilter>
  <tableColumns count="3">
    <tableColumn id="1" name="Podregiony - powiaty" dataDxfId="516" dataCellStyle="Normalny 5"/>
    <tableColumn id="2" name="listopad 2025" dataDxfId="515" dataCellStyle="Normalny 5"/>
    <tableColumn id="3" name="grudzień 2025" dataDxfId="514" dataCellStyle="Normalny 5"/>
  </tableColumns>
  <tableStyleInfo name="Styl tabeli 1" showFirstColumn="1" showLastColumn="0" showRowStripes="1" showColumnStripes="0"/>
</table>
</file>

<file path=xl/tables/table6.xml><?xml version="1.0" encoding="utf-8"?>
<table xmlns="http://schemas.openxmlformats.org/spreadsheetml/2006/main" id="3" name="Tabela_8_Napływ_Bezrobotnych_na_1_miejsce_pracy_Powiaty" displayName="Tabela_8_Napływ_Bezrobotnych_na_1_miejsce_pracy_Powiaty" ref="A3:D39" totalsRowShown="0" headerRowDxfId="513">
  <autoFilter ref="A3:D39">
    <filterColumn colId="0" hiddenButton="1"/>
    <filterColumn colId="1" hiddenButton="1"/>
    <filterColumn colId="2" hiddenButton="1"/>
    <filterColumn colId="3" hiddenButton="1"/>
  </autoFilter>
  <tableColumns count="4">
    <tableColumn id="1" name="Podregiony i powiaty"/>
    <tableColumn id="2" name="Napływ bezrobotnych                                                               " dataDxfId="512"/>
    <tableColumn id="3" name="Liczba zgłoszonych wolnych miejsc pracy_x000a_i miejsc aktywizacji zawodowej" dataDxfId="511"/>
    <tableColumn id="4" name="Napływ bezrobotnych na _x000a_1 zgłoszone wolne miejsce pracy" dataDxfId="510">
      <calculatedColumnFormula>B4/C4</calculatedColumnFormula>
    </tableColumn>
  </tableColumns>
  <tableStyleInfo name="Styl tabeli 1" showFirstColumn="1" showLastColumn="0" showRowStripes="1" showColumnStripes="0"/>
</table>
</file>

<file path=xl/tables/table7.xml><?xml version="1.0" encoding="utf-8"?>
<table xmlns="http://schemas.openxmlformats.org/spreadsheetml/2006/main" id="1" name="Tabela­_9a_wg_pozostawania_bez_pracy" displayName="Tabela­_9a_wg_pozostawania_bez_pracy" ref="A4:I11" totalsRowShown="0" headerRowDxfId="509" headerRowBorderDxfId="508" tableBorderDxfId="507" totalsRowBorderDxfId="506" headerRowCellStyle="Normalny 6">
  <autoFilter ref="A4:I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505" dataCellStyle="Normalny 6"/>
    <tableColumn id="2" name="Liczba zarejestrowanych bezrobotnych według stanu na dzień 31.12.2024 roku_x000a_Ogółem" dataDxfId="504" dataCellStyle="Normalny 6"/>
    <tableColumn id="3" name="Liczba zarejestrowanych bezrobotnych według stanu na dzień 31.12.2024 roku_x000a_Kobiety" dataDxfId="503" dataCellStyle="Normalny 6"/>
    <tableColumn id="4" name="Liczba zarejestrowanych bezrobotnych według stanu na dzień 31.12.2025 roku_x000a_Ogółem" dataDxfId="502" dataCellStyle="Normalny 6"/>
    <tableColumn id="5" name="Liczba zarejestrowanych bezrobotnych według stanu na dzień 31.12.2025 roku_x000a_Kobiety" dataDxfId="501" dataCellStyle="Normalny 6"/>
    <tableColumn id="6" name="Wzrost/Spadek w porównaniu do końca IV kwartału 2024 Ogółem" dataDxfId="500" dataCellStyle="Normalny 6">
      <calculatedColumnFormula>D5-B5</calculatedColumnFormula>
    </tableColumn>
    <tableColumn id="7" name="Dynamika w %_x000a_stan 31.12.2024 = 100_x000a_Ogółem" dataDxfId="499" dataCellStyle="Normalny 6">
      <calculatedColumnFormula>D5/B5*100</calculatedColumnFormula>
    </tableColumn>
    <tableColumn id="8" name="Struktura % stan na dzień 31.12.2024_x000a_Ogółem" dataDxfId="498" dataCellStyle="Normalny 6">
      <calculatedColumnFormula>B5/$B$11*100</calculatedColumnFormula>
    </tableColumn>
    <tableColumn id="9" name="Struktura % stan na dzień 31.12.2025_x000a_Ogółem" dataDxfId="497" dataCellStyle="Normalny 6">
      <calculatedColumnFormula>D5/$D$11*100</calculatedColumnFormula>
    </tableColumn>
  </tableColumns>
  <tableStyleInfo name="Styl tabeli 1" showFirstColumn="0" showLastColumn="0" showRowStripes="1" showColumnStripes="0"/>
</table>
</file>

<file path=xl/tables/table8.xml><?xml version="1.0" encoding="utf-8"?>
<table xmlns="http://schemas.openxmlformats.org/spreadsheetml/2006/main" id="8" name="Tabela_9b_wg_wieku_w_latach" displayName="Tabela_9b_wg_wieku_w_latach" ref="A13:I20" totalsRowShown="0" headerRowDxfId="496" headerRowBorderDxfId="495" tableBorderDxfId="494" totalsRowBorderDxfId="493" headerRowCellStyle="Normalny 6">
  <autoFilter ref="A13:I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492" dataCellStyle="Normalny 6"/>
    <tableColumn id="2" name="Liczba zarejestrowanych bezrobotnych według stanu na dzień 31.12.2024 roku_x000a_Ogółem" dataDxfId="491" dataCellStyle="Normalny 6"/>
    <tableColumn id="3" name="Liczba zarejestrowanych bezrobotnych według stanu na dzień 31.12.2024 roku_x000a_Kobiety" dataDxfId="490" dataCellStyle="Normalny 6"/>
    <tableColumn id="4" name="Liczba zarejestrowanych bezrobotnych według stanu na dzień 31.12.2025 roku_x000a_Ogółem" dataDxfId="489" dataCellStyle="Normalny 6"/>
    <tableColumn id="5" name="Liczba zarejestrowanych bezrobotnych według stanu na dzień 31.12.2025 roku_x000a_Kobiety" dataDxfId="488" dataCellStyle="Normalny 6"/>
    <tableColumn id="6" name="Wzrost/Spadek w porównaniu do końca IV kwartału 2024 Ogółem" dataDxfId="487" dataCellStyle="Normalny 6">
      <calculatedColumnFormula>D14-B14</calculatedColumnFormula>
    </tableColumn>
    <tableColumn id="7" name="Dynamika w %_x000a_stan 31.12.2024 = 100_x000a_Ogółem" dataDxfId="486" dataCellStyle="Normalny 6">
      <calculatedColumnFormula>D14/B14*100</calculatedColumnFormula>
    </tableColumn>
    <tableColumn id="8" name="Struktura % stan na dzień 31.12.2024_x000a_Ogółem" dataDxfId="485" dataCellStyle="Normalny 6">
      <calculatedColumnFormula>B14/$B$20*100</calculatedColumnFormula>
    </tableColumn>
    <tableColumn id="9" name="Struktura % stan na dzień 31.12.2025_x000a_Ogółem" dataDxfId="484" dataCellStyle="Normalny 6">
      <calculatedColumnFormula>D14/$D$20*100</calculatedColumnFormula>
    </tableColumn>
  </tableColumns>
  <tableStyleInfo name="Styl tabeli 1" showFirstColumn="0" showLastColumn="0" showRowStripes="1" showColumnStripes="0"/>
</table>
</file>

<file path=xl/tables/table9.xml><?xml version="1.0" encoding="utf-8"?>
<table xmlns="http://schemas.openxmlformats.org/spreadsheetml/2006/main" id="9" name="Tabela_9c_wg_wykształcenia" displayName="Tabela_9c_wg_wykształcenia" ref="A22:I28" totalsRowShown="0" headerRowDxfId="483" headerRowBorderDxfId="482" tableBorderDxfId="481" totalsRowBorderDxfId="480" headerRowCellStyle="Normalny 6">
  <autoFilter ref="A22:I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479" dataCellStyle="Normalny 6"/>
    <tableColumn id="2" name="Liczba zarejestrowanych bezrobotnych według stanu na dzień 31.12.2024 roku_x000a_Ogółem" dataDxfId="478" dataCellStyle="Normalny 6"/>
    <tableColumn id="3" name="Liczba zarejestrowanych bezrobotnych według stanu na dzień 31.12.2024 roku_x000a_Kobiety" dataDxfId="477" dataCellStyle="Normalny 6"/>
    <tableColumn id="4" name="Liczba zarejestrowanych bezrobotnych według stanu na dzień 31.12.2025 roku_x000a_Ogółem" dataDxfId="476" dataCellStyle="Normalny 6"/>
    <tableColumn id="5" name="Liczba zarejestrowanych bezrobotnych według stanu na dzień 31.12.2025 roku_x000a_Kobiety" dataDxfId="475" dataCellStyle="Normalny 6"/>
    <tableColumn id="6" name="Wzrost/Spadek w porównaniu do końca IV kwartału 2024 Ogółem" dataDxfId="474" dataCellStyle="Normalny 6"/>
    <tableColumn id="7" name="Dynamika w %_x000a_stan 31.12.2024 = 100_x000a_Ogółem" dataDxfId="473" dataCellStyle="Normalny 6">
      <calculatedColumnFormula>D23/B23*100</calculatedColumnFormula>
    </tableColumn>
    <tableColumn id="8" name="Struktura % stan na dzień 31.12.2024_x000a_Ogółem" dataDxfId="472" dataCellStyle="Normalny 6">
      <calculatedColumnFormula>B23/$B$28*100</calculatedColumnFormula>
    </tableColumn>
    <tableColumn id="9" name="Struktura % stan na dzień 31.12.2025_x000a_Ogółem" dataDxfId="471" dataCellStyle="Normalny 6">
      <calculatedColumnFormula>D23/$D$28*100</calculatedColumnFormula>
    </tableColumn>
  </tableColumns>
  <tableStyleInfo name="Styl tabeli 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18" Type="http://schemas.openxmlformats.org/officeDocument/2006/relationships/table" Target="../tables/table31.xml"/><Relationship Id="rId26" Type="http://schemas.openxmlformats.org/officeDocument/2006/relationships/table" Target="../tables/table39.xml"/><Relationship Id="rId3" Type="http://schemas.openxmlformats.org/officeDocument/2006/relationships/table" Target="../tables/table16.xml"/><Relationship Id="rId21" Type="http://schemas.openxmlformats.org/officeDocument/2006/relationships/table" Target="../tables/table34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17" Type="http://schemas.openxmlformats.org/officeDocument/2006/relationships/table" Target="../tables/table30.xml"/><Relationship Id="rId25" Type="http://schemas.openxmlformats.org/officeDocument/2006/relationships/table" Target="../tables/table38.xml"/><Relationship Id="rId2" Type="http://schemas.openxmlformats.org/officeDocument/2006/relationships/table" Target="../tables/table15.xml"/><Relationship Id="rId16" Type="http://schemas.openxmlformats.org/officeDocument/2006/relationships/table" Target="../tables/table29.xml"/><Relationship Id="rId20" Type="http://schemas.openxmlformats.org/officeDocument/2006/relationships/table" Target="../tables/table33.xml"/><Relationship Id="rId29" Type="http://schemas.openxmlformats.org/officeDocument/2006/relationships/table" Target="../tables/table42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24" Type="http://schemas.openxmlformats.org/officeDocument/2006/relationships/table" Target="../tables/table37.xml"/><Relationship Id="rId5" Type="http://schemas.openxmlformats.org/officeDocument/2006/relationships/table" Target="../tables/table18.xml"/><Relationship Id="rId15" Type="http://schemas.openxmlformats.org/officeDocument/2006/relationships/table" Target="../tables/table28.xml"/><Relationship Id="rId23" Type="http://schemas.openxmlformats.org/officeDocument/2006/relationships/table" Target="../tables/table36.xml"/><Relationship Id="rId28" Type="http://schemas.openxmlformats.org/officeDocument/2006/relationships/table" Target="../tables/table41.xml"/><Relationship Id="rId10" Type="http://schemas.openxmlformats.org/officeDocument/2006/relationships/table" Target="../tables/table23.xml"/><Relationship Id="rId19" Type="http://schemas.openxmlformats.org/officeDocument/2006/relationships/table" Target="../tables/table32.xml"/><Relationship Id="rId31" Type="http://schemas.openxmlformats.org/officeDocument/2006/relationships/table" Target="../tables/table44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Relationship Id="rId22" Type="http://schemas.openxmlformats.org/officeDocument/2006/relationships/table" Target="../tables/table35.xml"/><Relationship Id="rId27" Type="http://schemas.openxmlformats.org/officeDocument/2006/relationships/table" Target="../tables/table40.xml"/><Relationship Id="rId30" Type="http://schemas.openxmlformats.org/officeDocument/2006/relationships/table" Target="../tables/table4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2"/>
  <sheetViews>
    <sheetView showGridLines="0" zoomScaleNormal="100" workbookViewId="0">
      <selection activeCell="H16" sqref="H16"/>
    </sheetView>
  </sheetViews>
  <sheetFormatPr defaultRowHeight="13.2"/>
  <cols>
    <col min="1" max="1" width="35" customWidth="1"/>
    <col min="2" max="2" width="18.21875" customWidth="1"/>
    <col min="3" max="3" width="22.33203125" customWidth="1"/>
    <col min="4" max="4" width="20.109375" customWidth="1"/>
    <col min="5" max="5" width="7" customWidth="1"/>
  </cols>
  <sheetData>
    <row r="1" spans="1:10">
      <c r="A1" s="318" t="s">
        <v>163</v>
      </c>
      <c r="B1" s="318"/>
      <c r="C1" s="318"/>
      <c r="D1" s="318"/>
    </row>
    <row r="2" spans="1:10" ht="40.5" customHeight="1">
      <c r="A2" s="319" t="s">
        <v>209</v>
      </c>
      <c r="B2" s="319"/>
      <c r="C2" s="319"/>
      <c r="D2" s="319"/>
    </row>
    <row r="3" spans="1:10" ht="45.6">
      <c r="A3" s="64" t="s">
        <v>28</v>
      </c>
      <c r="B3" s="64" t="s">
        <v>90</v>
      </c>
      <c r="C3" s="64" t="s">
        <v>94</v>
      </c>
      <c r="D3" s="64" t="s">
        <v>91</v>
      </c>
    </row>
    <row r="4" spans="1:10" ht="17.25" customHeight="1">
      <c r="A4" s="57" t="s">
        <v>31</v>
      </c>
      <c r="B4" s="57">
        <v>1367</v>
      </c>
      <c r="C4" s="57">
        <v>229</v>
      </c>
      <c r="D4" s="66">
        <f>B4/C4</f>
        <v>5.9694323144104802</v>
      </c>
    </row>
    <row r="5" spans="1:10">
      <c r="A5" s="55" t="s">
        <v>13</v>
      </c>
      <c r="B5" s="67">
        <v>189</v>
      </c>
      <c r="C5" s="67">
        <v>40</v>
      </c>
      <c r="D5" s="68">
        <f t="shared" ref="D5:D38" si="0">B5/C5</f>
        <v>4.7249999999999996</v>
      </c>
    </row>
    <row r="6" spans="1:10">
      <c r="A6" s="55" t="s">
        <v>16</v>
      </c>
      <c r="B6" s="67">
        <v>156</v>
      </c>
      <c r="C6" s="67">
        <v>19</v>
      </c>
      <c r="D6" s="68">
        <f t="shared" si="0"/>
        <v>8.2105263157894743</v>
      </c>
    </row>
    <row r="7" spans="1:10">
      <c r="A7" s="56" t="s">
        <v>1</v>
      </c>
      <c r="B7" s="67">
        <v>189</v>
      </c>
      <c r="C7" s="67">
        <v>20</v>
      </c>
      <c r="D7" s="68">
        <f t="shared" si="0"/>
        <v>9.4499999999999993</v>
      </c>
    </row>
    <row r="8" spans="1:10">
      <c r="A8" s="56" t="s">
        <v>171</v>
      </c>
      <c r="B8" s="67">
        <v>133</v>
      </c>
      <c r="C8" s="67">
        <v>9</v>
      </c>
      <c r="D8" s="68">
        <f t="shared" si="0"/>
        <v>14.777777777777779</v>
      </c>
    </row>
    <row r="9" spans="1:10">
      <c r="A9" s="55" t="s">
        <v>17</v>
      </c>
      <c r="B9" s="67">
        <v>148</v>
      </c>
      <c r="C9" s="67">
        <v>16</v>
      </c>
      <c r="D9" s="68">
        <f t="shared" si="0"/>
        <v>9.25</v>
      </c>
    </row>
    <row r="10" spans="1:10">
      <c r="A10" s="55" t="s">
        <v>20</v>
      </c>
      <c r="B10" s="67">
        <v>133</v>
      </c>
      <c r="C10" s="67">
        <v>48</v>
      </c>
      <c r="D10" s="68">
        <f t="shared" si="0"/>
        <v>2.7708333333333335</v>
      </c>
    </row>
    <row r="11" spans="1:10">
      <c r="A11" s="55" t="s">
        <v>21</v>
      </c>
      <c r="B11" s="67">
        <v>131</v>
      </c>
      <c r="C11" s="67">
        <v>23</v>
      </c>
      <c r="D11" s="68">
        <f t="shared" si="0"/>
        <v>5.6956521739130439</v>
      </c>
    </row>
    <row r="12" spans="1:10">
      <c r="A12" s="55" t="s">
        <v>12</v>
      </c>
      <c r="B12" s="67">
        <v>120</v>
      </c>
      <c r="C12" s="67">
        <v>38</v>
      </c>
      <c r="D12" s="68">
        <f t="shared" si="0"/>
        <v>3.1578947368421053</v>
      </c>
    </row>
    <row r="13" spans="1:10">
      <c r="A13" s="55" t="s">
        <v>26</v>
      </c>
      <c r="B13" s="67">
        <v>168</v>
      </c>
      <c r="C13" s="67">
        <v>16</v>
      </c>
      <c r="D13" s="68">
        <f t="shared" si="0"/>
        <v>10.5</v>
      </c>
    </row>
    <row r="14" spans="1:10">
      <c r="A14" s="60" t="s">
        <v>32</v>
      </c>
      <c r="B14" s="69">
        <v>1216</v>
      </c>
      <c r="C14" s="69">
        <v>508</v>
      </c>
      <c r="D14" s="66">
        <f t="shared" si="0"/>
        <v>2.393700787401575</v>
      </c>
      <c r="J14" t="s">
        <v>34</v>
      </c>
    </row>
    <row r="15" spans="1:10">
      <c r="A15" s="56" t="s">
        <v>0</v>
      </c>
      <c r="B15" s="67">
        <v>208</v>
      </c>
      <c r="C15" s="67">
        <v>34</v>
      </c>
      <c r="D15" s="68">
        <f t="shared" si="0"/>
        <v>6.117647058823529</v>
      </c>
    </row>
    <row r="16" spans="1:10">
      <c r="A16" s="55" t="s">
        <v>15</v>
      </c>
      <c r="B16" s="67">
        <v>112</v>
      </c>
      <c r="C16" s="67">
        <v>12</v>
      </c>
      <c r="D16" s="68">
        <f t="shared" si="0"/>
        <v>9.3333333333333339</v>
      </c>
    </row>
    <row r="17" spans="1:4">
      <c r="A17" s="56" t="s">
        <v>2</v>
      </c>
      <c r="B17" s="67">
        <v>297</v>
      </c>
      <c r="C17" s="67">
        <v>54</v>
      </c>
      <c r="D17" s="68">
        <f t="shared" si="0"/>
        <v>5.5</v>
      </c>
    </row>
    <row r="18" spans="1:4">
      <c r="A18" s="56" t="s">
        <v>19</v>
      </c>
      <c r="B18" s="67">
        <v>168</v>
      </c>
      <c r="C18" s="67">
        <v>4</v>
      </c>
      <c r="D18" s="68">
        <f t="shared" si="0"/>
        <v>42</v>
      </c>
    </row>
    <row r="19" spans="1:4">
      <c r="A19" s="55" t="s">
        <v>3</v>
      </c>
      <c r="B19" s="67">
        <v>200</v>
      </c>
      <c r="C19" s="67">
        <v>175</v>
      </c>
      <c r="D19" s="68">
        <f t="shared" si="0"/>
        <v>1.1428571428571428</v>
      </c>
    </row>
    <row r="20" spans="1:4">
      <c r="A20" s="55" t="s">
        <v>6</v>
      </c>
      <c r="B20" s="67">
        <v>231</v>
      </c>
      <c r="C20" s="67">
        <v>229</v>
      </c>
      <c r="D20" s="68">
        <f t="shared" si="0"/>
        <v>1.0087336244541485</v>
      </c>
    </row>
    <row r="21" spans="1:4">
      <c r="A21" s="58" t="s">
        <v>33</v>
      </c>
      <c r="B21" s="69">
        <v>1943</v>
      </c>
      <c r="C21" s="69">
        <v>186</v>
      </c>
      <c r="D21" s="66">
        <f t="shared" si="0"/>
        <v>10.446236559139784</v>
      </c>
    </row>
    <row r="22" spans="1:4">
      <c r="A22" s="55" t="s">
        <v>14</v>
      </c>
      <c r="B22" s="67">
        <v>285</v>
      </c>
      <c r="C22" s="67">
        <v>21</v>
      </c>
      <c r="D22" s="68">
        <f t="shared" si="0"/>
        <v>13.571428571428571</v>
      </c>
    </row>
    <row r="23" spans="1:4">
      <c r="A23" s="55" t="s">
        <v>18</v>
      </c>
      <c r="B23" s="67">
        <v>488</v>
      </c>
      <c r="C23" s="67">
        <v>19</v>
      </c>
      <c r="D23" s="68">
        <f t="shared" si="0"/>
        <v>25.684210526315791</v>
      </c>
    </row>
    <row r="24" spans="1:4">
      <c r="A24" s="55" t="s">
        <v>24</v>
      </c>
      <c r="B24" s="67">
        <v>530</v>
      </c>
      <c r="C24" s="67">
        <v>62</v>
      </c>
      <c r="D24" s="68">
        <f t="shared" si="0"/>
        <v>8.5483870967741939</v>
      </c>
    </row>
    <row r="25" spans="1:4">
      <c r="A25" s="55" t="s">
        <v>92</v>
      </c>
      <c r="B25" s="67">
        <v>106</v>
      </c>
      <c r="C25" s="67">
        <v>18</v>
      </c>
      <c r="D25" s="68">
        <f t="shared" si="0"/>
        <v>5.8888888888888893</v>
      </c>
    </row>
    <row r="26" spans="1:4">
      <c r="A26" s="56" t="s">
        <v>93</v>
      </c>
      <c r="B26" s="67">
        <v>255</v>
      </c>
      <c r="C26" s="67">
        <v>52</v>
      </c>
      <c r="D26" s="68">
        <f t="shared" si="0"/>
        <v>4.9038461538461542</v>
      </c>
    </row>
    <row r="27" spans="1:4">
      <c r="A27" s="55" t="s">
        <v>25</v>
      </c>
      <c r="B27" s="67">
        <v>279</v>
      </c>
      <c r="C27" s="67">
        <v>14</v>
      </c>
      <c r="D27" s="68">
        <f t="shared" si="0"/>
        <v>19.928571428571427</v>
      </c>
    </row>
    <row r="28" spans="1:4">
      <c r="A28" s="60" t="s">
        <v>29</v>
      </c>
      <c r="B28" s="69">
        <v>1407</v>
      </c>
      <c r="C28" s="69">
        <v>123</v>
      </c>
      <c r="D28" s="66">
        <f t="shared" si="0"/>
        <v>11.439024390243903</v>
      </c>
    </row>
    <row r="29" spans="1:4">
      <c r="A29" s="55" t="s">
        <v>4</v>
      </c>
      <c r="B29" s="67">
        <v>76</v>
      </c>
      <c r="C29" s="67">
        <v>33</v>
      </c>
      <c r="D29" s="68">
        <f t="shared" si="0"/>
        <v>2.3030303030303032</v>
      </c>
    </row>
    <row r="30" spans="1:4">
      <c r="A30" s="55" t="s">
        <v>22</v>
      </c>
      <c r="B30" s="67">
        <v>314</v>
      </c>
      <c r="C30" s="67">
        <v>22</v>
      </c>
      <c r="D30" s="68">
        <f t="shared" si="0"/>
        <v>14.272727272727273</v>
      </c>
    </row>
    <row r="31" spans="1:4">
      <c r="A31" s="55" t="s">
        <v>5</v>
      </c>
      <c r="B31" s="67">
        <v>179</v>
      </c>
      <c r="C31" s="67">
        <v>4</v>
      </c>
      <c r="D31" s="68">
        <f t="shared" si="0"/>
        <v>44.75</v>
      </c>
    </row>
    <row r="32" spans="1:4">
      <c r="A32" s="55" t="s">
        <v>23</v>
      </c>
      <c r="B32" s="67">
        <v>144</v>
      </c>
      <c r="C32" s="67">
        <v>14</v>
      </c>
      <c r="D32" s="68">
        <f t="shared" si="0"/>
        <v>10.285714285714286</v>
      </c>
    </row>
    <row r="33" spans="1:5">
      <c r="A33" s="56" t="s">
        <v>7</v>
      </c>
      <c r="B33" s="67">
        <v>161</v>
      </c>
      <c r="C33" s="67">
        <v>17</v>
      </c>
      <c r="D33" s="68">
        <f t="shared" si="0"/>
        <v>9.4705882352941178</v>
      </c>
    </row>
    <row r="34" spans="1:5">
      <c r="A34" s="55" t="s">
        <v>8</v>
      </c>
      <c r="B34" s="67">
        <v>208</v>
      </c>
      <c r="C34" s="67">
        <v>16</v>
      </c>
      <c r="D34" s="68">
        <f t="shared" si="0"/>
        <v>13</v>
      </c>
    </row>
    <row r="35" spans="1:5">
      <c r="A35" s="55" t="s">
        <v>9</v>
      </c>
      <c r="B35" s="67">
        <v>135</v>
      </c>
      <c r="C35" s="67">
        <v>6</v>
      </c>
      <c r="D35" s="68">
        <f t="shared" si="0"/>
        <v>22.5</v>
      </c>
    </row>
    <row r="36" spans="1:5">
      <c r="A36" s="56" t="s">
        <v>11</v>
      </c>
      <c r="B36" s="67">
        <v>190</v>
      </c>
      <c r="C36" s="67">
        <v>11</v>
      </c>
      <c r="D36" s="68">
        <f t="shared" si="0"/>
        <v>17.272727272727273</v>
      </c>
    </row>
    <row r="37" spans="1:5">
      <c r="A37" s="60" t="s">
        <v>30</v>
      </c>
      <c r="B37" s="69">
        <v>943</v>
      </c>
      <c r="C37" s="69">
        <v>198</v>
      </c>
      <c r="D37" s="66">
        <f t="shared" si="0"/>
        <v>4.762626262626263</v>
      </c>
    </row>
    <row r="38" spans="1:5">
      <c r="A38" s="56" t="s">
        <v>10</v>
      </c>
      <c r="B38" s="67">
        <v>943</v>
      </c>
      <c r="C38" s="67">
        <v>198</v>
      </c>
      <c r="D38" s="68">
        <f t="shared" si="0"/>
        <v>4.762626262626263</v>
      </c>
    </row>
    <row r="39" spans="1:5" ht="29.25" customHeight="1">
      <c r="A39" s="59" t="s">
        <v>89</v>
      </c>
      <c r="B39" s="57">
        <v>6876</v>
      </c>
      <c r="C39" s="57">
        <v>1244</v>
      </c>
      <c r="D39" s="66">
        <f>B39/C39</f>
        <v>5.527331189710611</v>
      </c>
    </row>
    <row r="40" spans="1:5" ht="15" customHeight="1">
      <c r="A40" s="9" t="s">
        <v>173</v>
      </c>
      <c r="B40" s="8"/>
      <c r="C40" s="10"/>
      <c r="D40" s="8"/>
    </row>
    <row r="41" spans="1:5" ht="21" customHeight="1">
      <c r="E41" s="2"/>
    </row>
    <row r="42" spans="1:5" ht="23.25" customHeight="1"/>
    <row r="43" spans="1:5" ht="15" customHeight="1"/>
    <row r="49" spans="1:12">
      <c r="A49" s="1"/>
      <c r="B49" s="1"/>
      <c r="C49" s="5"/>
    </row>
    <row r="52" spans="1:12" s="4" customFormat="1">
      <c r="A52"/>
      <c r="B52"/>
      <c r="C52"/>
      <c r="D52"/>
      <c r="E52"/>
      <c r="F52"/>
      <c r="G52"/>
      <c r="H52"/>
      <c r="I52"/>
      <c r="J52"/>
      <c r="K52"/>
      <c r="L52"/>
    </row>
  </sheetData>
  <mergeCells count="2">
    <mergeCell ref="A1:D1"/>
    <mergeCell ref="A2:D2"/>
  </mergeCells>
  <phoneticPr fontId="23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opLeftCell="A4" workbookViewId="0">
      <selection activeCell="A2" sqref="A2:I2"/>
    </sheetView>
  </sheetViews>
  <sheetFormatPr defaultRowHeight="14.4"/>
  <cols>
    <col min="1" max="1" width="31.77734375" style="132" customWidth="1"/>
    <col min="2" max="2" width="17.5546875" style="132" customWidth="1"/>
    <col min="3" max="4" width="17.77734375" style="132" customWidth="1"/>
    <col min="5" max="5" width="17.6640625" style="132" customWidth="1"/>
    <col min="6" max="6" width="47.44140625" style="132" customWidth="1"/>
    <col min="7" max="7" width="10.21875" style="132" customWidth="1"/>
    <col min="8" max="8" width="11" style="132" customWidth="1"/>
    <col min="9" max="9" width="11" style="133" customWidth="1"/>
    <col min="10" max="42" width="8.88671875" style="127"/>
    <col min="43" max="16384" width="8.88671875" style="132"/>
  </cols>
  <sheetData>
    <row r="1" spans="1:9">
      <c r="A1" s="394" t="s">
        <v>280</v>
      </c>
      <c r="B1" s="395"/>
      <c r="C1" s="395"/>
      <c r="D1" s="395"/>
      <c r="E1" s="395"/>
      <c r="F1" s="395"/>
      <c r="G1" s="395"/>
      <c r="H1" s="395"/>
      <c r="I1" s="396"/>
    </row>
    <row r="2" spans="1:9" ht="27.6" customHeight="1" thickBot="1">
      <c r="A2" s="397" t="s">
        <v>253</v>
      </c>
      <c r="B2" s="398"/>
      <c r="C2" s="398"/>
      <c r="D2" s="398"/>
      <c r="E2" s="398"/>
      <c r="F2" s="398"/>
      <c r="G2" s="398"/>
      <c r="H2" s="398"/>
      <c r="I2" s="399"/>
    </row>
    <row r="3" spans="1:9">
      <c r="A3" s="400" t="s">
        <v>288</v>
      </c>
      <c r="B3" s="401"/>
      <c r="C3" s="401"/>
      <c r="D3" s="401"/>
      <c r="E3" s="401"/>
      <c r="F3" s="401"/>
      <c r="G3" s="401"/>
      <c r="H3" s="401"/>
      <c r="I3" s="402"/>
    </row>
    <row r="4" spans="1:9" ht="72">
      <c r="A4" s="169" t="s">
        <v>37</v>
      </c>
      <c r="B4" s="170" t="s">
        <v>246</v>
      </c>
      <c r="C4" s="170" t="s">
        <v>247</v>
      </c>
      <c r="D4" s="170" t="s">
        <v>248</v>
      </c>
      <c r="E4" s="170" t="s">
        <v>249</v>
      </c>
      <c r="F4" s="170" t="s">
        <v>250</v>
      </c>
      <c r="G4" s="170" t="s">
        <v>254</v>
      </c>
      <c r="H4" s="170" t="s">
        <v>251</v>
      </c>
      <c r="I4" s="171" t="s">
        <v>252</v>
      </c>
    </row>
    <row r="5" spans="1:9">
      <c r="A5" s="167" t="s">
        <v>210</v>
      </c>
      <c r="B5" s="128">
        <v>5927</v>
      </c>
      <c r="C5" s="128">
        <v>2690</v>
      </c>
      <c r="D5" s="128">
        <v>5657</v>
      </c>
      <c r="E5" s="128">
        <v>2590</v>
      </c>
      <c r="F5" s="128">
        <f>D5-B5</f>
        <v>-270</v>
      </c>
      <c r="G5" s="129">
        <f>D5/B5*100</f>
        <v>95.444575670659688</v>
      </c>
      <c r="H5" s="129">
        <f>B5/$B$11*100</f>
        <v>10.684284529689585</v>
      </c>
      <c r="I5" s="168">
        <f>D5/$D$11*100</f>
        <v>8.8726120643683934</v>
      </c>
    </row>
    <row r="6" spans="1:9">
      <c r="A6" s="167" t="s">
        <v>211</v>
      </c>
      <c r="B6" s="128">
        <v>10681</v>
      </c>
      <c r="C6" s="128">
        <v>5206</v>
      </c>
      <c r="D6" s="128">
        <v>12160</v>
      </c>
      <c r="E6" s="128">
        <v>5842</v>
      </c>
      <c r="F6" s="128">
        <f t="shared" ref="F6:F9" si="0">D6-B6</f>
        <v>1479</v>
      </c>
      <c r="G6" s="129">
        <f t="shared" ref="G6:G11" si="1">D6/B6*100</f>
        <v>113.84701806946916</v>
      </c>
      <c r="H6" s="129">
        <f t="shared" ref="H6:H11" si="2">B6/$B$11*100</f>
        <v>19.254064967372102</v>
      </c>
      <c r="I6" s="168">
        <f t="shared" ref="I6:I11" si="3">D6/$D$11*100</f>
        <v>19.072116440289847</v>
      </c>
    </row>
    <row r="7" spans="1:9">
      <c r="A7" s="167" t="s">
        <v>212</v>
      </c>
      <c r="B7" s="128">
        <v>8772</v>
      </c>
      <c r="C7" s="128">
        <v>4546</v>
      </c>
      <c r="D7" s="128">
        <v>10669</v>
      </c>
      <c r="E7" s="128">
        <v>5307</v>
      </c>
      <c r="F7" s="128">
        <f t="shared" si="0"/>
        <v>1897</v>
      </c>
      <c r="G7" s="129">
        <f t="shared" si="1"/>
        <v>121.62562699498405</v>
      </c>
      <c r="H7" s="129">
        <f t="shared" si="2"/>
        <v>15.812813209791972</v>
      </c>
      <c r="I7" s="168">
        <f t="shared" si="3"/>
        <v>16.733586373474701</v>
      </c>
    </row>
    <row r="8" spans="1:9">
      <c r="A8" s="167" t="s">
        <v>213</v>
      </c>
      <c r="B8" s="128">
        <v>9581</v>
      </c>
      <c r="C8" s="128">
        <v>4872</v>
      </c>
      <c r="D8" s="128">
        <v>11988</v>
      </c>
      <c r="E8" s="128">
        <v>5745</v>
      </c>
      <c r="F8" s="128">
        <f t="shared" si="0"/>
        <v>2407</v>
      </c>
      <c r="G8" s="129">
        <f t="shared" si="1"/>
        <v>125.12263855547438</v>
      </c>
      <c r="H8" s="129">
        <f t="shared" si="2"/>
        <v>17.271154054151495</v>
      </c>
      <c r="I8" s="168">
        <f t="shared" si="3"/>
        <v>18.802346372219958</v>
      </c>
    </row>
    <row r="9" spans="1:9">
      <c r="A9" s="167" t="s">
        <v>214</v>
      </c>
      <c r="B9" s="128">
        <v>8507</v>
      </c>
      <c r="C9" s="128">
        <v>4506</v>
      </c>
      <c r="D9" s="128">
        <v>10162</v>
      </c>
      <c r="E9" s="128">
        <v>5132</v>
      </c>
      <c r="F9" s="128">
        <f t="shared" si="0"/>
        <v>1655</v>
      </c>
      <c r="G9" s="129">
        <f t="shared" si="1"/>
        <v>119.45456682731867</v>
      </c>
      <c r="H9" s="129">
        <f t="shared" si="2"/>
        <v>15.335111944334281</v>
      </c>
      <c r="I9" s="168">
        <f t="shared" si="3"/>
        <v>15.938392044919853</v>
      </c>
    </row>
    <row r="10" spans="1:9">
      <c r="A10" s="167" t="s">
        <v>215</v>
      </c>
      <c r="B10" s="128">
        <v>12006</v>
      </c>
      <c r="C10" s="128">
        <v>6445</v>
      </c>
      <c r="D10" s="128">
        <v>13122</v>
      </c>
      <c r="E10" s="128">
        <v>6944</v>
      </c>
      <c r="F10" s="128">
        <f>D10-B10</f>
        <v>1116</v>
      </c>
      <c r="G10" s="129">
        <f t="shared" si="1"/>
        <v>109.29535232383809</v>
      </c>
      <c r="H10" s="129">
        <f t="shared" si="2"/>
        <v>21.642571294660563</v>
      </c>
      <c r="I10" s="168">
        <f t="shared" si="3"/>
        <v>20.58094670472725</v>
      </c>
    </row>
    <row r="11" spans="1:9" ht="15" thickBot="1">
      <c r="A11" s="172" t="s">
        <v>255</v>
      </c>
      <c r="B11" s="173">
        <f>SUM(B5:B10)</f>
        <v>55474</v>
      </c>
      <c r="C11" s="173">
        <f>SUM(C5:C10)</f>
        <v>28265</v>
      </c>
      <c r="D11" s="173">
        <f>SUM(D5:D10)</f>
        <v>63758</v>
      </c>
      <c r="E11" s="173">
        <f>SUM(E5:E10)</f>
        <v>31560</v>
      </c>
      <c r="F11" s="173">
        <f>D11-B11</f>
        <v>8284</v>
      </c>
      <c r="G11" s="174">
        <f t="shared" si="1"/>
        <v>114.93312182283593</v>
      </c>
      <c r="H11" s="174">
        <f t="shared" si="2"/>
        <v>100</v>
      </c>
      <c r="I11" s="175">
        <f t="shared" si="3"/>
        <v>100</v>
      </c>
    </row>
    <row r="12" spans="1:9">
      <c r="A12" s="400" t="s">
        <v>289</v>
      </c>
      <c r="B12" s="401"/>
      <c r="C12" s="401"/>
      <c r="D12" s="401"/>
      <c r="E12" s="401"/>
      <c r="F12" s="401"/>
      <c r="G12" s="401"/>
      <c r="H12" s="401"/>
      <c r="I12" s="402"/>
    </row>
    <row r="13" spans="1:9" ht="72">
      <c r="A13" s="169" t="s">
        <v>37</v>
      </c>
      <c r="B13" s="170" t="s">
        <v>246</v>
      </c>
      <c r="C13" s="170" t="s">
        <v>247</v>
      </c>
      <c r="D13" s="170" t="s">
        <v>248</v>
      </c>
      <c r="E13" s="170" t="s">
        <v>249</v>
      </c>
      <c r="F13" s="170" t="s">
        <v>250</v>
      </c>
      <c r="G13" s="170" t="s">
        <v>254</v>
      </c>
      <c r="H13" s="170" t="s">
        <v>251</v>
      </c>
      <c r="I13" s="171" t="s">
        <v>252</v>
      </c>
    </row>
    <row r="14" spans="1:9">
      <c r="A14" s="167" t="s">
        <v>216</v>
      </c>
      <c r="B14" s="130">
        <v>5887</v>
      </c>
      <c r="C14" s="130">
        <v>3291</v>
      </c>
      <c r="D14" s="130">
        <v>7193</v>
      </c>
      <c r="E14" s="130">
        <v>3781</v>
      </c>
      <c r="F14" s="130">
        <f>D14-B14</f>
        <v>1306</v>
      </c>
      <c r="G14" s="131">
        <f>D14/B14*100</f>
        <v>122.18447426533039</v>
      </c>
      <c r="H14" s="131">
        <f>B14/$B$20*100</f>
        <v>10.612178678299744</v>
      </c>
      <c r="I14" s="176">
        <f>D14/$D$20*100</f>
        <v>11.281721509457638</v>
      </c>
    </row>
    <row r="15" spans="1:9">
      <c r="A15" s="167" t="s">
        <v>217</v>
      </c>
      <c r="B15" s="130">
        <v>11729</v>
      </c>
      <c r="C15" s="130">
        <v>7526</v>
      </c>
      <c r="D15" s="130">
        <v>13510</v>
      </c>
      <c r="E15" s="130">
        <v>8279</v>
      </c>
      <c r="F15" s="130">
        <f t="shared" ref="F15:F20" si="4">D15-B15</f>
        <v>1781</v>
      </c>
      <c r="G15" s="131">
        <f t="shared" ref="G15:G20" si="5">D15/B15*100</f>
        <v>115.18458521613096</v>
      </c>
      <c r="H15" s="131">
        <f t="shared" ref="H15:H20" si="6">B15/$B$20*100</f>
        <v>21.143238273785915</v>
      </c>
      <c r="I15" s="176">
        <f t="shared" ref="I15:I20" si="7">D15/$D$20*100</f>
        <v>21.189497788512814</v>
      </c>
    </row>
    <row r="16" spans="1:9">
      <c r="A16" s="167" t="s">
        <v>218</v>
      </c>
      <c r="B16" s="130">
        <v>14743</v>
      </c>
      <c r="C16" s="130">
        <v>8244</v>
      </c>
      <c r="D16" s="130">
        <v>16858</v>
      </c>
      <c r="E16" s="130">
        <v>9143</v>
      </c>
      <c r="F16" s="130">
        <f t="shared" si="4"/>
        <v>2115</v>
      </c>
      <c r="G16" s="131">
        <f t="shared" si="5"/>
        <v>114.34579122295328</v>
      </c>
      <c r="H16" s="131">
        <f t="shared" si="6"/>
        <v>26.576414176010381</v>
      </c>
      <c r="I16" s="176">
        <f t="shared" si="7"/>
        <v>26.440603532105776</v>
      </c>
    </row>
    <row r="17" spans="1:9">
      <c r="A17" s="167" t="s">
        <v>219</v>
      </c>
      <c r="B17" s="130">
        <v>13265</v>
      </c>
      <c r="C17" s="130">
        <v>6404</v>
      </c>
      <c r="D17" s="130">
        <v>15607</v>
      </c>
      <c r="E17" s="130">
        <v>7357</v>
      </c>
      <c r="F17" s="130">
        <f t="shared" si="4"/>
        <v>2342</v>
      </c>
      <c r="G17" s="131">
        <f t="shared" si="5"/>
        <v>117.65548435733133</v>
      </c>
      <c r="H17" s="131">
        <f t="shared" si="6"/>
        <v>23.912102967155786</v>
      </c>
      <c r="I17" s="176">
        <f t="shared" si="7"/>
        <v>24.478496816085823</v>
      </c>
    </row>
    <row r="18" spans="1:9">
      <c r="A18" s="167" t="s">
        <v>220</v>
      </c>
      <c r="B18" s="130">
        <v>5850</v>
      </c>
      <c r="C18" s="130">
        <v>2775</v>
      </c>
      <c r="D18" s="130">
        <v>6535</v>
      </c>
      <c r="E18" s="130">
        <v>2979</v>
      </c>
      <c r="F18" s="130">
        <f t="shared" si="4"/>
        <v>685</v>
      </c>
      <c r="G18" s="131">
        <f t="shared" si="5"/>
        <v>111.70940170940172</v>
      </c>
      <c r="H18" s="131">
        <f t="shared" si="6"/>
        <v>10.545480765764141</v>
      </c>
      <c r="I18" s="176">
        <f t="shared" si="7"/>
        <v>10.249694156027479</v>
      </c>
    </row>
    <row r="19" spans="1:9">
      <c r="A19" s="167" t="s">
        <v>221</v>
      </c>
      <c r="B19" s="130">
        <v>4000</v>
      </c>
      <c r="C19" s="130">
        <v>25</v>
      </c>
      <c r="D19" s="130">
        <v>4055</v>
      </c>
      <c r="E19" s="130">
        <v>21</v>
      </c>
      <c r="F19" s="130">
        <f t="shared" si="4"/>
        <v>55</v>
      </c>
      <c r="G19" s="131">
        <f t="shared" si="5"/>
        <v>101.375</v>
      </c>
      <c r="H19" s="131">
        <f t="shared" si="6"/>
        <v>7.2105851389840288</v>
      </c>
      <c r="I19" s="176">
        <f t="shared" si="7"/>
        <v>6.3599861978104704</v>
      </c>
    </row>
    <row r="20" spans="1:9" ht="15" thickBot="1">
      <c r="A20" s="172" t="s">
        <v>255</v>
      </c>
      <c r="B20" s="177">
        <f>SUM(B14:B19)</f>
        <v>55474</v>
      </c>
      <c r="C20" s="177">
        <f>SUM(C14:C19)</f>
        <v>28265</v>
      </c>
      <c r="D20" s="177">
        <f>SUM(D14:D19)</f>
        <v>63758</v>
      </c>
      <c r="E20" s="177">
        <f>SUM(E14:E19)</f>
        <v>31560</v>
      </c>
      <c r="F20" s="177">
        <f t="shared" si="4"/>
        <v>8284</v>
      </c>
      <c r="G20" s="178">
        <f t="shared" si="5"/>
        <v>114.93312182283593</v>
      </c>
      <c r="H20" s="178">
        <f t="shared" si="6"/>
        <v>100</v>
      </c>
      <c r="I20" s="179">
        <f t="shared" si="7"/>
        <v>100</v>
      </c>
    </row>
    <row r="21" spans="1:9">
      <c r="A21" s="400" t="s">
        <v>290</v>
      </c>
      <c r="B21" s="401"/>
      <c r="C21" s="401"/>
      <c r="D21" s="401"/>
      <c r="E21" s="401"/>
      <c r="F21" s="401"/>
      <c r="G21" s="401"/>
      <c r="H21" s="401"/>
      <c r="I21" s="402"/>
    </row>
    <row r="22" spans="1:9" ht="72">
      <c r="A22" s="169" t="s">
        <v>37</v>
      </c>
      <c r="B22" s="170" t="s">
        <v>246</v>
      </c>
      <c r="C22" s="170" t="s">
        <v>247</v>
      </c>
      <c r="D22" s="170" t="s">
        <v>248</v>
      </c>
      <c r="E22" s="170" t="s">
        <v>249</v>
      </c>
      <c r="F22" s="170" t="s">
        <v>250</v>
      </c>
      <c r="G22" s="170" t="s">
        <v>254</v>
      </c>
      <c r="H22" s="170" t="s">
        <v>251</v>
      </c>
      <c r="I22" s="171" t="s">
        <v>252</v>
      </c>
    </row>
    <row r="23" spans="1:9">
      <c r="A23" s="180" t="s">
        <v>222</v>
      </c>
      <c r="B23" s="128">
        <v>7892</v>
      </c>
      <c r="C23" s="128">
        <v>4973</v>
      </c>
      <c r="D23" s="128">
        <v>9200</v>
      </c>
      <c r="E23" s="128">
        <v>5747</v>
      </c>
      <c r="F23" s="128">
        <f>D23-B23</f>
        <v>1308</v>
      </c>
      <c r="G23" s="129">
        <f>D23/B23*100</f>
        <v>116.57374556512924</v>
      </c>
      <c r="H23" s="129">
        <f>B23/$B$28*100</f>
        <v>14.226484479215488</v>
      </c>
      <c r="I23" s="168">
        <f>D23/$D$28*100</f>
        <v>14.42956178048245</v>
      </c>
    </row>
    <row r="24" spans="1:9">
      <c r="A24" s="180" t="s">
        <v>223</v>
      </c>
      <c r="B24" s="128">
        <v>11631</v>
      </c>
      <c r="C24" s="128">
        <v>6619</v>
      </c>
      <c r="D24" s="128">
        <v>13080</v>
      </c>
      <c r="E24" s="128">
        <v>7262</v>
      </c>
      <c r="F24" s="128">
        <f t="shared" ref="F24:F27" si="8">D24-B24</f>
        <v>1449</v>
      </c>
      <c r="G24" s="129">
        <f t="shared" ref="G24:G28" si="9">D24/B24*100</f>
        <v>112.45808614908435</v>
      </c>
      <c r="H24" s="129">
        <f t="shared" ref="H24:H28" si="10">B24/$B$28*100</f>
        <v>20.966578937880808</v>
      </c>
      <c r="I24" s="168">
        <f t="shared" ref="I24:I27" si="11">D24/$D$28*100</f>
        <v>20.515072618338088</v>
      </c>
    </row>
    <row r="25" spans="1:9">
      <c r="A25" s="180" t="s">
        <v>224</v>
      </c>
      <c r="B25" s="128">
        <v>6378</v>
      </c>
      <c r="C25" s="128">
        <v>4056</v>
      </c>
      <c r="D25" s="128">
        <v>7449</v>
      </c>
      <c r="E25" s="128">
        <v>4585</v>
      </c>
      <c r="F25" s="128">
        <f t="shared" si="8"/>
        <v>1071</v>
      </c>
      <c r="G25" s="129">
        <f t="shared" si="9"/>
        <v>116.79209783631232</v>
      </c>
      <c r="H25" s="129">
        <f t="shared" si="10"/>
        <v>11.497278004110035</v>
      </c>
      <c r="I25" s="168">
        <f t="shared" si="11"/>
        <v>11.683239750305844</v>
      </c>
    </row>
    <row r="26" spans="1:9">
      <c r="A26" s="180" t="s">
        <v>225</v>
      </c>
      <c r="B26" s="128">
        <v>13777</v>
      </c>
      <c r="C26" s="128">
        <v>5589</v>
      </c>
      <c r="D26" s="128">
        <v>15351</v>
      </c>
      <c r="E26" s="128">
        <v>6008</v>
      </c>
      <c r="F26" s="128">
        <f t="shared" si="8"/>
        <v>1574</v>
      </c>
      <c r="G26" s="129">
        <f t="shared" si="9"/>
        <v>111.42483849894754</v>
      </c>
      <c r="H26" s="129">
        <f t="shared" si="10"/>
        <v>24.835057864945739</v>
      </c>
      <c r="I26" s="168">
        <f t="shared" si="11"/>
        <v>24.076978575237618</v>
      </c>
    </row>
    <row r="27" spans="1:9">
      <c r="A27" s="180" t="s">
        <v>226</v>
      </c>
      <c r="B27" s="128">
        <v>15796</v>
      </c>
      <c r="C27" s="128">
        <v>7028</v>
      </c>
      <c r="D27" s="128">
        <v>18678</v>
      </c>
      <c r="E27" s="128">
        <v>7958</v>
      </c>
      <c r="F27" s="128">
        <f t="shared" si="8"/>
        <v>2882</v>
      </c>
      <c r="G27" s="129">
        <f t="shared" si="9"/>
        <v>118.2451253481894</v>
      </c>
      <c r="H27" s="129">
        <f t="shared" si="10"/>
        <v>28.474600713847931</v>
      </c>
      <c r="I27" s="168">
        <f t="shared" si="11"/>
        <v>29.295147275635998</v>
      </c>
    </row>
    <row r="28" spans="1:9" ht="15" thickBot="1">
      <c r="A28" s="181" t="s">
        <v>255</v>
      </c>
      <c r="B28" s="173">
        <f>SUM(B23:B27)</f>
        <v>55474</v>
      </c>
      <c r="C28" s="173">
        <f>SUM(C23:C27)</f>
        <v>28265</v>
      </c>
      <c r="D28" s="173">
        <f>SUM(D23:D27)</f>
        <v>63758</v>
      </c>
      <c r="E28" s="173">
        <f>SUM(E23:E27)</f>
        <v>31560</v>
      </c>
      <c r="F28" s="173">
        <f>SUM(F23:F27)</f>
        <v>8284</v>
      </c>
      <c r="G28" s="174">
        <f t="shared" si="9"/>
        <v>114.93312182283593</v>
      </c>
      <c r="H28" s="174">
        <f t="shared" si="10"/>
        <v>100</v>
      </c>
      <c r="I28" s="175">
        <f>D28/$D$28*100</f>
        <v>100</v>
      </c>
    </row>
    <row r="29" spans="1:9">
      <c r="A29" s="391" t="s">
        <v>291</v>
      </c>
      <c r="B29" s="392"/>
      <c r="C29" s="392"/>
      <c r="D29" s="392"/>
      <c r="E29" s="392"/>
      <c r="F29" s="392"/>
      <c r="G29" s="392"/>
      <c r="H29" s="392"/>
      <c r="I29" s="393"/>
    </row>
    <row r="30" spans="1:9" ht="72">
      <c r="A30" s="169" t="s">
        <v>37</v>
      </c>
      <c r="B30" s="170" t="s">
        <v>246</v>
      </c>
      <c r="C30" s="170" t="s">
        <v>247</v>
      </c>
      <c r="D30" s="170" t="s">
        <v>248</v>
      </c>
      <c r="E30" s="170" t="s">
        <v>249</v>
      </c>
      <c r="F30" s="170" t="s">
        <v>250</v>
      </c>
      <c r="G30" s="170" t="s">
        <v>254</v>
      </c>
      <c r="H30" s="170" t="s">
        <v>251</v>
      </c>
      <c r="I30" s="171" t="s">
        <v>252</v>
      </c>
    </row>
    <row r="31" spans="1:9">
      <c r="A31" s="180" t="s">
        <v>227</v>
      </c>
      <c r="B31" s="128">
        <v>10614</v>
      </c>
      <c r="C31" s="128">
        <v>6023</v>
      </c>
      <c r="D31" s="128">
        <v>13150</v>
      </c>
      <c r="E31" s="128">
        <v>7103</v>
      </c>
      <c r="F31" s="128">
        <f>D31-B31</f>
        <v>2536</v>
      </c>
      <c r="G31" s="129">
        <f>D31/B31*100</f>
        <v>123.89297154701337</v>
      </c>
      <c r="H31" s="129">
        <f>B31/$B$38*100</f>
        <v>19.13328766629412</v>
      </c>
      <c r="I31" s="168">
        <f>D31/$D$38*100</f>
        <v>20.624862762320024</v>
      </c>
    </row>
    <row r="32" spans="1:9">
      <c r="A32" s="180" t="s">
        <v>228</v>
      </c>
      <c r="B32" s="128">
        <v>14408</v>
      </c>
      <c r="C32" s="128">
        <v>7889</v>
      </c>
      <c r="D32" s="128">
        <v>16743</v>
      </c>
      <c r="E32" s="128">
        <v>8866</v>
      </c>
      <c r="F32" s="128">
        <f t="shared" ref="F32:F38" si="12">D32-B32</f>
        <v>2335</v>
      </c>
      <c r="G32" s="129">
        <f t="shared" ref="G32:G38" si="13">D32/B32*100</f>
        <v>116.20627429205996</v>
      </c>
      <c r="H32" s="129">
        <f t="shared" ref="H32:H38" si="14">B32/$B$38*100</f>
        <v>25.972527670620472</v>
      </c>
      <c r="I32" s="168">
        <f t="shared" ref="I32:I38" si="15">D32/$D$38*100</f>
        <v>26.260234009849743</v>
      </c>
    </row>
    <row r="33" spans="1:9">
      <c r="A33" s="180" t="s">
        <v>229</v>
      </c>
      <c r="B33" s="128">
        <v>10122</v>
      </c>
      <c r="C33" s="128">
        <v>5093</v>
      </c>
      <c r="D33" s="128">
        <v>11129</v>
      </c>
      <c r="E33" s="128">
        <v>5481</v>
      </c>
      <c r="F33" s="128">
        <f t="shared" si="12"/>
        <v>1007</v>
      </c>
      <c r="G33" s="129">
        <f t="shared" si="13"/>
        <v>109.94862675360602</v>
      </c>
      <c r="H33" s="129">
        <f t="shared" si="14"/>
        <v>18.246385694199084</v>
      </c>
      <c r="I33" s="168">
        <f t="shared" si="15"/>
        <v>17.455064462498822</v>
      </c>
    </row>
    <row r="34" spans="1:9">
      <c r="A34" s="180" t="s">
        <v>230</v>
      </c>
      <c r="B34" s="128">
        <v>9427</v>
      </c>
      <c r="C34" s="128">
        <v>4253</v>
      </c>
      <c r="D34" s="128">
        <v>10479</v>
      </c>
      <c r="E34" s="128">
        <v>4735</v>
      </c>
      <c r="F34" s="128">
        <f t="shared" si="12"/>
        <v>1052</v>
      </c>
      <c r="G34" s="129">
        <f t="shared" si="13"/>
        <v>111.15943566351967</v>
      </c>
      <c r="H34" s="129">
        <f t="shared" si="14"/>
        <v>16.993546526300609</v>
      </c>
      <c r="I34" s="168">
        <f t="shared" si="15"/>
        <v>16.435584554095172</v>
      </c>
    </row>
    <row r="35" spans="1:9">
      <c r="A35" s="180" t="s">
        <v>256</v>
      </c>
      <c r="B35" s="128">
        <v>4441</v>
      </c>
      <c r="C35" s="128">
        <v>1765</v>
      </c>
      <c r="D35" s="128">
        <v>4778</v>
      </c>
      <c r="E35" s="128">
        <v>1852</v>
      </c>
      <c r="F35" s="128">
        <f t="shared" si="12"/>
        <v>337</v>
      </c>
      <c r="G35" s="129">
        <f t="shared" si="13"/>
        <v>107.58838099527132</v>
      </c>
      <c r="H35" s="129">
        <f t="shared" si="14"/>
        <v>8.0055521505570173</v>
      </c>
      <c r="I35" s="168">
        <f t="shared" si="15"/>
        <v>7.493961542080994</v>
      </c>
    </row>
    <row r="36" spans="1:9">
      <c r="A36" s="180" t="s">
        <v>231</v>
      </c>
      <c r="B36" s="128">
        <v>1710</v>
      </c>
      <c r="C36" s="128">
        <v>491</v>
      </c>
      <c r="D36" s="128">
        <v>1816</v>
      </c>
      <c r="E36" s="128">
        <v>479</v>
      </c>
      <c r="F36" s="128">
        <f t="shared" si="12"/>
        <v>106</v>
      </c>
      <c r="G36" s="129">
        <f t="shared" si="13"/>
        <v>106.19883040935672</v>
      </c>
      <c r="H36" s="129">
        <f t="shared" si="14"/>
        <v>3.082525146915672</v>
      </c>
      <c r="I36" s="168">
        <f t="shared" si="15"/>
        <v>2.8482700210169702</v>
      </c>
    </row>
    <row r="37" spans="1:9">
      <c r="A37" s="180" t="s">
        <v>257</v>
      </c>
      <c r="B37" s="128">
        <v>4752</v>
      </c>
      <c r="C37" s="128">
        <v>2751</v>
      </c>
      <c r="D37" s="128">
        <v>5663</v>
      </c>
      <c r="E37" s="128">
        <v>3044</v>
      </c>
      <c r="F37" s="128">
        <f t="shared" si="12"/>
        <v>911</v>
      </c>
      <c r="G37" s="129">
        <f t="shared" si="13"/>
        <v>119.1708754208754</v>
      </c>
      <c r="H37" s="129">
        <f t="shared" si="14"/>
        <v>8.566175145113025</v>
      </c>
      <c r="I37" s="168">
        <f t="shared" si="15"/>
        <v>8.8820226481382729</v>
      </c>
    </row>
    <row r="38" spans="1:9">
      <c r="A38" s="181" t="s">
        <v>255</v>
      </c>
      <c r="B38" s="173">
        <f>SUM(B31:B37)</f>
        <v>55474</v>
      </c>
      <c r="C38" s="173">
        <f>SUM(C31:C37)</f>
        <v>28265</v>
      </c>
      <c r="D38" s="173">
        <f>SUM(D31:D37)</f>
        <v>63758</v>
      </c>
      <c r="E38" s="173">
        <f>SUM(E31:E37)</f>
        <v>31560</v>
      </c>
      <c r="F38" s="173">
        <f t="shared" si="12"/>
        <v>8284</v>
      </c>
      <c r="G38" s="174">
        <f t="shared" si="13"/>
        <v>114.93312182283593</v>
      </c>
      <c r="H38" s="174">
        <f t="shared" si="14"/>
        <v>100</v>
      </c>
      <c r="I38" s="175">
        <f t="shared" si="15"/>
        <v>100</v>
      </c>
    </row>
    <row r="39" spans="1:9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>
      <c r="A49" s="127"/>
      <c r="B49" s="127"/>
      <c r="C49" s="127"/>
      <c r="D49" s="127"/>
      <c r="E49" s="127"/>
      <c r="F49" s="127"/>
      <c r="G49" s="127"/>
      <c r="H49" s="127"/>
      <c r="I49" s="127"/>
    </row>
    <row r="50" spans="1:9">
      <c r="A50" s="127"/>
      <c r="B50" s="127"/>
      <c r="C50" s="127"/>
      <c r="D50" s="127"/>
      <c r="E50" s="127"/>
      <c r="F50" s="127"/>
      <c r="G50" s="127"/>
      <c r="H50" s="127"/>
      <c r="I50" s="127"/>
    </row>
    <row r="51" spans="1:9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9">
      <c r="A52" s="127"/>
      <c r="B52" s="127"/>
      <c r="C52" s="127"/>
      <c r="D52" s="127"/>
      <c r="E52" s="127"/>
      <c r="F52" s="127"/>
      <c r="G52" s="127"/>
      <c r="H52" s="127"/>
      <c r="I52" s="127"/>
    </row>
    <row r="53" spans="1:9">
      <c r="A53" s="127"/>
      <c r="B53" s="127"/>
      <c r="C53" s="127"/>
      <c r="D53" s="127"/>
      <c r="E53" s="127"/>
      <c r="F53" s="127"/>
      <c r="G53" s="127"/>
      <c r="H53" s="127"/>
      <c r="I53" s="127"/>
    </row>
    <row r="54" spans="1:9">
      <c r="A54" s="127"/>
      <c r="B54" s="127"/>
      <c r="C54" s="127"/>
      <c r="D54" s="127"/>
      <c r="E54" s="127"/>
      <c r="F54" s="127"/>
      <c r="G54" s="127"/>
      <c r="H54" s="127"/>
      <c r="I54" s="127"/>
    </row>
    <row r="55" spans="1:9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9">
      <c r="A56" s="127"/>
      <c r="B56" s="127"/>
      <c r="C56" s="127"/>
      <c r="D56" s="127"/>
      <c r="E56" s="127"/>
      <c r="F56" s="127"/>
      <c r="G56" s="127"/>
      <c r="H56" s="127"/>
      <c r="I56" s="127"/>
    </row>
    <row r="57" spans="1:9">
      <c r="A57" s="127"/>
      <c r="B57" s="127"/>
      <c r="C57" s="127"/>
      <c r="D57" s="127"/>
      <c r="E57" s="127"/>
      <c r="F57" s="127"/>
      <c r="G57" s="127"/>
      <c r="H57" s="127"/>
      <c r="I57" s="127"/>
    </row>
    <row r="58" spans="1:9">
      <c r="A58" s="127"/>
      <c r="B58" s="127"/>
      <c r="C58" s="127"/>
      <c r="D58" s="127"/>
      <c r="E58" s="127"/>
      <c r="F58" s="127"/>
      <c r="G58" s="127"/>
      <c r="H58" s="127"/>
      <c r="I58" s="127"/>
    </row>
    <row r="59" spans="1:9">
      <c r="A59" s="127"/>
      <c r="B59" s="127"/>
      <c r="C59" s="127"/>
      <c r="D59" s="127"/>
      <c r="E59" s="127"/>
      <c r="F59" s="127"/>
      <c r="G59" s="127"/>
      <c r="H59" s="127"/>
      <c r="I59" s="127"/>
    </row>
    <row r="60" spans="1:9">
      <c r="A60" s="127"/>
      <c r="B60" s="127"/>
      <c r="C60" s="127"/>
      <c r="D60" s="127"/>
      <c r="E60" s="127"/>
      <c r="F60" s="127"/>
      <c r="G60" s="127"/>
      <c r="H60" s="127"/>
      <c r="I60" s="127"/>
    </row>
    <row r="61" spans="1:9">
      <c r="A61" s="127"/>
      <c r="B61" s="127"/>
      <c r="C61" s="127"/>
      <c r="D61" s="127"/>
      <c r="E61" s="127"/>
      <c r="F61" s="127"/>
      <c r="G61" s="127"/>
      <c r="H61" s="127"/>
      <c r="I61" s="127"/>
    </row>
    <row r="62" spans="1:9">
      <c r="A62" s="127"/>
      <c r="B62" s="127"/>
      <c r="C62" s="127"/>
      <c r="D62" s="127"/>
      <c r="E62" s="127"/>
      <c r="F62" s="127"/>
      <c r="G62" s="127"/>
      <c r="H62" s="127"/>
      <c r="I62" s="127"/>
    </row>
    <row r="63" spans="1:9">
      <c r="A63" s="127"/>
      <c r="B63" s="127"/>
      <c r="C63" s="127"/>
      <c r="D63" s="127"/>
      <c r="E63" s="127"/>
      <c r="F63" s="127"/>
      <c r="G63" s="127"/>
      <c r="H63" s="127"/>
      <c r="I63" s="127"/>
    </row>
    <row r="64" spans="1:9">
      <c r="A64" s="127"/>
      <c r="B64" s="127"/>
      <c r="C64" s="127"/>
      <c r="D64" s="127"/>
      <c r="E64" s="127"/>
      <c r="F64" s="127"/>
      <c r="G64" s="127"/>
      <c r="H64" s="127"/>
      <c r="I64" s="127"/>
    </row>
    <row r="65" spans="1:9">
      <c r="A65" s="127"/>
      <c r="B65" s="127"/>
      <c r="C65" s="127"/>
      <c r="D65" s="127"/>
      <c r="E65" s="127"/>
      <c r="F65" s="127"/>
      <c r="G65" s="127"/>
      <c r="H65" s="127"/>
      <c r="I65" s="127"/>
    </row>
    <row r="66" spans="1:9">
      <c r="A66" s="127"/>
      <c r="B66" s="127"/>
      <c r="C66" s="127"/>
      <c r="D66" s="127"/>
      <c r="E66" s="127"/>
      <c r="F66" s="127"/>
      <c r="G66" s="127"/>
      <c r="H66" s="127"/>
      <c r="I66" s="127"/>
    </row>
    <row r="67" spans="1:9">
      <c r="A67" s="127"/>
      <c r="B67" s="127"/>
      <c r="C67" s="127"/>
      <c r="D67" s="127"/>
      <c r="E67" s="127"/>
      <c r="F67" s="127"/>
      <c r="G67" s="127"/>
      <c r="H67" s="127"/>
      <c r="I67" s="127"/>
    </row>
    <row r="68" spans="1:9">
      <c r="A68" s="127"/>
      <c r="B68" s="127"/>
      <c r="C68" s="127"/>
      <c r="D68" s="127"/>
      <c r="E68" s="127"/>
      <c r="F68" s="127"/>
      <c r="G68" s="127"/>
      <c r="H68" s="127"/>
      <c r="I68" s="127"/>
    </row>
    <row r="69" spans="1:9">
      <c r="A69" s="127"/>
      <c r="B69" s="127"/>
      <c r="C69" s="127"/>
      <c r="D69" s="127"/>
      <c r="E69" s="127"/>
      <c r="F69" s="127"/>
      <c r="G69" s="127"/>
      <c r="H69" s="127"/>
      <c r="I69" s="127"/>
    </row>
    <row r="70" spans="1:9">
      <c r="A70" s="127"/>
      <c r="B70" s="127"/>
      <c r="C70" s="127"/>
      <c r="D70" s="127"/>
      <c r="E70" s="127"/>
      <c r="F70" s="127"/>
      <c r="G70" s="127"/>
      <c r="H70" s="127"/>
      <c r="I70" s="127"/>
    </row>
    <row r="71" spans="1:9">
      <c r="A71" s="127"/>
      <c r="B71" s="127"/>
      <c r="C71" s="127"/>
      <c r="D71" s="127"/>
      <c r="E71" s="127"/>
      <c r="F71" s="127"/>
      <c r="G71" s="127"/>
      <c r="H71" s="127"/>
      <c r="I71" s="127"/>
    </row>
    <row r="72" spans="1:9">
      <c r="A72" s="127"/>
      <c r="B72" s="127"/>
      <c r="C72" s="127"/>
      <c r="D72" s="127"/>
      <c r="E72" s="127"/>
      <c r="F72" s="127"/>
      <c r="G72" s="127"/>
      <c r="H72" s="127"/>
      <c r="I72" s="127"/>
    </row>
    <row r="73" spans="1:9">
      <c r="A73" s="127"/>
      <c r="B73" s="127"/>
      <c r="C73" s="127"/>
      <c r="D73" s="127"/>
      <c r="E73" s="127"/>
      <c r="F73" s="127"/>
      <c r="G73" s="127"/>
      <c r="H73" s="127"/>
      <c r="I73" s="127"/>
    </row>
    <row r="74" spans="1:9">
      <c r="A74" s="127"/>
      <c r="B74" s="127"/>
      <c r="C74" s="127"/>
      <c r="D74" s="127"/>
      <c r="E74" s="127"/>
      <c r="F74" s="127"/>
      <c r="G74" s="127"/>
      <c r="H74" s="127"/>
      <c r="I74" s="127"/>
    </row>
    <row r="75" spans="1:9">
      <c r="A75" s="127"/>
      <c r="B75" s="127"/>
      <c r="C75" s="127"/>
      <c r="D75" s="127"/>
      <c r="E75" s="127"/>
      <c r="F75" s="127"/>
      <c r="G75" s="127"/>
      <c r="H75" s="127"/>
      <c r="I75" s="127"/>
    </row>
    <row r="76" spans="1:9">
      <c r="A76" s="127"/>
      <c r="B76" s="127"/>
      <c r="C76" s="127"/>
      <c r="D76" s="127"/>
      <c r="E76" s="127"/>
      <c r="F76" s="127"/>
      <c r="G76" s="127"/>
      <c r="H76" s="127"/>
      <c r="I76" s="127"/>
    </row>
    <row r="77" spans="1:9">
      <c r="A77" s="127"/>
      <c r="B77" s="127"/>
      <c r="C77" s="127"/>
      <c r="D77" s="127"/>
      <c r="E77" s="127"/>
      <c r="F77" s="127"/>
      <c r="G77" s="127"/>
      <c r="H77" s="127"/>
      <c r="I77" s="127"/>
    </row>
    <row r="78" spans="1:9">
      <c r="A78" s="127"/>
      <c r="B78" s="127"/>
      <c r="C78" s="127"/>
      <c r="D78" s="127"/>
      <c r="E78" s="127"/>
      <c r="F78" s="127"/>
      <c r="G78" s="127"/>
      <c r="H78" s="127"/>
      <c r="I78" s="127"/>
    </row>
    <row r="79" spans="1:9">
      <c r="A79" s="127"/>
      <c r="B79" s="127"/>
      <c r="C79" s="127"/>
      <c r="D79" s="127"/>
      <c r="E79" s="127"/>
      <c r="F79" s="127"/>
      <c r="G79" s="127"/>
      <c r="H79" s="127"/>
      <c r="I79" s="127"/>
    </row>
    <row r="80" spans="1:9">
      <c r="A80" s="127"/>
      <c r="B80" s="127"/>
      <c r="C80" s="127"/>
      <c r="D80" s="127"/>
      <c r="E80" s="127"/>
      <c r="F80" s="127"/>
      <c r="G80" s="127"/>
      <c r="H80" s="127"/>
      <c r="I80" s="127"/>
    </row>
    <row r="81" spans="1:9">
      <c r="A81" s="127"/>
      <c r="B81" s="127"/>
      <c r="C81" s="127"/>
      <c r="D81" s="127"/>
      <c r="E81" s="127"/>
      <c r="F81" s="127"/>
      <c r="G81" s="127"/>
      <c r="H81" s="127"/>
      <c r="I81" s="127"/>
    </row>
    <row r="82" spans="1:9">
      <c r="A82" s="127"/>
      <c r="B82" s="127"/>
      <c r="C82" s="127"/>
      <c r="D82" s="127"/>
      <c r="E82" s="127"/>
      <c r="F82" s="127"/>
      <c r="G82" s="127"/>
      <c r="H82" s="127"/>
      <c r="I82" s="127"/>
    </row>
    <row r="83" spans="1:9">
      <c r="A83" s="127"/>
      <c r="B83" s="127"/>
      <c r="C83" s="127"/>
      <c r="D83" s="127"/>
      <c r="E83" s="127"/>
      <c r="F83" s="127"/>
      <c r="G83" s="127"/>
      <c r="H83" s="127"/>
      <c r="I83" s="127"/>
    </row>
    <row r="84" spans="1:9">
      <c r="A84" s="127"/>
      <c r="B84" s="127"/>
      <c r="C84" s="127"/>
      <c r="D84" s="127"/>
      <c r="E84" s="127"/>
      <c r="F84" s="127"/>
      <c r="G84" s="127"/>
      <c r="H84" s="127"/>
      <c r="I84" s="127"/>
    </row>
    <row r="85" spans="1:9">
      <c r="A85" s="127"/>
      <c r="B85" s="127"/>
      <c r="C85" s="127"/>
      <c r="D85" s="127"/>
      <c r="E85" s="127"/>
      <c r="F85" s="127"/>
      <c r="G85" s="127"/>
      <c r="H85" s="127"/>
      <c r="I85" s="127"/>
    </row>
    <row r="86" spans="1:9">
      <c r="A86" s="127"/>
      <c r="B86" s="127"/>
      <c r="C86" s="127"/>
      <c r="D86" s="127"/>
      <c r="E86" s="127"/>
      <c r="F86" s="127"/>
      <c r="G86" s="127"/>
      <c r="H86" s="127"/>
      <c r="I86" s="127"/>
    </row>
    <row r="87" spans="1:9">
      <c r="A87" s="127"/>
      <c r="B87" s="127"/>
      <c r="C87" s="127"/>
      <c r="D87" s="127"/>
      <c r="E87" s="127"/>
      <c r="F87" s="127"/>
      <c r="G87" s="127"/>
      <c r="H87" s="127"/>
      <c r="I87" s="127"/>
    </row>
    <row r="88" spans="1:9">
      <c r="A88" s="127"/>
      <c r="B88" s="127"/>
      <c r="C88" s="127"/>
      <c r="D88" s="127"/>
      <c r="E88" s="127"/>
      <c r="F88" s="127"/>
      <c r="G88" s="127"/>
      <c r="H88" s="127"/>
      <c r="I88" s="127"/>
    </row>
    <row r="89" spans="1:9">
      <c r="A89" s="127"/>
      <c r="B89" s="127"/>
      <c r="C89" s="127"/>
      <c r="D89" s="127"/>
      <c r="E89" s="127"/>
      <c r="F89" s="127"/>
      <c r="G89" s="127"/>
      <c r="H89" s="127"/>
      <c r="I89" s="127"/>
    </row>
    <row r="90" spans="1:9">
      <c r="A90" s="127"/>
      <c r="B90" s="127"/>
      <c r="C90" s="127"/>
      <c r="D90" s="127"/>
      <c r="E90" s="127"/>
      <c r="F90" s="127"/>
      <c r="G90" s="127"/>
      <c r="H90" s="127"/>
      <c r="I90" s="127"/>
    </row>
    <row r="91" spans="1:9">
      <c r="A91" s="127"/>
      <c r="B91" s="127"/>
      <c r="C91" s="127"/>
      <c r="D91" s="127"/>
      <c r="E91" s="127"/>
      <c r="F91" s="127"/>
      <c r="G91" s="127"/>
      <c r="H91" s="127"/>
      <c r="I91" s="127"/>
    </row>
    <row r="92" spans="1:9">
      <c r="A92" s="127"/>
      <c r="B92" s="127"/>
      <c r="C92" s="127"/>
      <c r="D92" s="127"/>
      <c r="E92" s="127"/>
      <c r="F92" s="127"/>
      <c r="G92" s="127"/>
      <c r="H92" s="127"/>
      <c r="I92" s="127"/>
    </row>
    <row r="93" spans="1:9">
      <c r="A93" s="127"/>
      <c r="B93" s="127"/>
      <c r="C93" s="127"/>
      <c r="D93" s="127"/>
      <c r="E93" s="127"/>
      <c r="F93" s="127"/>
      <c r="G93" s="127"/>
      <c r="H93" s="127"/>
      <c r="I93" s="127"/>
    </row>
    <row r="94" spans="1:9">
      <c r="A94" s="127"/>
      <c r="B94" s="127"/>
      <c r="C94" s="127"/>
      <c r="D94" s="127"/>
      <c r="E94" s="127"/>
      <c r="F94" s="127"/>
      <c r="G94" s="127"/>
      <c r="H94" s="127"/>
      <c r="I94" s="127"/>
    </row>
    <row r="95" spans="1:9">
      <c r="A95" s="127"/>
      <c r="B95" s="127"/>
      <c r="C95" s="127"/>
      <c r="D95" s="127"/>
      <c r="E95" s="127"/>
      <c r="F95" s="127"/>
      <c r="G95" s="127"/>
      <c r="H95" s="127"/>
      <c r="I95" s="127"/>
    </row>
    <row r="96" spans="1:9">
      <c r="A96" s="127"/>
      <c r="B96" s="127"/>
      <c r="C96" s="127"/>
      <c r="D96" s="127"/>
      <c r="E96" s="127"/>
      <c r="F96" s="127"/>
      <c r="G96" s="127"/>
      <c r="H96" s="127"/>
      <c r="I96" s="127"/>
    </row>
    <row r="97" spans="1:9">
      <c r="A97" s="127"/>
      <c r="B97" s="127"/>
      <c r="C97" s="127"/>
      <c r="D97" s="127"/>
      <c r="E97" s="127"/>
      <c r="F97" s="127"/>
      <c r="G97" s="127"/>
      <c r="H97" s="127"/>
      <c r="I97" s="127"/>
    </row>
    <row r="98" spans="1:9">
      <c r="A98" s="127"/>
      <c r="B98" s="127"/>
      <c r="C98" s="127"/>
      <c r="D98" s="127"/>
      <c r="E98" s="127"/>
      <c r="F98" s="127"/>
      <c r="G98" s="127"/>
      <c r="H98" s="127"/>
      <c r="I98" s="127"/>
    </row>
    <row r="99" spans="1:9">
      <c r="A99" s="127"/>
      <c r="B99" s="127"/>
      <c r="C99" s="127"/>
      <c r="D99" s="127"/>
      <c r="E99" s="127"/>
      <c r="F99" s="127"/>
      <c r="G99" s="127"/>
      <c r="H99" s="127"/>
      <c r="I99" s="127"/>
    </row>
    <row r="100" spans="1:9">
      <c r="A100" s="127"/>
      <c r="B100" s="127"/>
      <c r="C100" s="127"/>
      <c r="D100" s="127"/>
      <c r="E100" s="127"/>
      <c r="F100" s="127"/>
      <c r="G100" s="127"/>
      <c r="H100" s="127"/>
      <c r="I100" s="127"/>
    </row>
    <row r="101" spans="1:9">
      <c r="A101" s="127"/>
      <c r="B101" s="127"/>
      <c r="C101" s="127"/>
      <c r="D101" s="127"/>
      <c r="E101" s="127"/>
      <c r="F101" s="127"/>
      <c r="G101" s="127"/>
      <c r="H101" s="127"/>
      <c r="I101" s="127"/>
    </row>
    <row r="102" spans="1:9">
      <c r="A102" s="127"/>
      <c r="B102" s="127"/>
      <c r="C102" s="127"/>
      <c r="D102" s="127"/>
      <c r="E102" s="127"/>
      <c r="F102" s="127"/>
      <c r="G102" s="127"/>
      <c r="H102" s="127"/>
      <c r="I102" s="127"/>
    </row>
    <row r="103" spans="1:9">
      <c r="A103" s="127"/>
      <c r="B103" s="127"/>
      <c r="C103" s="127"/>
      <c r="D103" s="127"/>
      <c r="E103" s="127"/>
      <c r="F103" s="127"/>
      <c r="G103" s="127"/>
      <c r="H103" s="127"/>
      <c r="I103" s="127"/>
    </row>
    <row r="104" spans="1:9">
      <c r="A104" s="127"/>
      <c r="B104" s="127"/>
      <c r="C104" s="127"/>
      <c r="D104" s="127"/>
      <c r="E104" s="127"/>
      <c r="F104" s="127"/>
      <c r="G104" s="127"/>
      <c r="H104" s="127"/>
      <c r="I104" s="127"/>
    </row>
    <row r="105" spans="1:9">
      <c r="A105" s="127"/>
      <c r="B105" s="127"/>
      <c r="C105" s="127"/>
      <c r="D105" s="127"/>
      <c r="E105" s="127"/>
      <c r="F105" s="127"/>
      <c r="G105" s="127"/>
      <c r="H105" s="127"/>
      <c r="I105" s="127"/>
    </row>
    <row r="106" spans="1:9">
      <c r="A106" s="127"/>
      <c r="B106" s="127"/>
      <c r="C106" s="127"/>
      <c r="D106" s="127"/>
      <c r="E106" s="127"/>
      <c r="F106" s="127"/>
      <c r="G106" s="127"/>
      <c r="H106" s="127"/>
      <c r="I106" s="127"/>
    </row>
    <row r="107" spans="1:9">
      <c r="A107" s="127"/>
      <c r="B107" s="127"/>
      <c r="C107" s="127"/>
      <c r="D107" s="127"/>
      <c r="E107" s="127"/>
      <c r="F107" s="127"/>
      <c r="G107" s="127"/>
      <c r="H107" s="127"/>
      <c r="I107" s="127"/>
    </row>
    <row r="108" spans="1:9">
      <c r="A108" s="127"/>
      <c r="B108" s="127"/>
      <c r="C108" s="127"/>
      <c r="D108" s="127"/>
      <c r="E108" s="127"/>
      <c r="F108" s="127"/>
      <c r="G108" s="127"/>
      <c r="H108" s="127"/>
      <c r="I108" s="127"/>
    </row>
    <row r="109" spans="1:9">
      <c r="A109" s="127"/>
      <c r="B109" s="127"/>
      <c r="C109" s="127"/>
      <c r="D109" s="127"/>
      <c r="E109" s="127"/>
      <c r="F109" s="127"/>
      <c r="G109" s="127"/>
      <c r="H109" s="127"/>
      <c r="I109" s="127"/>
    </row>
    <row r="110" spans="1:9">
      <c r="A110" s="127"/>
      <c r="B110" s="127"/>
      <c r="C110" s="127"/>
      <c r="D110" s="127"/>
      <c r="E110" s="127"/>
      <c r="F110" s="127"/>
      <c r="G110" s="127"/>
      <c r="H110" s="127"/>
      <c r="I110" s="127"/>
    </row>
    <row r="111" spans="1:9">
      <c r="A111" s="127"/>
      <c r="B111" s="127"/>
      <c r="C111" s="127"/>
      <c r="D111" s="127"/>
      <c r="E111" s="127"/>
      <c r="F111" s="127"/>
      <c r="G111" s="127"/>
      <c r="H111" s="127"/>
      <c r="I111" s="127"/>
    </row>
    <row r="112" spans="1:9">
      <c r="A112" s="127"/>
      <c r="B112" s="127"/>
      <c r="C112" s="127"/>
      <c r="D112" s="127"/>
      <c r="E112" s="127"/>
      <c r="F112" s="127"/>
      <c r="G112" s="127"/>
      <c r="H112" s="127"/>
      <c r="I112" s="127"/>
    </row>
    <row r="113" spans="1:9">
      <c r="A113" s="127"/>
      <c r="B113" s="127"/>
      <c r="C113" s="127"/>
      <c r="D113" s="127"/>
      <c r="E113" s="127"/>
      <c r="F113" s="127"/>
      <c r="G113" s="127"/>
      <c r="H113" s="127"/>
      <c r="I113" s="127"/>
    </row>
    <row r="114" spans="1:9">
      <c r="A114" s="127"/>
      <c r="B114" s="127"/>
      <c r="C114" s="127"/>
      <c r="D114" s="127"/>
      <c r="E114" s="127"/>
      <c r="F114" s="127"/>
      <c r="G114" s="127"/>
      <c r="H114" s="127"/>
      <c r="I114" s="127"/>
    </row>
    <row r="115" spans="1:9">
      <c r="A115" s="127"/>
      <c r="B115" s="127"/>
      <c r="C115" s="127"/>
      <c r="D115" s="127"/>
      <c r="E115" s="127"/>
      <c r="F115" s="127"/>
      <c r="G115" s="127"/>
      <c r="H115" s="127"/>
      <c r="I115" s="127"/>
    </row>
    <row r="116" spans="1:9">
      <c r="A116" s="127"/>
      <c r="B116" s="127"/>
      <c r="C116" s="127"/>
      <c r="D116" s="127"/>
      <c r="E116" s="127"/>
      <c r="F116" s="127"/>
      <c r="G116" s="127"/>
      <c r="H116" s="127"/>
      <c r="I116" s="127"/>
    </row>
    <row r="117" spans="1:9">
      <c r="A117" s="127"/>
      <c r="B117" s="127"/>
      <c r="C117" s="127"/>
      <c r="D117" s="127"/>
      <c r="E117" s="127"/>
      <c r="F117" s="127"/>
      <c r="G117" s="127"/>
      <c r="H117" s="127"/>
      <c r="I117" s="127"/>
    </row>
    <row r="118" spans="1:9">
      <c r="A118" s="127"/>
      <c r="B118" s="127"/>
      <c r="C118" s="127"/>
      <c r="D118" s="127"/>
      <c r="E118" s="127"/>
      <c r="F118" s="127"/>
      <c r="G118" s="127"/>
      <c r="H118" s="127"/>
      <c r="I118" s="127"/>
    </row>
    <row r="119" spans="1:9">
      <c r="A119" s="127"/>
      <c r="B119" s="127"/>
      <c r="C119" s="127"/>
      <c r="D119" s="127"/>
      <c r="E119" s="127"/>
      <c r="F119" s="127"/>
      <c r="G119" s="127"/>
      <c r="H119" s="127"/>
      <c r="I119" s="127"/>
    </row>
    <row r="120" spans="1:9">
      <c r="A120" s="127"/>
      <c r="B120" s="127"/>
      <c r="C120" s="127"/>
      <c r="D120" s="127"/>
      <c r="E120" s="127"/>
      <c r="F120" s="127"/>
      <c r="G120" s="127"/>
      <c r="H120" s="127"/>
      <c r="I120" s="127"/>
    </row>
    <row r="121" spans="1:9">
      <c r="A121" s="127"/>
      <c r="B121" s="127"/>
      <c r="C121" s="127"/>
      <c r="D121" s="127"/>
      <c r="E121" s="127"/>
      <c r="F121" s="127"/>
      <c r="G121" s="127"/>
      <c r="H121" s="127"/>
      <c r="I121" s="127"/>
    </row>
    <row r="122" spans="1:9">
      <c r="A122" s="127"/>
      <c r="B122" s="127"/>
      <c r="C122" s="127"/>
      <c r="D122" s="127"/>
      <c r="E122" s="127"/>
      <c r="F122" s="127"/>
      <c r="G122" s="127"/>
      <c r="H122" s="127"/>
      <c r="I122" s="127"/>
    </row>
    <row r="123" spans="1:9">
      <c r="A123" s="127"/>
      <c r="B123" s="127"/>
      <c r="C123" s="127"/>
      <c r="D123" s="127"/>
      <c r="E123" s="127"/>
      <c r="F123" s="127"/>
      <c r="G123" s="127"/>
      <c r="H123" s="127"/>
      <c r="I123" s="127"/>
    </row>
    <row r="124" spans="1:9">
      <c r="A124" s="127"/>
      <c r="B124" s="127"/>
      <c r="C124" s="127"/>
      <c r="D124" s="127"/>
      <c r="E124" s="127"/>
      <c r="F124" s="127"/>
      <c r="G124" s="127"/>
      <c r="H124" s="127"/>
      <c r="I124" s="127"/>
    </row>
    <row r="125" spans="1:9">
      <c r="A125" s="127"/>
      <c r="B125" s="127"/>
      <c r="C125" s="127"/>
      <c r="D125" s="127"/>
      <c r="E125" s="127"/>
      <c r="F125" s="127"/>
      <c r="G125" s="127"/>
      <c r="H125" s="127"/>
      <c r="I125" s="127"/>
    </row>
    <row r="126" spans="1:9">
      <c r="A126" s="127"/>
      <c r="B126" s="127"/>
      <c r="C126" s="127"/>
      <c r="D126" s="127"/>
      <c r="E126" s="127"/>
      <c r="F126" s="127"/>
      <c r="G126" s="127"/>
      <c r="H126" s="127"/>
      <c r="I126" s="127"/>
    </row>
    <row r="127" spans="1:9">
      <c r="A127" s="127"/>
      <c r="B127" s="127"/>
      <c r="C127" s="127"/>
      <c r="D127" s="127"/>
      <c r="E127" s="127"/>
      <c r="F127" s="127"/>
      <c r="G127" s="127"/>
      <c r="H127" s="127"/>
      <c r="I127" s="127"/>
    </row>
    <row r="128" spans="1:9">
      <c r="A128" s="127"/>
      <c r="B128" s="127"/>
      <c r="C128" s="127"/>
      <c r="D128" s="127"/>
      <c r="E128" s="127"/>
      <c r="F128" s="127"/>
      <c r="G128" s="127"/>
      <c r="H128" s="127"/>
      <c r="I128" s="127"/>
    </row>
    <row r="129" spans="1:9">
      <c r="A129" s="127"/>
      <c r="B129" s="127"/>
      <c r="C129" s="127"/>
      <c r="D129" s="127"/>
      <c r="E129" s="127"/>
      <c r="F129" s="127"/>
      <c r="G129" s="127"/>
      <c r="H129" s="127"/>
      <c r="I129" s="127"/>
    </row>
    <row r="130" spans="1:9">
      <c r="A130" s="127"/>
      <c r="B130" s="127"/>
      <c r="C130" s="127"/>
      <c r="D130" s="127"/>
      <c r="E130" s="127"/>
      <c r="F130" s="127"/>
      <c r="G130" s="127"/>
      <c r="H130" s="127"/>
      <c r="I130" s="127"/>
    </row>
    <row r="131" spans="1:9">
      <c r="A131" s="127"/>
      <c r="B131" s="127"/>
      <c r="C131" s="127"/>
      <c r="D131" s="127"/>
      <c r="E131" s="127"/>
      <c r="F131" s="127"/>
      <c r="G131" s="127"/>
      <c r="H131" s="127"/>
      <c r="I131" s="127"/>
    </row>
    <row r="132" spans="1:9">
      <c r="A132" s="127"/>
      <c r="B132" s="127"/>
      <c r="C132" s="127"/>
      <c r="D132" s="127"/>
      <c r="E132" s="127"/>
      <c r="F132" s="127"/>
      <c r="G132" s="127"/>
      <c r="H132" s="127"/>
      <c r="I132" s="127"/>
    </row>
    <row r="133" spans="1:9">
      <c r="A133" s="127"/>
      <c r="B133" s="127"/>
      <c r="C133" s="127"/>
      <c r="D133" s="127"/>
      <c r="E133" s="127"/>
      <c r="F133" s="127"/>
      <c r="G133" s="127"/>
      <c r="H133" s="127"/>
      <c r="I133" s="127"/>
    </row>
    <row r="134" spans="1:9">
      <c r="A134" s="127"/>
      <c r="B134" s="127"/>
      <c r="C134" s="127"/>
      <c r="D134" s="127"/>
      <c r="E134" s="127"/>
      <c r="F134" s="127"/>
      <c r="G134" s="127"/>
      <c r="H134" s="127"/>
      <c r="I134" s="127"/>
    </row>
    <row r="135" spans="1:9">
      <c r="A135" s="127"/>
      <c r="B135" s="127"/>
      <c r="C135" s="127"/>
      <c r="D135" s="127"/>
      <c r="E135" s="127"/>
      <c r="F135" s="127"/>
      <c r="G135" s="127"/>
      <c r="H135" s="127"/>
      <c r="I135" s="127"/>
    </row>
    <row r="136" spans="1:9">
      <c r="A136" s="127"/>
      <c r="B136" s="127"/>
      <c r="C136" s="127"/>
      <c r="D136" s="127"/>
      <c r="E136" s="127"/>
      <c r="F136" s="127"/>
      <c r="G136" s="127"/>
      <c r="H136" s="127"/>
      <c r="I136" s="127"/>
    </row>
    <row r="137" spans="1:9">
      <c r="A137" s="127"/>
      <c r="B137" s="127"/>
      <c r="C137" s="127"/>
      <c r="D137" s="127"/>
      <c r="E137" s="127"/>
      <c r="F137" s="127"/>
      <c r="G137" s="127"/>
      <c r="H137" s="127"/>
      <c r="I137" s="127"/>
    </row>
    <row r="138" spans="1:9">
      <c r="A138" s="127"/>
      <c r="B138" s="127"/>
      <c r="C138" s="127"/>
      <c r="D138" s="127"/>
      <c r="E138" s="127"/>
      <c r="F138" s="127"/>
      <c r="G138" s="127"/>
      <c r="H138" s="127"/>
      <c r="I138" s="127"/>
    </row>
    <row r="139" spans="1:9">
      <c r="A139" s="127"/>
      <c r="B139" s="127"/>
      <c r="C139" s="127"/>
      <c r="D139" s="127"/>
      <c r="E139" s="127"/>
      <c r="F139" s="127"/>
      <c r="G139" s="127"/>
      <c r="H139" s="127"/>
      <c r="I139" s="127"/>
    </row>
    <row r="140" spans="1:9">
      <c r="A140" s="127"/>
      <c r="B140" s="127"/>
      <c r="C140" s="127"/>
      <c r="D140" s="127"/>
      <c r="E140" s="127"/>
      <c r="F140" s="127"/>
      <c r="G140" s="127"/>
      <c r="H140" s="127"/>
      <c r="I140" s="127"/>
    </row>
    <row r="141" spans="1:9">
      <c r="A141" s="127"/>
      <c r="B141" s="127"/>
      <c r="C141" s="127"/>
      <c r="D141" s="127"/>
      <c r="E141" s="127"/>
      <c r="F141" s="127"/>
      <c r="G141" s="127"/>
      <c r="H141" s="127"/>
      <c r="I141" s="127"/>
    </row>
    <row r="142" spans="1:9">
      <c r="A142" s="127"/>
      <c r="B142" s="127"/>
      <c r="C142" s="127"/>
      <c r="D142" s="127"/>
      <c r="E142" s="127"/>
      <c r="F142" s="127"/>
      <c r="G142" s="127"/>
      <c r="H142" s="127"/>
      <c r="I142" s="127"/>
    </row>
    <row r="143" spans="1:9">
      <c r="A143" s="127"/>
      <c r="B143" s="127"/>
      <c r="C143" s="127"/>
      <c r="D143" s="127"/>
      <c r="E143" s="127"/>
      <c r="F143" s="127"/>
      <c r="G143" s="127"/>
      <c r="H143" s="127"/>
      <c r="I143" s="127"/>
    </row>
    <row r="144" spans="1:9">
      <c r="A144" s="127"/>
      <c r="B144" s="127"/>
      <c r="C144" s="127"/>
      <c r="D144" s="127"/>
      <c r="E144" s="127"/>
      <c r="F144" s="127"/>
      <c r="G144" s="127"/>
      <c r="H144" s="127"/>
      <c r="I144" s="127"/>
    </row>
    <row r="145" spans="1:9">
      <c r="A145" s="127"/>
      <c r="B145" s="127"/>
      <c r="C145" s="127"/>
      <c r="D145" s="127"/>
      <c r="E145" s="127"/>
      <c r="F145" s="127"/>
      <c r="G145" s="127"/>
      <c r="H145" s="127"/>
      <c r="I145" s="127"/>
    </row>
    <row r="146" spans="1:9">
      <c r="A146" s="127"/>
      <c r="B146" s="127"/>
      <c r="C146" s="127"/>
      <c r="D146" s="127"/>
      <c r="E146" s="127"/>
      <c r="F146" s="127"/>
      <c r="G146" s="127"/>
      <c r="H146" s="127"/>
      <c r="I146" s="127"/>
    </row>
    <row r="147" spans="1:9">
      <c r="A147" s="127"/>
      <c r="B147" s="127"/>
      <c r="C147" s="127"/>
      <c r="D147" s="127"/>
      <c r="E147" s="127"/>
      <c r="F147" s="127"/>
      <c r="G147" s="127"/>
      <c r="H147" s="127"/>
      <c r="I147" s="127"/>
    </row>
    <row r="148" spans="1:9">
      <c r="A148" s="127"/>
      <c r="B148" s="127"/>
      <c r="C148" s="127"/>
      <c r="D148" s="127"/>
      <c r="E148" s="127"/>
      <c r="F148" s="127"/>
      <c r="G148" s="127"/>
      <c r="H148" s="127"/>
      <c r="I148" s="127"/>
    </row>
    <row r="149" spans="1:9">
      <c r="A149" s="127"/>
      <c r="B149" s="127"/>
      <c r="C149" s="127"/>
      <c r="D149" s="127"/>
      <c r="E149" s="127"/>
      <c r="F149" s="127"/>
      <c r="G149" s="127"/>
      <c r="H149" s="127"/>
      <c r="I149" s="127"/>
    </row>
    <row r="150" spans="1:9">
      <c r="A150" s="127"/>
      <c r="B150" s="127"/>
      <c r="C150" s="127"/>
      <c r="D150" s="127"/>
      <c r="E150" s="127"/>
      <c r="F150" s="127"/>
      <c r="G150" s="127"/>
      <c r="H150" s="127"/>
      <c r="I150" s="127"/>
    </row>
    <row r="151" spans="1:9">
      <c r="A151" s="127"/>
      <c r="B151" s="127"/>
      <c r="C151" s="127"/>
      <c r="D151" s="127"/>
      <c r="E151" s="127"/>
      <c r="F151" s="127"/>
      <c r="G151" s="127"/>
      <c r="H151" s="127"/>
      <c r="I151" s="127"/>
    </row>
    <row r="152" spans="1:9">
      <c r="A152" s="127"/>
      <c r="B152" s="127"/>
      <c r="C152" s="127"/>
      <c r="D152" s="127"/>
      <c r="E152" s="127"/>
      <c r="F152" s="127"/>
      <c r="G152" s="127"/>
      <c r="H152" s="127"/>
      <c r="I152" s="127"/>
    </row>
    <row r="153" spans="1:9">
      <c r="A153" s="127"/>
      <c r="B153" s="127"/>
      <c r="C153" s="127"/>
      <c r="D153" s="127"/>
      <c r="E153" s="127"/>
      <c r="F153" s="127"/>
      <c r="G153" s="127"/>
      <c r="H153" s="127"/>
      <c r="I153" s="127"/>
    </row>
    <row r="154" spans="1:9">
      <c r="A154" s="127"/>
      <c r="B154" s="127"/>
      <c r="C154" s="127"/>
      <c r="D154" s="127"/>
      <c r="E154" s="127"/>
      <c r="F154" s="127"/>
      <c r="G154" s="127"/>
      <c r="H154" s="127"/>
      <c r="I154" s="127"/>
    </row>
    <row r="155" spans="1:9">
      <c r="A155" s="127"/>
      <c r="B155" s="127"/>
      <c r="C155" s="127"/>
      <c r="D155" s="127"/>
      <c r="E155" s="127"/>
      <c r="F155" s="127"/>
      <c r="G155" s="127"/>
      <c r="H155" s="127"/>
      <c r="I155" s="127"/>
    </row>
    <row r="156" spans="1:9">
      <c r="A156" s="127"/>
      <c r="B156" s="127"/>
      <c r="C156" s="127"/>
      <c r="D156" s="127"/>
      <c r="E156" s="127"/>
      <c r="F156" s="127"/>
      <c r="G156" s="127"/>
      <c r="H156" s="127"/>
      <c r="I156" s="127"/>
    </row>
    <row r="157" spans="1:9">
      <c r="A157" s="127"/>
      <c r="B157" s="127"/>
      <c r="C157" s="127"/>
      <c r="D157" s="127"/>
      <c r="E157" s="127"/>
      <c r="F157" s="127"/>
      <c r="G157" s="127"/>
      <c r="H157" s="127"/>
      <c r="I157" s="127"/>
    </row>
    <row r="158" spans="1:9">
      <c r="A158" s="127"/>
      <c r="B158" s="127"/>
      <c r="C158" s="127"/>
      <c r="D158" s="127"/>
      <c r="E158" s="127"/>
      <c r="F158" s="127"/>
      <c r="G158" s="127"/>
      <c r="H158" s="127"/>
      <c r="I158" s="127"/>
    </row>
    <row r="159" spans="1:9">
      <c r="A159" s="127"/>
      <c r="B159" s="127"/>
      <c r="C159" s="127"/>
      <c r="D159" s="127"/>
      <c r="E159" s="127"/>
      <c r="F159" s="127"/>
      <c r="G159" s="127"/>
      <c r="H159" s="127"/>
      <c r="I159" s="127"/>
    </row>
    <row r="160" spans="1:9">
      <c r="A160" s="127"/>
      <c r="B160" s="127"/>
      <c r="C160" s="127"/>
      <c r="D160" s="127"/>
      <c r="E160" s="127"/>
      <c r="F160" s="127"/>
      <c r="G160" s="127"/>
      <c r="H160" s="127"/>
      <c r="I160" s="127"/>
    </row>
    <row r="161" spans="1:9">
      <c r="A161" s="127"/>
      <c r="B161" s="127"/>
      <c r="C161" s="127"/>
      <c r="D161" s="127"/>
      <c r="E161" s="127"/>
      <c r="F161" s="127"/>
      <c r="G161" s="127"/>
      <c r="H161" s="127"/>
      <c r="I161" s="127"/>
    </row>
    <row r="162" spans="1:9">
      <c r="A162" s="127"/>
      <c r="B162" s="127"/>
      <c r="C162" s="127"/>
      <c r="D162" s="127"/>
      <c r="E162" s="127"/>
      <c r="F162" s="127"/>
      <c r="G162" s="127"/>
      <c r="H162" s="127"/>
      <c r="I162" s="127"/>
    </row>
    <row r="163" spans="1:9">
      <c r="A163" s="127"/>
      <c r="B163" s="127"/>
      <c r="C163" s="127"/>
      <c r="D163" s="127"/>
      <c r="E163" s="127"/>
      <c r="F163" s="127"/>
      <c r="G163" s="127"/>
      <c r="H163" s="127"/>
      <c r="I163" s="127"/>
    </row>
    <row r="164" spans="1:9">
      <c r="A164" s="127"/>
      <c r="B164" s="127"/>
      <c r="C164" s="127"/>
      <c r="D164" s="127"/>
      <c r="E164" s="127"/>
      <c r="F164" s="127"/>
      <c r="G164" s="127"/>
      <c r="H164" s="127"/>
      <c r="I164" s="127"/>
    </row>
    <row r="165" spans="1:9">
      <c r="A165" s="127"/>
      <c r="B165" s="127"/>
      <c r="C165" s="127"/>
      <c r="D165" s="127"/>
      <c r="E165" s="127"/>
      <c r="F165" s="127"/>
      <c r="G165" s="127"/>
      <c r="H165" s="127"/>
      <c r="I165" s="127"/>
    </row>
    <row r="166" spans="1:9">
      <c r="A166" s="127"/>
      <c r="B166" s="127"/>
      <c r="C166" s="127"/>
      <c r="D166" s="127"/>
      <c r="E166" s="127"/>
      <c r="F166" s="127"/>
      <c r="G166" s="127"/>
      <c r="H166" s="127"/>
      <c r="I166" s="127"/>
    </row>
    <row r="167" spans="1:9">
      <c r="A167" s="127"/>
      <c r="B167" s="127"/>
      <c r="C167" s="127"/>
      <c r="D167" s="127"/>
      <c r="E167" s="127"/>
      <c r="F167" s="127"/>
      <c r="G167" s="127"/>
      <c r="H167" s="127"/>
      <c r="I167" s="127"/>
    </row>
    <row r="168" spans="1:9">
      <c r="A168" s="127"/>
      <c r="B168" s="127"/>
      <c r="C168" s="127"/>
      <c r="D168" s="127"/>
      <c r="E168" s="127"/>
      <c r="F168" s="127"/>
      <c r="G168" s="127"/>
      <c r="H168" s="127"/>
      <c r="I168" s="127"/>
    </row>
    <row r="169" spans="1:9">
      <c r="A169" s="127"/>
      <c r="B169" s="127"/>
      <c r="C169" s="127"/>
      <c r="D169" s="127"/>
      <c r="E169" s="127"/>
      <c r="F169" s="127"/>
      <c r="G169" s="127"/>
      <c r="H169" s="127"/>
      <c r="I169" s="127"/>
    </row>
    <row r="170" spans="1:9">
      <c r="A170" s="127"/>
      <c r="B170" s="127"/>
      <c r="C170" s="127"/>
      <c r="D170" s="127"/>
      <c r="E170" s="127"/>
      <c r="F170" s="127"/>
      <c r="G170" s="127"/>
      <c r="H170" s="127"/>
      <c r="I170" s="127"/>
    </row>
    <row r="171" spans="1:9">
      <c r="A171" s="127"/>
      <c r="B171" s="127"/>
      <c r="C171" s="127"/>
      <c r="D171" s="127"/>
      <c r="E171" s="127"/>
      <c r="F171" s="127"/>
      <c r="G171" s="127"/>
      <c r="H171" s="127"/>
      <c r="I171" s="127"/>
    </row>
    <row r="172" spans="1:9">
      <c r="A172" s="127"/>
      <c r="B172" s="127"/>
      <c r="C172" s="127"/>
      <c r="D172" s="127"/>
      <c r="E172" s="127"/>
      <c r="F172" s="127"/>
      <c r="G172" s="127"/>
      <c r="H172" s="127"/>
      <c r="I172" s="127"/>
    </row>
    <row r="173" spans="1:9">
      <c r="A173" s="127"/>
      <c r="B173" s="127"/>
      <c r="C173" s="127"/>
      <c r="D173" s="127"/>
      <c r="E173" s="127"/>
      <c r="F173" s="127"/>
      <c r="G173" s="127"/>
      <c r="H173" s="127"/>
      <c r="I173" s="127"/>
    </row>
    <row r="174" spans="1:9">
      <c r="A174" s="127"/>
      <c r="B174" s="127"/>
      <c r="C174" s="127"/>
      <c r="D174" s="127"/>
      <c r="E174" s="127"/>
      <c r="F174" s="127"/>
      <c r="G174" s="127"/>
      <c r="H174" s="127"/>
      <c r="I174" s="127"/>
    </row>
    <row r="175" spans="1:9">
      <c r="A175" s="127"/>
      <c r="B175" s="127"/>
      <c r="C175" s="127"/>
      <c r="D175" s="127"/>
      <c r="E175" s="127"/>
      <c r="F175" s="127"/>
      <c r="G175" s="127"/>
      <c r="H175" s="127"/>
      <c r="I175" s="127"/>
    </row>
    <row r="176" spans="1:9">
      <c r="A176" s="127"/>
      <c r="B176" s="127"/>
      <c r="C176" s="127"/>
      <c r="D176" s="127"/>
      <c r="E176" s="127"/>
      <c r="F176" s="127"/>
      <c r="G176" s="127"/>
      <c r="H176" s="127"/>
      <c r="I176" s="127"/>
    </row>
    <row r="177" spans="1:9">
      <c r="A177" s="127"/>
      <c r="B177" s="127"/>
      <c r="C177" s="127"/>
      <c r="D177" s="127"/>
      <c r="E177" s="127"/>
      <c r="F177" s="127"/>
      <c r="G177" s="127"/>
      <c r="H177" s="127"/>
      <c r="I177" s="127"/>
    </row>
    <row r="178" spans="1:9">
      <c r="A178" s="127"/>
      <c r="B178" s="127"/>
      <c r="C178" s="127"/>
      <c r="D178" s="127"/>
      <c r="E178" s="127"/>
      <c r="F178" s="127"/>
      <c r="G178" s="127"/>
      <c r="H178" s="127"/>
      <c r="I178" s="127"/>
    </row>
    <row r="179" spans="1:9">
      <c r="A179" s="127"/>
      <c r="B179" s="127"/>
      <c r="C179" s="127"/>
      <c r="D179" s="127"/>
      <c r="E179" s="127"/>
      <c r="F179" s="127"/>
      <c r="G179" s="127"/>
      <c r="H179" s="127"/>
      <c r="I179" s="127"/>
    </row>
    <row r="180" spans="1:9">
      <c r="A180" s="127"/>
      <c r="B180" s="127"/>
      <c r="C180" s="127"/>
      <c r="D180" s="127"/>
      <c r="E180" s="127"/>
      <c r="F180" s="127"/>
      <c r="G180" s="127"/>
      <c r="H180" s="127"/>
      <c r="I180" s="127"/>
    </row>
    <row r="181" spans="1:9">
      <c r="A181" s="127"/>
      <c r="B181" s="127"/>
      <c r="C181" s="127"/>
      <c r="D181" s="127"/>
      <c r="E181" s="127"/>
      <c r="F181" s="127"/>
      <c r="G181" s="127"/>
      <c r="H181" s="127"/>
      <c r="I181" s="127"/>
    </row>
    <row r="182" spans="1:9">
      <c r="A182" s="127"/>
      <c r="B182" s="127"/>
      <c r="C182" s="127"/>
      <c r="D182" s="127"/>
      <c r="E182" s="127"/>
      <c r="F182" s="127"/>
      <c r="G182" s="127"/>
      <c r="H182" s="127"/>
      <c r="I182" s="127"/>
    </row>
    <row r="183" spans="1:9">
      <c r="A183" s="127"/>
      <c r="B183" s="127"/>
      <c r="C183" s="127"/>
      <c r="D183" s="127"/>
      <c r="E183" s="127"/>
      <c r="F183" s="127"/>
      <c r="G183" s="127"/>
      <c r="H183" s="127"/>
      <c r="I183" s="127"/>
    </row>
    <row r="184" spans="1:9">
      <c r="A184" s="127"/>
      <c r="B184" s="127"/>
      <c r="C184" s="127"/>
      <c r="D184" s="127"/>
      <c r="E184" s="127"/>
      <c r="F184" s="127"/>
      <c r="G184" s="127"/>
      <c r="H184" s="127"/>
      <c r="I184" s="127"/>
    </row>
    <row r="185" spans="1:9">
      <c r="A185" s="127"/>
      <c r="B185" s="127"/>
      <c r="C185" s="127"/>
      <c r="D185" s="127"/>
      <c r="E185" s="127"/>
      <c r="F185" s="127"/>
      <c r="G185" s="127"/>
      <c r="H185" s="127"/>
      <c r="I185" s="127"/>
    </row>
    <row r="186" spans="1:9">
      <c r="A186" s="127"/>
      <c r="B186" s="127"/>
      <c r="C186" s="127"/>
      <c r="D186" s="127"/>
      <c r="E186" s="127"/>
      <c r="F186" s="127"/>
      <c r="G186" s="127"/>
      <c r="H186" s="127"/>
      <c r="I186" s="127"/>
    </row>
    <row r="187" spans="1:9">
      <c r="A187" s="127"/>
      <c r="B187" s="127"/>
      <c r="C187" s="127"/>
      <c r="D187" s="127"/>
      <c r="E187" s="127"/>
      <c r="F187" s="127"/>
      <c r="G187" s="127"/>
      <c r="H187" s="127"/>
      <c r="I187" s="127"/>
    </row>
    <row r="188" spans="1:9">
      <c r="A188" s="127"/>
      <c r="B188" s="127"/>
      <c r="C188" s="127"/>
      <c r="D188" s="127"/>
      <c r="E188" s="127"/>
      <c r="F188" s="127"/>
      <c r="G188" s="127"/>
      <c r="H188" s="127"/>
      <c r="I188" s="127"/>
    </row>
    <row r="189" spans="1:9">
      <c r="A189" s="127"/>
      <c r="B189" s="127"/>
      <c r="C189" s="127"/>
      <c r="D189" s="127"/>
      <c r="E189" s="127"/>
      <c r="F189" s="127"/>
      <c r="G189" s="127"/>
      <c r="H189" s="127"/>
      <c r="I189" s="127"/>
    </row>
    <row r="190" spans="1:9">
      <c r="A190" s="127"/>
      <c r="B190" s="127"/>
      <c r="C190" s="127"/>
      <c r="D190" s="127"/>
      <c r="E190" s="127"/>
      <c r="F190" s="127"/>
      <c r="G190" s="127"/>
      <c r="H190" s="127"/>
      <c r="I190" s="127"/>
    </row>
    <row r="191" spans="1:9">
      <c r="A191" s="127"/>
      <c r="B191" s="127"/>
      <c r="C191" s="127"/>
      <c r="D191" s="127"/>
      <c r="E191" s="127"/>
      <c r="F191" s="127"/>
      <c r="G191" s="127"/>
      <c r="H191" s="127"/>
      <c r="I191" s="127"/>
    </row>
    <row r="192" spans="1:9">
      <c r="A192" s="127"/>
      <c r="B192" s="127"/>
      <c r="C192" s="127"/>
      <c r="D192" s="127"/>
      <c r="E192" s="127"/>
      <c r="F192" s="127"/>
      <c r="G192" s="127"/>
      <c r="H192" s="127"/>
      <c r="I192" s="127"/>
    </row>
    <row r="193" spans="1:9">
      <c r="A193" s="127"/>
      <c r="B193" s="127"/>
      <c r="C193" s="127"/>
      <c r="D193" s="127"/>
      <c r="E193" s="127"/>
      <c r="F193" s="127"/>
      <c r="G193" s="127"/>
      <c r="H193" s="127"/>
      <c r="I193" s="127"/>
    </row>
    <row r="194" spans="1:9">
      <c r="A194" s="127"/>
      <c r="B194" s="127"/>
      <c r="C194" s="127"/>
      <c r="D194" s="127"/>
      <c r="E194" s="127"/>
      <c r="F194" s="127"/>
      <c r="G194" s="127"/>
      <c r="H194" s="127"/>
      <c r="I194" s="127"/>
    </row>
    <row r="195" spans="1:9">
      <c r="A195" s="127"/>
      <c r="B195" s="127"/>
      <c r="C195" s="127"/>
      <c r="D195" s="127"/>
      <c r="E195" s="127"/>
      <c r="F195" s="127"/>
      <c r="G195" s="127"/>
      <c r="H195" s="127"/>
      <c r="I195" s="127"/>
    </row>
    <row r="196" spans="1:9">
      <c r="A196" s="127"/>
      <c r="B196" s="127"/>
      <c r="C196" s="127"/>
      <c r="D196" s="127"/>
      <c r="E196" s="127"/>
      <c r="F196" s="127"/>
      <c r="G196" s="127"/>
      <c r="H196" s="127"/>
      <c r="I196" s="127"/>
    </row>
    <row r="197" spans="1:9">
      <c r="A197" s="127"/>
      <c r="B197" s="127"/>
      <c r="C197" s="127"/>
      <c r="D197" s="127"/>
      <c r="E197" s="127"/>
      <c r="F197" s="127"/>
      <c r="G197" s="127"/>
      <c r="H197" s="127"/>
      <c r="I197" s="127"/>
    </row>
    <row r="198" spans="1:9">
      <c r="A198" s="127"/>
      <c r="B198" s="127"/>
      <c r="C198" s="127"/>
      <c r="D198" s="127"/>
      <c r="E198" s="127"/>
      <c r="F198" s="127"/>
      <c r="G198" s="127"/>
      <c r="H198" s="127"/>
      <c r="I198" s="127"/>
    </row>
    <row r="199" spans="1:9">
      <c r="A199" s="127"/>
      <c r="B199" s="127"/>
      <c r="C199" s="127"/>
      <c r="D199" s="127"/>
      <c r="E199" s="127"/>
      <c r="F199" s="127"/>
      <c r="G199" s="127"/>
      <c r="H199" s="127"/>
      <c r="I199" s="127"/>
    </row>
    <row r="200" spans="1:9">
      <c r="A200" s="127"/>
      <c r="B200" s="127"/>
      <c r="C200" s="127"/>
      <c r="D200" s="127"/>
      <c r="E200" s="127"/>
      <c r="F200" s="127"/>
      <c r="G200" s="127"/>
      <c r="H200" s="127"/>
      <c r="I200" s="127"/>
    </row>
    <row r="201" spans="1:9">
      <c r="A201" s="127"/>
      <c r="B201" s="127"/>
      <c r="C201" s="127"/>
      <c r="D201" s="127"/>
      <c r="E201" s="127"/>
      <c r="F201" s="127"/>
      <c r="G201" s="127"/>
      <c r="H201" s="127"/>
      <c r="I201" s="127"/>
    </row>
    <row r="202" spans="1:9">
      <c r="A202" s="127"/>
      <c r="B202" s="127"/>
      <c r="C202" s="127"/>
      <c r="D202" s="127"/>
      <c r="E202" s="127"/>
      <c r="F202" s="127"/>
      <c r="G202" s="127"/>
      <c r="H202" s="127"/>
      <c r="I202" s="127"/>
    </row>
    <row r="203" spans="1:9">
      <c r="A203" s="127"/>
      <c r="B203" s="127"/>
      <c r="C203" s="127"/>
      <c r="D203" s="127"/>
      <c r="E203" s="127"/>
      <c r="F203" s="127"/>
      <c r="G203" s="127"/>
      <c r="H203" s="127"/>
      <c r="I203" s="127"/>
    </row>
    <row r="204" spans="1:9">
      <c r="A204" s="127"/>
      <c r="B204" s="127"/>
      <c r="C204" s="127"/>
      <c r="D204" s="127"/>
      <c r="E204" s="127"/>
      <c r="F204" s="127"/>
      <c r="G204" s="127"/>
      <c r="H204" s="127"/>
      <c r="I204" s="127"/>
    </row>
    <row r="205" spans="1:9">
      <c r="A205" s="127"/>
      <c r="B205" s="127"/>
      <c r="C205" s="127"/>
      <c r="D205" s="127"/>
      <c r="E205" s="127"/>
      <c r="F205" s="127"/>
      <c r="G205" s="127"/>
      <c r="H205" s="127"/>
      <c r="I205" s="127"/>
    </row>
    <row r="206" spans="1:9">
      <c r="A206" s="127"/>
      <c r="B206" s="127"/>
      <c r="C206" s="127"/>
      <c r="D206" s="127"/>
      <c r="E206" s="127"/>
      <c r="F206" s="127"/>
      <c r="G206" s="127"/>
      <c r="H206" s="127"/>
      <c r="I206" s="127"/>
    </row>
    <row r="207" spans="1:9">
      <c r="A207" s="127"/>
      <c r="B207" s="127"/>
      <c r="C207" s="127"/>
      <c r="D207" s="127"/>
      <c r="E207" s="127"/>
      <c r="F207" s="127"/>
      <c r="G207" s="127"/>
      <c r="H207" s="127"/>
      <c r="I207" s="127"/>
    </row>
    <row r="208" spans="1:9">
      <c r="A208" s="127"/>
      <c r="B208" s="127"/>
      <c r="C208" s="127"/>
      <c r="D208" s="127"/>
      <c r="E208" s="127"/>
      <c r="F208" s="127"/>
      <c r="G208" s="127"/>
      <c r="H208" s="127"/>
      <c r="I208" s="127"/>
    </row>
    <row r="209" spans="1:9">
      <c r="A209" s="127"/>
      <c r="B209" s="127"/>
      <c r="C209" s="127"/>
      <c r="D209" s="127"/>
      <c r="E209" s="127"/>
      <c r="F209" s="127"/>
      <c r="G209" s="127"/>
      <c r="H209" s="127"/>
      <c r="I209" s="127"/>
    </row>
    <row r="210" spans="1:9">
      <c r="A210" s="127"/>
      <c r="B210" s="127"/>
      <c r="C210" s="127"/>
      <c r="D210" s="127"/>
      <c r="E210" s="127"/>
      <c r="F210" s="127"/>
      <c r="G210" s="127"/>
      <c r="H210" s="127"/>
      <c r="I210" s="127"/>
    </row>
    <row r="211" spans="1:9">
      <c r="A211" s="127"/>
      <c r="B211" s="127"/>
      <c r="C211" s="127"/>
      <c r="D211" s="127"/>
      <c r="E211" s="127"/>
      <c r="F211" s="127"/>
      <c r="G211" s="127"/>
      <c r="H211" s="127"/>
      <c r="I211" s="127"/>
    </row>
    <row r="212" spans="1:9">
      <c r="A212" s="127"/>
      <c r="B212" s="127"/>
      <c r="C212" s="127"/>
      <c r="D212" s="127"/>
      <c r="E212" s="127"/>
      <c r="F212" s="127"/>
      <c r="G212" s="127"/>
      <c r="H212" s="127"/>
      <c r="I212" s="127"/>
    </row>
    <row r="213" spans="1:9">
      <c r="A213" s="127"/>
      <c r="B213" s="127"/>
      <c r="C213" s="127"/>
      <c r="D213" s="127"/>
      <c r="E213" s="127"/>
      <c r="F213" s="127"/>
      <c r="G213" s="127"/>
      <c r="H213" s="127"/>
      <c r="I213" s="127"/>
    </row>
    <row r="214" spans="1:9">
      <c r="A214" s="127"/>
      <c r="B214" s="127"/>
      <c r="C214" s="127"/>
      <c r="D214" s="127"/>
      <c r="E214" s="127"/>
      <c r="F214" s="127"/>
      <c r="G214" s="127"/>
      <c r="H214" s="127"/>
      <c r="I214" s="127"/>
    </row>
  </sheetData>
  <mergeCells count="6">
    <mergeCell ref="A29:I29"/>
    <mergeCell ref="A1:I1"/>
    <mergeCell ref="A2:I2"/>
    <mergeCell ref="A3:I3"/>
    <mergeCell ref="A12:I12"/>
    <mergeCell ref="A21:I2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" sqref="A2:G2"/>
    </sheetView>
  </sheetViews>
  <sheetFormatPr defaultRowHeight="14.4"/>
  <cols>
    <col min="1" max="1" width="31.77734375" style="134" customWidth="1"/>
    <col min="2" max="2" width="17.5546875" style="134" customWidth="1"/>
    <col min="3" max="3" width="17.77734375" style="134" customWidth="1"/>
    <col min="4" max="4" width="47.44140625" style="134" customWidth="1"/>
    <col min="5" max="5" width="10.21875" style="134" customWidth="1"/>
    <col min="6" max="7" width="11" style="134" customWidth="1"/>
    <col min="8" max="16384" width="8.88671875" style="134"/>
  </cols>
  <sheetData>
    <row r="1" spans="1:7">
      <c r="A1" s="403" t="s">
        <v>279</v>
      </c>
      <c r="B1" s="403"/>
      <c r="C1" s="403"/>
      <c r="D1" s="403"/>
      <c r="E1" s="403"/>
      <c r="F1" s="403"/>
      <c r="G1" s="403"/>
    </row>
    <row r="2" spans="1:7" ht="30.6" customHeight="1" thickBot="1">
      <c r="A2" s="404" t="s">
        <v>245</v>
      </c>
      <c r="B2" s="404"/>
      <c r="C2" s="404"/>
      <c r="D2" s="404"/>
      <c r="E2" s="404"/>
      <c r="F2" s="404"/>
      <c r="G2" s="404"/>
    </row>
    <row r="3" spans="1:7">
      <c r="A3" s="391" t="s">
        <v>292</v>
      </c>
      <c r="B3" s="392"/>
      <c r="C3" s="392"/>
      <c r="D3" s="392"/>
      <c r="E3" s="392"/>
      <c r="F3" s="392"/>
      <c r="G3" s="393"/>
    </row>
    <row r="4" spans="1:7" ht="72">
      <c r="A4" s="184" t="s">
        <v>37</v>
      </c>
      <c r="B4" s="185" t="s">
        <v>246</v>
      </c>
      <c r="C4" s="185" t="s">
        <v>248</v>
      </c>
      <c r="D4" s="186" t="s">
        <v>258</v>
      </c>
      <c r="E4" s="186" t="s">
        <v>254</v>
      </c>
      <c r="F4" s="186" t="s">
        <v>251</v>
      </c>
      <c r="G4" s="187" t="s">
        <v>252</v>
      </c>
    </row>
    <row r="5" spans="1:7">
      <c r="A5" s="182" t="s">
        <v>210</v>
      </c>
      <c r="B5" s="135">
        <v>1727</v>
      </c>
      <c r="C5" s="135">
        <v>1748</v>
      </c>
      <c r="D5" s="136">
        <f t="shared" ref="D5:D11" si="0">C5-B5</f>
        <v>21</v>
      </c>
      <c r="E5" s="137">
        <f t="shared" ref="E5:E11" si="1">C5/B5*100</f>
        <v>101.21598147075855</v>
      </c>
      <c r="F5" s="137">
        <f t="shared" ref="F5:F11" si="2">B5/$B$11*100</f>
        <v>15.191766361717102</v>
      </c>
      <c r="G5" s="183">
        <f>C5/$C$11*100</f>
        <v>12.93760639478943</v>
      </c>
    </row>
    <row r="6" spans="1:7">
      <c r="A6" s="182" t="s">
        <v>211</v>
      </c>
      <c r="B6" s="135">
        <v>3192</v>
      </c>
      <c r="C6" s="135">
        <v>3629</v>
      </c>
      <c r="D6" s="136">
        <f t="shared" si="0"/>
        <v>437</v>
      </c>
      <c r="E6" s="137">
        <f t="shared" si="1"/>
        <v>113.69047619047619</v>
      </c>
      <c r="F6" s="137">
        <f t="shared" si="2"/>
        <v>28.078817733990146</v>
      </c>
      <c r="G6" s="183">
        <f t="shared" ref="G6:G11" si="3">C6/$C$11*100</f>
        <v>26.859595884834579</v>
      </c>
    </row>
    <row r="7" spans="1:7">
      <c r="A7" s="182" t="s">
        <v>212</v>
      </c>
      <c r="B7" s="135">
        <v>2167</v>
      </c>
      <c r="C7" s="135">
        <v>2921</v>
      </c>
      <c r="D7" s="136">
        <f t="shared" si="0"/>
        <v>754</v>
      </c>
      <c r="E7" s="137">
        <f t="shared" si="1"/>
        <v>134.79464697738811</v>
      </c>
      <c r="F7" s="137">
        <f t="shared" si="2"/>
        <v>19.062280084447572</v>
      </c>
      <c r="G7" s="183">
        <f t="shared" si="3"/>
        <v>21.619421212345497</v>
      </c>
    </row>
    <row r="8" spans="1:7">
      <c r="A8" s="182" t="s">
        <v>213</v>
      </c>
      <c r="B8" s="135">
        <v>1833</v>
      </c>
      <c r="C8" s="135">
        <v>2312</v>
      </c>
      <c r="D8" s="136">
        <f t="shared" si="0"/>
        <v>479</v>
      </c>
      <c r="E8" s="137">
        <f t="shared" si="1"/>
        <v>126.13202400436442</v>
      </c>
      <c r="F8" s="137">
        <f t="shared" si="2"/>
        <v>16.124208304011258</v>
      </c>
      <c r="G8" s="183">
        <f t="shared" si="3"/>
        <v>17.111982828806159</v>
      </c>
    </row>
    <row r="9" spans="1:7">
      <c r="A9" s="182" t="s">
        <v>214</v>
      </c>
      <c r="B9" s="135">
        <v>1391</v>
      </c>
      <c r="C9" s="135">
        <v>1748</v>
      </c>
      <c r="D9" s="136">
        <f t="shared" si="0"/>
        <v>357</v>
      </c>
      <c r="E9" s="137">
        <f t="shared" si="1"/>
        <v>125.66498921639109</v>
      </c>
      <c r="F9" s="137">
        <f t="shared" si="2"/>
        <v>12.236101337086559</v>
      </c>
      <c r="G9" s="183">
        <f t="shared" si="3"/>
        <v>12.93760639478943</v>
      </c>
    </row>
    <row r="10" spans="1:7">
      <c r="A10" s="182" t="s">
        <v>215</v>
      </c>
      <c r="B10" s="135">
        <v>1058</v>
      </c>
      <c r="C10" s="135">
        <v>1153</v>
      </c>
      <c r="D10" s="136">
        <f t="shared" si="0"/>
        <v>95</v>
      </c>
      <c r="E10" s="137">
        <f t="shared" si="1"/>
        <v>108.97920604914934</v>
      </c>
      <c r="F10" s="137">
        <f t="shared" si="2"/>
        <v>9.306826178747361</v>
      </c>
      <c r="G10" s="183">
        <f t="shared" si="3"/>
        <v>8.5337872844349043</v>
      </c>
    </row>
    <row r="11" spans="1:7" ht="15" thickBot="1">
      <c r="A11" s="188" t="s">
        <v>255</v>
      </c>
      <c r="B11" s="189">
        <f>SUM(B5:B10)</f>
        <v>11368</v>
      </c>
      <c r="C11" s="189">
        <f>SUM(C5:C10)</f>
        <v>13511</v>
      </c>
      <c r="D11" s="190">
        <f t="shared" si="0"/>
        <v>2143</v>
      </c>
      <c r="E11" s="191">
        <f t="shared" si="1"/>
        <v>118.85116115411682</v>
      </c>
      <c r="F11" s="191">
        <f t="shared" si="2"/>
        <v>100</v>
      </c>
      <c r="G11" s="192">
        <f t="shared" si="3"/>
        <v>100</v>
      </c>
    </row>
    <row r="12" spans="1:7">
      <c r="A12" s="405" t="s">
        <v>293</v>
      </c>
      <c r="B12" s="406"/>
      <c r="C12" s="406"/>
      <c r="D12" s="406"/>
      <c r="E12" s="406"/>
      <c r="F12" s="406"/>
      <c r="G12" s="407"/>
    </row>
    <row r="13" spans="1:7" ht="72">
      <c r="A13" s="184" t="s">
        <v>37</v>
      </c>
      <c r="B13" s="186" t="s">
        <v>246</v>
      </c>
      <c r="C13" s="186" t="s">
        <v>248</v>
      </c>
      <c r="D13" s="186" t="s">
        <v>250</v>
      </c>
      <c r="E13" s="186" t="s">
        <v>254</v>
      </c>
      <c r="F13" s="186" t="s">
        <v>251</v>
      </c>
      <c r="G13" s="187" t="s">
        <v>252</v>
      </c>
    </row>
    <row r="14" spans="1:7">
      <c r="A14" s="193" t="s">
        <v>222</v>
      </c>
      <c r="B14" s="136">
        <v>1491</v>
      </c>
      <c r="C14" s="136">
        <v>1760</v>
      </c>
      <c r="D14" s="136">
        <f>C14-B14</f>
        <v>269</v>
      </c>
      <c r="E14" s="137">
        <f>C14/B14*100</f>
        <v>118.04158283031524</v>
      </c>
      <c r="F14" s="137">
        <f>B14/$B$19*100</f>
        <v>13.115763546798028</v>
      </c>
      <c r="G14" s="183">
        <f>C14/$C$19*100</f>
        <v>13.026422914662128</v>
      </c>
    </row>
    <row r="15" spans="1:7">
      <c r="A15" s="193" t="s">
        <v>223</v>
      </c>
      <c r="B15" s="136">
        <v>2875</v>
      </c>
      <c r="C15" s="136">
        <v>3363</v>
      </c>
      <c r="D15" s="136">
        <f t="shared" ref="D15:D19" si="4">C15-B15</f>
        <v>488</v>
      </c>
      <c r="E15" s="137">
        <f t="shared" ref="E15:E19" si="5">C15/B15*100</f>
        <v>116.97391304347826</v>
      </c>
      <c r="F15" s="137">
        <f t="shared" ref="F15:F19" si="6">B15/$B$19*100</f>
        <v>25.290288529204787</v>
      </c>
      <c r="G15" s="183">
        <f t="shared" ref="G15:G19" si="7">C15/$C$19*100</f>
        <v>24.890829694323145</v>
      </c>
    </row>
    <row r="16" spans="1:7">
      <c r="A16" s="193" t="s">
        <v>224</v>
      </c>
      <c r="B16" s="136">
        <v>1985</v>
      </c>
      <c r="C16" s="136">
        <v>2258</v>
      </c>
      <c r="D16" s="136">
        <f t="shared" si="4"/>
        <v>273</v>
      </c>
      <c r="E16" s="137">
        <f t="shared" si="5"/>
        <v>113.75314861460957</v>
      </c>
      <c r="F16" s="137">
        <f t="shared" si="6"/>
        <v>17.461294862772693</v>
      </c>
      <c r="G16" s="183">
        <f t="shared" si="7"/>
        <v>16.712308489379023</v>
      </c>
    </row>
    <row r="17" spans="1:7">
      <c r="A17" s="193" t="s">
        <v>225</v>
      </c>
      <c r="B17" s="136">
        <v>2112</v>
      </c>
      <c r="C17" s="136">
        <v>2595</v>
      </c>
      <c r="D17" s="136">
        <f t="shared" si="4"/>
        <v>483</v>
      </c>
      <c r="E17" s="137">
        <f t="shared" si="5"/>
        <v>122.86931818181819</v>
      </c>
      <c r="F17" s="137">
        <f t="shared" si="6"/>
        <v>18.578465869106264</v>
      </c>
      <c r="G17" s="183">
        <f t="shared" si="7"/>
        <v>19.206572422470579</v>
      </c>
    </row>
    <row r="18" spans="1:7">
      <c r="A18" s="193" t="s">
        <v>226</v>
      </c>
      <c r="B18" s="136">
        <v>2905</v>
      </c>
      <c r="C18" s="136">
        <v>3535</v>
      </c>
      <c r="D18" s="136">
        <f t="shared" si="4"/>
        <v>630</v>
      </c>
      <c r="E18" s="137">
        <f t="shared" si="5"/>
        <v>121.68674698795181</v>
      </c>
      <c r="F18" s="137">
        <f t="shared" si="6"/>
        <v>25.554187192118228</v>
      </c>
      <c r="G18" s="183">
        <f t="shared" si="7"/>
        <v>26.163866479165126</v>
      </c>
    </row>
    <row r="19" spans="1:7" ht="15" thickBot="1">
      <c r="A19" s="194" t="s">
        <v>255</v>
      </c>
      <c r="B19" s="190">
        <f>SUM(B14:B18)</f>
        <v>11368</v>
      </c>
      <c r="C19" s="190">
        <f>SUM(C14:C18)</f>
        <v>13511</v>
      </c>
      <c r="D19" s="190">
        <f t="shared" si="4"/>
        <v>2143</v>
      </c>
      <c r="E19" s="191">
        <f t="shared" si="5"/>
        <v>118.85116115411682</v>
      </c>
      <c r="F19" s="191">
        <f t="shared" si="6"/>
        <v>100</v>
      </c>
      <c r="G19" s="192">
        <f t="shared" si="7"/>
        <v>100</v>
      </c>
    </row>
    <row r="20" spans="1:7">
      <c r="A20" s="405" t="s">
        <v>294</v>
      </c>
      <c r="B20" s="406"/>
      <c r="C20" s="406"/>
      <c r="D20" s="406"/>
      <c r="E20" s="406"/>
      <c r="F20" s="406"/>
      <c r="G20" s="407"/>
    </row>
    <row r="21" spans="1:7" ht="72">
      <c r="A21" s="184" t="s">
        <v>37</v>
      </c>
      <c r="B21" s="186" t="s">
        <v>246</v>
      </c>
      <c r="C21" s="186" t="s">
        <v>248</v>
      </c>
      <c r="D21" s="186" t="s">
        <v>250</v>
      </c>
      <c r="E21" s="186" t="s">
        <v>254</v>
      </c>
      <c r="F21" s="186" t="s">
        <v>251</v>
      </c>
      <c r="G21" s="187" t="s">
        <v>252</v>
      </c>
    </row>
    <row r="22" spans="1:7">
      <c r="A22" s="193" t="s">
        <v>259</v>
      </c>
      <c r="B22" s="136">
        <v>3793</v>
      </c>
      <c r="C22" s="136">
        <v>4697</v>
      </c>
      <c r="D22" s="136">
        <f>C22-B22</f>
        <v>904</v>
      </c>
      <c r="E22" s="137">
        <f>C22/B22*100</f>
        <v>123.83337727392565</v>
      </c>
      <c r="F22" s="137">
        <f>B22/$B$29*100</f>
        <v>33.365587614356087</v>
      </c>
      <c r="G22" s="183">
        <f>C22/$C$29*100</f>
        <v>34.764266153504551</v>
      </c>
    </row>
    <row r="23" spans="1:7">
      <c r="A23" s="193" t="s">
        <v>260</v>
      </c>
      <c r="B23" s="136">
        <v>4219</v>
      </c>
      <c r="C23" s="136">
        <v>4711</v>
      </c>
      <c r="D23" s="136">
        <f t="shared" ref="D23:D29" si="8">C23-B23</f>
        <v>492</v>
      </c>
      <c r="E23" s="137">
        <f t="shared" ref="E23:E29" si="9">C23/B23*100</f>
        <v>111.66153116852335</v>
      </c>
      <c r="F23" s="137">
        <f t="shared" ref="F23:F29" si="10">B23/$B$29*100</f>
        <v>37.112948627726958</v>
      </c>
      <c r="G23" s="183">
        <f t="shared" ref="G23:G29" si="11">C23/$C$29*100</f>
        <v>34.867885426689362</v>
      </c>
    </row>
    <row r="24" spans="1:7">
      <c r="A24" s="193" t="s">
        <v>229</v>
      </c>
      <c r="B24" s="136">
        <v>702</v>
      </c>
      <c r="C24" s="136">
        <v>773</v>
      </c>
      <c r="D24" s="136">
        <f t="shared" si="8"/>
        <v>71</v>
      </c>
      <c r="E24" s="137">
        <f t="shared" si="9"/>
        <v>110.1139601139601</v>
      </c>
      <c r="F24" s="137">
        <f t="shared" si="10"/>
        <v>6.1752287121745253</v>
      </c>
      <c r="G24" s="183">
        <f t="shared" si="11"/>
        <v>5.7212641551328547</v>
      </c>
    </row>
    <row r="25" spans="1:7">
      <c r="A25" s="193" t="s">
        <v>230</v>
      </c>
      <c r="B25" s="136">
        <v>20</v>
      </c>
      <c r="C25" s="136">
        <v>16</v>
      </c>
      <c r="D25" s="136">
        <f t="shared" si="8"/>
        <v>-4</v>
      </c>
      <c r="E25" s="137">
        <f t="shared" si="9"/>
        <v>80</v>
      </c>
      <c r="F25" s="137">
        <f t="shared" si="10"/>
        <v>0.17593244194229415</v>
      </c>
      <c r="G25" s="183">
        <f t="shared" si="11"/>
        <v>0.11842202649692843</v>
      </c>
    </row>
    <row r="26" spans="1:7">
      <c r="A26" s="193" t="s">
        <v>261</v>
      </c>
      <c r="B26" s="136">
        <v>0</v>
      </c>
      <c r="C26" s="136">
        <v>0</v>
      </c>
      <c r="D26" s="136">
        <f t="shared" si="8"/>
        <v>0</v>
      </c>
      <c r="E26" s="137" t="e">
        <f t="shared" si="9"/>
        <v>#DIV/0!</v>
      </c>
      <c r="F26" s="137">
        <f t="shared" si="10"/>
        <v>0</v>
      </c>
      <c r="G26" s="183">
        <f t="shared" si="11"/>
        <v>0</v>
      </c>
    </row>
    <row r="27" spans="1:7">
      <c r="A27" s="193" t="s">
        <v>231</v>
      </c>
      <c r="B27" s="136">
        <v>0</v>
      </c>
      <c r="C27" s="136">
        <v>0</v>
      </c>
      <c r="D27" s="136">
        <f t="shared" si="8"/>
        <v>0</v>
      </c>
      <c r="E27" s="137" t="e">
        <f t="shared" si="9"/>
        <v>#DIV/0!</v>
      </c>
      <c r="F27" s="137">
        <f t="shared" si="10"/>
        <v>0</v>
      </c>
      <c r="G27" s="183">
        <f t="shared" si="11"/>
        <v>0</v>
      </c>
    </row>
    <row r="28" spans="1:7">
      <c r="A28" s="193" t="s">
        <v>257</v>
      </c>
      <c r="B28" s="136">
        <v>2634</v>
      </c>
      <c r="C28" s="136">
        <v>3314</v>
      </c>
      <c r="D28" s="136">
        <f t="shared" si="8"/>
        <v>680</v>
      </c>
      <c r="E28" s="137">
        <f t="shared" si="9"/>
        <v>125.81624905087318</v>
      </c>
      <c r="F28" s="137">
        <f t="shared" si="10"/>
        <v>23.170302603800142</v>
      </c>
      <c r="G28" s="183">
        <f t="shared" si="11"/>
        <v>24.5281622381763</v>
      </c>
    </row>
    <row r="29" spans="1:7">
      <c r="A29" s="194" t="s">
        <v>255</v>
      </c>
      <c r="B29" s="190">
        <f>SUM(B22:B28)</f>
        <v>11368</v>
      </c>
      <c r="C29" s="190">
        <f>SUM(C22:C28)</f>
        <v>13511</v>
      </c>
      <c r="D29" s="190">
        <f t="shared" si="8"/>
        <v>2143</v>
      </c>
      <c r="E29" s="191">
        <f t="shared" si="9"/>
        <v>118.85116115411682</v>
      </c>
      <c r="F29" s="191">
        <f t="shared" si="10"/>
        <v>100</v>
      </c>
      <c r="G29" s="192">
        <f t="shared" si="11"/>
        <v>100</v>
      </c>
    </row>
  </sheetData>
  <mergeCells count="5">
    <mergeCell ref="A1:G1"/>
    <mergeCell ref="A2:G2"/>
    <mergeCell ref="A3:G3"/>
    <mergeCell ref="A12:G12"/>
    <mergeCell ref="A20:G20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110" zoomScaleNormal="110" workbookViewId="0">
      <selection activeCell="A2" sqref="A2:N2"/>
    </sheetView>
  </sheetViews>
  <sheetFormatPr defaultColWidth="9.109375" defaultRowHeight="14.4"/>
  <cols>
    <col min="1" max="1" width="26.6640625" style="195" customWidth="1"/>
    <col min="2" max="2" width="16.5546875" style="195" customWidth="1"/>
    <col min="3" max="3" width="15" style="217" customWidth="1"/>
    <col min="4" max="4" width="14.88671875" style="195" customWidth="1"/>
    <col min="5" max="5" width="11.109375" style="195" customWidth="1"/>
    <col min="6" max="6" width="11" style="195" customWidth="1"/>
    <col min="7" max="7" width="12.33203125" style="195" customWidth="1"/>
    <col min="8" max="9" width="14.33203125" style="195" customWidth="1"/>
    <col min="10" max="11" width="10.6640625" style="195" customWidth="1"/>
    <col min="12" max="12" width="12.5546875" style="195" customWidth="1"/>
    <col min="13" max="14" width="10.5546875" style="195" customWidth="1"/>
    <col min="15" max="16384" width="9.109375" style="195"/>
  </cols>
  <sheetData>
    <row r="1" spans="1:14" ht="15" customHeight="1">
      <c r="A1" s="409" t="s">
        <v>286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1" customHeight="1" thickBot="1">
      <c r="A2" s="410" t="s">
        <v>278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72.599999999999994" customHeight="1" thickBot="1">
      <c r="A3" s="196" t="s">
        <v>37</v>
      </c>
      <c r="B3" s="197" t="s">
        <v>271</v>
      </c>
      <c r="C3" s="223" t="s">
        <v>272</v>
      </c>
      <c r="D3" s="227" t="s">
        <v>273</v>
      </c>
      <c r="E3" s="197" t="s">
        <v>274</v>
      </c>
      <c r="F3" s="223" t="s">
        <v>281</v>
      </c>
      <c r="G3" s="198" t="s">
        <v>282</v>
      </c>
      <c r="H3" s="229" t="s">
        <v>275</v>
      </c>
      <c r="I3" s="227" t="s">
        <v>283</v>
      </c>
      <c r="J3" s="197" t="s">
        <v>276</v>
      </c>
      <c r="K3" s="223" t="s">
        <v>284</v>
      </c>
      <c r="L3" s="241" t="s">
        <v>287</v>
      </c>
      <c r="M3" s="241" t="s">
        <v>277</v>
      </c>
      <c r="N3" s="227" t="s">
        <v>285</v>
      </c>
    </row>
    <row r="4" spans="1:14" ht="13.8" customHeight="1">
      <c r="A4" s="218" t="s">
        <v>232</v>
      </c>
      <c r="B4" s="199">
        <v>55474</v>
      </c>
      <c r="C4" s="200">
        <v>63758</v>
      </c>
      <c r="D4" s="202">
        <f>C4-B4</f>
        <v>8284</v>
      </c>
      <c r="E4" s="199">
        <v>88274</v>
      </c>
      <c r="F4" s="200">
        <v>91184</v>
      </c>
      <c r="G4" s="201">
        <f t="shared" ref="G4:G16" si="0">F4-E4</f>
        <v>2910</v>
      </c>
      <c r="H4" s="230">
        <v>100</v>
      </c>
      <c r="I4" s="233">
        <f t="shared" ref="I4:I16" si="1">F4/$F$4*100</f>
        <v>100</v>
      </c>
      <c r="J4" s="199">
        <v>74269</v>
      </c>
      <c r="K4" s="200">
        <v>43971</v>
      </c>
      <c r="L4" s="200">
        <f t="shared" ref="L4:L16" si="2">K4-J4</f>
        <v>-30298</v>
      </c>
      <c r="M4" s="244">
        <f t="shared" ref="M4:M16" si="3">J4/$J$4*100</f>
        <v>100</v>
      </c>
      <c r="N4" s="233">
        <f t="shared" ref="N4:N16" si="4">K4/$K$4*100</f>
        <v>100</v>
      </c>
    </row>
    <row r="5" spans="1:14" ht="13.8" customHeight="1">
      <c r="A5" s="219" t="s">
        <v>233</v>
      </c>
      <c r="B5" s="203">
        <v>6830</v>
      </c>
      <c r="C5" s="204">
        <v>8381</v>
      </c>
      <c r="D5" s="206">
        <f>C5-B5</f>
        <v>1551</v>
      </c>
      <c r="E5" s="203">
        <v>12562</v>
      </c>
      <c r="F5" s="204">
        <v>12804</v>
      </c>
      <c r="G5" s="205">
        <f t="shared" si="0"/>
        <v>242</v>
      </c>
      <c r="H5" s="231">
        <f t="shared" ref="H5:H16" si="5">E5/$E$4*100</f>
        <v>14.230690803634138</v>
      </c>
      <c r="I5" s="234">
        <f t="shared" si="1"/>
        <v>14.041937181961748</v>
      </c>
      <c r="J5" s="203">
        <v>0</v>
      </c>
      <c r="K5" s="204">
        <v>0</v>
      </c>
      <c r="L5" s="204">
        <f t="shared" si="2"/>
        <v>0</v>
      </c>
      <c r="M5" s="239">
        <f t="shared" si="3"/>
        <v>0</v>
      </c>
      <c r="N5" s="234">
        <f t="shared" si="4"/>
        <v>0</v>
      </c>
    </row>
    <row r="6" spans="1:14" ht="14.4" customHeight="1" thickBot="1">
      <c r="A6" s="220" t="s">
        <v>234</v>
      </c>
      <c r="B6" s="207">
        <f>B4-B5</f>
        <v>48644</v>
      </c>
      <c r="C6" s="208">
        <f>C4-C5</f>
        <v>55377</v>
      </c>
      <c r="D6" s="210">
        <f>C6-B6</f>
        <v>6733</v>
      </c>
      <c r="E6" s="207">
        <f>E4-E5</f>
        <v>75712</v>
      </c>
      <c r="F6" s="208">
        <f>F4-F5</f>
        <v>78380</v>
      </c>
      <c r="G6" s="209">
        <f t="shared" si="0"/>
        <v>2668</v>
      </c>
      <c r="H6" s="232">
        <f t="shared" si="5"/>
        <v>85.769309196365867</v>
      </c>
      <c r="I6" s="235">
        <f t="shared" si="1"/>
        <v>85.958062818038243</v>
      </c>
      <c r="J6" s="207">
        <v>0</v>
      </c>
      <c r="K6" s="208">
        <v>0</v>
      </c>
      <c r="L6" s="208">
        <f t="shared" si="2"/>
        <v>0</v>
      </c>
      <c r="M6" s="245">
        <f t="shared" si="3"/>
        <v>0</v>
      </c>
      <c r="N6" s="235">
        <f t="shared" si="4"/>
        <v>0</v>
      </c>
    </row>
    <row r="7" spans="1:14" ht="24">
      <c r="A7" s="221" t="s">
        <v>235</v>
      </c>
      <c r="B7" s="224">
        <v>638</v>
      </c>
      <c r="C7" s="225">
        <v>760</v>
      </c>
      <c r="D7" s="228">
        <f>C7-B7</f>
        <v>122</v>
      </c>
      <c r="E7" s="224">
        <v>1097</v>
      </c>
      <c r="F7" s="225">
        <v>1284</v>
      </c>
      <c r="G7" s="226">
        <f t="shared" si="0"/>
        <v>187</v>
      </c>
      <c r="H7" s="211">
        <f t="shared" si="5"/>
        <v>1.2427215261571924</v>
      </c>
      <c r="I7" s="236">
        <f t="shared" si="1"/>
        <v>1.4081417792595192</v>
      </c>
      <c r="J7" s="224">
        <v>616</v>
      </c>
      <c r="K7" s="225">
        <v>455</v>
      </c>
      <c r="L7" s="242">
        <f t="shared" si="2"/>
        <v>-161</v>
      </c>
      <c r="M7" s="243">
        <f t="shared" si="3"/>
        <v>0.82941738814310151</v>
      </c>
      <c r="N7" s="246">
        <f t="shared" si="4"/>
        <v>1.0347729185144754</v>
      </c>
    </row>
    <row r="8" spans="1:14">
      <c r="A8" s="222" t="s">
        <v>236</v>
      </c>
      <c r="B8" s="212">
        <v>5537</v>
      </c>
      <c r="C8" s="213">
        <v>6553</v>
      </c>
      <c r="D8" s="215">
        <f>C8-B8</f>
        <v>1016</v>
      </c>
      <c r="E8" s="212">
        <v>10299</v>
      </c>
      <c r="F8" s="213">
        <v>11027</v>
      </c>
      <c r="G8" s="214">
        <f t="shared" si="0"/>
        <v>728</v>
      </c>
      <c r="H8" s="216">
        <f t="shared" si="5"/>
        <v>11.667082040011781</v>
      </c>
      <c r="I8" s="237">
        <f t="shared" si="1"/>
        <v>12.09313037374978</v>
      </c>
      <c r="J8" s="212">
        <v>3995</v>
      </c>
      <c r="K8" s="213">
        <v>3763</v>
      </c>
      <c r="L8" s="238">
        <f t="shared" si="2"/>
        <v>-232</v>
      </c>
      <c r="M8" s="240">
        <f t="shared" si="3"/>
        <v>5.3790949117397568</v>
      </c>
      <c r="N8" s="237">
        <f t="shared" si="4"/>
        <v>8.5579131700438928</v>
      </c>
    </row>
    <row r="9" spans="1:14">
      <c r="A9" s="222" t="s">
        <v>237</v>
      </c>
      <c r="B9" s="212">
        <v>6321</v>
      </c>
      <c r="C9" s="213">
        <v>7071</v>
      </c>
      <c r="D9" s="215">
        <f t="shared" ref="D9:D16" si="6">C9-B9</f>
        <v>750</v>
      </c>
      <c r="E9" s="212">
        <v>10781</v>
      </c>
      <c r="F9" s="213">
        <v>11351</v>
      </c>
      <c r="G9" s="214">
        <f t="shared" si="0"/>
        <v>570</v>
      </c>
      <c r="H9" s="216">
        <f t="shared" si="5"/>
        <v>12.213109182771824</v>
      </c>
      <c r="I9" s="237">
        <f t="shared" si="1"/>
        <v>12.448455869450781</v>
      </c>
      <c r="J9" s="212">
        <v>6919</v>
      </c>
      <c r="K9" s="213">
        <v>4117</v>
      </c>
      <c r="L9" s="238">
        <f t="shared" si="2"/>
        <v>-2802</v>
      </c>
      <c r="M9" s="240">
        <f t="shared" si="3"/>
        <v>9.316134591821621</v>
      </c>
      <c r="N9" s="237">
        <f t="shared" si="4"/>
        <v>9.3629892429100998</v>
      </c>
    </row>
    <row r="10" spans="1:14">
      <c r="A10" s="222" t="s">
        <v>238</v>
      </c>
      <c r="B10" s="212">
        <v>2780</v>
      </c>
      <c r="C10" s="213">
        <v>3209</v>
      </c>
      <c r="D10" s="215">
        <f t="shared" si="6"/>
        <v>429</v>
      </c>
      <c r="E10" s="212">
        <v>4980</v>
      </c>
      <c r="F10" s="213">
        <v>5306</v>
      </c>
      <c r="G10" s="214">
        <f t="shared" si="0"/>
        <v>326</v>
      </c>
      <c r="H10" s="216">
        <f t="shared" si="5"/>
        <v>5.6415252509232614</v>
      </c>
      <c r="I10" s="237">
        <f t="shared" si="1"/>
        <v>5.8190033339182312</v>
      </c>
      <c r="J10" s="212">
        <v>5613</v>
      </c>
      <c r="K10" s="213">
        <v>4762</v>
      </c>
      <c r="L10" s="238">
        <f t="shared" si="2"/>
        <v>-851</v>
      </c>
      <c r="M10" s="240">
        <f t="shared" si="3"/>
        <v>7.5576620124143314</v>
      </c>
      <c r="N10" s="237">
        <f t="shared" si="4"/>
        <v>10.829865138386664</v>
      </c>
    </row>
    <row r="11" spans="1:14" ht="24">
      <c r="A11" s="222" t="s">
        <v>239</v>
      </c>
      <c r="B11" s="212">
        <v>11350</v>
      </c>
      <c r="C11" s="213">
        <v>12951</v>
      </c>
      <c r="D11" s="215">
        <f t="shared" si="6"/>
        <v>1601</v>
      </c>
      <c r="E11" s="212">
        <v>17231</v>
      </c>
      <c r="F11" s="213">
        <v>17806</v>
      </c>
      <c r="G11" s="214">
        <f t="shared" si="0"/>
        <v>575</v>
      </c>
      <c r="H11" s="216">
        <f t="shared" si="5"/>
        <v>19.519903935473639</v>
      </c>
      <c r="I11" s="237">
        <f t="shared" si="1"/>
        <v>19.527548692753115</v>
      </c>
      <c r="J11" s="212">
        <v>7472</v>
      </c>
      <c r="K11" s="213">
        <v>7205</v>
      </c>
      <c r="L11" s="238">
        <f t="shared" si="2"/>
        <v>-267</v>
      </c>
      <c r="M11" s="240">
        <f t="shared" si="3"/>
        <v>10.060725201631906</v>
      </c>
      <c r="N11" s="237">
        <f t="shared" si="4"/>
        <v>16.38579973164131</v>
      </c>
    </row>
    <row r="12" spans="1:14" ht="24">
      <c r="A12" s="222" t="s">
        <v>240</v>
      </c>
      <c r="B12" s="212">
        <v>731</v>
      </c>
      <c r="C12" s="213">
        <v>828</v>
      </c>
      <c r="D12" s="215">
        <f t="shared" si="6"/>
        <v>97</v>
      </c>
      <c r="E12" s="212">
        <v>829</v>
      </c>
      <c r="F12" s="213">
        <v>881</v>
      </c>
      <c r="G12" s="214">
        <f t="shared" si="0"/>
        <v>52</v>
      </c>
      <c r="H12" s="216">
        <f t="shared" si="5"/>
        <v>0.93912137209144264</v>
      </c>
      <c r="I12" s="237">
        <f t="shared" si="1"/>
        <v>0.96617827689068259</v>
      </c>
      <c r="J12" s="212">
        <v>324</v>
      </c>
      <c r="K12" s="213">
        <v>305</v>
      </c>
      <c r="L12" s="238">
        <f t="shared" si="2"/>
        <v>-19</v>
      </c>
      <c r="M12" s="240">
        <f t="shared" si="3"/>
        <v>0.43625200285448845</v>
      </c>
      <c r="N12" s="237">
        <f t="shared" si="4"/>
        <v>0.69363898933387913</v>
      </c>
    </row>
    <row r="13" spans="1:14" ht="24.6" customHeight="1">
      <c r="A13" s="222" t="s">
        <v>241</v>
      </c>
      <c r="B13" s="212">
        <v>12567</v>
      </c>
      <c r="C13" s="213">
        <v>14142</v>
      </c>
      <c r="D13" s="215">
        <f t="shared" si="6"/>
        <v>1575</v>
      </c>
      <c r="E13" s="212">
        <v>17937</v>
      </c>
      <c r="F13" s="213">
        <v>18006</v>
      </c>
      <c r="G13" s="214">
        <f t="shared" si="0"/>
        <v>69</v>
      </c>
      <c r="H13" s="216">
        <f t="shared" si="5"/>
        <v>20.319686430885653</v>
      </c>
      <c r="I13" s="237">
        <f t="shared" si="1"/>
        <v>19.746885418494472</v>
      </c>
      <c r="J13" s="212">
        <v>15207</v>
      </c>
      <c r="K13" s="213">
        <v>8246</v>
      </c>
      <c r="L13" s="238">
        <f t="shared" si="2"/>
        <v>-6961</v>
      </c>
      <c r="M13" s="240">
        <f t="shared" si="3"/>
        <v>20.47556854138335</v>
      </c>
      <c r="N13" s="237">
        <f t="shared" si="4"/>
        <v>18.753269200154648</v>
      </c>
    </row>
    <row r="14" spans="1:14" ht="24">
      <c r="A14" s="222" t="s">
        <v>242</v>
      </c>
      <c r="B14" s="212">
        <v>3574</v>
      </c>
      <c r="C14" s="213">
        <v>3902</v>
      </c>
      <c r="D14" s="215">
        <f t="shared" si="6"/>
        <v>328</v>
      </c>
      <c r="E14" s="212">
        <v>5235</v>
      </c>
      <c r="F14" s="213">
        <v>5119</v>
      </c>
      <c r="G14" s="214">
        <f t="shared" si="0"/>
        <v>-116</v>
      </c>
      <c r="H14" s="216">
        <f t="shared" si="5"/>
        <v>5.9303985318440313</v>
      </c>
      <c r="I14" s="237">
        <f t="shared" si="1"/>
        <v>5.6139234953500612</v>
      </c>
      <c r="J14" s="212">
        <v>11310</v>
      </c>
      <c r="K14" s="213">
        <v>5160</v>
      </c>
      <c r="L14" s="238">
        <f t="shared" si="2"/>
        <v>-6150</v>
      </c>
      <c r="M14" s="240">
        <f t="shared" si="3"/>
        <v>15.228426395939088</v>
      </c>
      <c r="N14" s="237">
        <f t="shared" si="4"/>
        <v>11.735007163812512</v>
      </c>
    </row>
    <row r="15" spans="1:14">
      <c r="A15" s="222" t="s">
        <v>243</v>
      </c>
      <c r="B15" s="212">
        <v>5112</v>
      </c>
      <c r="C15" s="213">
        <v>5920</v>
      </c>
      <c r="D15" s="215">
        <f t="shared" si="6"/>
        <v>808</v>
      </c>
      <c r="E15" s="212">
        <v>7261</v>
      </c>
      <c r="F15" s="213">
        <v>7542</v>
      </c>
      <c r="G15" s="214">
        <f t="shared" si="0"/>
        <v>281</v>
      </c>
      <c r="H15" s="216">
        <f t="shared" si="5"/>
        <v>8.2255250696694393</v>
      </c>
      <c r="I15" s="237">
        <f t="shared" si="1"/>
        <v>8.2711879277066149</v>
      </c>
      <c r="J15" s="212">
        <v>22728</v>
      </c>
      <c r="K15" s="213">
        <v>9958</v>
      </c>
      <c r="L15" s="238">
        <f t="shared" si="2"/>
        <v>-12770</v>
      </c>
      <c r="M15" s="240">
        <f t="shared" si="3"/>
        <v>30.602270126162999</v>
      </c>
      <c r="N15" s="237">
        <f t="shared" si="4"/>
        <v>22.646744445202518</v>
      </c>
    </row>
    <row r="16" spans="1:14">
      <c r="A16" s="247" t="s">
        <v>244</v>
      </c>
      <c r="B16" s="248">
        <v>34</v>
      </c>
      <c r="C16" s="249">
        <v>41</v>
      </c>
      <c r="D16" s="250">
        <f t="shared" si="6"/>
        <v>7</v>
      </c>
      <c r="E16" s="248">
        <v>62</v>
      </c>
      <c r="F16" s="249">
        <v>58</v>
      </c>
      <c r="G16" s="251">
        <f t="shared" si="0"/>
        <v>-4</v>
      </c>
      <c r="H16" s="252">
        <f t="shared" si="5"/>
        <v>7.023585653759884E-2</v>
      </c>
      <c r="I16" s="253">
        <f t="shared" si="1"/>
        <v>6.3607650464993851E-2</v>
      </c>
      <c r="J16" s="248">
        <v>85</v>
      </c>
      <c r="K16" s="249">
        <v>0</v>
      </c>
      <c r="L16" s="254">
        <f t="shared" si="2"/>
        <v>-85</v>
      </c>
      <c r="M16" s="255">
        <f t="shared" si="3"/>
        <v>0.11444882790935652</v>
      </c>
      <c r="N16" s="253">
        <f t="shared" si="4"/>
        <v>0</v>
      </c>
    </row>
    <row r="17" spans="1:14">
      <c r="A17" s="408"/>
      <c r="B17" s="408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</row>
    <row r="20" spans="1:14" ht="16.2" customHeight="1"/>
  </sheetData>
  <mergeCells count="3">
    <mergeCell ref="A17:N17"/>
    <mergeCell ref="A1:N1"/>
    <mergeCell ref="A2:N2"/>
  </mergeCells>
  <pageMargins left="0.25" right="0.25" top="0.75" bottom="0.75" header="0.3" footer="0.3"/>
  <pageSetup paperSize="9" scale="8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3"/>
  <sheetViews>
    <sheetView view="pageBreakPreview" zoomScale="115" zoomScaleNormal="80" zoomScaleSheetLayoutView="115" workbookViewId="0">
      <selection activeCell="A2" sqref="A2:J2"/>
    </sheetView>
  </sheetViews>
  <sheetFormatPr defaultColWidth="9.6640625" defaultRowHeight="14.4"/>
  <cols>
    <col min="1" max="1" width="8.5546875" style="256" customWidth="1"/>
    <col min="2" max="2" width="21.109375" style="256" customWidth="1"/>
    <col min="3" max="3" width="10.44140625" style="311" customWidth="1"/>
    <col min="4" max="9" width="12.21875" style="256" customWidth="1"/>
    <col min="10" max="10" width="12.109375" style="256" customWidth="1"/>
    <col min="11" max="16384" width="9.6640625" style="256"/>
  </cols>
  <sheetData>
    <row r="1" spans="1:10">
      <c r="A1" s="430" t="s">
        <v>295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0" ht="27.6" customHeight="1">
      <c r="A2" s="431" t="s">
        <v>296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15" thickBot="1">
      <c r="A3" s="416" t="s">
        <v>297</v>
      </c>
      <c r="B3" s="416"/>
      <c r="C3" s="416"/>
      <c r="D3" s="416"/>
      <c r="E3" s="416"/>
      <c r="F3" s="416"/>
      <c r="G3" s="416"/>
      <c r="H3" s="416"/>
      <c r="I3" s="416"/>
      <c r="J3" s="416"/>
    </row>
    <row r="4" spans="1:10">
      <c r="A4" s="422" t="s">
        <v>298</v>
      </c>
      <c r="B4" s="423"/>
      <c r="C4" s="423"/>
      <c r="D4" s="423"/>
      <c r="E4" s="423"/>
      <c r="F4" s="423"/>
      <c r="G4" s="423"/>
      <c r="H4" s="423"/>
      <c r="I4" s="423"/>
      <c r="J4" s="433"/>
    </row>
    <row r="5" spans="1:10" ht="72.599999999999994" thickBot="1">
      <c r="A5" s="257" t="s">
        <v>299</v>
      </c>
      <c r="B5" s="258" t="s">
        <v>300</v>
      </c>
      <c r="C5" s="258" t="s">
        <v>301</v>
      </c>
      <c r="D5" s="258" t="s">
        <v>302</v>
      </c>
      <c r="E5" s="257" t="s">
        <v>303</v>
      </c>
      <c r="F5" s="257" t="s">
        <v>304</v>
      </c>
      <c r="G5" s="257" t="s">
        <v>305</v>
      </c>
      <c r="H5" s="257" t="s">
        <v>306</v>
      </c>
      <c r="I5" s="257" t="s">
        <v>307</v>
      </c>
      <c r="J5" s="259" t="s">
        <v>308</v>
      </c>
    </row>
    <row r="6" spans="1:10" ht="15" thickBot="1">
      <c r="A6" s="257">
        <v>1</v>
      </c>
      <c r="B6" s="260" t="s">
        <v>309</v>
      </c>
      <c r="C6" s="257" t="s">
        <v>310</v>
      </c>
      <c r="D6" s="257">
        <v>528</v>
      </c>
      <c r="E6" s="257">
        <v>274</v>
      </c>
      <c r="F6" s="257">
        <v>0</v>
      </c>
      <c r="G6" s="257">
        <v>98</v>
      </c>
      <c r="H6" s="257">
        <v>61</v>
      </c>
      <c r="I6" s="257">
        <v>164</v>
      </c>
      <c r="J6" s="259">
        <v>151</v>
      </c>
    </row>
    <row r="7" spans="1:10" ht="15" thickBot="1">
      <c r="A7" s="257">
        <v>2</v>
      </c>
      <c r="B7" s="260" t="s">
        <v>309</v>
      </c>
      <c r="C7" s="257" t="s">
        <v>311</v>
      </c>
      <c r="D7" s="257">
        <v>217</v>
      </c>
      <c r="E7" s="257">
        <v>127</v>
      </c>
      <c r="F7" s="257">
        <v>0</v>
      </c>
      <c r="G7" s="257">
        <v>56</v>
      </c>
      <c r="H7" s="257">
        <v>36</v>
      </c>
      <c r="I7" s="257">
        <v>51</v>
      </c>
      <c r="J7" s="259">
        <v>62</v>
      </c>
    </row>
    <row r="8" spans="1:10" ht="15" thickBot="1">
      <c r="A8" s="257">
        <v>3</v>
      </c>
      <c r="B8" s="260" t="s">
        <v>312</v>
      </c>
      <c r="C8" s="257" t="s">
        <v>313</v>
      </c>
      <c r="D8" s="257">
        <v>53</v>
      </c>
      <c r="E8" s="257">
        <v>39</v>
      </c>
      <c r="F8" s="257">
        <v>0</v>
      </c>
      <c r="G8" s="257">
        <v>10</v>
      </c>
      <c r="H8" s="257">
        <v>6</v>
      </c>
      <c r="I8" s="257">
        <v>13</v>
      </c>
      <c r="J8" s="259">
        <v>16</v>
      </c>
    </row>
    <row r="9" spans="1:10" ht="15" thickBot="1">
      <c r="A9" s="257">
        <v>4</v>
      </c>
      <c r="B9" s="260" t="s">
        <v>314</v>
      </c>
      <c r="C9" s="257" t="s">
        <v>315</v>
      </c>
      <c r="D9" s="257">
        <v>47</v>
      </c>
      <c r="E9" s="257">
        <v>32</v>
      </c>
      <c r="F9" s="257">
        <v>0</v>
      </c>
      <c r="G9" s="257">
        <v>9</v>
      </c>
      <c r="H9" s="257">
        <v>6</v>
      </c>
      <c r="I9" s="257">
        <v>8</v>
      </c>
      <c r="J9" s="259">
        <v>11</v>
      </c>
    </row>
    <row r="10" spans="1:10" ht="15" thickBot="1">
      <c r="A10" s="257">
        <v>5</v>
      </c>
      <c r="B10" s="260" t="s">
        <v>316</v>
      </c>
      <c r="C10" s="257" t="s">
        <v>317</v>
      </c>
      <c r="D10" s="257">
        <v>111</v>
      </c>
      <c r="E10" s="257">
        <v>67</v>
      </c>
      <c r="F10" s="257">
        <v>0</v>
      </c>
      <c r="G10" s="257">
        <v>41</v>
      </c>
      <c r="H10" s="257">
        <v>22</v>
      </c>
      <c r="I10" s="257">
        <v>23</v>
      </c>
      <c r="J10" s="259">
        <v>23</v>
      </c>
    </row>
    <row r="11" spans="1:10" ht="15" thickBot="1">
      <c r="A11" s="257">
        <v>6</v>
      </c>
      <c r="B11" s="260" t="s">
        <v>318</v>
      </c>
      <c r="C11" s="257" t="s">
        <v>319</v>
      </c>
      <c r="D11" s="257">
        <v>103</v>
      </c>
      <c r="E11" s="257">
        <v>54</v>
      </c>
      <c r="F11" s="257">
        <v>0</v>
      </c>
      <c r="G11" s="257">
        <v>31</v>
      </c>
      <c r="H11" s="257">
        <v>24</v>
      </c>
      <c r="I11" s="257">
        <v>26</v>
      </c>
      <c r="J11" s="259">
        <v>33</v>
      </c>
    </row>
    <row r="12" spans="1:10" ht="15" thickBot="1">
      <c r="A12" s="257">
        <v>7</v>
      </c>
      <c r="B12" s="260" t="s">
        <v>320</v>
      </c>
      <c r="C12" s="257" t="s">
        <v>321</v>
      </c>
      <c r="D12" s="257">
        <v>146</v>
      </c>
      <c r="E12" s="257">
        <v>68</v>
      </c>
      <c r="F12" s="257">
        <v>0</v>
      </c>
      <c r="G12" s="257">
        <v>25</v>
      </c>
      <c r="H12" s="257">
        <v>14</v>
      </c>
      <c r="I12" s="257">
        <v>53</v>
      </c>
      <c r="J12" s="259">
        <v>47</v>
      </c>
    </row>
    <row r="13" spans="1:10" ht="15" customHeight="1">
      <c r="A13" s="261"/>
      <c r="B13" s="261"/>
      <c r="C13" s="262" t="s">
        <v>322</v>
      </c>
      <c r="D13" s="263">
        <f>SUM(D6:D12)</f>
        <v>1205</v>
      </c>
      <c r="E13" s="263">
        <f t="shared" ref="E13:J13" si="0">SUM(E6:E12)</f>
        <v>661</v>
      </c>
      <c r="F13" s="263">
        <f t="shared" si="0"/>
        <v>0</v>
      </c>
      <c r="G13" s="263">
        <f t="shared" si="0"/>
        <v>270</v>
      </c>
      <c r="H13" s="263">
        <f t="shared" si="0"/>
        <v>169</v>
      </c>
      <c r="I13" s="263">
        <f t="shared" si="0"/>
        <v>338</v>
      </c>
      <c r="J13" s="264">
        <f t="shared" si="0"/>
        <v>343</v>
      </c>
    </row>
    <row r="14" spans="1:10" ht="15" thickBot="1">
      <c r="A14" s="265"/>
      <c r="B14" s="266"/>
      <c r="C14" s="267"/>
      <c r="D14" s="266"/>
      <c r="E14" s="266"/>
      <c r="F14" s="266"/>
      <c r="G14" s="266"/>
      <c r="H14" s="266"/>
      <c r="I14" s="266"/>
      <c r="J14" s="266"/>
    </row>
    <row r="15" spans="1:10" ht="15" thickBot="1">
      <c r="A15" s="413" t="s">
        <v>323</v>
      </c>
      <c r="B15" s="414"/>
      <c r="C15" s="414"/>
      <c r="D15" s="414"/>
      <c r="E15" s="414"/>
      <c r="F15" s="414"/>
      <c r="G15" s="414"/>
      <c r="H15" s="414"/>
      <c r="I15" s="414"/>
      <c r="J15" s="415"/>
    </row>
    <row r="16" spans="1:10" ht="72.599999999999994" thickBot="1">
      <c r="A16" s="257" t="s">
        <v>299</v>
      </c>
      <c r="B16" s="258" t="s">
        <v>300</v>
      </c>
      <c r="C16" s="258" t="s">
        <v>301</v>
      </c>
      <c r="D16" s="258" t="s">
        <v>302</v>
      </c>
      <c r="E16" s="257" t="s">
        <v>303</v>
      </c>
      <c r="F16" s="257" t="s">
        <v>304</v>
      </c>
      <c r="G16" s="257" t="s">
        <v>305</v>
      </c>
      <c r="H16" s="257" t="s">
        <v>306</v>
      </c>
      <c r="I16" s="257" t="s">
        <v>307</v>
      </c>
      <c r="J16" s="259" t="s">
        <v>308</v>
      </c>
    </row>
    <row r="17" spans="1:10" ht="15" thickBot="1">
      <c r="A17" s="257">
        <v>1</v>
      </c>
      <c r="B17" s="260" t="s">
        <v>324</v>
      </c>
      <c r="C17" s="257" t="s">
        <v>325</v>
      </c>
      <c r="D17" s="257">
        <v>634</v>
      </c>
      <c r="E17" s="257">
        <v>287</v>
      </c>
      <c r="F17" s="257">
        <v>0</v>
      </c>
      <c r="G17" s="257">
        <v>131</v>
      </c>
      <c r="H17" s="257">
        <v>75</v>
      </c>
      <c r="I17" s="257">
        <v>160</v>
      </c>
      <c r="J17" s="259">
        <v>302</v>
      </c>
    </row>
    <row r="18" spans="1:10" ht="15" thickBot="1">
      <c r="A18" s="257">
        <v>2</v>
      </c>
      <c r="B18" s="260" t="s">
        <v>326</v>
      </c>
      <c r="C18" s="257" t="s">
        <v>327</v>
      </c>
      <c r="D18" s="257">
        <v>213</v>
      </c>
      <c r="E18" s="257">
        <v>88</v>
      </c>
      <c r="F18" s="257">
        <v>0</v>
      </c>
      <c r="G18" s="257">
        <v>53</v>
      </c>
      <c r="H18" s="257">
        <v>25</v>
      </c>
      <c r="I18" s="257">
        <v>57</v>
      </c>
      <c r="J18" s="259">
        <v>111</v>
      </c>
    </row>
    <row r="19" spans="1:10" ht="15" thickBot="1">
      <c r="A19" s="257">
        <v>3</v>
      </c>
      <c r="B19" s="260" t="s">
        <v>328</v>
      </c>
      <c r="C19" s="257" t="s">
        <v>329</v>
      </c>
      <c r="D19" s="257">
        <v>289</v>
      </c>
      <c r="E19" s="257">
        <v>129</v>
      </c>
      <c r="F19" s="257">
        <v>0</v>
      </c>
      <c r="G19" s="257">
        <v>61</v>
      </c>
      <c r="H19" s="257">
        <v>34</v>
      </c>
      <c r="I19" s="257">
        <v>77</v>
      </c>
      <c r="J19" s="259">
        <v>175</v>
      </c>
    </row>
    <row r="20" spans="1:10" ht="15" thickBot="1">
      <c r="A20" s="257">
        <v>4</v>
      </c>
      <c r="B20" s="260" t="s">
        <v>330</v>
      </c>
      <c r="C20" s="257" t="s">
        <v>331</v>
      </c>
      <c r="D20" s="257">
        <v>173</v>
      </c>
      <c r="E20" s="257">
        <v>87</v>
      </c>
      <c r="F20" s="257">
        <v>0</v>
      </c>
      <c r="G20" s="257">
        <v>48</v>
      </c>
      <c r="H20" s="257">
        <v>25</v>
      </c>
      <c r="I20" s="257">
        <v>50</v>
      </c>
      <c r="J20" s="259">
        <v>89</v>
      </c>
    </row>
    <row r="21" spans="1:10" ht="15" thickBot="1">
      <c r="A21" s="257">
        <v>5</v>
      </c>
      <c r="B21" s="260" t="s">
        <v>332</v>
      </c>
      <c r="C21" s="257" t="s">
        <v>333</v>
      </c>
      <c r="D21" s="257">
        <v>150</v>
      </c>
      <c r="E21" s="257">
        <v>81</v>
      </c>
      <c r="F21" s="257">
        <v>0</v>
      </c>
      <c r="G21" s="257">
        <v>35</v>
      </c>
      <c r="H21" s="257">
        <v>22</v>
      </c>
      <c r="I21" s="257">
        <v>35</v>
      </c>
      <c r="J21" s="259">
        <v>79</v>
      </c>
    </row>
    <row r="22" spans="1:10" ht="15" thickBot="1">
      <c r="A22" s="257">
        <v>6</v>
      </c>
      <c r="B22" s="260" t="s">
        <v>334</v>
      </c>
      <c r="C22" s="257" t="s">
        <v>335</v>
      </c>
      <c r="D22" s="257">
        <v>151</v>
      </c>
      <c r="E22" s="257">
        <v>75</v>
      </c>
      <c r="F22" s="257">
        <v>0</v>
      </c>
      <c r="G22" s="257">
        <v>34</v>
      </c>
      <c r="H22" s="257">
        <v>13</v>
      </c>
      <c r="I22" s="257">
        <v>30</v>
      </c>
      <c r="J22" s="259">
        <v>74</v>
      </c>
    </row>
    <row r="23" spans="1:10" ht="15" thickBot="1">
      <c r="A23" s="257">
        <v>7</v>
      </c>
      <c r="B23" s="260" t="s">
        <v>336</v>
      </c>
      <c r="C23" s="257" t="s">
        <v>337</v>
      </c>
      <c r="D23" s="257">
        <v>119</v>
      </c>
      <c r="E23" s="257">
        <v>57</v>
      </c>
      <c r="F23" s="257">
        <v>0</v>
      </c>
      <c r="G23" s="257">
        <v>25</v>
      </c>
      <c r="H23" s="257">
        <v>13</v>
      </c>
      <c r="I23" s="257">
        <v>45</v>
      </c>
      <c r="J23" s="259">
        <v>67</v>
      </c>
    </row>
    <row r="24" spans="1:10" ht="15" customHeight="1">
      <c r="A24" s="261"/>
      <c r="B24" s="261"/>
      <c r="C24" s="262" t="s">
        <v>322</v>
      </c>
      <c r="D24" s="263">
        <f>SUM(D17:D23)</f>
        <v>1729</v>
      </c>
      <c r="E24" s="263">
        <f t="shared" ref="E24:J24" si="1">SUM(E17:E23)</f>
        <v>804</v>
      </c>
      <c r="F24" s="263">
        <f t="shared" si="1"/>
        <v>0</v>
      </c>
      <c r="G24" s="263">
        <f t="shared" si="1"/>
        <v>387</v>
      </c>
      <c r="H24" s="263">
        <f t="shared" si="1"/>
        <v>207</v>
      </c>
      <c r="I24" s="263">
        <f t="shared" si="1"/>
        <v>454</v>
      </c>
      <c r="J24" s="264">
        <f t="shared" si="1"/>
        <v>897</v>
      </c>
    </row>
    <row r="25" spans="1:10" ht="15" thickBot="1">
      <c r="A25" s="266"/>
      <c r="B25" s="266"/>
      <c r="C25" s="267"/>
      <c r="D25" s="266"/>
      <c r="E25" s="266"/>
      <c r="F25" s="266"/>
      <c r="G25" s="266"/>
      <c r="H25" s="266"/>
      <c r="I25" s="266"/>
      <c r="J25" s="266"/>
    </row>
    <row r="26" spans="1:10" ht="15" thickBot="1">
      <c r="A26" s="413" t="s">
        <v>338</v>
      </c>
      <c r="B26" s="414"/>
      <c r="C26" s="414"/>
      <c r="D26" s="414"/>
      <c r="E26" s="414"/>
      <c r="F26" s="414"/>
      <c r="G26" s="414"/>
      <c r="H26" s="414"/>
      <c r="I26" s="414"/>
      <c r="J26" s="417"/>
    </row>
    <row r="27" spans="1:10" ht="72.599999999999994" thickBot="1">
      <c r="A27" s="268" t="s">
        <v>299</v>
      </c>
      <c r="B27" s="269" t="s">
        <v>300</v>
      </c>
      <c r="C27" s="269" t="s">
        <v>301</v>
      </c>
      <c r="D27" s="269" t="s">
        <v>302</v>
      </c>
      <c r="E27" s="268" t="s">
        <v>303</v>
      </c>
      <c r="F27" s="268" t="s">
        <v>304</v>
      </c>
      <c r="G27" s="268" t="s">
        <v>305</v>
      </c>
      <c r="H27" s="268" t="s">
        <v>306</v>
      </c>
      <c r="I27" s="268" t="s">
        <v>307</v>
      </c>
      <c r="J27" s="270" t="s">
        <v>308</v>
      </c>
    </row>
    <row r="28" spans="1:10" ht="15" thickBot="1">
      <c r="A28" s="257">
        <v>1</v>
      </c>
      <c r="B28" s="260" t="s">
        <v>339</v>
      </c>
      <c r="C28" s="257" t="s">
        <v>340</v>
      </c>
      <c r="D28" s="257">
        <v>98</v>
      </c>
      <c r="E28" s="257">
        <v>46</v>
      </c>
      <c r="F28" s="257">
        <v>0</v>
      </c>
      <c r="G28" s="257">
        <v>16</v>
      </c>
      <c r="H28" s="257">
        <v>6</v>
      </c>
      <c r="I28" s="257">
        <v>34</v>
      </c>
      <c r="J28" s="259">
        <v>51</v>
      </c>
    </row>
    <row r="29" spans="1:10" ht="15" thickBot="1">
      <c r="A29" s="257">
        <v>2</v>
      </c>
      <c r="B29" s="260" t="s">
        <v>341</v>
      </c>
      <c r="C29" s="257" t="s">
        <v>342</v>
      </c>
      <c r="D29" s="257">
        <v>315</v>
      </c>
      <c r="E29" s="257">
        <v>137</v>
      </c>
      <c r="F29" s="257">
        <v>0</v>
      </c>
      <c r="G29" s="257">
        <v>61</v>
      </c>
      <c r="H29" s="257">
        <v>30</v>
      </c>
      <c r="I29" s="257">
        <v>108</v>
      </c>
      <c r="J29" s="259">
        <v>182</v>
      </c>
    </row>
    <row r="30" spans="1:10" ht="15" thickBot="1">
      <c r="A30" s="257">
        <v>3</v>
      </c>
      <c r="B30" s="260" t="s">
        <v>343</v>
      </c>
      <c r="C30" s="257" t="s">
        <v>344</v>
      </c>
      <c r="D30" s="257">
        <v>148</v>
      </c>
      <c r="E30" s="257">
        <v>57</v>
      </c>
      <c r="F30" s="257">
        <v>0</v>
      </c>
      <c r="G30" s="257">
        <v>16</v>
      </c>
      <c r="H30" s="257">
        <v>6</v>
      </c>
      <c r="I30" s="257">
        <v>51</v>
      </c>
      <c r="J30" s="259">
        <v>94</v>
      </c>
    </row>
    <row r="31" spans="1:10" ht="15" thickBot="1">
      <c r="A31" s="257">
        <v>4</v>
      </c>
      <c r="B31" s="260" t="s">
        <v>345</v>
      </c>
      <c r="C31" s="257" t="s">
        <v>346</v>
      </c>
      <c r="D31" s="257">
        <v>118</v>
      </c>
      <c r="E31" s="257">
        <v>43</v>
      </c>
      <c r="F31" s="257">
        <v>0</v>
      </c>
      <c r="G31" s="257">
        <v>16</v>
      </c>
      <c r="H31" s="257">
        <v>5</v>
      </c>
      <c r="I31" s="257">
        <v>44</v>
      </c>
      <c r="J31" s="259">
        <v>62</v>
      </c>
    </row>
    <row r="32" spans="1:10" ht="15" thickBot="1">
      <c r="A32" s="257">
        <v>5</v>
      </c>
      <c r="B32" s="260" t="s">
        <v>347</v>
      </c>
      <c r="C32" s="257" t="s">
        <v>348</v>
      </c>
      <c r="D32" s="257">
        <v>129</v>
      </c>
      <c r="E32" s="257">
        <v>58</v>
      </c>
      <c r="F32" s="257">
        <v>0</v>
      </c>
      <c r="G32" s="257">
        <v>11</v>
      </c>
      <c r="H32" s="257">
        <v>3</v>
      </c>
      <c r="I32" s="257">
        <v>44</v>
      </c>
      <c r="J32" s="259">
        <v>80</v>
      </c>
    </row>
    <row r="33" spans="1:10" ht="15" thickBot="1">
      <c r="A33" s="257">
        <v>6</v>
      </c>
      <c r="B33" s="260" t="s">
        <v>349</v>
      </c>
      <c r="C33" s="257" t="s">
        <v>350</v>
      </c>
      <c r="D33" s="257">
        <v>189</v>
      </c>
      <c r="E33" s="257">
        <v>91</v>
      </c>
      <c r="F33" s="257">
        <v>0</v>
      </c>
      <c r="G33" s="257">
        <v>33</v>
      </c>
      <c r="H33" s="257">
        <v>15</v>
      </c>
      <c r="I33" s="257">
        <v>64</v>
      </c>
      <c r="J33" s="259">
        <v>98</v>
      </c>
    </row>
    <row r="34" spans="1:10" ht="15" thickBot="1">
      <c r="A34" s="257">
        <v>7</v>
      </c>
      <c r="B34" s="260" t="s">
        <v>351</v>
      </c>
      <c r="C34" s="257" t="s">
        <v>352</v>
      </c>
      <c r="D34" s="257">
        <v>305</v>
      </c>
      <c r="E34" s="257">
        <v>143</v>
      </c>
      <c r="F34" s="257">
        <v>0</v>
      </c>
      <c r="G34" s="257">
        <v>54</v>
      </c>
      <c r="H34" s="257">
        <v>26</v>
      </c>
      <c r="I34" s="257">
        <v>101</v>
      </c>
      <c r="J34" s="259">
        <v>199</v>
      </c>
    </row>
    <row r="35" spans="1:10" ht="15" thickBot="1">
      <c r="A35" s="257">
        <v>8</v>
      </c>
      <c r="B35" s="260" t="s">
        <v>353</v>
      </c>
      <c r="C35" s="257" t="s">
        <v>354</v>
      </c>
      <c r="D35" s="257">
        <v>236</v>
      </c>
      <c r="E35" s="257">
        <v>101</v>
      </c>
      <c r="F35" s="257">
        <v>0</v>
      </c>
      <c r="G35" s="257">
        <v>32</v>
      </c>
      <c r="H35" s="257">
        <v>15</v>
      </c>
      <c r="I35" s="257">
        <v>89</v>
      </c>
      <c r="J35" s="259">
        <v>131</v>
      </c>
    </row>
    <row r="36" spans="1:10" ht="15" thickBot="1">
      <c r="A36" s="257">
        <v>9</v>
      </c>
      <c r="B36" s="260" t="s">
        <v>355</v>
      </c>
      <c r="C36" s="257" t="s">
        <v>356</v>
      </c>
      <c r="D36" s="257">
        <v>142</v>
      </c>
      <c r="E36" s="257">
        <v>57</v>
      </c>
      <c r="F36" s="257">
        <v>0</v>
      </c>
      <c r="G36" s="257">
        <v>25</v>
      </c>
      <c r="H36" s="257">
        <v>14</v>
      </c>
      <c r="I36" s="257">
        <v>50</v>
      </c>
      <c r="J36" s="259">
        <v>94</v>
      </c>
    </row>
    <row r="37" spans="1:10" ht="15" customHeight="1">
      <c r="A37" s="261"/>
      <c r="B37" s="261"/>
      <c r="C37" s="262" t="s">
        <v>322</v>
      </c>
      <c r="D37" s="263">
        <f>SUM(D28:D36)</f>
        <v>1680</v>
      </c>
      <c r="E37" s="263">
        <f t="shared" ref="E37:J37" si="2">SUM(E28:E36)</f>
        <v>733</v>
      </c>
      <c r="F37" s="263">
        <f t="shared" si="2"/>
        <v>0</v>
      </c>
      <c r="G37" s="263">
        <f t="shared" si="2"/>
        <v>264</v>
      </c>
      <c r="H37" s="263">
        <f t="shared" si="2"/>
        <v>120</v>
      </c>
      <c r="I37" s="263">
        <f t="shared" si="2"/>
        <v>585</v>
      </c>
      <c r="J37" s="264">
        <f t="shared" si="2"/>
        <v>991</v>
      </c>
    </row>
    <row r="38" spans="1:10" ht="15" thickBot="1">
      <c r="A38" s="266"/>
      <c r="B38" s="266"/>
      <c r="C38" s="267"/>
      <c r="D38" s="266"/>
      <c r="E38" s="266"/>
      <c r="F38" s="266"/>
      <c r="G38" s="266"/>
      <c r="H38" s="266"/>
      <c r="I38" s="266"/>
      <c r="J38" s="266"/>
    </row>
    <row r="39" spans="1:10" ht="15" thickBot="1">
      <c r="A39" s="413" t="s">
        <v>357</v>
      </c>
      <c r="B39" s="414"/>
      <c r="C39" s="414"/>
      <c r="D39" s="414"/>
      <c r="E39" s="414"/>
      <c r="F39" s="414"/>
      <c r="G39" s="414"/>
      <c r="H39" s="414"/>
      <c r="I39" s="414"/>
      <c r="J39" s="417"/>
    </row>
    <row r="40" spans="1:10" ht="72.599999999999994" thickBot="1">
      <c r="A40" s="268" t="s">
        <v>299</v>
      </c>
      <c r="B40" s="269" t="s">
        <v>300</v>
      </c>
      <c r="C40" s="269" t="s">
        <v>301</v>
      </c>
      <c r="D40" s="269" t="s">
        <v>302</v>
      </c>
      <c r="E40" s="268" t="s">
        <v>303</v>
      </c>
      <c r="F40" s="268" t="s">
        <v>304</v>
      </c>
      <c r="G40" s="268" t="s">
        <v>305</v>
      </c>
      <c r="H40" s="268" t="s">
        <v>306</v>
      </c>
      <c r="I40" s="268" t="s">
        <v>307</v>
      </c>
      <c r="J40" s="270" t="s">
        <v>308</v>
      </c>
    </row>
    <row r="41" spans="1:10" ht="15" thickBot="1">
      <c r="A41" s="257">
        <v>1</v>
      </c>
      <c r="B41" s="260" t="s">
        <v>358</v>
      </c>
      <c r="C41" s="257" t="s">
        <v>359</v>
      </c>
      <c r="D41" s="257">
        <v>466</v>
      </c>
      <c r="E41" s="257">
        <v>179</v>
      </c>
      <c r="F41" s="257">
        <v>0</v>
      </c>
      <c r="G41" s="257">
        <v>93</v>
      </c>
      <c r="H41" s="257">
        <v>55</v>
      </c>
      <c r="I41" s="257">
        <v>148</v>
      </c>
      <c r="J41" s="259">
        <v>184</v>
      </c>
    </row>
    <row r="42" spans="1:10" ht="15" thickBot="1">
      <c r="A42" s="257">
        <v>2</v>
      </c>
      <c r="B42" s="260" t="s">
        <v>358</v>
      </c>
      <c r="C42" s="257" t="s">
        <v>360</v>
      </c>
      <c r="D42" s="257">
        <v>184</v>
      </c>
      <c r="E42" s="257">
        <v>89</v>
      </c>
      <c r="F42" s="257">
        <v>0</v>
      </c>
      <c r="G42" s="257">
        <v>46</v>
      </c>
      <c r="H42" s="257">
        <v>26</v>
      </c>
      <c r="I42" s="257">
        <v>48</v>
      </c>
      <c r="J42" s="259">
        <v>81</v>
      </c>
    </row>
    <row r="43" spans="1:10" ht="15" thickBot="1">
      <c r="A43" s="257">
        <v>3</v>
      </c>
      <c r="B43" s="260" t="s">
        <v>361</v>
      </c>
      <c r="C43" s="257" t="s">
        <v>362</v>
      </c>
      <c r="D43" s="257">
        <v>141</v>
      </c>
      <c r="E43" s="257">
        <v>72</v>
      </c>
      <c r="F43" s="257">
        <v>0</v>
      </c>
      <c r="G43" s="257">
        <v>30</v>
      </c>
      <c r="H43" s="257">
        <v>20</v>
      </c>
      <c r="I43" s="257">
        <v>38</v>
      </c>
      <c r="J43" s="259">
        <v>56</v>
      </c>
    </row>
    <row r="44" spans="1:10" ht="15" thickBot="1">
      <c r="A44" s="257">
        <v>4</v>
      </c>
      <c r="B44" s="260" t="s">
        <v>363</v>
      </c>
      <c r="C44" s="257" t="s">
        <v>364</v>
      </c>
      <c r="D44" s="257">
        <v>122</v>
      </c>
      <c r="E44" s="257">
        <v>59</v>
      </c>
      <c r="F44" s="257">
        <v>0</v>
      </c>
      <c r="G44" s="257">
        <v>36</v>
      </c>
      <c r="H44" s="257">
        <v>21</v>
      </c>
      <c r="I44" s="257">
        <v>41</v>
      </c>
      <c r="J44" s="259">
        <v>49</v>
      </c>
    </row>
    <row r="45" spans="1:10" ht="15" thickBot="1">
      <c r="A45" s="257">
        <v>5</v>
      </c>
      <c r="B45" s="260" t="s">
        <v>365</v>
      </c>
      <c r="C45" s="257" t="s">
        <v>366</v>
      </c>
      <c r="D45" s="257">
        <v>103</v>
      </c>
      <c r="E45" s="257">
        <v>40</v>
      </c>
      <c r="F45" s="257">
        <v>0</v>
      </c>
      <c r="G45" s="257">
        <v>26</v>
      </c>
      <c r="H45" s="257">
        <v>15</v>
      </c>
      <c r="I45" s="257">
        <v>24</v>
      </c>
      <c r="J45" s="259">
        <v>51</v>
      </c>
    </row>
    <row r="46" spans="1:10" ht="15" customHeight="1">
      <c r="A46" s="261"/>
      <c r="B46" s="261"/>
      <c r="C46" s="262" t="s">
        <v>322</v>
      </c>
      <c r="D46" s="263">
        <f>SUM(D41:D45)</f>
        <v>1016</v>
      </c>
      <c r="E46" s="263">
        <f t="shared" ref="E46:J46" si="3">SUM(E41:E45)</f>
        <v>439</v>
      </c>
      <c r="F46" s="263">
        <f t="shared" si="3"/>
        <v>0</v>
      </c>
      <c r="G46" s="263">
        <f t="shared" si="3"/>
        <v>231</v>
      </c>
      <c r="H46" s="263">
        <f t="shared" si="3"/>
        <v>137</v>
      </c>
      <c r="I46" s="263">
        <f t="shared" si="3"/>
        <v>299</v>
      </c>
      <c r="J46" s="264">
        <f t="shared" si="3"/>
        <v>421</v>
      </c>
    </row>
    <row r="47" spans="1:10" ht="15" thickBot="1">
      <c r="A47" s="271"/>
      <c r="B47" s="271"/>
      <c r="C47" s="267"/>
      <c r="D47" s="271"/>
      <c r="E47" s="271"/>
      <c r="F47" s="271"/>
      <c r="G47" s="271"/>
      <c r="H47" s="271"/>
      <c r="I47" s="271"/>
      <c r="J47" s="271"/>
    </row>
    <row r="48" spans="1:10" ht="15" thickBot="1">
      <c r="A48" s="413" t="s">
        <v>367</v>
      </c>
      <c r="B48" s="414"/>
      <c r="C48" s="414"/>
      <c r="D48" s="414"/>
      <c r="E48" s="414"/>
      <c r="F48" s="414"/>
      <c r="G48" s="414"/>
      <c r="H48" s="414"/>
      <c r="I48" s="423"/>
      <c r="J48" s="417"/>
    </row>
    <row r="49" spans="1:10" ht="72.599999999999994" thickBot="1">
      <c r="A49" s="268" t="s">
        <v>299</v>
      </c>
      <c r="B49" s="269" t="s">
        <v>300</v>
      </c>
      <c r="C49" s="269" t="s">
        <v>301</v>
      </c>
      <c r="D49" s="269" t="s">
        <v>302</v>
      </c>
      <c r="E49" s="268" t="s">
        <v>303</v>
      </c>
      <c r="F49" s="268" t="s">
        <v>304</v>
      </c>
      <c r="G49" s="268" t="s">
        <v>305</v>
      </c>
      <c r="H49" s="270" t="s">
        <v>306</v>
      </c>
      <c r="I49" s="314" t="s">
        <v>307</v>
      </c>
      <c r="J49" s="272" t="s">
        <v>308</v>
      </c>
    </row>
    <row r="50" spans="1:10" ht="15" thickBot="1">
      <c r="A50" s="257">
        <v>1</v>
      </c>
      <c r="B50" s="260" t="s">
        <v>368</v>
      </c>
      <c r="C50" s="257" t="s">
        <v>369</v>
      </c>
      <c r="D50" s="257">
        <v>364</v>
      </c>
      <c r="E50" s="257">
        <v>169</v>
      </c>
      <c r="F50" s="257">
        <v>0</v>
      </c>
      <c r="G50" s="257">
        <v>79</v>
      </c>
      <c r="H50" s="259">
        <v>47</v>
      </c>
      <c r="I50" s="295">
        <v>95</v>
      </c>
      <c r="J50" s="257">
        <v>154</v>
      </c>
    </row>
    <row r="51" spans="1:10" ht="15" thickBot="1">
      <c r="A51" s="257">
        <v>2</v>
      </c>
      <c r="B51" s="260" t="s">
        <v>370</v>
      </c>
      <c r="C51" s="257" t="s">
        <v>371</v>
      </c>
      <c r="D51" s="257">
        <v>80</v>
      </c>
      <c r="E51" s="257">
        <v>29</v>
      </c>
      <c r="F51" s="257">
        <v>0</v>
      </c>
      <c r="G51" s="257">
        <v>16</v>
      </c>
      <c r="H51" s="259">
        <v>10</v>
      </c>
      <c r="I51" s="315">
        <v>24</v>
      </c>
      <c r="J51" s="257">
        <v>34</v>
      </c>
    </row>
    <row r="52" spans="1:10" ht="15" thickBot="1">
      <c r="A52" s="257">
        <v>3</v>
      </c>
      <c r="B52" s="260" t="s">
        <v>372</v>
      </c>
      <c r="C52" s="257" t="s">
        <v>373</v>
      </c>
      <c r="D52" s="257">
        <v>123</v>
      </c>
      <c r="E52" s="257">
        <v>47</v>
      </c>
      <c r="F52" s="257">
        <v>0</v>
      </c>
      <c r="G52" s="257">
        <v>18</v>
      </c>
      <c r="H52" s="259">
        <v>12</v>
      </c>
      <c r="I52" s="295">
        <v>45</v>
      </c>
      <c r="J52" s="257">
        <v>61</v>
      </c>
    </row>
    <row r="53" spans="1:10" ht="15" thickBot="1">
      <c r="A53" s="257">
        <v>4</v>
      </c>
      <c r="B53" s="260" t="s">
        <v>374</v>
      </c>
      <c r="C53" s="257" t="s">
        <v>375</v>
      </c>
      <c r="D53" s="257">
        <v>164</v>
      </c>
      <c r="E53" s="257">
        <v>70</v>
      </c>
      <c r="F53" s="257">
        <v>0</v>
      </c>
      <c r="G53" s="257">
        <v>36</v>
      </c>
      <c r="H53" s="259">
        <v>20</v>
      </c>
      <c r="I53" s="315">
        <v>35</v>
      </c>
      <c r="J53" s="257">
        <v>82</v>
      </c>
    </row>
    <row r="54" spans="1:10" ht="15" thickBot="1">
      <c r="A54" s="257">
        <v>5</v>
      </c>
      <c r="B54" s="260" t="s">
        <v>368</v>
      </c>
      <c r="C54" s="257" t="s">
        <v>376</v>
      </c>
      <c r="D54" s="257">
        <v>141</v>
      </c>
      <c r="E54" s="257">
        <v>63</v>
      </c>
      <c r="F54" s="257">
        <v>0</v>
      </c>
      <c r="G54" s="257">
        <v>32</v>
      </c>
      <c r="H54" s="259">
        <v>22</v>
      </c>
      <c r="I54" s="295">
        <v>40</v>
      </c>
      <c r="J54" s="257">
        <v>63</v>
      </c>
    </row>
    <row r="55" spans="1:10" ht="15" thickBot="1">
      <c r="A55" s="257">
        <v>6</v>
      </c>
      <c r="B55" s="260" t="s">
        <v>377</v>
      </c>
      <c r="C55" s="257" t="s">
        <v>378</v>
      </c>
      <c r="D55" s="257">
        <v>85</v>
      </c>
      <c r="E55" s="257">
        <v>57</v>
      </c>
      <c r="F55" s="257">
        <v>0</v>
      </c>
      <c r="G55" s="257">
        <v>25</v>
      </c>
      <c r="H55" s="259">
        <v>14</v>
      </c>
      <c r="I55" s="315">
        <v>20</v>
      </c>
      <c r="J55" s="257">
        <v>25</v>
      </c>
    </row>
    <row r="56" spans="1:10" ht="15" thickBot="1">
      <c r="A56" s="257">
        <v>7</v>
      </c>
      <c r="B56" s="260" t="s">
        <v>379</v>
      </c>
      <c r="C56" s="257" t="s">
        <v>380</v>
      </c>
      <c r="D56" s="257">
        <v>53</v>
      </c>
      <c r="E56" s="257">
        <v>23</v>
      </c>
      <c r="F56" s="257">
        <v>0</v>
      </c>
      <c r="G56" s="257">
        <v>9</v>
      </c>
      <c r="H56" s="259">
        <v>3</v>
      </c>
      <c r="I56" s="295">
        <v>19</v>
      </c>
      <c r="J56" s="257">
        <v>21</v>
      </c>
    </row>
    <row r="57" spans="1:10" ht="15" thickBot="1">
      <c r="A57" s="257">
        <v>8</v>
      </c>
      <c r="B57" s="260" t="s">
        <v>381</v>
      </c>
      <c r="C57" s="257" t="s">
        <v>382</v>
      </c>
      <c r="D57" s="257">
        <v>26</v>
      </c>
      <c r="E57" s="257">
        <v>16</v>
      </c>
      <c r="F57" s="257">
        <v>0</v>
      </c>
      <c r="G57" s="257">
        <v>7</v>
      </c>
      <c r="H57" s="259">
        <v>4</v>
      </c>
      <c r="I57" s="295">
        <v>6</v>
      </c>
      <c r="J57" s="257">
        <v>13</v>
      </c>
    </row>
    <row r="58" spans="1:10" ht="15" thickBot="1">
      <c r="A58" s="257">
        <v>9</v>
      </c>
      <c r="B58" s="260" t="s">
        <v>383</v>
      </c>
      <c r="C58" s="257" t="s">
        <v>384</v>
      </c>
      <c r="D58" s="257">
        <v>115</v>
      </c>
      <c r="E58" s="257">
        <v>59</v>
      </c>
      <c r="F58" s="257">
        <v>0</v>
      </c>
      <c r="G58" s="257">
        <v>29</v>
      </c>
      <c r="H58" s="259">
        <v>14</v>
      </c>
      <c r="I58" s="295">
        <v>23</v>
      </c>
      <c r="J58" s="257">
        <v>39</v>
      </c>
    </row>
    <row r="59" spans="1:10" ht="15" customHeight="1" thickBot="1">
      <c r="A59" s="261"/>
      <c r="B59" s="261"/>
      <c r="C59" s="262" t="s">
        <v>322</v>
      </c>
      <c r="D59" s="263">
        <f>SUM(D50:D58)</f>
        <v>1151</v>
      </c>
      <c r="E59" s="263">
        <f t="shared" ref="E59:J59" si="4">SUM(E50:E58)</f>
        <v>533</v>
      </c>
      <c r="F59" s="263">
        <f t="shared" si="4"/>
        <v>0</v>
      </c>
      <c r="G59" s="263">
        <f t="shared" si="4"/>
        <v>251</v>
      </c>
      <c r="H59" s="264">
        <f t="shared" si="4"/>
        <v>146</v>
      </c>
      <c r="I59" s="289">
        <f t="shared" si="4"/>
        <v>307</v>
      </c>
      <c r="J59" s="313">
        <f t="shared" si="4"/>
        <v>492</v>
      </c>
    </row>
    <row r="60" spans="1:10" ht="15" thickBot="1">
      <c r="A60" s="266"/>
      <c r="B60" s="266"/>
      <c r="C60" s="267"/>
      <c r="D60" s="266"/>
      <c r="E60" s="266"/>
      <c r="F60" s="266"/>
      <c r="G60" s="266"/>
      <c r="H60" s="266"/>
      <c r="I60" s="266"/>
      <c r="J60" s="266"/>
    </row>
    <row r="61" spans="1:10" ht="15" thickBot="1">
      <c r="A61" s="413" t="s">
        <v>385</v>
      </c>
      <c r="B61" s="414"/>
      <c r="C61" s="414"/>
      <c r="D61" s="414"/>
      <c r="E61" s="414"/>
      <c r="F61" s="414"/>
      <c r="G61" s="414"/>
      <c r="H61" s="414"/>
      <c r="I61" s="414"/>
      <c r="J61" s="417"/>
    </row>
    <row r="62" spans="1:10" ht="72.599999999999994" thickBot="1">
      <c r="A62" s="268" t="s">
        <v>299</v>
      </c>
      <c r="B62" s="269" t="s">
        <v>300</v>
      </c>
      <c r="C62" s="269" t="s">
        <v>301</v>
      </c>
      <c r="D62" s="269" t="s">
        <v>302</v>
      </c>
      <c r="E62" s="268" t="s">
        <v>303</v>
      </c>
      <c r="F62" s="268" t="s">
        <v>304</v>
      </c>
      <c r="G62" s="268" t="s">
        <v>305</v>
      </c>
      <c r="H62" s="268" t="s">
        <v>306</v>
      </c>
      <c r="I62" s="268" t="s">
        <v>307</v>
      </c>
      <c r="J62" s="270" t="s">
        <v>308</v>
      </c>
    </row>
    <row r="63" spans="1:10" ht="15" thickBot="1">
      <c r="A63" s="257">
        <v>1</v>
      </c>
      <c r="B63" s="260" t="s">
        <v>386</v>
      </c>
      <c r="C63" s="257" t="s">
        <v>387</v>
      </c>
      <c r="D63" s="257">
        <v>146</v>
      </c>
      <c r="E63" s="257">
        <v>80</v>
      </c>
      <c r="F63" s="257">
        <v>0</v>
      </c>
      <c r="G63" s="257">
        <v>28</v>
      </c>
      <c r="H63" s="257">
        <v>12</v>
      </c>
      <c r="I63" s="257">
        <v>43</v>
      </c>
      <c r="J63" s="259">
        <v>60</v>
      </c>
    </row>
    <row r="64" spans="1:10" ht="15" thickBot="1">
      <c r="A64" s="257">
        <v>2</v>
      </c>
      <c r="B64" s="260" t="s">
        <v>388</v>
      </c>
      <c r="C64" s="257" t="s">
        <v>389</v>
      </c>
      <c r="D64" s="257">
        <v>89</v>
      </c>
      <c r="E64" s="257">
        <v>34</v>
      </c>
      <c r="F64" s="257">
        <v>0</v>
      </c>
      <c r="G64" s="257">
        <v>11</v>
      </c>
      <c r="H64" s="257">
        <v>6</v>
      </c>
      <c r="I64" s="257">
        <v>34</v>
      </c>
      <c r="J64" s="259">
        <v>45</v>
      </c>
    </row>
    <row r="65" spans="1:10" ht="15" thickBot="1">
      <c r="A65" s="257">
        <v>3</v>
      </c>
      <c r="B65" s="260" t="s">
        <v>390</v>
      </c>
      <c r="C65" s="257" t="s">
        <v>391</v>
      </c>
      <c r="D65" s="257">
        <v>47</v>
      </c>
      <c r="E65" s="257">
        <v>25</v>
      </c>
      <c r="F65" s="257">
        <v>0</v>
      </c>
      <c r="G65" s="257">
        <v>13</v>
      </c>
      <c r="H65" s="257">
        <v>6</v>
      </c>
      <c r="I65" s="257">
        <v>10</v>
      </c>
      <c r="J65" s="259">
        <v>22</v>
      </c>
    </row>
    <row r="66" spans="1:10" ht="15" thickBot="1">
      <c r="A66" s="257">
        <v>4</v>
      </c>
      <c r="B66" s="260" t="s">
        <v>392</v>
      </c>
      <c r="C66" s="257" t="s">
        <v>393</v>
      </c>
      <c r="D66" s="257">
        <v>113</v>
      </c>
      <c r="E66" s="257">
        <v>45</v>
      </c>
      <c r="F66" s="257">
        <v>0</v>
      </c>
      <c r="G66" s="257">
        <v>27</v>
      </c>
      <c r="H66" s="257">
        <v>14</v>
      </c>
      <c r="I66" s="257">
        <v>39</v>
      </c>
      <c r="J66" s="259">
        <v>46</v>
      </c>
    </row>
    <row r="67" spans="1:10" ht="15" thickBot="1">
      <c r="A67" s="257">
        <v>5</v>
      </c>
      <c r="B67" s="260" t="s">
        <v>394</v>
      </c>
      <c r="C67" s="257" t="s">
        <v>395</v>
      </c>
      <c r="D67" s="257">
        <v>181</v>
      </c>
      <c r="E67" s="257">
        <v>91</v>
      </c>
      <c r="F67" s="257">
        <v>0</v>
      </c>
      <c r="G67" s="257">
        <v>40</v>
      </c>
      <c r="H67" s="257">
        <v>18</v>
      </c>
      <c r="I67" s="257">
        <v>40</v>
      </c>
      <c r="J67" s="259">
        <v>73</v>
      </c>
    </row>
    <row r="68" spans="1:10" ht="15" thickBot="1">
      <c r="A68" s="257">
        <v>6</v>
      </c>
      <c r="B68" s="260" t="s">
        <v>396</v>
      </c>
      <c r="C68" s="257" t="s">
        <v>397</v>
      </c>
      <c r="D68" s="257">
        <v>236</v>
      </c>
      <c r="E68" s="257">
        <v>132</v>
      </c>
      <c r="F68" s="257">
        <v>0</v>
      </c>
      <c r="G68" s="257">
        <v>63</v>
      </c>
      <c r="H68" s="257">
        <v>33</v>
      </c>
      <c r="I68" s="257">
        <v>54</v>
      </c>
      <c r="J68" s="259">
        <v>127</v>
      </c>
    </row>
    <row r="69" spans="1:10" ht="15" thickBot="1">
      <c r="A69" s="257">
        <v>7</v>
      </c>
      <c r="B69" s="260" t="s">
        <v>398</v>
      </c>
      <c r="C69" s="257" t="s">
        <v>399</v>
      </c>
      <c r="D69" s="257">
        <v>80</v>
      </c>
      <c r="E69" s="257">
        <v>38</v>
      </c>
      <c r="F69" s="257">
        <v>0</v>
      </c>
      <c r="G69" s="257">
        <v>11</v>
      </c>
      <c r="H69" s="257">
        <v>9</v>
      </c>
      <c r="I69" s="257">
        <v>28</v>
      </c>
      <c r="J69" s="259">
        <v>30</v>
      </c>
    </row>
    <row r="70" spans="1:10" ht="15" thickBot="1">
      <c r="A70" s="257">
        <v>8</v>
      </c>
      <c r="B70" s="260" t="s">
        <v>400</v>
      </c>
      <c r="C70" s="257" t="s">
        <v>401</v>
      </c>
      <c r="D70" s="257">
        <v>156</v>
      </c>
      <c r="E70" s="257">
        <v>70</v>
      </c>
      <c r="F70" s="257">
        <v>0</v>
      </c>
      <c r="G70" s="257">
        <v>19</v>
      </c>
      <c r="H70" s="257">
        <v>9</v>
      </c>
      <c r="I70" s="257">
        <v>59</v>
      </c>
      <c r="J70" s="259">
        <v>89</v>
      </c>
    </row>
    <row r="71" spans="1:10" ht="15" thickBot="1">
      <c r="A71" s="257">
        <v>9</v>
      </c>
      <c r="B71" s="274" t="s">
        <v>402</v>
      </c>
      <c r="C71" s="275" t="s">
        <v>403</v>
      </c>
      <c r="D71" s="275">
        <v>41</v>
      </c>
      <c r="E71" s="275">
        <v>20</v>
      </c>
      <c r="F71" s="257">
        <v>0</v>
      </c>
      <c r="G71" s="257">
        <v>6</v>
      </c>
      <c r="H71" s="257">
        <v>4</v>
      </c>
      <c r="I71" s="257">
        <v>11</v>
      </c>
      <c r="J71" s="259">
        <v>14</v>
      </c>
    </row>
    <row r="72" spans="1:10" ht="15" thickBot="1">
      <c r="A72" s="257">
        <v>10</v>
      </c>
      <c r="B72" s="276" t="s">
        <v>404</v>
      </c>
      <c r="C72" s="257" t="s">
        <v>405</v>
      </c>
      <c r="D72" s="257">
        <v>77</v>
      </c>
      <c r="E72" s="257">
        <v>44</v>
      </c>
      <c r="F72" s="257">
        <v>0</v>
      </c>
      <c r="G72" s="257">
        <v>11</v>
      </c>
      <c r="H72" s="257">
        <v>6</v>
      </c>
      <c r="I72" s="257">
        <v>30</v>
      </c>
      <c r="J72" s="259">
        <v>54</v>
      </c>
    </row>
    <row r="73" spans="1:10" ht="15" customHeight="1">
      <c r="A73" s="261"/>
      <c r="B73" s="261"/>
      <c r="C73" s="262" t="s">
        <v>322</v>
      </c>
      <c r="D73" s="263">
        <f>SUM(D63:D72)</f>
        <v>1166</v>
      </c>
      <c r="E73" s="263">
        <f t="shared" ref="E73:J73" si="5">SUM(E63:E72)</f>
        <v>579</v>
      </c>
      <c r="F73" s="263">
        <f t="shared" si="5"/>
        <v>0</v>
      </c>
      <c r="G73" s="263">
        <f t="shared" si="5"/>
        <v>229</v>
      </c>
      <c r="H73" s="263">
        <f t="shared" si="5"/>
        <v>117</v>
      </c>
      <c r="I73" s="263">
        <f t="shared" si="5"/>
        <v>348</v>
      </c>
      <c r="J73" s="264">
        <f t="shared" si="5"/>
        <v>560</v>
      </c>
    </row>
    <row r="74" spans="1:10" ht="15" thickBot="1">
      <c r="A74" s="277"/>
      <c r="B74" s="277"/>
      <c r="C74" s="278"/>
      <c r="D74" s="277"/>
      <c r="E74" s="278"/>
      <c r="F74" s="277"/>
      <c r="G74" s="277"/>
      <c r="H74" s="277"/>
      <c r="I74" s="277"/>
      <c r="J74" s="277"/>
    </row>
    <row r="75" spans="1:10" ht="15" thickBot="1">
      <c r="A75" s="413" t="s">
        <v>406</v>
      </c>
      <c r="B75" s="414"/>
      <c r="C75" s="414"/>
      <c r="D75" s="414"/>
      <c r="E75" s="414"/>
      <c r="F75" s="414"/>
      <c r="G75" s="414"/>
      <c r="H75" s="414"/>
      <c r="I75" s="414"/>
      <c r="J75" s="417"/>
    </row>
    <row r="76" spans="1:10" ht="72.599999999999994" thickBot="1">
      <c r="A76" s="268" t="s">
        <v>299</v>
      </c>
      <c r="B76" s="269" t="s">
        <v>300</v>
      </c>
      <c r="C76" s="269" t="s">
        <v>301</v>
      </c>
      <c r="D76" s="269" t="s">
        <v>302</v>
      </c>
      <c r="E76" s="268" t="s">
        <v>303</v>
      </c>
      <c r="F76" s="268" t="s">
        <v>304</v>
      </c>
      <c r="G76" s="268" t="s">
        <v>305</v>
      </c>
      <c r="H76" s="268" t="s">
        <v>306</v>
      </c>
      <c r="I76" s="268" t="s">
        <v>307</v>
      </c>
      <c r="J76" s="270" t="s">
        <v>308</v>
      </c>
    </row>
    <row r="77" spans="1:10" ht="15" thickBot="1">
      <c r="A77" s="257">
        <v>1</v>
      </c>
      <c r="B77" s="260" t="s">
        <v>407</v>
      </c>
      <c r="C77" s="257" t="s">
        <v>408</v>
      </c>
      <c r="D77" s="257">
        <v>39</v>
      </c>
      <c r="E77" s="257">
        <v>19</v>
      </c>
      <c r="F77" s="257">
        <v>0</v>
      </c>
      <c r="G77" s="257">
        <v>7</v>
      </c>
      <c r="H77" s="257">
        <v>6</v>
      </c>
      <c r="I77" s="257">
        <v>17</v>
      </c>
      <c r="J77" s="259">
        <v>18</v>
      </c>
    </row>
    <row r="78" spans="1:10" ht="15" thickBot="1">
      <c r="A78" s="257">
        <v>2</v>
      </c>
      <c r="B78" s="260" t="s">
        <v>409</v>
      </c>
      <c r="C78" s="257" t="s">
        <v>410</v>
      </c>
      <c r="D78" s="257">
        <v>440</v>
      </c>
      <c r="E78" s="257">
        <v>216</v>
      </c>
      <c r="F78" s="257">
        <v>0</v>
      </c>
      <c r="G78" s="257">
        <v>76</v>
      </c>
      <c r="H78" s="257">
        <v>39</v>
      </c>
      <c r="I78" s="257">
        <v>145</v>
      </c>
      <c r="J78" s="259">
        <v>202</v>
      </c>
    </row>
    <row r="79" spans="1:10" ht="15" thickBot="1">
      <c r="A79" s="257">
        <v>3</v>
      </c>
      <c r="B79" s="260" t="s">
        <v>411</v>
      </c>
      <c r="C79" s="257" t="s">
        <v>412</v>
      </c>
      <c r="D79" s="257">
        <v>239</v>
      </c>
      <c r="E79" s="257">
        <v>150</v>
      </c>
      <c r="F79" s="257">
        <v>0</v>
      </c>
      <c r="G79" s="257">
        <v>46</v>
      </c>
      <c r="H79" s="257">
        <v>27</v>
      </c>
      <c r="I79" s="257">
        <v>70</v>
      </c>
      <c r="J79" s="259">
        <v>118</v>
      </c>
    </row>
    <row r="80" spans="1:10" ht="15" thickBot="1">
      <c r="A80" s="257">
        <v>4</v>
      </c>
      <c r="B80" s="260" t="s">
        <v>413</v>
      </c>
      <c r="C80" s="257" t="s">
        <v>414</v>
      </c>
      <c r="D80" s="257">
        <v>87</v>
      </c>
      <c r="E80" s="257">
        <v>53</v>
      </c>
      <c r="F80" s="257">
        <v>0</v>
      </c>
      <c r="G80" s="257">
        <v>28</v>
      </c>
      <c r="H80" s="257">
        <v>20</v>
      </c>
      <c r="I80" s="257">
        <v>25</v>
      </c>
      <c r="J80" s="259">
        <v>46</v>
      </c>
    </row>
    <row r="81" spans="1:10" ht="15" thickBot="1">
      <c r="A81" s="257">
        <v>5</v>
      </c>
      <c r="B81" s="260" t="s">
        <v>415</v>
      </c>
      <c r="C81" s="257" t="s">
        <v>416</v>
      </c>
      <c r="D81" s="257">
        <v>118</v>
      </c>
      <c r="E81" s="257">
        <v>62</v>
      </c>
      <c r="F81" s="257">
        <v>0</v>
      </c>
      <c r="G81" s="257">
        <v>23</v>
      </c>
      <c r="H81" s="257">
        <v>12</v>
      </c>
      <c r="I81" s="257">
        <v>40</v>
      </c>
      <c r="J81" s="259">
        <v>75</v>
      </c>
    </row>
    <row r="82" spans="1:10" ht="15" thickBot="1">
      <c r="A82" s="257">
        <v>6</v>
      </c>
      <c r="B82" s="260" t="s">
        <v>417</v>
      </c>
      <c r="C82" s="257" t="s">
        <v>418</v>
      </c>
      <c r="D82" s="257">
        <v>96</v>
      </c>
      <c r="E82" s="257">
        <v>48</v>
      </c>
      <c r="F82" s="257">
        <v>0</v>
      </c>
      <c r="G82" s="257">
        <v>15</v>
      </c>
      <c r="H82" s="257">
        <v>11</v>
      </c>
      <c r="I82" s="257">
        <v>35</v>
      </c>
      <c r="J82" s="259">
        <v>57</v>
      </c>
    </row>
    <row r="83" spans="1:10" ht="15" thickBot="1">
      <c r="A83" s="257">
        <v>7</v>
      </c>
      <c r="B83" s="260" t="s">
        <v>419</v>
      </c>
      <c r="C83" s="257" t="s">
        <v>420</v>
      </c>
      <c r="D83" s="257">
        <v>117</v>
      </c>
      <c r="E83" s="257">
        <v>63</v>
      </c>
      <c r="F83" s="257">
        <v>0</v>
      </c>
      <c r="G83" s="257">
        <v>30</v>
      </c>
      <c r="H83" s="257">
        <v>16</v>
      </c>
      <c r="I83" s="257">
        <v>33</v>
      </c>
      <c r="J83" s="259">
        <v>66</v>
      </c>
    </row>
    <row r="84" spans="1:10" ht="15" thickBot="1">
      <c r="A84" s="257">
        <v>8</v>
      </c>
      <c r="B84" s="260" t="s">
        <v>421</v>
      </c>
      <c r="C84" s="257" t="s">
        <v>422</v>
      </c>
      <c r="D84" s="257">
        <v>43</v>
      </c>
      <c r="E84" s="257">
        <v>20</v>
      </c>
      <c r="F84" s="257">
        <v>0</v>
      </c>
      <c r="G84" s="257">
        <v>8</v>
      </c>
      <c r="H84" s="257">
        <v>6</v>
      </c>
      <c r="I84" s="257">
        <v>12</v>
      </c>
      <c r="J84" s="259">
        <v>20</v>
      </c>
    </row>
    <row r="85" spans="1:10" ht="15" thickBot="1">
      <c r="A85" s="257">
        <v>9</v>
      </c>
      <c r="B85" s="260" t="s">
        <v>423</v>
      </c>
      <c r="C85" s="257" t="s">
        <v>424</v>
      </c>
      <c r="D85" s="257">
        <v>122</v>
      </c>
      <c r="E85" s="257">
        <v>52</v>
      </c>
      <c r="F85" s="257">
        <v>0</v>
      </c>
      <c r="G85" s="257">
        <v>18</v>
      </c>
      <c r="H85" s="257">
        <v>10</v>
      </c>
      <c r="I85" s="257">
        <v>49</v>
      </c>
      <c r="J85" s="259">
        <v>67</v>
      </c>
    </row>
    <row r="86" spans="1:10" ht="15" thickBot="1">
      <c r="A86" s="257">
        <v>10</v>
      </c>
      <c r="B86" s="260" t="s">
        <v>409</v>
      </c>
      <c r="C86" s="257" t="s">
        <v>425</v>
      </c>
      <c r="D86" s="257">
        <v>144</v>
      </c>
      <c r="E86" s="257">
        <v>79</v>
      </c>
      <c r="F86" s="257">
        <v>0</v>
      </c>
      <c r="G86" s="257">
        <v>29</v>
      </c>
      <c r="H86" s="257">
        <v>17</v>
      </c>
      <c r="I86" s="257">
        <v>44</v>
      </c>
      <c r="J86" s="259">
        <v>70</v>
      </c>
    </row>
    <row r="87" spans="1:10" ht="15" customHeight="1">
      <c r="A87" s="261"/>
      <c r="B87" s="261"/>
      <c r="C87" s="262" t="s">
        <v>322</v>
      </c>
      <c r="D87" s="263">
        <f>SUM(D77:D86)</f>
        <v>1445</v>
      </c>
      <c r="E87" s="263">
        <f t="shared" ref="E87:J87" si="6">SUM(E77:E86)</f>
        <v>762</v>
      </c>
      <c r="F87" s="263">
        <f t="shared" si="6"/>
        <v>0</v>
      </c>
      <c r="G87" s="263">
        <f t="shared" si="6"/>
        <v>280</v>
      </c>
      <c r="H87" s="263">
        <f t="shared" si="6"/>
        <v>164</v>
      </c>
      <c r="I87" s="263">
        <f t="shared" si="6"/>
        <v>470</v>
      </c>
      <c r="J87" s="264">
        <f t="shared" si="6"/>
        <v>739</v>
      </c>
    </row>
    <row r="88" spans="1:10" ht="15" thickBot="1">
      <c r="A88" s="266"/>
      <c r="B88" s="266"/>
      <c r="C88" s="267"/>
      <c r="D88" s="266"/>
      <c r="E88" s="266"/>
      <c r="F88" s="266"/>
      <c r="G88" s="266"/>
      <c r="H88" s="266"/>
      <c r="I88" s="266"/>
      <c r="J88" s="266"/>
    </row>
    <row r="89" spans="1:10" ht="15" thickBot="1">
      <c r="A89" s="413" t="s">
        <v>426</v>
      </c>
      <c r="B89" s="414"/>
      <c r="C89" s="414"/>
      <c r="D89" s="414"/>
      <c r="E89" s="414"/>
      <c r="F89" s="414"/>
      <c r="G89" s="414"/>
      <c r="H89" s="414"/>
      <c r="I89" s="414"/>
      <c r="J89" s="417"/>
    </row>
    <row r="90" spans="1:10" ht="72.599999999999994" thickBot="1">
      <c r="A90" s="268" t="s">
        <v>299</v>
      </c>
      <c r="B90" s="269" t="s">
        <v>300</v>
      </c>
      <c r="C90" s="269" t="s">
        <v>301</v>
      </c>
      <c r="D90" s="269" t="s">
        <v>302</v>
      </c>
      <c r="E90" s="268" t="s">
        <v>303</v>
      </c>
      <c r="F90" s="268" t="s">
        <v>304</v>
      </c>
      <c r="G90" s="268" t="s">
        <v>305</v>
      </c>
      <c r="H90" s="268" t="s">
        <v>306</v>
      </c>
      <c r="I90" s="268" t="s">
        <v>307</v>
      </c>
      <c r="J90" s="270" t="s">
        <v>308</v>
      </c>
    </row>
    <row r="91" spans="1:10" ht="15" thickBot="1">
      <c r="A91" s="257">
        <v>1</v>
      </c>
      <c r="B91" s="260" t="s">
        <v>427</v>
      </c>
      <c r="C91" s="257" t="s">
        <v>428</v>
      </c>
      <c r="D91" s="257">
        <v>195</v>
      </c>
      <c r="E91" s="257">
        <v>105</v>
      </c>
      <c r="F91" s="257">
        <v>0</v>
      </c>
      <c r="G91" s="257">
        <v>38</v>
      </c>
      <c r="H91" s="257">
        <v>19</v>
      </c>
      <c r="I91" s="257">
        <v>52</v>
      </c>
      <c r="J91" s="259">
        <v>122</v>
      </c>
    </row>
    <row r="92" spans="1:10" ht="15" thickBot="1">
      <c r="A92" s="257">
        <v>2</v>
      </c>
      <c r="B92" s="260" t="s">
        <v>429</v>
      </c>
      <c r="C92" s="257" t="s">
        <v>430</v>
      </c>
      <c r="D92" s="257">
        <v>499</v>
      </c>
      <c r="E92" s="257">
        <v>250</v>
      </c>
      <c r="F92" s="257">
        <v>0</v>
      </c>
      <c r="G92" s="257">
        <v>112</v>
      </c>
      <c r="H92" s="257">
        <v>59</v>
      </c>
      <c r="I92" s="257">
        <v>125</v>
      </c>
      <c r="J92" s="259">
        <v>228</v>
      </c>
    </row>
    <row r="93" spans="1:10" ht="15" thickBot="1">
      <c r="A93" s="257">
        <v>3</v>
      </c>
      <c r="B93" s="260" t="s">
        <v>431</v>
      </c>
      <c r="C93" s="257" t="s">
        <v>432</v>
      </c>
      <c r="D93" s="257">
        <v>213</v>
      </c>
      <c r="E93" s="257">
        <v>117</v>
      </c>
      <c r="F93" s="257">
        <v>0</v>
      </c>
      <c r="G93" s="257">
        <v>47</v>
      </c>
      <c r="H93" s="257">
        <v>27</v>
      </c>
      <c r="I93" s="257">
        <v>49</v>
      </c>
      <c r="J93" s="259">
        <v>127</v>
      </c>
    </row>
    <row r="94" spans="1:10" ht="15" thickBot="1">
      <c r="A94" s="257">
        <v>4</v>
      </c>
      <c r="B94" s="260" t="s">
        <v>433</v>
      </c>
      <c r="C94" s="257" t="s">
        <v>434</v>
      </c>
      <c r="D94" s="257">
        <v>109</v>
      </c>
      <c r="E94" s="257">
        <v>56</v>
      </c>
      <c r="F94" s="257">
        <v>0</v>
      </c>
      <c r="G94" s="257">
        <v>23</v>
      </c>
      <c r="H94" s="257">
        <v>10</v>
      </c>
      <c r="I94" s="257">
        <v>29</v>
      </c>
      <c r="J94" s="259">
        <v>66</v>
      </c>
    </row>
    <row r="95" spans="1:10" ht="15" thickBot="1">
      <c r="A95" s="257">
        <v>5</v>
      </c>
      <c r="B95" s="260" t="s">
        <v>435</v>
      </c>
      <c r="C95" s="257" t="s">
        <v>436</v>
      </c>
      <c r="D95" s="257">
        <v>279</v>
      </c>
      <c r="E95" s="257">
        <v>121</v>
      </c>
      <c r="F95" s="257">
        <v>0</v>
      </c>
      <c r="G95" s="257">
        <v>58</v>
      </c>
      <c r="H95" s="257">
        <v>31</v>
      </c>
      <c r="I95" s="257">
        <v>79</v>
      </c>
      <c r="J95" s="259">
        <v>175</v>
      </c>
    </row>
    <row r="96" spans="1:10" ht="15" thickBot="1">
      <c r="A96" s="257">
        <v>6</v>
      </c>
      <c r="B96" s="260" t="s">
        <v>437</v>
      </c>
      <c r="C96" s="257" t="s">
        <v>438</v>
      </c>
      <c r="D96" s="257">
        <v>190</v>
      </c>
      <c r="E96" s="257">
        <v>81</v>
      </c>
      <c r="F96" s="257">
        <v>0</v>
      </c>
      <c r="G96" s="257">
        <v>39</v>
      </c>
      <c r="H96" s="257">
        <v>23</v>
      </c>
      <c r="I96" s="257">
        <v>55</v>
      </c>
      <c r="J96" s="259">
        <v>95</v>
      </c>
    </row>
    <row r="97" spans="1:10" ht="15" thickBot="1">
      <c r="A97" s="257">
        <v>7</v>
      </c>
      <c r="B97" s="260" t="s">
        <v>429</v>
      </c>
      <c r="C97" s="257" t="s">
        <v>439</v>
      </c>
      <c r="D97" s="257">
        <v>277</v>
      </c>
      <c r="E97" s="257">
        <v>144</v>
      </c>
      <c r="F97" s="257">
        <v>0</v>
      </c>
      <c r="G97" s="257">
        <v>71</v>
      </c>
      <c r="H97" s="257">
        <v>37</v>
      </c>
      <c r="I97" s="257">
        <v>56</v>
      </c>
      <c r="J97" s="259">
        <v>148</v>
      </c>
    </row>
    <row r="98" spans="1:10" ht="15" customHeight="1">
      <c r="A98" s="261"/>
      <c r="B98" s="261"/>
      <c r="C98" s="262" t="s">
        <v>322</v>
      </c>
      <c r="D98" s="263">
        <f>SUM(D91:D97)</f>
        <v>1762</v>
      </c>
      <c r="E98" s="263">
        <f t="shared" ref="E98:J98" si="7">SUM(E91:E97)</f>
        <v>874</v>
      </c>
      <c r="F98" s="263">
        <f t="shared" si="7"/>
        <v>0</v>
      </c>
      <c r="G98" s="263">
        <f t="shared" si="7"/>
        <v>388</v>
      </c>
      <c r="H98" s="263">
        <f t="shared" si="7"/>
        <v>206</v>
      </c>
      <c r="I98" s="263">
        <f t="shared" si="7"/>
        <v>445</v>
      </c>
      <c r="J98" s="264">
        <f t="shared" si="7"/>
        <v>961</v>
      </c>
    </row>
    <row r="99" spans="1:10" ht="15" thickBot="1">
      <c r="A99" s="266"/>
      <c r="B99" s="266"/>
      <c r="C99" s="267"/>
      <c r="D99" s="266"/>
      <c r="E99" s="266"/>
      <c r="F99" s="266"/>
      <c r="G99" s="266"/>
      <c r="H99" s="266"/>
      <c r="I99" s="266"/>
      <c r="J99" s="266"/>
    </row>
    <row r="100" spans="1:10" s="279" customFormat="1" ht="15" thickBot="1">
      <c r="A100" s="426" t="s">
        <v>440</v>
      </c>
      <c r="B100" s="427"/>
      <c r="C100" s="427"/>
      <c r="D100" s="427"/>
      <c r="E100" s="427"/>
      <c r="F100" s="427"/>
      <c r="G100" s="427"/>
      <c r="H100" s="427"/>
      <c r="I100" s="427"/>
      <c r="J100" s="429"/>
    </row>
    <row r="101" spans="1:10" ht="72.599999999999994" thickBot="1">
      <c r="A101" s="268" t="s">
        <v>299</v>
      </c>
      <c r="B101" s="269" t="s">
        <v>300</v>
      </c>
      <c r="C101" s="269" t="s">
        <v>301</v>
      </c>
      <c r="D101" s="269" t="s">
        <v>302</v>
      </c>
      <c r="E101" s="268" t="s">
        <v>303</v>
      </c>
      <c r="F101" s="268" t="s">
        <v>304</v>
      </c>
      <c r="G101" s="268" t="s">
        <v>305</v>
      </c>
      <c r="H101" s="268" t="s">
        <v>306</v>
      </c>
      <c r="I101" s="268" t="s">
        <v>307</v>
      </c>
      <c r="J101" s="270" t="s">
        <v>308</v>
      </c>
    </row>
    <row r="102" spans="1:10" ht="15" thickBot="1">
      <c r="A102" s="257">
        <v>1</v>
      </c>
      <c r="B102" s="260" t="s">
        <v>441</v>
      </c>
      <c r="C102" s="257" t="s">
        <v>442</v>
      </c>
      <c r="D102" s="257">
        <v>1363</v>
      </c>
      <c r="E102" s="257">
        <v>627</v>
      </c>
      <c r="F102" s="257">
        <v>0</v>
      </c>
      <c r="G102" s="257">
        <v>224</v>
      </c>
      <c r="H102" s="257">
        <v>109</v>
      </c>
      <c r="I102" s="257">
        <v>452</v>
      </c>
      <c r="J102" s="259">
        <v>579</v>
      </c>
    </row>
    <row r="103" spans="1:10" ht="14.4" customHeight="1">
      <c r="A103" s="261"/>
      <c r="B103" s="261"/>
      <c r="C103" s="262" t="s">
        <v>322</v>
      </c>
      <c r="D103" s="263">
        <f>SUM(D102)</f>
        <v>1363</v>
      </c>
      <c r="E103" s="263">
        <f t="shared" ref="E103:J103" si="8">SUM(E102)</f>
        <v>627</v>
      </c>
      <c r="F103" s="263">
        <f t="shared" si="8"/>
        <v>0</v>
      </c>
      <c r="G103" s="263">
        <f t="shared" si="8"/>
        <v>224</v>
      </c>
      <c r="H103" s="263">
        <f t="shared" si="8"/>
        <v>109</v>
      </c>
      <c r="I103" s="263">
        <f t="shared" si="8"/>
        <v>452</v>
      </c>
      <c r="J103" s="264">
        <f t="shared" si="8"/>
        <v>579</v>
      </c>
    </row>
    <row r="104" spans="1:10">
      <c r="A104" s="421"/>
      <c r="B104" s="421"/>
      <c r="C104" s="421"/>
      <c r="D104" s="421"/>
      <c r="E104" s="421"/>
      <c r="F104" s="421"/>
      <c r="G104" s="421"/>
      <c r="H104" s="421"/>
      <c r="I104" s="421"/>
      <c r="J104" s="421"/>
    </row>
    <row r="105" spans="1:10" s="280" customFormat="1" ht="15" customHeight="1" thickBot="1">
      <c r="A105" s="416" t="s">
        <v>443</v>
      </c>
      <c r="B105" s="416"/>
      <c r="C105" s="416"/>
      <c r="D105" s="416"/>
      <c r="E105" s="416"/>
      <c r="F105" s="416"/>
      <c r="G105" s="416"/>
      <c r="H105" s="416"/>
      <c r="I105" s="416"/>
      <c r="J105" s="416"/>
    </row>
    <row r="106" spans="1:10" s="280" customFormat="1" ht="12.6" thickBot="1">
      <c r="A106" s="413" t="s">
        <v>444</v>
      </c>
      <c r="B106" s="414"/>
      <c r="C106" s="414"/>
      <c r="D106" s="414"/>
      <c r="E106" s="414"/>
      <c r="F106" s="414"/>
      <c r="G106" s="414"/>
      <c r="H106" s="414"/>
      <c r="I106" s="414"/>
      <c r="J106" s="415"/>
    </row>
    <row r="107" spans="1:10" s="280" customFormat="1" ht="72.599999999999994" thickBot="1">
      <c r="A107" s="268" t="s">
        <v>299</v>
      </c>
      <c r="B107" s="269" t="s">
        <v>300</v>
      </c>
      <c r="C107" s="269" t="s">
        <v>301</v>
      </c>
      <c r="D107" s="269" t="s">
        <v>302</v>
      </c>
      <c r="E107" s="268" t="s">
        <v>303</v>
      </c>
      <c r="F107" s="268" t="s">
        <v>304</v>
      </c>
      <c r="G107" s="268" t="s">
        <v>305</v>
      </c>
      <c r="H107" s="268" t="s">
        <v>306</v>
      </c>
      <c r="I107" s="268" t="s">
        <v>307</v>
      </c>
      <c r="J107" s="270" t="s">
        <v>308</v>
      </c>
    </row>
    <row r="108" spans="1:10" s="280" customFormat="1" ht="12.6" thickBot="1">
      <c r="A108" s="257">
        <v>1</v>
      </c>
      <c r="B108" s="260" t="s">
        <v>445</v>
      </c>
      <c r="C108" s="257" t="s">
        <v>446</v>
      </c>
      <c r="D108" s="257">
        <v>1413</v>
      </c>
      <c r="E108" s="257">
        <v>784</v>
      </c>
      <c r="F108" s="257">
        <v>0</v>
      </c>
      <c r="G108" s="257">
        <v>341</v>
      </c>
      <c r="H108" s="257">
        <v>185</v>
      </c>
      <c r="I108" s="257">
        <v>306</v>
      </c>
      <c r="J108" s="259">
        <v>677</v>
      </c>
    </row>
    <row r="109" spans="1:10" s="280" customFormat="1" ht="12.6" thickBot="1">
      <c r="A109" s="257">
        <v>2</v>
      </c>
      <c r="B109" s="260" t="s">
        <v>445</v>
      </c>
      <c r="C109" s="257" t="s">
        <v>447</v>
      </c>
      <c r="D109" s="257">
        <v>154</v>
      </c>
      <c r="E109" s="257">
        <v>83</v>
      </c>
      <c r="F109" s="257">
        <v>0</v>
      </c>
      <c r="G109" s="257">
        <v>32</v>
      </c>
      <c r="H109" s="257">
        <v>22</v>
      </c>
      <c r="I109" s="257">
        <v>43</v>
      </c>
      <c r="J109" s="259">
        <v>74</v>
      </c>
    </row>
    <row r="110" spans="1:10" s="280" customFormat="1" ht="12.6" thickBot="1">
      <c r="A110" s="257">
        <v>3</v>
      </c>
      <c r="B110" s="260" t="s">
        <v>448</v>
      </c>
      <c r="C110" s="257" t="s">
        <v>449</v>
      </c>
      <c r="D110" s="257">
        <v>110</v>
      </c>
      <c r="E110" s="257">
        <v>68</v>
      </c>
      <c r="F110" s="257">
        <v>0</v>
      </c>
      <c r="G110" s="257">
        <v>36</v>
      </c>
      <c r="H110" s="257">
        <v>22</v>
      </c>
      <c r="I110" s="257">
        <v>26</v>
      </c>
      <c r="J110" s="259">
        <v>54</v>
      </c>
    </row>
    <row r="111" spans="1:10" s="280" customFormat="1" ht="12.6" thickBot="1">
      <c r="A111" s="257">
        <v>4</v>
      </c>
      <c r="B111" s="260" t="s">
        <v>450</v>
      </c>
      <c r="C111" s="257" t="s">
        <v>451</v>
      </c>
      <c r="D111" s="257">
        <v>129</v>
      </c>
      <c r="E111" s="257">
        <v>63</v>
      </c>
      <c r="F111" s="257">
        <v>0</v>
      </c>
      <c r="G111" s="257">
        <v>37</v>
      </c>
      <c r="H111" s="257">
        <v>24</v>
      </c>
      <c r="I111" s="257">
        <v>28</v>
      </c>
      <c r="J111" s="259">
        <v>65</v>
      </c>
    </row>
    <row r="112" spans="1:10" s="280" customFormat="1" ht="12.6" thickBot="1">
      <c r="A112" s="257">
        <v>5</v>
      </c>
      <c r="B112" s="260" t="s">
        <v>452</v>
      </c>
      <c r="C112" s="257" t="s">
        <v>453</v>
      </c>
      <c r="D112" s="257">
        <v>84</v>
      </c>
      <c r="E112" s="257">
        <v>54</v>
      </c>
      <c r="F112" s="257">
        <v>0</v>
      </c>
      <c r="G112" s="257">
        <v>26</v>
      </c>
      <c r="H112" s="257">
        <v>18</v>
      </c>
      <c r="I112" s="257">
        <v>18</v>
      </c>
      <c r="J112" s="259">
        <v>43</v>
      </c>
    </row>
    <row r="113" spans="1:10" s="280" customFormat="1" ht="12.6" thickBot="1">
      <c r="A113" s="257">
        <v>6</v>
      </c>
      <c r="B113" s="260" t="s">
        <v>454</v>
      </c>
      <c r="C113" s="257" t="s">
        <v>455</v>
      </c>
      <c r="D113" s="257">
        <v>98</v>
      </c>
      <c r="E113" s="257">
        <v>52</v>
      </c>
      <c r="F113" s="257">
        <v>0</v>
      </c>
      <c r="G113" s="257">
        <v>27</v>
      </c>
      <c r="H113" s="257">
        <v>19</v>
      </c>
      <c r="I113" s="257">
        <v>29</v>
      </c>
      <c r="J113" s="259">
        <v>46</v>
      </c>
    </row>
    <row r="114" spans="1:10" s="280" customFormat="1" ht="15" customHeight="1">
      <c r="A114" s="261"/>
      <c r="B114" s="261"/>
      <c r="C114" s="281" t="s">
        <v>322</v>
      </c>
      <c r="D114" s="263">
        <f>SUM(D108:D113)</f>
        <v>1988</v>
      </c>
      <c r="E114" s="263">
        <f t="shared" ref="E114:J114" si="9">SUM(E108:E113)</f>
        <v>1104</v>
      </c>
      <c r="F114" s="263">
        <f t="shared" si="9"/>
        <v>0</v>
      </c>
      <c r="G114" s="263">
        <f t="shared" si="9"/>
        <v>499</v>
      </c>
      <c r="H114" s="263">
        <f t="shared" si="9"/>
        <v>290</v>
      </c>
      <c r="I114" s="263">
        <f t="shared" si="9"/>
        <v>450</v>
      </c>
      <c r="J114" s="264">
        <f t="shared" si="9"/>
        <v>959</v>
      </c>
    </row>
    <row r="115" spans="1:10" s="280" customFormat="1" ht="12.6" thickBot="1">
      <c r="A115" s="412"/>
      <c r="B115" s="412"/>
      <c r="C115" s="412"/>
      <c r="D115" s="412"/>
      <c r="E115" s="412"/>
      <c r="F115" s="412"/>
      <c r="G115" s="412"/>
      <c r="H115" s="412"/>
      <c r="I115" s="412"/>
      <c r="J115" s="412"/>
    </row>
    <row r="116" spans="1:10" s="280" customFormat="1" ht="12">
      <c r="A116" s="422" t="s">
        <v>456</v>
      </c>
      <c r="B116" s="423"/>
      <c r="C116" s="423"/>
      <c r="D116" s="423"/>
      <c r="E116" s="423"/>
      <c r="F116" s="423"/>
      <c r="G116" s="423"/>
      <c r="H116" s="423"/>
      <c r="I116" s="423"/>
      <c r="J116" s="424"/>
    </row>
    <row r="117" spans="1:10" s="280" customFormat="1" ht="72.599999999999994" thickBot="1">
      <c r="A117" s="268" t="s">
        <v>299</v>
      </c>
      <c r="B117" s="269" t="s">
        <v>300</v>
      </c>
      <c r="C117" s="269" t="s">
        <v>301</v>
      </c>
      <c r="D117" s="269" t="s">
        <v>302</v>
      </c>
      <c r="E117" s="268" t="s">
        <v>303</v>
      </c>
      <c r="F117" s="268" t="s">
        <v>304</v>
      </c>
      <c r="G117" s="268" t="s">
        <v>305</v>
      </c>
      <c r="H117" s="268" t="s">
        <v>306</v>
      </c>
      <c r="I117" s="268" t="s">
        <v>307</v>
      </c>
      <c r="J117" s="270" t="s">
        <v>308</v>
      </c>
    </row>
    <row r="118" spans="1:10" s="280" customFormat="1" ht="48.6" thickBot="1">
      <c r="A118" s="257"/>
      <c r="B118" s="258"/>
      <c r="C118" s="258"/>
      <c r="D118" s="258"/>
      <c r="E118" s="257" t="s">
        <v>40</v>
      </c>
      <c r="F118" s="257" t="s">
        <v>457</v>
      </c>
      <c r="G118" s="257" t="s">
        <v>117</v>
      </c>
      <c r="H118" s="257" t="s">
        <v>458</v>
      </c>
      <c r="I118" s="257" t="s">
        <v>459</v>
      </c>
      <c r="J118" s="259" t="s">
        <v>70</v>
      </c>
    </row>
    <row r="119" spans="1:10" s="280" customFormat="1" ht="12.6" thickBot="1">
      <c r="A119" s="257">
        <v>1</v>
      </c>
      <c r="B119" s="260" t="s">
        <v>460</v>
      </c>
      <c r="C119" s="257" t="s">
        <v>461</v>
      </c>
      <c r="D119" s="257">
        <v>455</v>
      </c>
      <c r="E119" s="257">
        <v>216</v>
      </c>
      <c r="F119" s="257">
        <v>0</v>
      </c>
      <c r="G119" s="257">
        <v>130</v>
      </c>
      <c r="H119" s="257">
        <v>75</v>
      </c>
      <c r="I119" s="257">
        <v>106</v>
      </c>
      <c r="J119" s="259">
        <v>237</v>
      </c>
    </row>
    <row r="120" spans="1:10" s="280" customFormat="1" ht="12.6" thickBot="1">
      <c r="A120" s="257">
        <v>2</v>
      </c>
      <c r="B120" s="260" t="s">
        <v>462</v>
      </c>
      <c r="C120" s="257" t="s">
        <v>463</v>
      </c>
      <c r="D120" s="257">
        <v>388</v>
      </c>
      <c r="E120" s="257">
        <v>221</v>
      </c>
      <c r="F120" s="257">
        <v>0</v>
      </c>
      <c r="G120" s="257">
        <v>116</v>
      </c>
      <c r="H120" s="257">
        <v>70</v>
      </c>
      <c r="I120" s="257">
        <v>101</v>
      </c>
      <c r="J120" s="259">
        <v>239</v>
      </c>
    </row>
    <row r="121" spans="1:10" s="280" customFormat="1" ht="12.6" thickBot="1">
      <c r="A121" s="257">
        <v>3</v>
      </c>
      <c r="B121" s="260" t="s">
        <v>464</v>
      </c>
      <c r="C121" s="257" t="s">
        <v>465</v>
      </c>
      <c r="D121" s="257">
        <v>143</v>
      </c>
      <c r="E121" s="257">
        <v>77</v>
      </c>
      <c r="F121" s="257">
        <v>0</v>
      </c>
      <c r="G121" s="257">
        <v>46</v>
      </c>
      <c r="H121" s="257">
        <v>34</v>
      </c>
      <c r="I121" s="257">
        <v>35</v>
      </c>
      <c r="J121" s="259">
        <v>79</v>
      </c>
    </row>
    <row r="122" spans="1:10" s="280" customFormat="1" ht="12.6" thickBot="1">
      <c r="A122" s="257">
        <v>4</v>
      </c>
      <c r="B122" s="260" t="s">
        <v>466</v>
      </c>
      <c r="C122" s="257" t="s">
        <v>467</v>
      </c>
      <c r="D122" s="257">
        <v>184</v>
      </c>
      <c r="E122" s="257">
        <v>105</v>
      </c>
      <c r="F122" s="257">
        <v>0</v>
      </c>
      <c r="G122" s="257">
        <v>57</v>
      </c>
      <c r="H122" s="257">
        <v>38</v>
      </c>
      <c r="I122" s="257">
        <v>41</v>
      </c>
      <c r="J122" s="259">
        <v>97</v>
      </c>
    </row>
    <row r="123" spans="1:10" s="280" customFormat="1" ht="12.6" thickBot="1">
      <c r="A123" s="257">
        <v>5</v>
      </c>
      <c r="B123" s="260" t="s">
        <v>468</v>
      </c>
      <c r="C123" s="257" t="s">
        <v>469</v>
      </c>
      <c r="D123" s="257">
        <v>98</v>
      </c>
      <c r="E123" s="257">
        <v>58</v>
      </c>
      <c r="F123" s="257">
        <v>0</v>
      </c>
      <c r="G123" s="257">
        <v>34</v>
      </c>
      <c r="H123" s="257">
        <v>18</v>
      </c>
      <c r="I123" s="257">
        <v>22</v>
      </c>
      <c r="J123" s="259">
        <v>50</v>
      </c>
    </row>
    <row r="124" spans="1:10" s="280" customFormat="1" ht="15" customHeight="1" thickBot="1">
      <c r="A124" s="257">
        <v>6</v>
      </c>
      <c r="B124" s="260" t="s">
        <v>470</v>
      </c>
      <c r="C124" s="257" t="s">
        <v>471</v>
      </c>
      <c r="D124" s="257">
        <v>190</v>
      </c>
      <c r="E124" s="257">
        <v>101</v>
      </c>
      <c r="F124" s="257">
        <v>0</v>
      </c>
      <c r="G124" s="257">
        <v>64</v>
      </c>
      <c r="H124" s="257">
        <v>40</v>
      </c>
      <c r="I124" s="257">
        <v>47</v>
      </c>
      <c r="J124" s="259">
        <v>97</v>
      </c>
    </row>
    <row r="125" spans="1:10" s="280" customFormat="1" ht="12">
      <c r="A125" s="261"/>
      <c r="B125" s="261"/>
      <c r="C125" s="262" t="s">
        <v>322</v>
      </c>
      <c r="D125" s="263">
        <f>SUM(D119:D124)</f>
        <v>1458</v>
      </c>
      <c r="E125" s="263">
        <f t="shared" ref="E125:J125" si="10">SUM(E119:E124)</f>
        <v>778</v>
      </c>
      <c r="F125" s="263">
        <f t="shared" si="10"/>
        <v>0</v>
      </c>
      <c r="G125" s="263">
        <f t="shared" si="10"/>
        <v>447</v>
      </c>
      <c r="H125" s="263">
        <f t="shared" si="10"/>
        <v>275</v>
      </c>
      <c r="I125" s="263">
        <f t="shared" si="10"/>
        <v>352</v>
      </c>
      <c r="J125" s="264">
        <f t="shared" si="10"/>
        <v>799</v>
      </c>
    </row>
    <row r="126" spans="1:10" s="280" customFormat="1" ht="12.6" thickBot="1">
      <c r="A126" s="425"/>
      <c r="B126" s="425"/>
      <c r="C126" s="425"/>
      <c r="D126" s="425"/>
      <c r="E126" s="425"/>
      <c r="F126" s="425"/>
      <c r="G126" s="425"/>
      <c r="H126" s="425"/>
      <c r="I126" s="425"/>
      <c r="J126" s="425"/>
    </row>
    <row r="127" spans="1:10" s="280" customFormat="1" ht="12.6" thickBot="1">
      <c r="A127" s="413" t="s">
        <v>472</v>
      </c>
      <c r="B127" s="414"/>
      <c r="C127" s="414"/>
      <c r="D127" s="414"/>
      <c r="E127" s="414"/>
      <c r="F127" s="414"/>
      <c r="G127" s="414"/>
      <c r="H127" s="414"/>
      <c r="I127" s="414"/>
      <c r="J127" s="415"/>
    </row>
    <row r="128" spans="1:10" s="280" customFormat="1" ht="72.599999999999994" thickBot="1">
      <c r="A128" s="268" t="s">
        <v>299</v>
      </c>
      <c r="B128" s="269" t="s">
        <v>300</v>
      </c>
      <c r="C128" s="269" t="s">
        <v>301</v>
      </c>
      <c r="D128" s="269" t="s">
        <v>302</v>
      </c>
      <c r="E128" s="268" t="s">
        <v>303</v>
      </c>
      <c r="F128" s="268" t="s">
        <v>304</v>
      </c>
      <c r="G128" s="268" t="s">
        <v>305</v>
      </c>
      <c r="H128" s="268" t="s">
        <v>306</v>
      </c>
      <c r="I128" s="268" t="s">
        <v>307</v>
      </c>
      <c r="J128" s="270" t="s">
        <v>308</v>
      </c>
    </row>
    <row r="129" spans="1:10" s="280" customFormat="1" ht="12.6" thickBot="1">
      <c r="A129" s="257">
        <v>1</v>
      </c>
      <c r="B129" s="260" t="s">
        <v>473</v>
      </c>
      <c r="C129" s="257" t="s">
        <v>474</v>
      </c>
      <c r="D129" s="257">
        <v>514</v>
      </c>
      <c r="E129" s="257">
        <v>288</v>
      </c>
      <c r="F129" s="257">
        <v>0</v>
      </c>
      <c r="G129" s="257">
        <v>88</v>
      </c>
      <c r="H129" s="257">
        <v>41</v>
      </c>
      <c r="I129" s="257">
        <v>157</v>
      </c>
      <c r="J129" s="259">
        <v>289</v>
      </c>
    </row>
    <row r="130" spans="1:10" s="280" customFormat="1" ht="12.6" thickBot="1">
      <c r="A130" s="257">
        <v>2</v>
      </c>
      <c r="B130" s="260" t="s">
        <v>473</v>
      </c>
      <c r="C130" s="257" t="s">
        <v>475</v>
      </c>
      <c r="D130" s="257">
        <v>387</v>
      </c>
      <c r="E130" s="257">
        <v>179</v>
      </c>
      <c r="F130" s="257">
        <v>0</v>
      </c>
      <c r="G130" s="257">
        <v>76</v>
      </c>
      <c r="H130" s="257">
        <v>39</v>
      </c>
      <c r="I130" s="257">
        <v>108</v>
      </c>
      <c r="J130" s="259">
        <v>223</v>
      </c>
    </row>
    <row r="131" spans="1:10" s="280" customFormat="1" ht="12.6" thickBot="1">
      <c r="A131" s="257">
        <v>3</v>
      </c>
      <c r="B131" s="260" t="s">
        <v>476</v>
      </c>
      <c r="C131" s="257" t="s">
        <v>477</v>
      </c>
      <c r="D131" s="257">
        <v>58</v>
      </c>
      <c r="E131" s="257">
        <v>31</v>
      </c>
      <c r="F131" s="257">
        <v>0</v>
      </c>
      <c r="G131" s="257">
        <v>16</v>
      </c>
      <c r="H131" s="257">
        <v>8</v>
      </c>
      <c r="I131" s="257">
        <v>11</v>
      </c>
      <c r="J131" s="259">
        <v>24</v>
      </c>
    </row>
    <row r="132" spans="1:10" s="280" customFormat="1" ht="12.6" thickBot="1">
      <c r="A132" s="257">
        <v>4</v>
      </c>
      <c r="B132" s="260" t="s">
        <v>478</v>
      </c>
      <c r="C132" s="257" t="s">
        <v>479</v>
      </c>
      <c r="D132" s="257">
        <v>158</v>
      </c>
      <c r="E132" s="257">
        <v>74</v>
      </c>
      <c r="F132" s="257">
        <v>0</v>
      </c>
      <c r="G132" s="257">
        <v>39</v>
      </c>
      <c r="H132" s="257">
        <v>27</v>
      </c>
      <c r="I132" s="257">
        <v>36</v>
      </c>
      <c r="J132" s="259">
        <v>70</v>
      </c>
    </row>
    <row r="133" spans="1:10" s="280" customFormat="1" ht="12.6" thickBot="1">
      <c r="A133" s="257">
        <v>5</v>
      </c>
      <c r="B133" s="260" t="s">
        <v>480</v>
      </c>
      <c r="C133" s="257" t="s">
        <v>481</v>
      </c>
      <c r="D133" s="257">
        <v>81</v>
      </c>
      <c r="E133" s="257">
        <v>43</v>
      </c>
      <c r="F133" s="257">
        <v>0</v>
      </c>
      <c r="G133" s="257">
        <v>22</v>
      </c>
      <c r="H133" s="257">
        <v>13</v>
      </c>
      <c r="I133" s="257">
        <v>27</v>
      </c>
      <c r="J133" s="259">
        <v>40</v>
      </c>
    </row>
    <row r="134" spans="1:10" s="280" customFormat="1" ht="12.6" thickBot="1">
      <c r="A134" s="257">
        <v>6</v>
      </c>
      <c r="B134" s="260" t="s">
        <v>482</v>
      </c>
      <c r="C134" s="257" t="s">
        <v>483</v>
      </c>
      <c r="D134" s="257">
        <v>170</v>
      </c>
      <c r="E134" s="257">
        <v>86</v>
      </c>
      <c r="F134" s="257">
        <v>0</v>
      </c>
      <c r="G134" s="257">
        <v>32</v>
      </c>
      <c r="H134" s="257">
        <v>17</v>
      </c>
      <c r="I134" s="257">
        <v>46</v>
      </c>
      <c r="J134" s="259">
        <v>84</v>
      </c>
    </row>
    <row r="135" spans="1:10" s="280" customFormat="1" ht="12.6" thickBot="1">
      <c r="A135" s="257">
        <v>7</v>
      </c>
      <c r="B135" s="260" t="s">
        <v>484</v>
      </c>
      <c r="C135" s="257" t="s">
        <v>485</v>
      </c>
      <c r="D135" s="257">
        <v>87</v>
      </c>
      <c r="E135" s="257">
        <v>42</v>
      </c>
      <c r="F135" s="257">
        <v>0</v>
      </c>
      <c r="G135" s="257">
        <v>24</v>
      </c>
      <c r="H135" s="257">
        <v>18</v>
      </c>
      <c r="I135" s="257">
        <v>24</v>
      </c>
      <c r="J135" s="259">
        <v>35</v>
      </c>
    </row>
    <row r="136" spans="1:10" s="280" customFormat="1" ht="12.6" thickBot="1">
      <c r="A136" s="257">
        <v>8</v>
      </c>
      <c r="B136" s="260" t="s">
        <v>486</v>
      </c>
      <c r="C136" s="257" t="s">
        <v>487</v>
      </c>
      <c r="D136" s="257">
        <v>101</v>
      </c>
      <c r="E136" s="257">
        <v>56</v>
      </c>
      <c r="F136" s="257">
        <v>0</v>
      </c>
      <c r="G136" s="257">
        <v>24</v>
      </c>
      <c r="H136" s="257">
        <v>9</v>
      </c>
      <c r="I136" s="257">
        <v>25</v>
      </c>
      <c r="J136" s="259">
        <v>46</v>
      </c>
    </row>
    <row r="137" spans="1:10" s="280" customFormat="1" ht="12.6" thickBot="1">
      <c r="A137" s="257">
        <v>9</v>
      </c>
      <c r="B137" s="260" t="s">
        <v>488</v>
      </c>
      <c r="C137" s="257" t="s">
        <v>489</v>
      </c>
      <c r="D137" s="257">
        <v>52</v>
      </c>
      <c r="E137" s="257">
        <v>27</v>
      </c>
      <c r="F137" s="257">
        <v>0</v>
      </c>
      <c r="G137" s="257">
        <v>11</v>
      </c>
      <c r="H137" s="257">
        <v>7</v>
      </c>
      <c r="I137" s="257">
        <v>7</v>
      </c>
      <c r="J137" s="259">
        <v>29</v>
      </c>
    </row>
    <row r="138" spans="1:10" s="280" customFormat="1" ht="15" customHeight="1">
      <c r="A138" s="261"/>
      <c r="B138" s="261"/>
      <c r="C138" s="262" t="s">
        <v>322</v>
      </c>
      <c r="D138" s="263">
        <f>SUM(D129:D137)</f>
        <v>1608</v>
      </c>
      <c r="E138" s="263">
        <f t="shared" ref="E138:J138" si="11">SUM(E129:E137)</f>
        <v>826</v>
      </c>
      <c r="F138" s="263">
        <f t="shared" si="11"/>
        <v>0</v>
      </c>
      <c r="G138" s="263">
        <f t="shared" si="11"/>
        <v>332</v>
      </c>
      <c r="H138" s="263">
        <f t="shared" si="11"/>
        <v>179</v>
      </c>
      <c r="I138" s="263">
        <f t="shared" si="11"/>
        <v>441</v>
      </c>
      <c r="J138" s="264">
        <f t="shared" si="11"/>
        <v>840</v>
      </c>
    </row>
    <row r="139" spans="1:10" s="280" customFormat="1" ht="12.6" thickBot="1">
      <c r="A139" s="412"/>
      <c r="B139" s="412"/>
      <c r="C139" s="412"/>
      <c r="D139" s="412"/>
      <c r="E139" s="412"/>
      <c r="F139" s="412"/>
      <c r="G139" s="412"/>
      <c r="H139" s="412"/>
      <c r="I139" s="412"/>
      <c r="J139" s="412"/>
    </row>
    <row r="140" spans="1:10" s="280" customFormat="1" ht="12.6" thickBot="1">
      <c r="A140" s="413" t="s">
        <v>490</v>
      </c>
      <c r="B140" s="414"/>
      <c r="C140" s="414"/>
      <c r="D140" s="414"/>
      <c r="E140" s="414"/>
      <c r="F140" s="414"/>
      <c r="G140" s="414"/>
      <c r="H140" s="414"/>
      <c r="I140" s="414"/>
      <c r="J140" s="417"/>
    </row>
    <row r="141" spans="1:10" s="280" customFormat="1" ht="72.599999999999994" thickBot="1">
      <c r="A141" s="268" t="s">
        <v>299</v>
      </c>
      <c r="B141" s="269" t="s">
        <v>300</v>
      </c>
      <c r="C141" s="269" t="s">
        <v>301</v>
      </c>
      <c r="D141" s="269" t="s">
        <v>302</v>
      </c>
      <c r="E141" s="268" t="s">
        <v>303</v>
      </c>
      <c r="F141" s="268" t="s">
        <v>304</v>
      </c>
      <c r="G141" s="268" t="s">
        <v>305</v>
      </c>
      <c r="H141" s="268" t="s">
        <v>306</v>
      </c>
      <c r="I141" s="268" t="s">
        <v>307</v>
      </c>
      <c r="J141" s="270" t="s">
        <v>308</v>
      </c>
    </row>
    <row r="142" spans="1:10" s="280" customFormat="1" ht="12.6" thickBot="1">
      <c r="A142" s="257">
        <v>1</v>
      </c>
      <c r="B142" s="260" t="s">
        <v>491</v>
      </c>
      <c r="C142" s="257" t="s">
        <v>492</v>
      </c>
      <c r="D142" s="257">
        <v>1094</v>
      </c>
      <c r="E142" s="257">
        <v>645</v>
      </c>
      <c r="F142" s="257">
        <v>0</v>
      </c>
      <c r="G142" s="257">
        <v>246</v>
      </c>
      <c r="H142" s="257">
        <v>136</v>
      </c>
      <c r="I142" s="257">
        <v>266</v>
      </c>
      <c r="J142" s="259">
        <v>399</v>
      </c>
    </row>
    <row r="143" spans="1:10" s="280" customFormat="1" ht="12.6" thickBot="1">
      <c r="A143" s="257">
        <v>2</v>
      </c>
      <c r="B143" s="260" t="s">
        <v>491</v>
      </c>
      <c r="C143" s="257" t="s">
        <v>493</v>
      </c>
      <c r="D143" s="257">
        <v>272</v>
      </c>
      <c r="E143" s="257">
        <v>160</v>
      </c>
      <c r="F143" s="257">
        <v>0</v>
      </c>
      <c r="G143" s="257">
        <v>89</v>
      </c>
      <c r="H143" s="257">
        <v>51</v>
      </c>
      <c r="I143" s="257">
        <v>60</v>
      </c>
      <c r="J143" s="259">
        <v>88</v>
      </c>
    </row>
    <row r="144" spans="1:10" s="280" customFormat="1" ht="12.6" thickBot="1">
      <c r="A144" s="257">
        <v>3</v>
      </c>
      <c r="B144" s="260" t="s">
        <v>494</v>
      </c>
      <c r="C144" s="257" t="s">
        <v>495</v>
      </c>
      <c r="D144" s="257">
        <v>157</v>
      </c>
      <c r="E144" s="257">
        <v>91</v>
      </c>
      <c r="F144" s="257">
        <v>0</v>
      </c>
      <c r="G144" s="257">
        <v>45</v>
      </c>
      <c r="H144" s="257">
        <v>29</v>
      </c>
      <c r="I144" s="257">
        <v>36</v>
      </c>
      <c r="J144" s="259">
        <v>73</v>
      </c>
    </row>
    <row r="145" spans="1:10" s="280" customFormat="1" ht="12.6" thickBot="1">
      <c r="A145" s="257">
        <v>4</v>
      </c>
      <c r="B145" s="260" t="s">
        <v>496</v>
      </c>
      <c r="C145" s="257" t="s">
        <v>497</v>
      </c>
      <c r="D145" s="257">
        <v>78</v>
      </c>
      <c r="E145" s="257">
        <v>44</v>
      </c>
      <c r="F145" s="257">
        <v>0</v>
      </c>
      <c r="G145" s="257">
        <v>23</v>
      </c>
      <c r="H145" s="257">
        <v>15</v>
      </c>
      <c r="I145" s="257">
        <v>15</v>
      </c>
      <c r="J145" s="259">
        <v>32</v>
      </c>
    </row>
    <row r="146" spans="1:10" s="280" customFormat="1" ht="12.6" thickBot="1">
      <c r="A146" s="257">
        <v>5</v>
      </c>
      <c r="B146" s="260" t="s">
        <v>498</v>
      </c>
      <c r="C146" s="257" t="s">
        <v>499</v>
      </c>
      <c r="D146" s="257">
        <v>95</v>
      </c>
      <c r="E146" s="257">
        <v>61</v>
      </c>
      <c r="F146" s="257">
        <v>0</v>
      </c>
      <c r="G146" s="257">
        <v>28</v>
      </c>
      <c r="H146" s="257">
        <v>20</v>
      </c>
      <c r="I146" s="257">
        <v>19</v>
      </c>
      <c r="J146" s="259">
        <v>43</v>
      </c>
    </row>
    <row r="147" spans="1:10" s="280" customFormat="1" ht="15" customHeight="1" thickBot="1">
      <c r="A147" s="261"/>
      <c r="B147" s="261"/>
      <c r="C147" s="262" t="s">
        <v>322</v>
      </c>
      <c r="D147" s="263">
        <f>SUM(D142:D146)</f>
        <v>1696</v>
      </c>
      <c r="E147" s="263">
        <f t="shared" ref="E147:J147" si="12">SUM(E142:E146)</f>
        <v>1001</v>
      </c>
      <c r="F147" s="263">
        <f t="shared" si="12"/>
        <v>0</v>
      </c>
      <c r="G147" s="263">
        <f t="shared" si="12"/>
        <v>431</v>
      </c>
      <c r="H147" s="263">
        <f t="shared" si="12"/>
        <v>251</v>
      </c>
      <c r="I147" s="263">
        <f t="shared" si="12"/>
        <v>396</v>
      </c>
      <c r="J147" s="264">
        <f t="shared" si="12"/>
        <v>635</v>
      </c>
    </row>
    <row r="148" spans="1:10" s="280" customFormat="1" ht="12.6" thickBot="1">
      <c r="A148" s="420"/>
      <c r="B148" s="420"/>
      <c r="C148" s="420"/>
      <c r="D148" s="420"/>
      <c r="E148" s="420"/>
      <c r="F148" s="420"/>
      <c r="G148" s="420"/>
      <c r="H148" s="420"/>
      <c r="I148" s="420"/>
      <c r="J148" s="420"/>
    </row>
    <row r="149" spans="1:10" s="280" customFormat="1" ht="12.6" thickBot="1">
      <c r="A149" s="426" t="s">
        <v>500</v>
      </c>
      <c r="B149" s="427"/>
      <c r="C149" s="427"/>
      <c r="D149" s="427"/>
      <c r="E149" s="427"/>
      <c r="F149" s="427"/>
      <c r="G149" s="427"/>
      <c r="H149" s="427"/>
      <c r="I149" s="428"/>
      <c r="J149" s="429"/>
    </row>
    <row r="150" spans="1:10" s="280" customFormat="1" ht="72.599999999999994" thickBot="1">
      <c r="A150" s="268" t="s">
        <v>299</v>
      </c>
      <c r="B150" s="269" t="s">
        <v>300</v>
      </c>
      <c r="C150" s="269" t="s">
        <v>301</v>
      </c>
      <c r="D150" s="269" t="s">
        <v>302</v>
      </c>
      <c r="E150" s="268" t="s">
        <v>303</v>
      </c>
      <c r="F150" s="268" t="s">
        <v>304</v>
      </c>
      <c r="G150" s="268" t="s">
        <v>305</v>
      </c>
      <c r="H150" s="270" t="s">
        <v>306</v>
      </c>
      <c r="I150" s="282" t="s">
        <v>307</v>
      </c>
      <c r="J150" s="272" t="s">
        <v>308</v>
      </c>
    </row>
    <row r="151" spans="1:10" s="287" customFormat="1" ht="12.6" thickBot="1">
      <c r="A151" s="283">
        <v>1</v>
      </c>
      <c r="B151" s="284" t="s">
        <v>501</v>
      </c>
      <c r="C151" s="283" t="s">
        <v>502</v>
      </c>
      <c r="D151" s="283">
        <v>225</v>
      </c>
      <c r="E151" s="283">
        <v>132</v>
      </c>
      <c r="F151" s="283">
        <v>0</v>
      </c>
      <c r="G151" s="283">
        <v>60</v>
      </c>
      <c r="H151" s="285">
        <v>34</v>
      </c>
      <c r="I151" s="286">
        <v>57</v>
      </c>
      <c r="J151" s="283">
        <v>113</v>
      </c>
    </row>
    <row r="152" spans="1:10" s="287" customFormat="1" ht="12.6" thickBot="1">
      <c r="A152" s="283">
        <v>2</v>
      </c>
      <c r="B152" s="284" t="s">
        <v>503</v>
      </c>
      <c r="C152" s="283" t="s">
        <v>504</v>
      </c>
      <c r="D152" s="283">
        <v>143</v>
      </c>
      <c r="E152" s="283">
        <v>83</v>
      </c>
      <c r="F152" s="283">
        <v>0</v>
      </c>
      <c r="G152" s="283">
        <v>45</v>
      </c>
      <c r="H152" s="285">
        <v>28</v>
      </c>
      <c r="I152" s="288">
        <v>36</v>
      </c>
      <c r="J152" s="283">
        <v>77</v>
      </c>
    </row>
    <row r="153" spans="1:10" s="287" customFormat="1" ht="12.6" thickBot="1">
      <c r="A153" s="283">
        <v>3</v>
      </c>
      <c r="B153" s="284" t="s">
        <v>505</v>
      </c>
      <c r="C153" s="283" t="s">
        <v>506</v>
      </c>
      <c r="D153" s="283">
        <v>86</v>
      </c>
      <c r="E153" s="283">
        <v>59</v>
      </c>
      <c r="F153" s="283">
        <v>0</v>
      </c>
      <c r="G153" s="283">
        <v>18</v>
      </c>
      <c r="H153" s="285">
        <v>9</v>
      </c>
      <c r="I153" s="286">
        <v>24</v>
      </c>
      <c r="J153" s="283">
        <v>40</v>
      </c>
    </row>
    <row r="154" spans="1:10" s="287" customFormat="1" ht="12.6" thickBot="1">
      <c r="A154" s="283">
        <v>4</v>
      </c>
      <c r="B154" s="284" t="s">
        <v>507</v>
      </c>
      <c r="C154" s="283" t="s">
        <v>508</v>
      </c>
      <c r="D154" s="283">
        <v>149</v>
      </c>
      <c r="E154" s="283">
        <v>87</v>
      </c>
      <c r="F154" s="283">
        <v>0</v>
      </c>
      <c r="G154" s="283">
        <v>39</v>
      </c>
      <c r="H154" s="285">
        <v>20</v>
      </c>
      <c r="I154" s="288">
        <v>45</v>
      </c>
      <c r="J154" s="283">
        <v>74</v>
      </c>
    </row>
    <row r="155" spans="1:10" s="287" customFormat="1" ht="12.6" thickBot="1">
      <c r="A155" s="283">
        <v>5</v>
      </c>
      <c r="B155" s="284" t="s">
        <v>509</v>
      </c>
      <c r="C155" s="283" t="s">
        <v>510</v>
      </c>
      <c r="D155" s="283">
        <v>527</v>
      </c>
      <c r="E155" s="283">
        <v>318</v>
      </c>
      <c r="F155" s="283">
        <v>0</v>
      </c>
      <c r="G155" s="283">
        <v>167</v>
      </c>
      <c r="H155" s="285">
        <v>91</v>
      </c>
      <c r="I155" s="286">
        <v>108</v>
      </c>
      <c r="J155" s="283">
        <v>213</v>
      </c>
    </row>
    <row r="156" spans="1:10" s="287" customFormat="1" ht="12.6" thickBot="1">
      <c r="A156" s="283">
        <v>6</v>
      </c>
      <c r="B156" s="284" t="s">
        <v>511</v>
      </c>
      <c r="C156" s="283" t="s">
        <v>512</v>
      </c>
      <c r="D156" s="283">
        <v>111</v>
      </c>
      <c r="E156" s="283">
        <v>62</v>
      </c>
      <c r="F156" s="283">
        <v>0</v>
      </c>
      <c r="G156" s="283">
        <v>38</v>
      </c>
      <c r="H156" s="285">
        <v>26</v>
      </c>
      <c r="I156" s="288">
        <v>20</v>
      </c>
      <c r="J156" s="283">
        <v>46</v>
      </c>
    </row>
    <row r="157" spans="1:10" s="287" customFormat="1" ht="12.6" thickBot="1">
      <c r="A157" s="283">
        <v>7</v>
      </c>
      <c r="B157" s="284" t="s">
        <v>513</v>
      </c>
      <c r="C157" s="283" t="s">
        <v>514</v>
      </c>
      <c r="D157" s="283">
        <v>172</v>
      </c>
      <c r="E157" s="283">
        <v>98</v>
      </c>
      <c r="F157" s="283">
        <v>0</v>
      </c>
      <c r="G157" s="283">
        <v>28</v>
      </c>
      <c r="H157" s="285">
        <v>11</v>
      </c>
      <c r="I157" s="286">
        <v>63</v>
      </c>
      <c r="J157" s="283">
        <v>105</v>
      </c>
    </row>
    <row r="158" spans="1:10" s="287" customFormat="1" ht="12.6" thickBot="1">
      <c r="A158" s="283">
        <v>8</v>
      </c>
      <c r="B158" s="284" t="s">
        <v>515</v>
      </c>
      <c r="C158" s="283" t="s">
        <v>516</v>
      </c>
      <c r="D158" s="283">
        <v>72</v>
      </c>
      <c r="E158" s="283">
        <v>44</v>
      </c>
      <c r="F158" s="283">
        <v>0</v>
      </c>
      <c r="G158" s="283">
        <v>18</v>
      </c>
      <c r="H158" s="285">
        <v>12</v>
      </c>
      <c r="I158" s="288">
        <v>28</v>
      </c>
      <c r="J158" s="283">
        <v>43</v>
      </c>
    </row>
    <row r="159" spans="1:10" s="287" customFormat="1" ht="12.6" thickBot="1">
      <c r="A159" s="283">
        <v>9</v>
      </c>
      <c r="B159" s="284" t="s">
        <v>517</v>
      </c>
      <c r="C159" s="283" t="s">
        <v>518</v>
      </c>
      <c r="D159" s="283">
        <v>107</v>
      </c>
      <c r="E159" s="283">
        <v>57</v>
      </c>
      <c r="F159" s="283">
        <v>0</v>
      </c>
      <c r="G159" s="283">
        <v>20</v>
      </c>
      <c r="H159" s="285">
        <v>13</v>
      </c>
      <c r="I159" s="286">
        <v>30</v>
      </c>
      <c r="J159" s="283">
        <v>51</v>
      </c>
    </row>
    <row r="160" spans="1:10" s="280" customFormat="1" ht="15" customHeight="1" thickBot="1">
      <c r="A160" s="261"/>
      <c r="B160" s="261"/>
      <c r="C160" s="262" t="s">
        <v>322</v>
      </c>
      <c r="D160" s="263">
        <f>SUM(D151:D159)</f>
        <v>1592</v>
      </c>
      <c r="E160" s="263">
        <f t="shared" ref="E160:J160" si="13">SUM(E151:E159)</f>
        <v>940</v>
      </c>
      <c r="F160" s="263">
        <f t="shared" si="13"/>
        <v>0</v>
      </c>
      <c r="G160" s="263">
        <f t="shared" si="13"/>
        <v>433</v>
      </c>
      <c r="H160" s="264">
        <f t="shared" si="13"/>
        <v>244</v>
      </c>
      <c r="I160" s="289">
        <f t="shared" si="13"/>
        <v>411</v>
      </c>
      <c r="J160" s="290">
        <f t="shared" si="13"/>
        <v>762</v>
      </c>
    </row>
    <row r="161" spans="1:10" s="280" customFormat="1" ht="12.6" thickBot="1">
      <c r="A161" s="291"/>
      <c r="B161" s="291"/>
      <c r="C161" s="292"/>
      <c r="D161" s="291"/>
      <c r="E161" s="291"/>
      <c r="F161" s="291"/>
      <c r="G161" s="291"/>
      <c r="H161" s="291"/>
      <c r="I161" s="291"/>
      <c r="J161" s="291"/>
    </row>
    <row r="162" spans="1:10" s="280" customFormat="1" ht="12.6" thickBot="1">
      <c r="A162" s="413" t="s">
        <v>519</v>
      </c>
      <c r="B162" s="414"/>
      <c r="C162" s="414"/>
      <c r="D162" s="414"/>
      <c r="E162" s="414"/>
      <c r="F162" s="414"/>
      <c r="G162" s="414"/>
      <c r="H162" s="414"/>
      <c r="I162" s="414"/>
      <c r="J162" s="415"/>
    </row>
    <row r="163" spans="1:10" s="280" customFormat="1" ht="72.599999999999994" thickBot="1">
      <c r="A163" s="268" t="s">
        <v>299</v>
      </c>
      <c r="B163" s="269" t="s">
        <v>300</v>
      </c>
      <c r="C163" s="269" t="s">
        <v>301</v>
      </c>
      <c r="D163" s="269" t="s">
        <v>302</v>
      </c>
      <c r="E163" s="268" t="s">
        <v>303</v>
      </c>
      <c r="F163" s="268" t="s">
        <v>304</v>
      </c>
      <c r="G163" s="268" t="s">
        <v>305</v>
      </c>
      <c r="H163" s="268" t="s">
        <v>306</v>
      </c>
      <c r="I163" s="268" t="s">
        <v>307</v>
      </c>
      <c r="J163" s="270" t="s">
        <v>308</v>
      </c>
    </row>
    <row r="164" spans="1:10" s="280" customFormat="1" ht="12.6" thickBot="1">
      <c r="A164" s="257">
        <v>1</v>
      </c>
      <c r="B164" s="260" t="s">
        <v>520</v>
      </c>
      <c r="C164" s="257" t="s">
        <v>521</v>
      </c>
      <c r="D164" s="257">
        <v>2365</v>
      </c>
      <c r="E164" s="257">
        <v>1209</v>
      </c>
      <c r="F164" s="257">
        <v>0</v>
      </c>
      <c r="G164" s="257">
        <v>480</v>
      </c>
      <c r="H164" s="257">
        <v>264</v>
      </c>
      <c r="I164" s="257">
        <v>645</v>
      </c>
      <c r="J164" s="259">
        <v>996</v>
      </c>
    </row>
    <row r="165" spans="1:10" s="280" customFormat="1" ht="12">
      <c r="A165" s="261"/>
      <c r="B165" s="261"/>
      <c r="C165" s="262" t="s">
        <v>322</v>
      </c>
      <c r="D165" s="263">
        <f>SUM(D164)</f>
        <v>2365</v>
      </c>
      <c r="E165" s="263">
        <f t="shared" ref="E165:J165" si="14">SUM(E164)</f>
        <v>1209</v>
      </c>
      <c r="F165" s="263">
        <f t="shared" si="14"/>
        <v>0</v>
      </c>
      <c r="G165" s="263">
        <f t="shared" si="14"/>
        <v>480</v>
      </c>
      <c r="H165" s="263">
        <f t="shared" si="14"/>
        <v>264</v>
      </c>
      <c r="I165" s="263">
        <f t="shared" si="14"/>
        <v>645</v>
      </c>
      <c r="J165" s="264">
        <f t="shared" si="14"/>
        <v>996</v>
      </c>
    </row>
    <row r="166" spans="1:10" s="280" customFormat="1" ht="12">
      <c r="A166" s="411"/>
      <c r="B166" s="411"/>
      <c r="C166" s="411"/>
      <c r="D166" s="411"/>
      <c r="E166" s="411"/>
      <c r="F166" s="411"/>
      <c r="G166" s="411"/>
      <c r="H166" s="411"/>
      <c r="I166" s="411"/>
      <c r="J166" s="411"/>
    </row>
    <row r="167" spans="1:10" s="280" customFormat="1" ht="13.95" customHeight="1" thickBot="1">
      <c r="A167" s="416" t="s">
        <v>522</v>
      </c>
      <c r="B167" s="416"/>
      <c r="C167" s="416"/>
      <c r="D167" s="416"/>
      <c r="E167" s="416"/>
      <c r="F167" s="416"/>
      <c r="G167" s="416"/>
      <c r="H167" s="416"/>
      <c r="I167" s="416"/>
      <c r="J167" s="416"/>
    </row>
    <row r="168" spans="1:10" s="280" customFormat="1" ht="12.6" thickBot="1">
      <c r="A168" s="413" t="s">
        <v>523</v>
      </c>
      <c r="B168" s="414"/>
      <c r="C168" s="414"/>
      <c r="D168" s="414"/>
      <c r="E168" s="414"/>
      <c r="F168" s="414"/>
      <c r="G168" s="414"/>
      <c r="H168" s="414"/>
      <c r="I168" s="414"/>
      <c r="J168" s="415"/>
    </row>
    <row r="169" spans="1:10" s="280" customFormat="1" ht="72.599999999999994" thickBot="1">
      <c r="A169" s="268" t="s">
        <v>299</v>
      </c>
      <c r="B169" s="269" t="s">
        <v>300</v>
      </c>
      <c r="C169" s="269" t="s">
        <v>301</v>
      </c>
      <c r="D169" s="269" t="s">
        <v>302</v>
      </c>
      <c r="E169" s="268" t="s">
        <v>303</v>
      </c>
      <c r="F169" s="268" t="s">
        <v>304</v>
      </c>
      <c r="G169" s="268" t="s">
        <v>305</v>
      </c>
      <c r="H169" s="268" t="s">
        <v>306</v>
      </c>
      <c r="I169" s="268" t="s">
        <v>307</v>
      </c>
      <c r="J169" s="270" t="s">
        <v>308</v>
      </c>
    </row>
    <row r="170" spans="1:10" s="280" customFormat="1" ht="12.6" thickBot="1">
      <c r="A170" s="257">
        <v>1</v>
      </c>
      <c r="B170" s="260" t="s">
        <v>524</v>
      </c>
      <c r="C170" s="257" t="s">
        <v>525</v>
      </c>
      <c r="D170" s="257">
        <v>609</v>
      </c>
      <c r="E170" s="257">
        <v>304</v>
      </c>
      <c r="F170" s="257">
        <v>0</v>
      </c>
      <c r="G170" s="257">
        <v>113</v>
      </c>
      <c r="H170" s="257">
        <v>57</v>
      </c>
      <c r="I170" s="257">
        <v>172</v>
      </c>
      <c r="J170" s="259">
        <v>217</v>
      </c>
    </row>
    <row r="171" spans="1:10" s="280" customFormat="1" ht="12.6" thickBot="1">
      <c r="A171" s="257">
        <v>2</v>
      </c>
      <c r="B171" s="260" t="s">
        <v>526</v>
      </c>
      <c r="C171" s="257" t="s">
        <v>527</v>
      </c>
      <c r="D171" s="257">
        <v>678</v>
      </c>
      <c r="E171" s="257">
        <v>305</v>
      </c>
      <c r="F171" s="257">
        <v>0</v>
      </c>
      <c r="G171" s="257">
        <v>110</v>
      </c>
      <c r="H171" s="257">
        <v>64</v>
      </c>
      <c r="I171" s="257">
        <v>231</v>
      </c>
      <c r="J171" s="259">
        <v>258</v>
      </c>
    </row>
    <row r="172" spans="1:10" s="280" customFormat="1" ht="12.6" thickBot="1">
      <c r="A172" s="257">
        <v>3</v>
      </c>
      <c r="B172" s="260" t="s">
        <v>528</v>
      </c>
      <c r="C172" s="257" t="s">
        <v>529</v>
      </c>
      <c r="D172" s="257">
        <v>169</v>
      </c>
      <c r="E172" s="257">
        <v>85</v>
      </c>
      <c r="F172" s="257">
        <v>0</v>
      </c>
      <c r="G172" s="257">
        <v>32</v>
      </c>
      <c r="H172" s="257">
        <v>23</v>
      </c>
      <c r="I172" s="257">
        <v>56</v>
      </c>
      <c r="J172" s="259">
        <v>58</v>
      </c>
    </row>
    <row r="173" spans="1:10" s="280" customFormat="1" ht="12.6" thickBot="1">
      <c r="A173" s="257">
        <v>4</v>
      </c>
      <c r="B173" s="260" t="s">
        <v>530</v>
      </c>
      <c r="C173" s="257" t="s">
        <v>531</v>
      </c>
      <c r="D173" s="257">
        <v>42</v>
      </c>
      <c r="E173" s="257">
        <v>16</v>
      </c>
      <c r="F173" s="257">
        <v>0</v>
      </c>
      <c r="G173" s="257">
        <v>10</v>
      </c>
      <c r="H173" s="257">
        <v>2</v>
      </c>
      <c r="I173" s="257">
        <v>11</v>
      </c>
      <c r="J173" s="259">
        <v>12</v>
      </c>
    </row>
    <row r="174" spans="1:10" s="280" customFormat="1" ht="12.6" thickBot="1">
      <c r="A174" s="257">
        <v>5</v>
      </c>
      <c r="B174" s="260" t="s">
        <v>532</v>
      </c>
      <c r="C174" s="257" t="s">
        <v>533</v>
      </c>
      <c r="D174" s="257">
        <v>162</v>
      </c>
      <c r="E174" s="257">
        <v>69</v>
      </c>
      <c r="F174" s="257">
        <v>0</v>
      </c>
      <c r="G174" s="257">
        <v>33</v>
      </c>
      <c r="H174" s="257">
        <v>18</v>
      </c>
      <c r="I174" s="257">
        <v>58</v>
      </c>
      <c r="J174" s="259">
        <v>69</v>
      </c>
    </row>
    <row r="175" spans="1:10" s="280" customFormat="1" ht="12.6" thickBot="1">
      <c r="A175" s="257">
        <v>6</v>
      </c>
      <c r="B175" s="260" t="s">
        <v>526</v>
      </c>
      <c r="C175" s="257" t="s">
        <v>534</v>
      </c>
      <c r="D175" s="257">
        <v>200</v>
      </c>
      <c r="E175" s="257">
        <v>103</v>
      </c>
      <c r="F175" s="257">
        <v>0</v>
      </c>
      <c r="G175" s="257">
        <v>39</v>
      </c>
      <c r="H175" s="257">
        <v>29</v>
      </c>
      <c r="I175" s="257">
        <v>67</v>
      </c>
      <c r="J175" s="259">
        <v>82</v>
      </c>
    </row>
    <row r="176" spans="1:10" s="280" customFormat="1" ht="12.6" thickBot="1">
      <c r="A176" s="257">
        <v>7</v>
      </c>
      <c r="B176" s="260" t="s">
        <v>535</v>
      </c>
      <c r="C176" s="257" t="s">
        <v>536</v>
      </c>
      <c r="D176" s="257">
        <v>131</v>
      </c>
      <c r="E176" s="257">
        <v>66</v>
      </c>
      <c r="F176" s="257">
        <v>0</v>
      </c>
      <c r="G176" s="257">
        <v>27</v>
      </c>
      <c r="H176" s="257">
        <v>14</v>
      </c>
      <c r="I176" s="257">
        <v>32</v>
      </c>
      <c r="J176" s="259">
        <v>59</v>
      </c>
    </row>
    <row r="177" spans="1:10" s="280" customFormat="1" ht="12.6" thickBot="1">
      <c r="A177" s="257">
        <v>8</v>
      </c>
      <c r="B177" s="260" t="s">
        <v>537</v>
      </c>
      <c r="C177" s="257" t="s">
        <v>538</v>
      </c>
      <c r="D177" s="257">
        <v>67</v>
      </c>
      <c r="E177" s="257">
        <v>32</v>
      </c>
      <c r="F177" s="257">
        <v>0</v>
      </c>
      <c r="G177" s="257">
        <v>15</v>
      </c>
      <c r="H177" s="257">
        <v>9</v>
      </c>
      <c r="I177" s="257">
        <v>17</v>
      </c>
      <c r="J177" s="259">
        <v>24</v>
      </c>
    </row>
    <row r="178" spans="1:10" s="280" customFormat="1" ht="12.6" thickBot="1">
      <c r="A178" s="257">
        <v>9</v>
      </c>
      <c r="B178" s="260" t="s">
        <v>539</v>
      </c>
      <c r="C178" s="257" t="s">
        <v>540</v>
      </c>
      <c r="D178" s="257">
        <v>59</v>
      </c>
      <c r="E178" s="257">
        <v>23</v>
      </c>
      <c r="F178" s="257">
        <v>0</v>
      </c>
      <c r="G178" s="257">
        <v>8</v>
      </c>
      <c r="H178" s="257">
        <v>7</v>
      </c>
      <c r="I178" s="257">
        <v>24</v>
      </c>
      <c r="J178" s="259">
        <v>22</v>
      </c>
    </row>
    <row r="179" spans="1:10" s="280" customFormat="1" ht="15" customHeight="1">
      <c r="A179" s="261"/>
      <c r="B179" s="261"/>
      <c r="C179" s="262" t="s">
        <v>322</v>
      </c>
      <c r="D179" s="263">
        <f>SUM(D170:D178)</f>
        <v>2117</v>
      </c>
      <c r="E179" s="263">
        <f t="shared" ref="E179:J179" si="15">SUM(E170:E178)</f>
        <v>1003</v>
      </c>
      <c r="F179" s="263">
        <f t="shared" si="15"/>
        <v>0</v>
      </c>
      <c r="G179" s="263">
        <f t="shared" si="15"/>
        <v>387</v>
      </c>
      <c r="H179" s="263">
        <f t="shared" si="15"/>
        <v>223</v>
      </c>
      <c r="I179" s="263">
        <f t="shared" si="15"/>
        <v>668</v>
      </c>
      <c r="J179" s="264">
        <f t="shared" si="15"/>
        <v>801</v>
      </c>
    </row>
    <row r="180" spans="1:10" s="280" customFormat="1" ht="12.6" thickBot="1">
      <c r="A180" s="412"/>
      <c r="B180" s="412"/>
      <c r="C180" s="412"/>
      <c r="D180" s="412"/>
      <c r="E180" s="412"/>
      <c r="F180" s="412"/>
      <c r="G180" s="412"/>
      <c r="H180" s="412"/>
      <c r="I180" s="412"/>
      <c r="J180" s="412"/>
    </row>
    <row r="181" spans="1:10" s="280" customFormat="1" ht="12.6" thickBot="1">
      <c r="A181" s="413" t="s">
        <v>541</v>
      </c>
      <c r="B181" s="414"/>
      <c r="C181" s="414"/>
      <c r="D181" s="414"/>
      <c r="E181" s="414"/>
      <c r="F181" s="414"/>
      <c r="G181" s="414"/>
      <c r="H181" s="414"/>
      <c r="I181" s="414"/>
      <c r="J181" s="415"/>
    </row>
    <row r="182" spans="1:10" s="280" customFormat="1" ht="72.599999999999994" thickBot="1">
      <c r="A182" s="268" t="s">
        <v>299</v>
      </c>
      <c r="B182" s="269" t="s">
        <v>300</v>
      </c>
      <c r="C182" s="269" t="s">
        <v>301</v>
      </c>
      <c r="D182" s="269" t="s">
        <v>302</v>
      </c>
      <c r="E182" s="268" t="s">
        <v>303</v>
      </c>
      <c r="F182" s="268" t="s">
        <v>304</v>
      </c>
      <c r="G182" s="268" t="s">
        <v>305</v>
      </c>
      <c r="H182" s="268" t="s">
        <v>306</v>
      </c>
      <c r="I182" s="268" t="s">
        <v>307</v>
      </c>
      <c r="J182" s="270" t="s">
        <v>308</v>
      </c>
    </row>
    <row r="183" spans="1:10" s="280" customFormat="1" ht="12.6" thickBot="1">
      <c r="A183" s="257">
        <v>1</v>
      </c>
      <c r="B183" s="260" t="s">
        <v>542</v>
      </c>
      <c r="C183" s="257" t="s">
        <v>543</v>
      </c>
      <c r="D183" s="257">
        <v>126</v>
      </c>
      <c r="E183" s="257">
        <v>45</v>
      </c>
      <c r="F183" s="257">
        <v>0</v>
      </c>
      <c r="G183" s="257">
        <v>29</v>
      </c>
      <c r="H183" s="257">
        <v>17</v>
      </c>
      <c r="I183" s="257">
        <v>45</v>
      </c>
      <c r="J183" s="259">
        <v>71</v>
      </c>
    </row>
    <row r="184" spans="1:10" s="280" customFormat="1" ht="12.6" thickBot="1">
      <c r="A184" s="257">
        <v>2</v>
      </c>
      <c r="B184" s="260" t="s">
        <v>544</v>
      </c>
      <c r="C184" s="257" t="s">
        <v>545</v>
      </c>
      <c r="D184" s="257">
        <v>990</v>
      </c>
      <c r="E184" s="257">
        <v>456</v>
      </c>
      <c r="F184" s="257">
        <v>0</v>
      </c>
      <c r="G184" s="257">
        <v>197</v>
      </c>
      <c r="H184" s="257">
        <v>101</v>
      </c>
      <c r="I184" s="257">
        <v>280</v>
      </c>
      <c r="J184" s="259">
        <v>511</v>
      </c>
    </row>
    <row r="185" spans="1:10" s="280" customFormat="1" ht="12.6" thickBot="1">
      <c r="A185" s="257">
        <v>3</v>
      </c>
      <c r="B185" s="260" t="s">
        <v>546</v>
      </c>
      <c r="C185" s="257" t="s">
        <v>547</v>
      </c>
      <c r="D185" s="257">
        <v>312</v>
      </c>
      <c r="E185" s="257">
        <v>126</v>
      </c>
      <c r="F185" s="257">
        <v>0</v>
      </c>
      <c r="G185" s="257">
        <v>53</v>
      </c>
      <c r="H185" s="257">
        <v>30</v>
      </c>
      <c r="I185" s="257">
        <v>81</v>
      </c>
      <c r="J185" s="259">
        <v>170</v>
      </c>
    </row>
    <row r="186" spans="1:10" s="280" customFormat="1" ht="12.6" thickBot="1">
      <c r="A186" s="257">
        <v>4</v>
      </c>
      <c r="B186" s="260" t="s">
        <v>548</v>
      </c>
      <c r="C186" s="257" t="s">
        <v>549</v>
      </c>
      <c r="D186" s="257">
        <v>778</v>
      </c>
      <c r="E186" s="257">
        <v>428</v>
      </c>
      <c r="F186" s="257">
        <v>0</v>
      </c>
      <c r="G186" s="257">
        <v>163</v>
      </c>
      <c r="H186" s="257">
        <v>105</v>
      </c>
      <c r="I186" s="257">
        <v>210</v>
      </c>
      <c r="J186" s="259">
        <v>421</v>
      </c>
    </row>
    <row r="187" spans="1:10" s="280" customFormat="1" ht="12.6" thickBot="1">
      <c r="A187" s="257">
        <v>5</v>
      </c>
      <c r="B187" s="260" t="s">
        <v>550</v>
      </c>
      <c r="C187" s="257" t="s">
        <v>551</v>
      </c>
      <c r="D187" s="257">
        <v>217</v>
      </c>
      <c r="E187" s="257">
        <v>75</v>
      </c>
      <c r="F187" s="257">
        <v>0</v>
      </c>
      <c r="G187" s="257">
        <v>39</v>
      </c>
      <c r="H187" s="257">
        <v>21</v>
      </c>
      <c r="I187" s="257">
        <v>57</v>
      </c>
      <c r="J187" s="259">
        <v>130</v>
      </c>
    </row>
    <row r="188" spans="1:10" s="280" customFormat="1" ht="12.6" thickBot="1">
      <c r="A188" s="257">
        <v>6</v>
      </c>
      <c r="B188" s="260" t="s">
        <v>552</v>
      </c>
      <c r="C188" s="257" t="s">
        <v>553</v>
      </c>
      <c r="D188" s="257">
        <v>410</v>
      </c>
      <c r="E188" s="257">
        <v>215</v>
      </c>
      <c r="F188" s="257">
        <v>0</v>
      </c>
      <c r="G188" s="257">
        <v>94</v>
      </c>
      <c r="H188" s="257">
        <v>52</v>
      </c>
      <c r="I188" s="257">
        <v>101</v>
      </c>
      <c r="J188" s="259">
        <v>227</v>
      </c>
    </row>
    <row r="189" spans="1:10" s="280" customFormat="1" ht="12.6" thickBot="1">
      <c r="A189" s="257">
        <v>7</v>
      </c>
      <c r="B189" s="260" t="s">
        <v>554</v>
      </c>
      <c r="C189" s="257" t="s">
        <v>555</v>
      </c>
      <c r="D189" s="257">
        <v>333</v>
      </c>
      <c r="E189" s="257">
        <v>169</v>
      </c>
      <c r="F189" s="257">
        <v>0</v>
      </c>
      <c r="G189" s="257">
        <v>60</v>
      </c>
      <c r="H189" s="257">
        <v>24</v>
      </c>
      <c r="I189" s="257">
        <v>92</v>
      </c>
      <c r="J189" s="259">
        <v>204</v>
      </c>
    </row>
    <row r="190" spans="1:10" s="280" customFormat="1" ht="12.6" thickBot="1">
      <c r="A190" s="257">
        <v>8</v>
      </c>
      <c r="B190" s="260" t="s">
        <v>544</v>
      </c>
      <c r="C190" s="257" t="s">
        <v>556</v>
      </c>
      <c r="D190" s="257">
        <v>720</v>
      </c>
      <c r="E190" s="257">
        <v>327</v>
      </c>
      <c r="F190" s="257">
        <v>0</v>
      </c>
      <c r="G190" s="257">
        <v>149</v>
      </c>
      <c r="H190" s="257">
        <v>83</v>
      </c>
      <c r="I190" s="257">
        <v>186</v>
      </c>
      <c r="J190" s="259">
        <v>381</v>
      </c>
    </row>
    <row r="191" spans="1:10" s="280" customFormat="1" ht="12.6" thickBot="1">
      <c r="A191" s="257">
        <v>9</v>
      </c>
      <c r="B191" s="260" t="s">
        <v>557</v>
      </c>
      <c r="C191" s="257" t="s">
        <v>558</v>
      </c>
      <c r="D191" s="257">
        <v>181</v>
      </c>
      <c r="E191" s="257">
        <v>73</v>
      </c>
      <c r="F191" s="257">
        <v>0</v>
      </c>
      <c r="G191" s="257">
        <v>30</v>
      </c>
      <c r="H191" s="257">
        <v>20</v>
      </c>
      <c r="I191" s="257">
        <v>60</v>
      </c>
      <c r="J191" s="259">
        <v>128</v>
      </c>
    </row>
    <row r="192" spans="1:10" s="280" customFormat="1" ht="12.6" thickBot="1">
      <c r="A192" s="257">
        <v>10</v>
      </c>
      <c r="B192" s="260" t="s">
        <v>559</v>
      </c>
      <c r="C192" s="257" t="s">
        <v>560</v>
      </c>
      <c r="D192" s="257">
        <v>113</v>
      </c>
      <c r="E192" s="257">
        <v>45</v>
      </c>
      <c r="F192" s="257">
        <v>0</v>
      </c>
      <c r="G192" s="257">
        <v>29</v>
      </c>
      <c r="H192" s="257">
        <v>15</v>
      </c>
      <c r="I192" s="257">
        <v>25</v>
      </c>
      <c r="J192" s="259">
        <v>69</v>
      </c>
    </row>
    <row r="193" spans="1:10" s="280" customFormat="1" ht="12.6" thickBot="1">
      <c r="A193" s="257">
        <v>11</v>
      </c>
      <c r="B193" s="260" t="s">
        <v>561</v>
      </c>
      <c r="C193" s="257" t="s">
        <v>562</v>
      </c>
      <c r="D193" s="257">
        <v>81</v>
      </c>
      <c r="E193" s="257">
        <v>35</v>
      </c>
      <c r="F193" s="257">
        <v>0</v>
      </c>
      <c r="G193" s="257">
        <v>11</v>
      </c>
      <c r="H193" s="257">
        <v>6</v>
      </c>
      <c r="I193" s="257">
        <v>35</v>
      </c>
      <c r="J193" s="259">
        <v>47</v>
      </c>
    </row>
    <row r="194" spans="1:10" s="280" customFormat="1" ht="12.6" thickBot="1">
      <c r="A194" s="257">
        <v>12</v>
      </c>
      <c r="B194" s="260" t="s">
        <v>563</v>
      </c>
      <c r="C194" s="257" t="s">
        <v>564</v>
      </c>
      <c r="D194" s="257">
        <v>105</v>
      </c>
      <c r="E194" s="257">
        <v>40</v>
      </c>
      <c r="F194" s="257">
        <v>0</v>
      </c>
      <c r="G194" s="257">
        <v>24</v>
      </c>
      <c r="H194" s="257">
        <v>15</v>
      </c>
      <c r="I194" s="257">
        <v>33</v>
      </c>
      <c r="J194" s="259">
        <v>55</v>
      </c>
    </row>
    <row r="195" spans="1:10" s="280" customFormat="1" ht="12.6" thickBot="1">
      <c r="A195" s="257">
        <v>13</v>
      </c>
      <c r="B195" s="260" t="s">
        <v>565</v>
      </c>
      <c r="C195" s="257" t="s">
        <v>566</v>
      </c>
      <c r="D195" s="257">
        <v>244</v>
      </c>
      <c r="E195" s="257">
        <v>115</v>
      </c>
      <c r="F195" s="257">
        <v>0</v>
      </c>
      <c r="G195" s="257">
        <v>49</v>
      </c>
      <c r="H195" s="257">
        <v>25</v>
      </c>
      <c r="I195" s="257">
        <v>78</v>
      </c>
      <c r="J195" s="259">
        <v>146</v>
      </c>
    </row>
    <row r="196" spans="1:10" s="280" customFormat="1" ht="12.6" thickBot="1">
      <c r="A196" s="257">
        <v>14</v>
      </c>
      <c r="B196" s="260" t="s">
        <v>548</v>
      </c>
      <c r="C196" s="257" t="s">
        <v>567</v>
      </c>
      <c r="D196" s="257">
        <v>490</v>
      </c>
      <c r="E196" s="257">
        <v>250</v>
      </c>
      <c r="F196" s="257">
        <v>0</v>
      </c>
      <c r="G196" s="257">
        <v>99</v>
      </c>
      <c r="H196" s="257">
        <v>60</v>
      </c>
      <c r="I196" s="257">
        <v>152</v>
      </c>
      <c r="J196" s="259">
        <v>282</v>
      </c>
    </row>
    <row r="197" spans="1:10" s="280" customFormat="1" ht="12.6" thickBot="1">
      <c r="A197" s="257">
        <v>15</v>
      </c>
      <c r="B197" s="260" t="s">
        <v>568</v>
      </c>
      <c r="C197" s="257" t="s">
        <v>569</v>
      </c>
      <c r="D197" s="257">
        <v>118</v>
      </c>
      <c r="E197" s="257">
        <v>67</v>
      </c>
      <c r="F197" s="257">
        <v>0</v>
      </c>
      <c r="G197" s="257">
        <v>29</v>
      </c>
      <c r="H197" s="257">
        <v>14</v>
      </c>
      <c r="I197" s="257">
        <v>27</v>
      </c>
      <c r="J197" s="259">
        <v>66</v>
      </c>
    </row>
    <row r="198" spans="1:10" s="280" customFormat="1" ht="12.6" thickBot="1">
      <c r="A198" s="257">
        <v>16</v>
      </c>
      <c r="B198" s="260" t="s">
        <v>570</v>
      </c>
      <c r="C198" s="257" t="s">
        <v>571</v>
      </c>
      <c r="D198" s="257">
        <v>253</v>
      </c>
      <c r="E198" s="257">
        <v>118</v>
      </c>
      <c r="F198" s="257">
        <v>0</v>
      </c>
      <c r="G198" s="257">
        <v>65</v>
      </c>
      <c r="H198" s="257">
        <v>33</v>
      </c>
      <c r="I198" s="257">
        <v>60</v>
      </c>
      <c r="J198" s="259">
        <v>156</v>
      </c>
    </row>
    <row r="199" spans="1:10" s="280" customFormat="1" ht="12.6" thickBot="1">
      <c r="A199" s="257">
        <v>17</v>
      </c>
      <c r="B199" s="260" t="s">
        <v>572</v>
      </c>
      <c r="C199" s="257" t="s">
        <v>573</v>
      </c>
      <c r="D199" s="257">
        <v>103</v>
      </c>
      <c r="E199" s="257">
        <v>41</v>
      </c>
      <c r="F199" s="257">
        <v>0</v>
      </c>
      <c r="G199" s="257">
        <v>4</v>
      </c>
      <c r="H199" s="257">
        <v>1</v>
      </c>
      <c r="I199" s="257">
        <v>32</v>
      </c>
      <c r="J199" s="259">
        <v>65</v>
      </c>
    </row>
    <row r="200" spans="1:10" s="280" customFormat="1" ht="12.6" thickBot="1">
      <c r="A200" s="257">
        <v>18</v>
      </c>
      <c r="B200" s="260" t="s">
        <v>574</v>
      </c>
      <c r="C200" s="257" t="s">
        <v>575</v>
      </c>
      <c r="D200" s="257">
        <v>173</v>
      </c>
      <c r="E200" s="257">
        <v>82</v>
      </c>
      <c r="F200" s="257">
        <v>0</v>
      </c>
      <c r="G200" s="257">
        <v>44</v>
      </c>
      <c r="H200" s="257">
        <v>21</v>
      </c>
      <c r="I200" s="257">
        <v>45</v>
      </c>
      <c r="J200" s="259">
        <v>93</v>
      </c>
    </row>
    <row r="201" spans="1:10" s="280" customFormat="1" ht="12.6" thickBot="1">
      <c r="A201" s="257">
        <v>19</v>
      </c>
      <c r="B201" s="260" t="s">
        <v>576</v>
      </c>
      <c r="C201" s="257" t="s">
        <v>577</v>
      </c>
      <c r="D201" s="257">
        <v>159</v>
      </c>
      <c r="E201" s="257">
        <v>60</v>
      </c>
      <c r="F201" s="257">
        <v>0</v>
      </c>
      <c r="G201" s="257">
        <v>28</v>
      </c>
      <c r="H201" s="257">
        <v>19</v>
      </c>
      <c r="I201" s="257">
        <v>45</v>
      </c>
      <c r="J201" s="259">
        <v>86</v>
      </c>
    </row>
    <row r="202" spans="1:10" s="280" customFormat="1" ht="12.6" thickBot="1">
      <c r="A202" s="257">
        <v>20</v>
      </c>
      <c r="B202" s="260" t="s">
        <v>578</v>
      </c>
      <c r="C202" s="257" t="s">
        <v>579</v>
      </c>
      <c r="D202" s="257">
        <v>99</v>
      </c>
      <c r="E202" s="257">
        <v>39</v>
      </c>
      <c r="F202" s="257">
        <v>0</v>
      </c>
      <c r="G202" s="257">
        <v>19</v>
      </c>
      <c r="H202" s="257">
        <v>11</v>
      </c>
      <c r="I202" s="257">
        <v>25</v>
      </c>
      <c r="J202" s="259">
        <v>60</v>
      </c>
    </row>
    <row r="203" spans="1:10" s="280" customFormat="1" ht="15" customHeight="1">
      <c r="A203" s="261"/>
      <c r="B203" s="261"/>
      <c r="C203" s="262" t="s">
        <v>322</v>
      </c>
      <c r="D203" s="263">
        <f>SUM(D183:D202)</f>
        <v>6005</v>
      </c>
      <c r="E203" s="263">
        <f t="shared" ref="E203:J203" si="16">SUM(E183:E202)</f>
        <v>2806</v>
      </c>
      <c r="F203" s="263">
        <f t="shared" si="16"/>
        <v>0</v>
      </c>
      <c r="G203" s="263">
        <f t="shared" si="16"/>
        <v>1215</v>
      </c>
      <c r="H203" s="263">
        <f t="shared" si="16"/>
        <v>673</v>
      </c>
      <c r="I203" s="263">
        <f t="shared" si="16"/>
        <v>1669</v>
      </c>
      <c r="J203" s="264">
        <f t="shared" si="16"/>
        <v>3368</v>
      </c>
    </row>
    <row r="204" spans="1:10" s="280" customFormat="1" ht="12.6" thickBot="1">
      <c r="A204" s="412"/>
      <c r="B204" s="412"/>
      <c r="C204" s="412"/>
      <c r="D204" s="412"/>
      <c r="E204" s="412"/>
      <c r="F204" s="412"/>
      <c r="G204" s="412"/>
      <c r="H204" s="412"/>
      <c r="I204" s="412"/>
      <c r="J204" s="412"/>
    </row>
    <row r="205" spans="1:10" s="280" customFormat="1" ht="12.6" thickBot="1">
      <c r="A205" s="413" t="s">
        <v>580</v>
      </c>
      <c r="B205" s="414"/>
      <c r="C205" s="414"/>
      <c r="D205" s="414"/>
      <c r="E205" s="414"/>
      <c r="F205" s="414"/>
      <c r="G205" s="414"/>
      <c r="H205" s="414"/>
      <c r="I205" s="414"/>
      <c r="J205" s="417"/>
    </row>
    <row r="206" spans="1:10" s="280" customFormat="1" ht="72.599999999999994" thickBot="1">
      <c r="A206" s="268" t="s">
        <v>299</v>
      </c>
      <c r="B206" s="269" t="s">
        <v>300</v>
      </c>
      <c r="C206" s="269" t="s">
        <v>301</v>
      </c>
      <c r="D206" s="269" t="s">
        <v>302</v>
      </c>
      <c r="E206" s="268" t="s">
        <v>303</v>
      </c>
      <c r="F206" s="268" t="s">
        <v>304</v>
      </c>
      <c r="G206" s="268" t="s">
        <v>305</v>
      </c>
      <c r="H206" s="268" t="s">
        <v>306</v>
      </c>
      <c r="I206" s="268" t="s">
        <v>307</v>
      </c>
      <c r="J206" s="270" t="s">
        <v>308</v>
      </c>
    </row>
    <row r="207" spans="1:10" s="280" customFormat="1" ht="12.6" thickBot="1">
      <c r="A207" s="257">
        <v>1</v>
      </c>
      <c r="B207" s="260" t="s">
        <v>581</v>
      </c>
      <c r="C207" s="257" t="s">
        <v>582</v>
      </c>
      <c r="D207" s="257">
        <v>1198</v>
      </c>
      <c r="E207" s="257">
        <v>569</v>
      </c>
      <c r="F207" s="257">
        <v>0</v>
      </c>
      <c r="G207" s="257">
        <v>220</v>
      </c>
      <c r="H207" s="257">
        <v>108</v>
      </c>
      <c r="I207" s="257">
        <v>394</v>
      </c>
      <c r="J207" s="259">
        <v>454</v>
      </c>
    </row>
    <row r="208" spans="1:10" s="280" customFormat="1" ht="12.6" thickBot="1">
      <c r="A208" s="257">
        <v>2</v>
      </c>
      <c r="B208" s="260" t="s">
        <v>583</v>
      </c>
      <c r="C208" s="257" t="s">
        <v>584</v>
      </c>
      <c r="D208" s="257">
        <v>773</v>
      </c>
      <c r="E208" s="257">
        <v>336</v>
      </c>
      <c r="F208" s="257">
        <v>0</v>
      </c>
      <c r="G208" s="257">
        <v>146</v>
      </c>
      <c r="H208" s="257">
        <v>80</v>
      </c>
      <c r="I208" s="257">
        <v>212</v>
      </c>
      <c r="J208" s="259">
        <v>398</v>
      </c>
    </row>
    <row r="209" spans="1:10" s="280" customFormat="1" ht="12.6" thickBot="1">
      <c r="A209" s="257">
        <v>3</v>
      </c>
      <c r="B209" s="260" t="s">
        <v>585</v>
      </c>
      <c r="C209" s="257" t="s">
        <v>586</v>
      </c>
      <c r="D209" s="257">
        <v>207</v>
      </c>
      <c r="E209" s="257">
        <v>111</v>
      </c>
      <c r="F209" s="257">
        <v>0</v>
      </c>
      <c r="G209" s="257">
        <v>45</v>
      </c>
      <c r="H209" s="257">
        <v>28</v>
      </c>
      <c r="I209" s="257">
        <v>59</v>
      </c>
      <c r="J209" s="259">
        <v>104</v>
      </c>
    </row>
    <row r="210" spans="1:10" s="280" customFormat="1" ht="12.6" thickBot="1">
      <c r="A210" s="257">
        <v>4</v>
      </c>
      <c r="B210" s="260" t="s">
        <v>587</v>
      </c>
      <c r="C210" s="257" t="s">
        <v>588</v>
      </c>
      <c r="D210" s="257">
        <v>138</v>
      </c>
      <c r="E210" s="257">
        <v>74</v>
      </c>
      <c r="F210" s="257">
        <v>0</v>
      </c>
      <c r="G210" s="257">
        <v>28</v>
      </c>
      <c r="H210" s="257">
        <v>9</v>
      </c>
      <c r="I210" s="257">
        <v>44</v>
      </c>
      <c r="J210" s="259">
        <v>55</v>
      </c>
    </row>
    <row r="211" spans="1:10" s="280" customFormat="1" ht="12.6" thickBot="1">
      <c r="A211" s="257">
        <v>5</v>
      </c>
      <c r="B211" s="260" t="s">
        <v>589</v>
      </c>
      <c r="C211" s="257" t="s">
        <v>590</v>
      </c>
      <c r="D211" s="257">
        <v>127</v>
      </c>
      <c r="E211" s="257">
        <v>72</v>
      </c>
      <c r="F211" s="257">
        <v>0</v>
      </c>
      <c r="G211" s="257">
        <v>31</v>
      </c>
      <c r="H211" s="257">
        <v>24</v>
      </c>
      <c r="I211" s="257">
        <v>37</v>
      </c>
      <c r="J211" s="259">
        <v>47</v>
      </c>
    </row>
    <row r="212" spans="1:10" s="280" customFormat="1" ht="12.6" thickBot="1">
      <c r="A212" s="257">
        <v>6</v>
      </c>
      <c r="B212" s="260" t="s">
        <v>591</v>
      </c>
      <c r="C212" s="257" t="s">
        <v>592</v>
      </c>
      <c r="D212" s="257">
        <v>140</v>
      </c>
      <c r="E212" s="257">
        <v>73</v>
      </c>
      <c r="F212" s="257">
        <v>0</v>
      </c>
      <c r="G212" s="257">
        <v>36</v>
      </c>
      <c r="H212" s="257">
        <v>25</v>
      </c>
      <c r="I212" s="257">
        <v>47</v>
      </c>
      <c r="J212" s="259">
        <v>40</v>
      </c>
    </row>
    <row r="213" spans="1:10" s="280" customFormat="1" ht="12.6" thickBot="1">
      <c r="A213" s="257">
        <v>7</v>
      </c>
      <c r="B213" s="260" t="s">
        <v>593</v>
      </c>
      <c r="C213" s="257" t="s">
        <v>594</v>
      </c>
      <c r="D213" s="257">
        <v>499</v>
      </c>
      <c r="E213" s="257">
        <v>258</v>
      </c>
      <c r="F213" s="257">
        <v>0</v>
      </c>
      <c r="G213" s="257">
        <v>95</v>
      </c>
      <c r="H213" s="257">
        <v>49</v>
      </c>
      <c r="I213" s="257">
        <v>169</v>
      </c>
      <c r="J213" s="259">
        <v>258</v>
      </c>
    </row>
    <row r="214" spans="1:10" s="280" customFormat="1" ht="12.6" thickBot="1">
      <c r="A214" s="257">
        <v>8</v>
      </c>
      <c r="B214" s="260" t="s">
        <v>595</v>
      </c>
      <c r="C214" s="257" t="s">
        <v>596</v>
      </c>
      <c r="D214" s="257">
        <v>313</v>
      </c>
      <c r="E214" s="257">
        <v>170</v>
      </c>
      <c r="F214" s="257">
        <v>0</v>
      </c>
      <c r="G214" s="257">
        <v>71</v>
      </c>
      <c r="H214" s="257">
        <v>44</v>
      </c>
      <c r="I214" s="257">
        <v>86</v>
      </c>
      <c r="J214" s="259">
        <v>163</v>
      </c>
    </row>
    <row r="215" spans="1:10" s="280" customFormat="1" ht="12.6" thickBot="1">
      <c r="A215" s="257">
        <v>9</v>
      </c>
      <c r="B215" s="260" t="s">
        <v>581</v>
      </c>
      <c r="C215" s="257" t="s">
        <v>597</v>
      </c>
      <c r="D215" s="257">
        <v>390</v>
      </c>
      <c r="E215" s="257">
        <v>200</v>
      </c>
      <c r="F215" s="257">
        <v>0</v>
      </c>
      <c r="G215" s="257">
        <v>97</v>
      </c>
      <c r="H215" s="257">
        <v>58</v>
      </c>
      <c r="I215" s="257">
        <v>101</v>
      </c>
      <c r="J215" s="259">
        <v>138</v>
      </c>
    </row>
    <row r="216" spans="1:10" s="280" customFormat="1" ht="12.6" thickBot="1">
      <c r="A216" s="257">
        <v>10</v>
      </c>
      <c r="B216" s="260" t="s">
        <v>598</v>
      </c>
      <c r="C216" s="257" t="s">
        <v>599</v>
      </c>
      <c r="D216" s="257">
        <v>120</v>
      </c>
      <c r="E216" s="257">
        <v>58</v>
      </c>
      <c r="F216" s="257">
        <v>0</v>
      </c>
      <c r="G216" s="257">
        <v>30</v>
      </c>
      <c r="H216" s="257">
        <v>22</v>
      </c>
      <c r="I216" s="257">
        <v>31</v>
      </c>
      <c r="J216" s="259">
        <v>32</v>
      </c>
    </row>
    <row r="217" spans="1:10" s="280" customFormat="1" ht="12.6" thickBot="1">
      <c r="A217" s="257">
        <v>11</v>
      </c>
      <c r="B217" s="260" t="s">
        <v>600</v>
      </c>
      <c r="C217" s="257" t="s">
        <v>601</v>
      </c>
      <c r="D217" s="257">
        <v>89</v>
      </c>
      <c r="E217" s="257">
        <v>40</v>
      </c>
      <c r="F217" s="257">
        <v>0</v>
      </c>
      <c r="G217" s="257">
        <v>25</v>
      </c>
      <c r="H217" s="257">
        <v>16</v>
      </c>
      <c r="I217" s="257">
        <v>26</v>
      </c>
      <c r="J217" s="259">
        <v>26</v>
      </c>
    </row>
    <row r="218" spans="1:10" s="280" customFormat="1" ht="15" customHeight="1">
      <c r="A218" s="261"/>
      <c r="B218" s="261"/>
      <c r="C218" s="262" t="s">
        <v>322</v>
      </c>
      <c r="D218" s="263">
        <f>SUM(D207:D217)</f>
        <v>3994</v>
      </c>
      <c r="E218" s="263">
        <f t="shared" ref="E218:J218" si="17">SUM(E207:E217)</f>
        <v>1961</v>
      </c>
      <c r="F218" s="263">
        <f t="shared" si="17"/>
        <v>0</v>
      </c>
      <c r="G218" s="263">
        <f t="shared" si="17"/>
        <v>824</v>
      </c>
      <c r="H218" s="263">
        <f t="shared" si="17"/>
        <v>463</v>
      </c>
      <c r="I218" s="263">
        <f t="shared" si="17"/>
        <v>1206</v>
      </c>
      <c r="J218" s="264">
        <f t="shared" si="17"/>
        <v>1715</v>
      </c>
    </row>
    <row r="219" spans="1:10" s="280" customFormat="1" ht="12.6" thickBot="1">
      <c r="A219" s="412"/>
      <c r="B219" s="412"/>
      <c r="C219" s="412"/>
      <c r="D219" s="412"/>
      <c r="E219" s="412"/>
      <c r="F219" s="412"/>
      <c r="G219" s="412"/>
      <c r="H219" s="412"/>
      <c r="I219" s="412"/>
      <c r="J219" s="412"/>
    </row>
    <row r="220" spans="1:10" s="280" customFormat="1" ht="12.6" thickBot="1">
      <c r="A220" s="413" t="s">
        <v>602</v>
      </c>
      <c r="B220" s="414"/>
      <c r="C220" s="414"/>
      <c r="D220" s="414"/>
      <c r="E220" s="414"/>
      <c r="F220" s="414"/>
      <c r="G220" s="414"/>
      <c r="H220" s="414"/>
      <c r="I220" s="414"/>
      <c r="J220" s="417"/>
    </row>
    <row r="221" spans="1:10" s="280" customFormat="1" ht="72.599999999999994" thickBot="1">
      <c r="A221" s="268" t="s">
        <v>299</v>
      </c>
      <c r="B221" s="269" t="s">
        <v>300</v>
      </c>
      <c r="C221" s="269" t="s">
        <v>301</v>
      </c>
      <c r="D221" s="269" t="s">
        <v>302</v>
      </c>
      <c r="E221" s="268" t="s">
        <v>303</v>
      </c>
      <c r="F221" s="268" t="s">
        <v>304</v>
      </c>
      <c r="G221" s="268" t="s">
        <v>305</v>
      </c>
      <c r="H221" s="268" t="s">
        <v>306</v>
      </c>
      <c r="I221" s="268" t="s">
        <v>307</v>
      </c>
      <c r="J221" s="270" t="s">
        <v>308</v>
      </c>
    </row>
    <row r="222" spans="1:10" s="280" customFormat="1" ht="12.6" thickBot="1">
      <c r="A222" s="257">
        <v>1</v>
      </c>
      <c r="B222" s="260" t="s">
        <v>603</v>
      </c>
      <c r="C222" s="257" t="s">
        <v>604</v>
      </c>
      <c r="D222" s="257">
        <v>439</v>
      </c>
      <c r="E222" s="257">
        <v>250</v>
      </c>
      <c r="F222" s="257">
        <v>0</v>
      </c>
      <c r="G222" s="257">
        <v>89</v>
      </c>
      <c r="H222" s="257">
        <v>43</v>
      </c>
      <c r="I222" s="257">
        <v>128</v>
      </c>
      <c r="J222" s="259">
        <v>244</v>
      </c>
    </row>
    <row r="223" spans="1:10" s="280" customFormat="1" ht="12.6" thickBot="1">
      <c r="A223" s="257">
        <v>2</v>
      </c>
      <c r="B223" s="260" t="s">
        <v>605</v>
      </c>
      <c r="C223" s="257" t="s">
        <v>606</v>
      </c>
      <c r="D223" s="257">
        <v>86</v>
      </c>
      <c r="E223" s="257">
        <v>41</v>
      </c>
      <c r="F223" s="257">
        <v>0</v>
      </c>
      <c r="G223" s="257">
        <v>14</v>
      </c>
      <c r="H223" s="257">
        <v>7</v>
      </c>
      <c r="I223" s="257">
        <v>29</v>
      </c>
      <c r="J223" s="259">
        <v>32</v>
      </c>
    </row>
    <row r="224" spans="1:10" s="280" customFormat="1" ht="12.6" thickBot="1">
      <c r="A224" s="257">
        <v>3</v>
      </c>
      <c r="B224" s="260" t="s">
        <v>607</v>
      </c>
      <c r="C224" s="257" t="s">
        <v>608</v>
      </c>
      <c r="D224" s="257">
        <v>102</v>
      </c>
      <c r="E224" s="257">
        <v>45</v>
      </c>
      <c r="F224" s="257">
        <v>0</v>
      </c>
      <c r="G224" s="257">
        <v>13</v>
      </c>
      <c r="H224" s="257">
        <v>9</v>
      </c>
      <c r="I224" s="257">
        <v>24</v>
      </c>
      <c r="J224" s="259">
        <v>33</v>
      </c>
    </row>
    <row r="225" spans="1:10" s="280" customFormat="1" ht="12.6" thickBot="1">
      <c r="A225" s="257">
        <v>4</v>
      </c>
      <c r="B225" s="260" t="s">
        <v>609</v>
      </c>
      <c r="C225" s="257" t="s">
        <v>610</v>
      </c>
      <c r="D225" s="257">
        <v>110</v>
      </c>
      <c r="E225" s="257">
        <v>53</v>
      </c>
      <c r="F225" s="257">
        <v>0</v>
      </c>
      <c r="G225" s="257">
        <v>20</v>
      </c>
      <c r="H225" s="257">
        <v>10</v>
      </c>
      <c r="I225" s="257">
        <v>31</v>
      </c>
      <c r="J225" s="259">
        <v>66</v>
      </c>
    </row>
    <row r="226" spans="1:10" s="280" customFormat="1" ht="12.6" thickBot="1">
      <c r="A226" s="257">
        <v>5</v>
      </c>
      <c r="B226" s="260" t="s">
        <v>611</v>
      </c>
      <c r="C226" s="257" t="s">
        <v>612</v>
      </c>
      <c r="D226" s="257">
        <v>131</v>
      </c>
      <c r="E226" s="257">
        <v>66</v>
      </c>
      <c r="F226" s="257">
        <v>0</v>
      </c>
      <c r="G226" s="257">
        <v>27</v>
      </c>
      <c r="H226" s="257">
        <v>16</v>
      </c>
      <c r="I226" s="257">
        <v>35</v>
      </c>
      <c r="J226" s="259">
        <v>60</v>
      </c>
    </row>
    <row r="227" spans="1:10" s="280" customFormat="1" ht="12.6" thickBot="1">
      <c r="A227" s="257">
        <v>6</v>
      </c>
      <c r="B227" s="260" t="s">
        <v>613</v>
      </c>
      <c r="C227" s="257" t="s">
        <v>614</v>
      </c>
      <c r="D227" s="257">
        <v>40</v>
      </c>
      <c r="E227" s="257">
        <v>20</v>
      </c>
      <c r="F227" s="257">
        <v>0</v>
      </c>
      <c r="G227" s="257">
        <v>11</v>
      </c>
      <c r="H227" s="257">
        <v>7</v>
      </c>
      <c r="I227" s="257">
        <v>6</v>
      </c>
      <c r="J227" s="259">
        <v>16</v>
      </c>
    </row>
    <row r="228" spans="1:10" s="280" customFormat="1" ht="12.6" thickBot="1">
      <c r="A228" s="257">
        <v>7</v>
      </c>
      <c r="B228" s="260" t="s">
        <v>615</v>
      </c>
      <c r="C228" s="257" t="s">
        <v>616</v>
      </c>
      <c r="D228" s="257">
        <v>80</v>
      </c>
      <c r="E228" s="257">
        <v>44</v>
      </c>
      <c r="F228" s="257">
        <v>0</v>
      </c>
      <c r="G228" s="257">
        <v>16</v>
      </c>
      <c r="H228" s="257">
        <v>7</v>
      </c>
      <c r="I228" s="257">
        <v>29</v>
      </c>
      <c r="J228" s="259">
        <v>42</v>
      </c>
    </row>
    <row r="229" spans="1:10" s="280" customFormat="1" ht="12.6" thickBot="1">
      <c r="A229" s="257">
        <v>8</v>
      </c>
      <c r="B229" s="260" t="s">
        <v>617</v>
      </c>
      <c r="C229" s="257" t="s">
        <v>618</v>
      </c>
      <c r="D229" s="257">
        <v>44</v>
      </c>
      <c r="E229" s="257">
        <v>22</v>
      </c>
      <c r="F229" s="257">
        <v>0</v>
      </c>
      <c r="G229" s="257">
        <v>8</v>
      </c>
      <c r="H229" s="257">
        <v>3</v>
      </c>
      <c r="I229" s="257">
        <v>9</v>
      </c>
      <c r="J229" s="259">
        <v>21</v>
      </c>
    </row>
    <row r="230" spans="1:10" s="280" customFormat="1" ht="12.6" thickBot="1">
      <c r="A230" s="257">
        <v>9</v>
      </c>
      <c r="B230" s="260" t="s">
        <v>619</v>
      </c>
      <c r="C230" s="257" t="s">
        <v>620</v>
      </c>
      <c r="D230" s="257">
        <v>87</v>
      </c>
      <c r="E230" s="257">
        <v>38</v>
      </c>
      <c r="F230" s="257">
        <v>0</v>
      </c>
      <c r="G230" s="257">
        <v>16</v>
      </c>
      <c r="H230" s="257">
        <v>7</v>
      </c>
      <c r="I230" s="257">
        <v>24</v>
      </c>
      <c r="J230" s="259">
        <v>34</v>
      </c>
    </row>
    <row r="231" spans="1:10" s="280" customFormat="1" ht="12.6" thickBot="1">
      <c r="A231" s="257">
        <v>10</v>
      </c>
      <c r="B231" s="260" t="s">
        <v>621</v>
      </c>
      <c r="C231" s="257" t="s">
        <v>622</v>
      </c>
      <c r="D231" s="257">
        <v>147</v>
      </c>
      <c r="E231" s="257">
        <v>69</v>
      </c>
      <c r="F231" s="257">
        <v>0</v>
      </c>
      <c r="G231" s="257">
        <v>19</v>
      </c>
      <c r="H231" s="257">
        <v>12</v>
      </c>
      <c r="I231" s="257">
        <v>54</v>
      </c>
      <c r="J231" s="259">
        <v>83</v>
      </c>
    </row>
    <row r="232" spans="1:10" s="280" customFormat="1" ht="15" customHeight="1">
      <c r="A232" s="261"/>
      <c r="B232" s="261"/>
      <c r="C232" s="262" t="s">
        <v>322</v>
      </c>
      <c r="D232" s="263">
        <f>SUM(D222:D231)</f>
        <v>1266</v>
      </c>
      <c r="E232" s="263">
        <f t="shared" ref="E232:J232" si="18">SUM(E222:E231)</f>
        <v>648</v>
      </c>
      <c r="F232" s="263">
        <f t="shared" si="18"/>
        <v>0</v>
      </c>
      <c r="G232" s="263">
        <f t="shared" si="18"/>
        <v>233</v>
      </c>
      <c r="H232" s="263">
        <f t="shared" si="18"/>
        <v>121</v>
      </c>
      <c r="I232" s="263">
        <f t="shared" si="18"/>
        <v>369</v>
      </c>
      <c r="J232" s="264">
        <f t="shared" si="18"/>
        <v>631</v>
      </c>
    </row>
    <row r="233" spans="1:10" s="280" customFormat="1" ht="12.6" thickBot="1">
      <c r="A233" s="412"/>
      <c r="B233" s="412"/>
      <c r="C233" s="412"/>
      <c r="D233" s="412"/>
      <c r="E233" s="412"/>
      <c r="F233" s="412"/>
      <c r="G233" s="412"/>
      <c r="H233" s="412"/>
      <c r="I233" s="412"/>
      <c r="J233" s="412"/>
    </row>
    <row r="234" spans="1:10" s="280" customFormat="1" ht="12.6" thickBot="1">
      <c r="A234" s="413" t="s">
        <v>623</v>
      </c>
      <c r="B234" s="414"/>
      <c r="C234" s="414"/>
      <c r="D234" s="414"/>
      <c r="E234" s="414"/>
      <c r="F234" s="414"/>
      <c r="G234" s="414"/>
      <c r="H234" s="414"/>
      <c r="I234" s="414"/>
      <c r="J234" s="415"/>
    </row>
    <row r="235" spans="1:10" s="280" customFormat="1" ht="72.599999999999994" thickBot="1">
      <c r="A235" s="268" t="s">
        <v>299</v>
      </c>
      <c r="B235" s="269" t="s">
        <v>300</v>
      </c>
      <c r="C235" s="269" t="s">
        <v>301</v>
      </c>
      <c r="D235" s="269" t="s">
        <v>302</v>
      </c>
      <c r="E235" s="268" t="s">
        <v>303</v>
      </c>
      <c r="F235" s="268" t="s">
        <v>304</v>
      </c>
      <c r="G235" s="268" t="s">
        <v>305</v>
      </c>
      <c r="H235" s="268" t="s">
        <v>306</v>
      </c>
      <c r="I235" s="268" t="s">
        <v>307</v>
      </c>
      <c r="J235" s="270" t="s">
        <v>308</v>
      </c>
    </row>
    <row r="236" spans="1:10" s="280" customFormat="1" ht="12.6" thickBot="1">
      <c r="A236" s="275">
        <v>1</v>
      </c>
      <c r="B236" s="274" t="s">
        <v>624</v>
      </c>
      <c r="C236" s="275" t="s">
        <v>625</v>
      </c>
      <c r="D236" s="275">
        <v>93</v>
      </c>
      <c r="E236" s="275">
        <v>40</v>
      </c>
      <c r="F236" s="275">
        <v>0</v>
      </c>
      <c r="G236" s="275">
        <v>22</v>
      </c>
      <c r="H236" s="275">
        <v>13</v>
      </c>
      <c r="I236" s="275">
        <v>31</v>
      </c>
      <c r="J236" s="293">
        <v>45</v>
      </c>
    </row>
    <row r="237" spans="1:10" s="280" customFormat="1" ht="12.6" thickBot="1">
      <c r="A237" s="257">
        <v>2</v>
      </c>
      <c r="B237" s="260" t="s">
        <v>626</v>
      </c>
      <c r="C237" s="257" t="s">
        <v>627</v>
      </c>
      <c r="D237" s="257">
        <v>91</v>
      </c>
      <c r="E237" s="257">
        <v>42</v>
      </c>
      <c r="F237" s="257">
        <v>0</v>
      </c>
      <c r="G237" s="257">
        <v>21</v>
      </c>
      <c r="H237" s="257">
        <v>12</v>
      </c>
      <c r="I237" s="257">
        <v>24</v>
      </c>
      <c r="J237" s="259">
        <v>54</v>
      </c>
    </row>
    <row r="238" spans="1:10" s="280" customFormat="1" ht="12.6" thickBot="1">
      <c r="A238" s="257">
        <v>3</v>
      </c>
      <c r="B238" s="260" t="s">
        <v>628</v>
      </c>
      <c r="C238" s="257" t="s">
        <v>629</v>
      </c>
      <c r="D238" s="257">
        <v>111</v>
      </c>
      <c r="E238" s="257">
        <v>56</v>
      </c>
      <c r="F238" s="257">
        <v>0</v>
      </c>
      <c r="G238" s="257">
        <v>22</v>
      </c>
      <c r="H238" s="257">
        <v>13</v>
      </c>
      <c r="I238" s="257">
        <v>34</v>
      </c>
      <c r="J238" s="259">
        <v>53</v>
      </c>
    </row>
    <row r="239" spans="1:10" s="280" customFormat="1" ht="26.4" customHeight="1" thickBot="1">
      <c r="A239" s="257">
        <v>4</v>
      </c>
      <c r="B239" s="260" t="s">
        <v>630</v>
      </c>
      <c r="C239" s="257" t="s">
        <v>631</v>
      </c>
      <c r="D239" s="257">
        <v>119</v>
      </c>
      <c r="E239" s="257">
        <v>50</v>
      </c>
      <c r="F239" s="257">
        <v>0</v>
      </c>
      <c r="G239" s="257">
        <v>28</v>
      </c>
      <c r="H239" s="257">
        <v>13</v>
      </c>
      <c r="I239" s="257">
        <v>31</v>
      </c>
      <c r="J239" s="259">
        <v>41</v>
      </c>
    </row>
    <row r="240" spans="1:10" s="280" customFormat="1" ht="26.4" customHeight="1" thickBot="1">
      <c r="A240" s="257">
        <v>5</v>
      </c>
      <c r="B240" s="260" t="s">
        <v>632</v>
      </c>
      <c r="C240" s="257" t="s">
        <v>633</v>
      </c>
      <c r="D240" s="257">
        <v>112</v>
      </c>
      <c r="E240" s="257">
        <v>57</v>
      </c>
      <c r="F240" s="257">
        <v>0</v>
      </c>
      <c r="G240" s="257">
        <v>37</v>
      </c>
      <c r="H240" s="257">
        <v>23</v>
      </c>
      <c r="I240" s="257">
        <v>35</v>
      </c>
      <c r="J240" s="259">
        <v>53</v>
      </c>
    </row>
    <row r="241" spans="1:10" s="280" customFormat="1" ht="12.6" thickBot="1">
      <c r="A241" s="257">
        <v>6</v>
      </c>
      <c r="B241" s="260" t="s">
        <v>634</v>
      </c>
      <c r="C241" s="257" t="s">
        <v>635</v>
      </c>
      <c r="D241" s="257">
        <v>153</v>
      </c>
      <c r="E241" s="257">
        <v>63</v>
      </c>
      <c r="F241" s="257">
        <v>0</v>
      </c>
      <c r="G241" s="257">
        <v>40</v>
      </c>
      <c r="H241" s="257">
        <v>19</v>
      </c>
      <c r="I241" s="257">
        <v>50</v>
      </c>
      <c r="J241" s="259">
        <v>81</v>
      </c>
    </row>
    <row r="242" spans="1:10" s="280" customFormat="1" ht="12.6" thickBot="1">
      <c r="A242" s="257">
        <v>7</v>
      </c>
      <c r="B242" s="260" t="s">
        <v>636</v>
      </c>
      <c r="C242" s="257" t="s">
        <v>637</v>
      </c>
      <c r="D242" s="257">
        <v>494</v>
      </c>
      <c r="E242" s="257">
        <v>226</v>
      </c>
      <c r="F242" s="257">
        <v>0</v>
      </c>
      <c r="G242" s="257">
        <v>98</v>
      </c>
      <c r="H242" s="257">
        <v>53</v>
      </c>
      <c r="I242" s="257">
        <v>131</v>
      </c>
      <c r="J242" s="259">
        <v>205</v>
      </c>
    </row>
    <row r="243" spans="1:10" s="280" customFormat="1" ht="12.6" thickBot="1">
      <c r="A243" s="257">
        <v>8</v>
      </c>
      <c r="B243" s="260" t="s">
        <v>638</v>
      </c>
      <c r="C243" s="257" t="s">
        <v>639</v>
      </c>
      <c r="D243" s="257">
        <v>221</v>
      </c>
      <c r="E243" s="257">
        <v>99</v>
      </c>
      <c r="F243" s="257">
        <v>0</v>
      </c>
      <c r="G243" s="257">
        <v>51</v>
      </c>
      <c r="H243" s="257">
        <v>26</v>
      </c>
      <c r="I243" s="257">
        <v>72</v>
      </c>
      <c r="J243" s="259">
        <v>100</v>
      </c>
    </row>
    <row r="244" spans="1:10" s="280" customFormat="1" ht="12.6" thickBot="1">
      <c r="A244" s="257">
        <v>9</v>
      </c>
      <c r="B244" s="260" t="s">
        <v>640</v>
      </c>
      <c r="C244" s="257" t="s">
        <v>641</v>
      </c>
      <c r="D244" s="257">
        <v>311</v>
      </c>
      <c r="E244" s="257">
        <v>145</v>
      </c>
      <c r="F244" s="257">
        <v>0</v>
      </c>
      <c r="G244" s="257">
        <v>62</v>
      </c>
      <c r="H244" s="257">
        <v>36</v>
      </c>
      <c r="I244" s="257">
        <v>77</v>
      </c>
      <c r="J244" s="259">
        <v>162</v>
      </c>
    </row>
    <row r="245" spans="1:10" s="280" customFormat="1" ht="12.6" thickBot="1">
      <c r="A245" s="257">
        <v>10</v>
      </c>
      <c r="B245" s="260" t="s">
        <v>642</v>
      </c>
      <c r="C245" s="257" t="s">
        <v>643</v>
      </c>
      <c r="D245" s="257">
        <v>274</v>
      </c>
      <c r="E245" s="257">
        <v>124</v>
      </c>
      <c r="F245" s="257">
        <v>0</v>
      </c>
      <c r="G245" s="257">
        <v>78</v>
      </c>
      <c r="H245" s="257">
        <v>43</v>
      </c>
      <c r="I245" s="257">
        <v>81</v>
      </c>
      <c r="J245" s="259">
        <v>145</v>
      </c>
    </row>
    <row r="246" spans="1:10" s="280" customFormat="1" ht="12.6" thickBot="1">
      <c r="A246" s="257">
        <v>11</v>
      </c>
      <c r="B246" s="260" t="s">
        <v>644</v>
      </c>
      <c r="C246" s="257" t="s">
        <v>645</v>
      </c>
      <c r="D246" s="257">
        <v>151</v>
      </c>
      <c r="E246" s="257">
        <v>65</v>
      </c>
      <c r="F246" s="257">
        <v>0</v>
      </c>
      <c r="G246" s="257">
        <v>30</v>
      </c>
      <c r="H246" s="257">
        <v>19</v>
      </c>
      <c r="I246" s="257">
        <v>45</v>
      </c>
      <c r="J246" s="259">
        <v>87</v>
      </c>
    </row>
    <row r="247" spans="1:10" s="280" customFormat="1" ht="12.6" thickBot="1">
      <c r="A247" s="257">
        <v>12</v>
      </c>
      <c r="B247" s="294" t="s">
        <v>646</v>
      </c>
      <c r="C247" s="295" t="s">
        <v>647</v>
      </c>
      <c r="D247" s="257">
        <v>75</v>
      </c>
      <c r="E247" s="257">
        <v>32</v>
      </c>
      <c r="F247" s="257">
        <v>0</v>
      </c>
      <c r="G247" s="257">
        <v>14</v>
      </c>
      <c r="H247" s="257">
        <v>7</v>
      </c>
      <c r="I247" s="257">
        <v>26</v>
      </c>
      <c r="J247" s="259">
        <v>39</v>
      </c>
    </row>
    <row r="248" spans="1:10" s="280" customFormat="1" ht="15" customHeight="1">
      <c r="A248" s="261"/>
      <c r="B248" s="261"/>
      <c r="C248" s="262" t="s">
        <v>322</v>
      </c>
      <c r="D248" s="263">
        <f t="shared" ref="D248:J248" si="19">SUM(D236:D247)</f>
        <v>2205</v>
      </c>
      <c r="E248" s="263">
        <f t="shared" si="19"/>
        <v>999</v>
      </c>
      <c r="F248" s="263">
        <f t="shared" si="19"/>
        <v>0</v>
      </c>
      <c r="G248" s="263">
        <f t="shared" si="19"/>
        <v>503</v>
      </c>
      <c r="H248" s="263">
        <f t="shared" si="19"/>
        <v>277</v>
      </c>
      <c r="I248" s="263">
        <f t="shared" si="19"/>
        <v>637</v>
      </c>
      <c r="J248" s="264">
        <f t="shared" si="19"/>
        <v>1065</v>
      </c>
    </row>
    <row r="249" spans="1:10" s="280" customFormat="1" ht="12.6" thickBot="1">
      <c r="A249" s="418"/>
      <c r="B249" s="418"/>
      <c r="C249" s="418"/>
      <c r="D249" s="418"/>
      <c r="E249" s="418"/>
      <c r="F249" s="418"/>
      <c r="G249" s="418"/>
      <c r="H249" s="418"/>
      <c r="I249" s="418"/>
      <c r="J249" s="418"/>
    </row>
    <row r="250" spans="1:10" s="280" customFormat="1" ht="12.6" thickBot="1">
      <c r="A250" s="413" t="s">
        <v>648</v>
      </c>
      <c r="B250" s="414"/>
      <c r="C250" s="414"/>
      <c r="D250" s="414"/>
      <c r="E250" s="414"/>
      <c r="F250" s="414"/>
      <c r="G250" s="414"/>
      <c r="H250" s="414"/>
      <c r="I250" s="414"/>
      <c r="J250" s="415"/>
    </row>
    <row r="251" spans="1:10" s="280" customFormat="1" ht="41.4" customHeight="1" thickBot="1">
      <c r="A251" s="268" t="s">
        <v>299</v>
      </c>
      <c r="B251" s="269" t="s">
        <v>300</v>
      </c>
      <c r="C251" s="269" t="s">
        <v>301</v>
      </c>
      <c r="D251" s="269" t="s">
        <v>302</v>
      </c>
      <c r="E251" s="268" t="s">
        <v>303</v>
      </c>
      <c r="F251" s="268" t="s">
        <v>304</v>
      </c>
      <c r="G251" s="268" t="s">
        <v>305</v>
      </c>
      <c r="H251" s="268" t="s">
        <v>306</v>
      </c>
      <c r="I251" s="268" t="s">
        <v>307</v>
      </c>
      <c r="J251" s="270" t="s">
        <v>308</v>
      </c>
    </row>
    <row r="252" spans="1:10" s="280" customFormat="1" ht="12.6" thickBot="1">
      <c r="A252" s="257">
        <v>1</v>
      </c>
      <c r="B252" s="260" t="s">
        <v>649</v>
      </c>
      <c r="C252" s="257" t="s">
        <v>650</v>
      </c>
      <c r="D252" s="257">
        <v>2155</v>
      </c>
      <c r="E252" s="257">
        <v>1078</v>
      </c>
      <c r="F252" s="257">
        <v>0</v>
      </c>
      <c r="G252" s="257">
        <v>395</v>
      </c>
      <c r="H252" s="257">
        <v>201</v>
      </c>
      <c r="I252" s="257">
        <v>605</v>
      </c>
      <c r="J252" s="259">
        <v>821</v>
      </c>
    </row>
    <row r="253" spans="1:10" s="280" customFormat="1" ht="12">
      <c r="A253" s="312"/>
      <c r="B253" s="312"/>
      <c r="C253" s="281" t="s">
        <v>322</v>
      </c>
      <c r="D253" s="263">
        <f>SUM(D252)</f>
        <v>2155</v>
      </c>
      <c r="E253" s="263">
        <f t="shared" ref="E253:J253" si="20">SUM(E252)</f>
        <v>1078</v>
      </c>
      <c r="F253" s="263">
        <f t="shared" si="20"/>
        <v>0</v>
      </c>
      <c r="G253" s="263">
        <f t="shared" si="20"/>
        <v>395</v>
      </c>
      <c r="H253" s="263">
        <f t="shared" si="20"/>
        <v>201</v>
      </c>
      <c r="I253" s="263">
        <f t="shared" si="20"/>
        <v>605</v>
      </c>
      <c r="J253" s="264">
        <f t="shared" si="20"/>
        <v>821</v>
      </c>
    </row>
    <row r="254" spans="1:10" s="280" customFormat="1" ht="12">
      <c r="A254" s="411"/>
      <c r="B254" s="411"/>
      <c r="C254" s="411"/>
      <c r="D254" s="411"/>
      <c r="E254" s="411"/>
      <c r="F254" s="411"/>
      <c r="G254" s="411"/>
      <c r="H254" s="411"/>
      <c r="I254" s="411"/>
      <c r="J254" s="411"/>
    </row>
    <row r="255" spans="1:10" s="280" customFormat="1" ht="13.95" customHeight="1" thickBot="1">
      <c r="A255" s="416" t="s">
        <v>651</v>
      </c>
      <c r="B255" s="416"/>
      <c r="C255" s="416"/>
      <c r="D255" s="416"/>
      <c r="E255" s="416"/>
      <c r="F255" s="416"/>
      <c r="G255" s="416"/>
      <c r="H255" s="416"/>
      <c r="I255" s="416"/>
      <c r="J255" s="416"/>
    </row>
    <row r="256" spans="1:10" s="298" customFormat="1" ht="12.6" thickBot="1">
      <c r="A256" s="413" t="s">
        <v>652</v>
      </c>
      <c r="B256" s="414"/>
      <c r="C256" s="414"/>
      <c r="D256" s="414"/>
      <c r="E256" s="414"/>
      <c r="F256" s="414"/>
      <c r="G256" s="414"/>
      <c r="H256" s="414"/>
      <c r="I256" s="414"/>
      <c r="J256" s="415"/>
    </row>
    <row r="257" spans="1:10" s="280" customFormat="1" ht="72.599999999999994" thickBot="1">
      <c r="A257" s="268" t="s">
        <v>299</v>
      </c>
      <c r="B257" s="269" t="s">
        <v>300</v>
      </c>
      <c r="C257" s="269" t="s">
        <v>301</v>
      </c>
      <c r="D257" s="269" t="s">
        <v>302</v>
      </c>
      <c r="E257" s="268" t="s">
        <v>303</v>
      </c>
      <c r="F257" s="268" t="s">
        <v>304</v>
      </c>
      <c r="G257" s="268" t="s">
        <v>305</v>
      </c>
      <c r="H257" s="268" t="s">
        <v>306</v>
      </c>
      <c r="I257" s="268" t="s">
        <v>307</v>
      </c>
      <c r="J257" s="270" t="s">
        <v>308</v>
      </c>
    </row>
    <row r="258" spans="1:10" s="280" customFormat="1" ht="12.6" thickBot="1">
      <c r="A258" s="257">
        <v>1</v>
      </c>
      <c r="B258" s="260" t="s">
        <v>653</v>
      </c>
      <c r="C258" s="257" t="s">
        <v>654</v>
      </c>
      <c r="D258" s="257">
        <v>116</v>
      </c>
      <c r="E258" s="257">
        <v>70</v>
      </c>
      <c r="F258" s="257">
        <v>0</v>
      </c>
      <c r="G258" s="257">
        <v>39</v>
      </c>
      <c r="H258" s="257">
        <v>27</v>
      </c>
      <c r="I258" s="257">
        <v>24</v>
      </c>
      <c r="J258" s="259">
        <v>56</v>
      </c>
    </row>
    <row r="259" spans="1:10" s="280" customFormat="1" ht="12.6" thickBot="1">
      <c r="A259" s="257">
        <v>2</v>
      </c>
      <c r="B259" s="260" t="s">
        <v>655</v>
      </c>
      <c r="C259" s="257" t="s">
        <v>656</v>
      </c>
      <c r="D259" s="257">
        <v>194</v>
      </c>
      <c r="E259" s="257">
        <v>93</v>
      </c>
      <c r="F259" s="257">
        <v>0</v>
      </c>
      <c r="G259" s="257">
        <v>40</v>
      </c>
      <c r="H259" s="257">
        <v>27</v>
      </c>
      <c r="I259" s="257">
        <v>70</v>
      </c>
      <c r="J259" s="259">
        <v>85</v>
      </c>
    </row>
    <row r="260" spans="1:10" s="280" customFormat="1" ht="12.6" thickBot="1">
      <c r="A260" s="257">
        <v>3</v>
      </c>
      <c r="B260" s="260" t="s">
        <v>657</v>
      </c>
      <c r="C260" s="257" t="s">
        <v>658</v>
      </c>
      <c r="D260" s="257">
        <v>243</v>
      </c>
      <c r="E260" s="257">
        <v>126</v>
      </c>
      <c r="F260" s="257">
        <v>0</v>
      </c>
      <c r="G260" s="257">
        <v>63</v>
      </c>
      <c r="H260" s="257">
        <v>40</v>
      </c>
      <c r="I260" s="257">
        <v>63</v>
      </c>
      <c r="J260" s="259">
        <v>108</v>
      </c>
    </row>
    <row r="261" spans="1:10" s="280" customFormat="1" ht="12.6" thickBot="1">
      <c r="A261" s="257">
        <v>4</v>
      </c>
      <c r="B261" s="260" t="s">
        <v>659</v>
      </c>
      <c r="C261" s="257" t="s">
        <v>660</v>
      </c>
      <c r="D261" s="257">
        <v>336</v>
      </c>
      <c r="E261" s="257">
        <v>185</v>
      </c>
      <c r="F261" s="257">
        <v>0</v>
      </c>
      <c r="G261" s="257">
        <v>104</v>
      </c>
      <c r="H261" s="257">
        <v>70</v>
      </c>
      <c r="I261" s="257">
        <v>92</v>
      </c>
      <c r="J261" s="259">
        <v>160</v>
      </c>
    </row>
    <row r="262" spans="1:10" s="280" customFormat="1" ht="15" customHeight="1">
      <c r="A262" s="261"/>
      <c r="B262" s="261"/>
      <c r="C262" s="262" t="s">
        <v>322</v>
      </c>
      <c r="D262" s="263">
        <f>SUM(D258:D261)</f>
        <v>889</v>
      </c>
      <c r="E262" s="263">
        <f t="shared" ref="E262:J262" si="21">SUM(E258:E261)</f>
        <v>474</v>
      </c>
      <c r="F262" s="263">
        <f t="shared" si="21"/>
        <v>0</v>
      </c>
      <c r="G262" s="263">
        <f t="shared" si="21"/>
        <v>246</v>
      </c>
      <c r="H262" s="263">
        <f t="shared" si="21"/>
        <v>164</v>
      </c>
      <c r="I262" s="263">
        <f t="shared" si="21"/>
        <v>249</v>
      </c>
      <c r="J262" s="264">
        <f t="shared" si="21"/>
        <v>409</v>
      </c>
    </row>
    <row r="263" spans="1:10" s="280" customFormat="1" ht="12.6" thickBot="1">
      <c r="A263" s="412"/>
      <c r="B263" s="412"/>
      <c r="C263" s="412"/>
      <c r="D263" s="412"/>
      <c r="E263" s="412"/>
      <c r="F263" s="412"/>
      <c r="G263" s="412"/>
      <c r="H263" s="412"/>
      <c r="I263" s="412"/>
      <c r="J263" s="412"/>
    </row>
    <row r="264" spans="1:10" s="298" customFormat="1" ht="12.6" thickBot="1">
      <c r="A264" s="413" t="s">
        <v>661</v>
      </c>
      <c r="B264" s="414"/>
      <c r="C264" s="414"/>
      <c r="D264" s="414"/>
      <c r="E264" s="414"/>
      <c r="F264" s="414"/>
      <c r="G264" s="414"/>
      <c r="H264" s="414"/>
      <c r="I264" s="414"/>
      <c r="J264" s="417"/>
    </row>
    <row r="265" spans="1:10" s="280" customFormat="1" ht="72.599999999999994" thickBot="1">
      <c r="A265" s="268" t="s">
        <v>299</v>
      </c>
      <c r="B265" s="269" t="s">
        <v>300</v>
      </c>
      <c r="C265" s="269" t="s">
        <v>301</v>
      </c>
      <c r="D265" s="269" t="s">
        <v>302</v>
      </c>
      <c r="E265" s="268" t="s">
        <v>303</v>
      </c>
      <c r="F265" s="268" t="s">
        <v>304</v>
      </c>
      <c r="G265" s="268" t="s">
        <v>305</v>
      </c>
      <c r="H265" s="268" t="s">
        <v>306</v>
      </c>
      <c r="I265" s="268" t="s">
        <v>307</v>
      </c>
      <c r="J265" s="270" t="s">
        <v>308</v>
      </c>
    </row>
    <row r="266" spans="1:10" s="280" customFormat="1" ht="12.6" thickBot="1">
      <c r="A266" s="257">
        <v>1</v>
      </c>
      <c r="B266" s="260" t="s">
        <v>662</v>
      </c>
      <c r="C266" s="257" t="s">
        <v>663</v>
      </c>
      <c r="D266" s="257">
        <v>759</v>
      </c>
      <c r="E266" s="257">
        <v>376</v>
      </c>
      <c r="F266" s="257">
        <v>0</v>
      </c>
      <c r="G266" s="257">
        <v>148</v>
      </c>
      <c r="H266" s="257">
        <v>82</v>
      </c>
      <c r="I266" s="257">
        <v>227</v>
      </c>
      <c r="J266" s="259">
        <v>294</v>
      </c>
    </row>
    <row r="267" spans="1:10" s="280" customFormat="1" ht="12.6" thickBot="1">
      <c r="A267" s="257">
        <v>2</v>
      </c>
      <c r="B267" s="260" t="s">
        <v>664</v>
      </c>
      <c r="C267" s="257" t="s">
        <v>665</v>
      </c>
      <c r="D267" s="257">
        <v>138</v>
      </c>
      <c r="E267" s="257">
        <v>53</v>
      </c>
      <c r="F267" s="257">
        <v>0</v>
      </c>
      <c r="G267" s="257">
        <v>41</v>
      </c>
      <c r="H267" s="257">
        <v>22</v>
      </c>
      <c r="I267" s="257">
        <v>39</v>
      </c>
      <c r="J267" s="259">
        <v>70</v>
      </c>
    </row>
    <row r="268" spans="1:10" s="280" customFormat="1" ht="12.6" thickBot="1">
      <c r="A268" s="257">
        <v>3</v>
      </c>
      <c r="B268" s="260" t="s">
        <v>666</v>
      </c>
      <c r="C268" s="257" t="s">
        <v>667</v>
      </c>
      <c r="D268" s="257">
        <v>148</v>
      </c>
      <c r="E268" s="257">
        <v>68</v>
      </c>
      <c r="F268" s="257">
        <v>0</v>
      </c>
      <c r="G268" s="257">
        <v>28</v>
      </c>
      <c r="H268" s="257">
        <v>14</v>
      </c>
      <c r="I268" s="257">
        <v>44</v>
      </c>
      <c r="J268" s="259">
        <v>80</v>
      </c>
    </row>
    <row r="269" spans="1:10" s="280" customFormat="1" ht="12.6" thickBot="1">
      <c r="A269" s="257">
        <v>4</v>
      </c>
      <c r="B269" s="260" t="s">
        <v>668</v>
      </c>
      <c r="C269" s="257" t="s">
        <v>669</v>
      </c>
      <c r="D269" s="257">
        <v>113</v>
      </c>
      <c r="E269" s="257">
        <v>66</v>
      </c>
      <c r="F269" s="257">
        <v>0</v>
      </c>
      <c r="G269" s="257">
        <v>30</v>
      </c>
      <c r="H269" s="257">
        <v>18</v>
      </c>
      <c r="I269" s="257">
        <v>28</v>
      </c>
      <c r="J269" s="259">
        <v>35</v>
      </c>
    </row>
    <row r="270" spans="1:10" s="280" customFormat="1" ht="12.6" thickBot="1">
      <c r="A270" s="257">
        <v>5</v>
      </c>
      <c r="B270" s="260" t="s">
        <v>670</v>
      </c>
      <c r="C270" s="257" t="s">
        <v>671</v>
      </c>
      <c r="D270" s="257">
        <v>140</v>
      </c>
      <c r="E270" s="257">
        <v>72</v>
      </c>
      <c r="F270" s="257">
        <v>0</v>
      </c>
      <c r="G270" s="257">
        <v>40</v>
      </c>
      <c r="H270" s="257">
        <v>23</v>
      </c>
      <c r="I270" s="257">
        <v>35</v>
      </c>
      <c r="J270" s="259">
        <v>68</v>
      </c>
    </row>
    <row r="271" spans="1:10" s="280" customFormat="1" ht="12.6" thickBot="1">
      <c r="A271" s="257">
        <v>6</v>
      </c>
      <c r="B271" s="260" t="s">
        <v>672</v>
      </c>
      <c r="C271" s="257" t="s">
        <v>673</v>
      </c>
      <c r="D271" s="257">
        <v>63</v>
      </c>
      <c r="E271" s="257">
        <v>34</v>
      </c>
      <c r="F271" s="257">
        <v>0</v>
      </c>
      <c r="G271" s="257">
        <v>17</v>
      </c>
      <c r="H271" s="257">
        <v>8</v>
      </c>
      <c r="I271" s="257">
        <v>9</v>
      </c>
      <c r="J271" s="259">
        <v>30</v>
      </c>
    </row>
    <row r="272" spans="1:10" s="280" customFormat="1" ht="12.6" thickBot="1">
      <c r="A272" s="257">
        <v>7</v>
      </c>
      <c r="B272" s="260" t="s">
        <v>674</v>
      </c>
      <c r="C272" s="257" t="s">
        <v>675</v>
      </c>
      <c r="D272" s="257">
        <v>97</v>
      </c>
      <c r="E272" s="257">
        <v>42</v>
      </c>
      <c r="F272" s="257">
        <v>0</v>
      </c>
      <c r="G272" s="257">
        <v>29</v>
      </c>
      <c r="H272" s="257">
        <v>10</v>
      </c>
      <c r="I272" s="257">
        <v>26</v>
      </c>
      <c r="J272" s="259">
        <v>52</v>
      </c>
    </row>
    <row r="273" spans="1:10" s="280" customFormat="1" ht="12.6" thickBot="1">
      <c r="A273" s="257">
        <v>8</v>
      </c>
      <c r="B273" s="260" t="s">
        <v>662</v>
      </c>
      <c r="C273" s="257" t="s">
        <v>676</v>
      </c>
      <c r="D273" s="257">
        <v>331</v>
      </c>
      <c r="E273" s="257">
        <v>173</v>
      </c>
      <c r="F273" s="257">
        <v>0</v>
      </c>
      <c r="G273" s="257">
        <v>91</v>
      </c>
      <c r="H273" s="257">
        <v>60</v>
      </c>
      <c r="I273" s="257">
        <v>79</v>
      </c>
      <c r="J273" s="259">
        <v>120</v>
      </c>
    </row>
    <row r="274" spans="1:10" s="280" customFormat="1" ht="12.6" thickBot="1">
      <c r="A274" s="257">
        <v>9</v>
      </c>
      <c r="B274" s="260" t="s">
        <v>677</v>
      </c>
      <c r="C274" s="257" t="s">
        <v>678</v>
      </c>
      <c r="D274" s="257">
        <v>288</v>
      </c>
      <c r="E274" s="257">
        <v>152</v>
      </c>
      <c r="F274" s="257">
        <v>0</v>
      </c>
      <c r="G274" s="257">
        <v>53</v>
      </c>
      <c r="H274" s="257">
        <v>33</v>
      </c>
      <c r="I274" s="257">
        <v>95</v>
      </c>
      <c r="J274" s="259">
        <v>144</v>
      </c>
    </row>
    <row r="275" spans="1:10" s="280" customFormat="1" ht="12.6" thickBot="1">
      <c r="A275" s="257">
        <v>10</v>
      </c>
      <c r="B275" s="260" t="s">
        <v>679</v>
      </c>
      <c r="C275" s="257" t="s">
        <v>680</v>
      </c>
      <c r="D275" s="257">
        <v>194</v>
      </c>
      <c r="E275" s="257">
        <v>102</v>
      </c>
      <c r="F275" s="257">
        <v>0</v>
      </c>
      <c r="G275" s="257">
        <v>56</v>
      </c>
      <c r="H275" s="257">
        <v>27</v>
      </c>
      <c r="I275" s="257">
        <v>42</v>
      </c>
      <c r="J275" s="259">
        <v>101</v>
      </c>
    </row>
    <row r="276" spans="1:10" s="280" customFormat="1" ht="12.6" thickBot="1">
      <c r="A276" s="257">
        <v>11</v>
      </c>
      <c r="B276" s="260" t="s">
        <v>681</v>
      </c>
      <c r="C276" s="257" t="s">
        <v>682</v>
      </c>
      <c r="D276" s="257">
        <v>212</v>
      </c>
      <c r="E276" s="257">
        <v>92</v>
      </c>
      <c r="F276" s="257">
        <v>0</v>
      </c>
      <c r="G276" s="257">
        <v>44</v>
      </c>
      <c r="H276" s="257">
        <v>15</v>
      </c>
      <c r="I276" s="257">
        <v>64</v>
      </c>
      <c r="J276" s="259">
        <v>115</v>
      </c>
    </row>
    <row r="277" spans="1:10" s="280" customFormat="1" ht="12.6" thickBot="1">
      <c r="A277" s="257">
        <v>12</v>
      </c>
      <c r="B277" s="260" t="s">
        <v>683</v>
      </c>
      <c r="C277" s="257" t="s">
        <v>684</v>
      </c>
      <c r="D277" s="257">
        <v>222</v>
      </c>
      <c r="E277" s="257">
        <v>98</v>
      </c>
      <c r="F277" s="257">
        <v>0</v>
      </c>
      <c r="G277" s="257">
        <v>43</v>
      </c>
      <c r="H277" s="257">
        <v>29</v>
      </c>
      <c r="I277" s="257">
        <v>66</v>
      </c>
      <c r="J277" s="259">
        <v>115</v>
      </c>
    </row>
    <row r="278" spans="1:10" s="280" customFormat="1" ht="15" customHeight="1">
      <c r="A278" s="261"/>
      <c r="B278" s="261"/>
      <c r="C278" s="262" t="s">
        <v>322</v>
      </c>
      <c r="D278" s="263">
        <f>SUM(D266:D277)</f>
        <v>2705</v>
      </c>
      <c r="E278" s="263">
        <f t="shared" ref="E278:J278" si="22">SUM(E266:E277)</f>
        <v>1328</v>
      </c>
      <c r="F278" s="263">
        <f t="shared" si="22"/>
        <v>0</v>
      </c>
      <c r="G278" s="263">
        <f t="shared" si="22"/>
        <v>620</v>
      </c>
      <c r="H278" s="263">
        <f t="shared" si="22"/>
        <v>341</v>
      </c>
      <c r="I278" s="263">
        <f t="shared" si="22"/>
        <v>754</v>
      </c>
      <c r="J278" s="264">
        <f t="shared" si="22"/>
        <v>1224</v>
      </c>
    </row>
    <row r="279" spans="1:10" s="280" customFormat="1" ht="12.6" thickBot="1">
      <c r="A279" s="412"/>
      <c r="B279" s="412"/>
      <c r="C279" s="412"/>
      <c r="D279" s="412"/>
      <c r="E279" s="412"/>
      <c r="F279" s="412"/>
      <c r="G279" s="412"/>
      <c r="H279" s="412"/>
      <c r="I279" s="412"/>
      <c r="J279" s="412"/>
    </row>
    <row r="280" spans="1:10" s="280" customFormat="1" ht="12.6" thickBot="1">
      <c r="A280" s="413" t="s">
        <v>685</v>
      </c>
      <c r="B280" s="414"/>
      <c r="C280" s="414"/>
      <c r="D280" s="414"/>
      <c r="E280" s="414"/>
      <c r="F280" s="414"/>
      <c r="G280" s="414"/>
      <c r="H280" s="414"/>
      <c r="I280" s="414"/>
      <c r="J280" s="417"/>
    </row>
    <row r="281" spans="1:10" s="280" customFormat="1" ht="72.599999999999994" thickBot="1">
      <c r="A281" s="268" t="s">
        <v>299</v>
      </c>
      <c r="B281" s="269" t="s">
        <v>300</v>
      </c>
      <c r="C281" s="269" t="s">
        <v>301</v>
      </c>
      <c r="D281" s="269" t="s">
        <v>302</v>
      </c>
      <c r="E281" s="268" t="s">
        <v>303</v>
      </c>
      <c r="F281" s="268" t="s">
        <v>304</v>
      </c>
      <c r="G281" s="268" t="s">
        <v>305</v>
      </c>
      <c r="H281" s="268" t="s">
        <v>306</v>
      </c>
      <c r="I281" s="268" t="s">
        <v>307</v>
      </c>
      <c r="J281" s="270" t="s">
        <v>308</v>
      </c>
    </row>
    <row r="282" spans="1:10" s="280" customFormat="1" ht="12.6" thickBot="1">
      <c r="A282" s="257">
        <v>1</v>
      </c>
      <c r="B282" s="260" t="s">
        <v>686</v>
      </c>
      <c r="C282" s="257" t="s">
        <v>687</v>
      </c>
      <c r="D282" s="257">
        <v>783</v>
      </c>
      <c r="E282" s="257">
        <v>377</v>
      </c>
      <c r="F282" s="257">
        <v>0</v>
      </c>
      <c r="G282" s="257">
        <v>167</v>
      </c>
      <c r="H282" s="257">
        <v>89</v>
      </c>
      <c r="I282" s="257">
        <v>213</v>
      </c>
      <c r="J282" s="259">
        <v>360</v>
      </c>
    </row>
    <row r="283" spans="1:10" s="280" customFormat="1" ht="12.6" thickBot="1">
      <c r="A283" s="257">
        <v>2</v>
      </c>
      <c r="B283" s="260" t="s">
        <v>688</v>
      </c>
      <c r="C283" s="257" t="s">
        <v>689</v>
      </c>
      <c r="D283" s="257">
        <v>141</v>
      </c>
      <c r="E283" s="257">
        <v>63</v>
      </c>
      <c r="F283" s="257">
        <v>0</v>
      </c>
      <c r="G283" s="257">
        <v>34</v>
      </c>
      <c r="H283" s="257">
        <v>21</v>
      </c>
      <c r="I283" s="257">
        <v>46</v>
      </c>
      <c r="J283" s="259">
        <v>66</v>
      </c>
    </row>
    <row r="284" spans="1:10" s="280" customFormat="1" ht="12.6" thickBot="1">
      <c r="A284" s="257">
        <v>3</v>
      </c>
      <c r="B284" s="260" t="s">
        <v>690</v>
      </c>
      <c r="C284" s="257" t="s">
        <v>691</v>
      </c>
      <c r="D284" s="257">
        <v>337</v>
      </c>
      <c r="E284" s="257">
        <v>159</v>
      </c>
      <c r="F284" s="257">
        <v>0</v>
      </c>
      <c r="G284" s="257">
        <v>75</v>
      </c>
      <c r="H284" s="257">
        <v>38</v>
      </c>
      <c r="I284" s="257">
        <v>76</v>
      </c>
      <c r="J284" s="259">
        <v>131</v>
      </c>
    </row>
    <row r="285" spans="1:10" s="280" customFormat="1" ht="12.6" thickBot="1">
      <c r="A285" s="257">
        <v>4</v>
      </c>
      <c r="B285" s="260" t="s">
        <v>692</v>
      </c>
      <c r="C285" s="257" t="s">
        <v>693</v>
      </c>
      <c r="D285" s="257">
        <v>183</v>
      </c>
      <c r="E285" s="257">
        <v>93</v>
      </c>
      <c r="F285" s="257">
        <v>0</v>
      </c>
      <c r="G285" s="257">
        <v>37</v>
      </c>
      <c r="H285" s="257">
        <v>28</v>
      </c>
      <c r="I285" s="257">
        <v>58</v>
      </c>
      <c r="J285" s="259">
        <v>73</v>
      </c>
    </row>
    <row r="286" spans="1:10" s="280" customFormat="1" ht="12.6" thickBot="1">
      <c r="A286" s="257">
        <v>5</v>
      </c>
      <c r="B286" s="260" t="s">
        <v>686</v>
      </c>
      <c r="C286" s="257" t="s">
        <v>694</v>
      </c>
      <c r="D286" s="257">
        <v>397</v>
      </c>
      <c r="E286" s="257">
        <v>170</v>
      </c>
      <c r="F286" s="257">
        <v>0</v>
      </c>
      <c r="G286" s="257">
        <v>93</v>
      </c>
      <c r="H286" s="257">
        <v>48</v>
      </c>
      <c r="I286" s="257">
        <v>123</v>
      </c>
      <c r="J286" s="259">
        <v>178</v>
      </c>
    </row>
    <row r="287" spans="1:10" s="280" customFormat="1" ht="15" customHeight="1">
      <c r="A287" s="261"/>
      <c r="B287" s="261"/>
      <c r="C287" s="262" t="s">
        <v>322</v>
      </c>
      <c r="D287" s="263">
        <f>SUM(D282:D286)</f>
        <v>1841</v>
      </c>
      <c r="E287" s="263">
        <f t="shared" ref="E287:J287" si="23">SUM(E282:E286)</f>
        <v>862</v>
      </c>
      <c r="F287" s="263">
        <f t="shared" si="23"/>
        <v>0</v>
      </c>
      <c r="G287" s="263">
        <f t="shared" si="23"/>
        <v>406</v>
      </c>
      <c r="H287" s="263">
        <f t="shared" si="23"/>
        <v>224</v>
      </c>
      <c r="I287" s="263">
        <f t="shared" si="23"/>
        <v>516</v>
      </c>
      <c r="J287" s="264">
        <f t="shared" si="23"/>
        <v>808</v>
      </c>
    </row>
    <row r="288" spans="1:10" s="280" customFormat="1" ht="12.6" thickBot="1">
      <c r="A288" s="412"/>
      <c r="B288" s="412"/>
      <c r="C288" s="412"/>
      <c r="D288" s="412"/>
      <c r="E288" s="412"/>
      <c r="F288" s="412"/>
      <c r="G288" s="412"/>
      <c r="H288" s="412"/>
      <c r="I288" s="412"/>
      <c r="J288" s="412"/>
    </row>
    <row r="289" spans="1:10" s="280" customFormat="1" ht="12.6" thickBot="1">
      <c r="A289" s="413" t="s">
        <v>695</v>
      </c>
      <c r="B289" s="414"/>
      <c r="C289" s="414"/>
      <c r="D289" s="414"/>
      <c r="E289" s="414"/>
      <c r="F289" s="414"/>
      <c r="G289" s="414"/>
      <c r="H289" s="414"/>
      <c r="I289" s="414"/>
      <c r="J289" s="417"/>
    </row>
    <row r="290" spans="1:10" s="280" customFormat="1" ht="72.599999999999994" thickBot="1">
      <c r="A290" s="268" t="s">
        <v>299</v>
      </c>
      <c r="B290" s="269" t="s">
        <v>300</v>
      </c>
      <c r="C290" s="269" t="s">
        <v>301</v>
      </c>
      <c r="D290" s="269" t="s">
        <v>302</v>
      </c>
      <c r="E290" s="268" t="s">
        <v>303</v>
      </c>
      <c r="F290" s="268" t="s">
        <v>304</v>
      </c>
      <c r="G290" s="268" t="s">
        <v>305</v>
      </c>
      <c r="H290" s="268" t="s">
        <v>306</v>
      </c>
      <c r="I290" s="268" t="s">
        <v>307</v>
      </c>
      <c r="J290" s="270" t="s">
        <v>308</v>
      </c>
    </row>
    <row r="291" spans="1:10" s="280" customFormat="1" ht="12.6" thickBot="1">
      <c r="A291" s="257">
        <v>1</v>
      </c>
      <c r="B291" s="260" t="s">
        <v>696</v>
      </c>
      <c r="C291" s="257" t="s">
        <v>697</v>
      </c>
      <c r="D291" s="257">
        <v>160</v>
      </c>
      <c r="E291" s="257">
        <v>69</v>
      </c>
      <c r="F291" s="257">
        <v>0</v>
      </c>
      <c r="G291" s="257">
        <v>37</v>
      </c>
      <c r="H291" s="257">
        <v>19</v>
      </c>
      <c r="I291" s="257">
        <v>50</v>
      </c>
      <c r="J291" s="259">
        <v>99</v>
      </c>
    </row>
    <row r="292" spans="1:10" s="280" customFormat="1" ht="12.6" thickBot="1">
      <c r="A292" s="257">
        <v>2</v>
      </c>
      <c r="B292" s="260" t="s">
        <v>698</v>
      </c>
      <c r="C292" s="257" t="s">
        <v>699</v>
      </c>
      <c r="D292" s="257">
        <v>208</v>
      </c>
      <c r="E292" s="257">
        <v>107</v>
      </c>
      <c r="F292" s="257">
        <v>0</v>
      </c>
      <c r="G292" s="257">
        <v>53</v>
      </c>
      <c r="H292" s="257">
        <v>30</v>
      </c>
      <c r="I292" s="257">
        <v>51</v>
      </c>
      <c r="J292" s="259">
        <v>105</v>
      </c>
    </row>
    <row r="293" spans="1:10" s="280" customFormat="1" ht="12.6" thickBot="1">
      <c r="A293" s="257">
        <v>3</v>
      </c>
      <c r="B293" s="260" t="s">
        <v>700</v>
      </c>
      <c r="C293" s="257" t="s">
        <v>701</v>
      </c>
      <c r="D293" s="257">
        <v>165</v>
      </c>
      <c r="E293" s="257">
        <v>95</v>
      </c>
      <c r="F293" s="257">
        <v>0</v>
      </c>
      <c r="G293" s="257">
        <v>46</v>
      </c>
      <c r="H293" s="257">
        <v>23</v>
      </c>
      <c r="I293" s="257">
        <v>57</v>
      </c>
      <c r="J293" s="259">
        <v>93</v>
      </c>
    </row>
    <row r="294" spans="1:10" s="280" customFormat="1" ht="12.6" thickBot="1">
      <c r="A294" s="257">
        <v>4</v>
      </c>
      <c r="B294" s="260" t="s">
        <v>702</v>
      </c>
      <c r="C294" s="257" t="s">
        <v>703</v>
      </c>
      <c r="D294" s="257">
        <v>440</v>
      </c>
      <c r="E294" s="257">
        <v>215</v>
      </c>
      <c r="F294" s="257">
        <v>0</v>
      </c>
      <c r="G294" s="257">
        <v>69</v>
      </c>
      <c r="H294" s="257">
        <v>46</v>
      </c>
      <c r="I294" s="257">
        <v>133</v>
      </c>
      <c r="J294" s="259">
        <v>246</v>
      </c>
    </row>
    <row r="295" spans="1:10" s="280" customFormat="1" ht="12.6" thickBot="1">
      <c r="A295" s="257">
        <v>5</v>
      </c>
      <c r="B295" s="260" t="s">
        <v>704</v>
      </c>
      <c r="C295" s="257" t="s">
        <v>705</v>
      </c>
      <c r="D295" s="257">
        <v>369</v>
      </c>
      <c r="E295" s="257">
        <v>185</v>
      </c>
      <c r="F295" s="257">
        <v>0</v>
      </c>
      <c r="G295" s="257">
        <v>91</v>
      </c>
      <c r="H295" s="257">
        <v>60</v>
      </c>
      <c r="I295" s="257">
        <v>115</v>
      </c>
      <c r="J295" s="259">
        <v>207</v>
      </c>
    </row>
    <row r="296" spans="1:10" s="280" customFormat="1" ht="12.6" thickBot="1">
      <c r="A296" s="257">
        <v>6</v>
      </c>
      <c r="B296" s="260" t="s">
        <v>706</v>
      </c>
      <c r="C296" s="257" t="s">
        <v>707</v>
      </c>
      <c r="D296" s="257">
        <v>74</v>
      </c>
      <c r="E296" s="257">
        <v>37</v>
      </c>
      <c r="F296" s="257">
        <v>0</v>
      </c>
      <c r="G296" s="257">
        <v>20</v>
      </c>
      <c r="H296" s="257">
        <v>12</v>
      </c>
      <c r="I296" s="257">
        <v>16</v>
      </c>
      <c r="J296" s="259">
        <v>37</v>
      </c>
    </row>
    <row r="297" spans="1:10" s="280" customFormat="1" ht="12.6" thickBot="1">
      <c r="A297" s="257">
        <v>7</v>
      </c>
      <c r="B297" s="260" t="s">
        <v>708</v>
      </c>
      <c r="C297" s="257" t="s">
        <v>709</v>
      </c>
      <c r="D297" s="257">
        <v>160</v>
      </c>
      <c r="E297" s="257">
        <v>92</v>
      </c>
      <c r="F297" s="257">
        <v>0</v>
      </c>
      <c r="G297" s="257">
        <v>41</v>
      </c>
      <c r="H297" s="257">
        <v>26</v>
      </c>
      <c r="I297" s="257">
        <v>37</v>
      </c>
      <c r="J297" s="259">
        <v>83</v>
      </c>
    </row>
    <row r="298" spans="1:10" s="280" customFormat="1" ht="15" customHeight="1" thickBot="1">
      <c r="A298" s="261"/>
      <c r="B298" s="261"/>
      <c r="C298" s="262" t="s">
        <v>322</v>
      </c>
      <c r="D298" s="263">
        <f>SUM(D291:D297)</f>
        <v>1576</v>
      </c>
      <c r="E298" s="263">
        <f t="shared" ref="E298:J298" si="24">SUM(E291:E297)</f>
        <v>800</v>
      </c>
      <c r="F298" s="263">
        <f t="shared" si="24"/>
        <v>0</v>
      </c>
      <c r="G298" s="263">
        <f t="shared" si="24"/>
        <v>357</v>
      </c>
      <c r="H298" s="263">
        <f t="shared" si="24"/>
        <v>216</v>
      </c>
      <c r="I298" s="263">
        <f t="shared" si="24"/>
        <v>459</v>
      </c>
      <c r="J298" s="264">
        <f t="shared" si="24"/>
        <v>870</v>
      </c>
    </row>
    <row r="299" spans="1:10" s="280" customFormat="1" ht="12.6" thickBot="1">
      <c r="A299" s="420"/>
      <c r="B299" s="420"/>
      <c r="C299" s="420"/>
      <c r="D299" s="420"/>
      <c r="E299" s="420"/>
      <c r="F299" s="420"/>
      <c r="G299" s="420"/>
      <c r="H299" s="420"/>
      <c r="I299" s="420"/>
      <c r="J299" s="420"/>
    </row>
    <row r="300" spans="1:10" s="298" customFormat="1" ht="12.6" thickBot="1">
      <c r="A300" s="413" t="s">
        <v>710</v>
      </c>
      <c r="B300" s="414"/>
      <c r="C300" s="414"/>
      <c r="D300" s="414"/>
      <c r="E300" s="414"/>
      <c r="F300" s="414"/>
      <c r="G300" s="414"/>
      <c r="H300" s="414"/>
      <c r="I300" s="414"/>
      <c r="J300" s="417"/>
    </row>
    <row r="301" spans="1:10" s="280" customFormat="1" ht="72.599999999999994" thickBot="1">
      <c r="A301" s="268" t="s">
        <v>299</v>
      </c>
      <c r="B301" s="269" t="s">
        <v>300</v>
      </c>
      <c r="C301" s="269" t="s">
        <v>301</v>
      </c>
      <c r="D301" s="269" t="s">
        <v>302</v>
      </c>
      <c r="E301" s="268" t="s">
        <v>303</v>
      </c>
      <c r="F301" s="268" t="s">
        <v>304</v>
      </c>
      <c r="G301" s="268" t="s">
        <v>305</v>
      </c>
      <c r="H301" s="268" t="s">
        <v>306</v>
      </c>
      <c r="I301" s="268" t="s">
        <v>307</v>
      </c>
      <c r="J301" s="270" t="s">
        <v>308</v>
      </c>
    </row>
    <row r="302" spans="1:10" s="302" customFormat="1" ht="12.6" thickBot="1">
      <c r="A302" s="299">
        <v>1</v>
      </c>
      <c r="B302" s="300" t="s">
        <v>711</v>
      </c>
      <c r="C302" s="299" t="s">
        <v>712</v>
      </c>
      <c r="D302" s="299">
        <v>190</v>
      </c>
      <c r="E302" s="299">
        <v>85</v>
      </c>
      <c r="F302" s="299">
        <v>0</v>
      </c>
      <c r="G302" s="299">
        <v>44</v>
      </c>
      <c r="H302" s="299">
        <v>27</v>
      </c>
      <c r="I302" s="299">
        <v>62</v>
      </c>
      <c r="J302" s="301">
        <v>106</v>
      </c>
    </row>
    <row r="303" spans="1:10" s="302" customFormat="1" ht="12.6" thickBot="1">
      <c r="A303" s="299">
        <v>2</v>
      </c>
      <c r="B303" s="300" t="s">
        <v>713</v>
      </c>
      <c r="C303" s="299" t="s">
        <v>714</v>
      </c>
      <c r="D303" s="299">
        <v>144</v>
      </c>
      <c r="E303" s="299">
        <v>66</v>
      </c>
      <c r="F303" s="299">
        <v>0</v>
      </c>
      <c r="G303" s="299">
        <v>34</v>
      </c>
      <c r="H303" s="299">
        <v>18</v>
      </c>
      <c r="I303" s="299">
        <v>41</v>
      </c>
      <c r="J303" s="301">
        <v>70</v>
      </c>
    </row>
    <row r="304" spans="1:10" s="302" customFormat="1" ht="12.6" thickBot="1">
      <c r="A304" s="299">
        <v>3</v>
      </c>
      <c r="B304" s="300" t="s">
        <v>715</v>
      </c>
      <c r="C304" s="299" t="s">
        <v>716</v>
      </c>
      <c r="D304" s="299">
        <v>42</v>
      </c>
      <c r="E304" s="299">
        <v>19</v>
      </c>
      <c r="F304" s="299">
        <v>0</v>
      </c>
      <c r="G304" s="299">
        <v>9</v>
      </c>
      <c r="H304" s="299">
        <v>4</v>
      </c>
      <c r="I304" s="299">
        <v>12</v>
      </c>
      <c r="J304" s="301">
        <v>22</v>
      </c>
    </row>
    <row r="305" spans="1:10" s="302" customFormat="1" ht="12.6" thickBot="1">
      <c r="A305" s="299">
        <v>4</v>
      </c>
      <c r="B305" s="300" t="s">
        <v>717</v>
      </c>
      <c r="C305" s="299" t="s">
        <v>718</v>
      </c>
      <c r="D305" s="299">
        <v>294</v>
      </c>
      <c r="E305" s="299">
        <v>152</v>
      </c>
      <c r="F305" s="299">
        <v>0</v>
      </c>
      <c r="G305" s="299">
        <v>54</v>
      </c>
      <c r="H305" s="299">
        <v>24</v>
      </c>
      <c r="I305" s="299">
        <v>92</v>
      </c>
      <c r="J305" s="301">
        <v>130</v>
      </c>
    </row>
    <row r="306" spans="1:10" s="302" customFormat="1" ht="12.6" thickBot="1">
      <c r="A306" s="299">
        <v>5</v>
      </c>
      <c r="B306" s="300" t="s">
        <v>719</v>
      </c>
      <c r="C306" s="299" t="s">
        <v>720</v>
      </c>
      <c r="D306" s="299">
        <v>195</v>
      </c>
      <c r="E306" s="299">
        <v>85</v>
      </c>
      <c r="F306" s="299">
        <v>0</v>
      </c>
      <c r="G306" s="299">
        <v>44</v>
      </c>
      <c r="H306" s="299">
        <v>32</v>
      </c>
      <c r="I306" s="299">
        <v>51</v>
      </c>
      <c r="J306" s="301">
        <v>72</v>
      </c>
    </row>
    <row r="307" spans="1:10" s="302" customFormat="1" ht="12.6" thickBot="1">
      <c r="A307" s="299">
        <v>6</v>
      </c>
      <c r="B307" s="300" t="s">
        <v>721</v>
      </c>
      <c r="C307" s="299" t="s">
        <v>722</v>
      </c>
      <c r="D307" s="299">
        <v>261</v>
      </c>
      <c r="E307" s="299">
        <v>125</v>
      </c>
      <c r="F307" s="299">
        <v>0</v>
      </c>
      <c r="G307" s="299">
        <v>60</v>
      </c>
      <c r="H307" s="299">
        <v>35</v>
      </c>
      <c r="I307" s="299">
        <v>89</v>
      </c>
      <c r="J307" s="301">
        <v>129</v>
      </c>
    </row>
    <row r="308" spans="1:10" s="302" customFormat="1" ht="12.6" thickBot="1">
      <c r="A308" s="299">
        <v>7</v>
      </c>
      <c r="B308" s="300" t="s">
        <v>723</v>
      </c>
      <c r="C308" s="299" t="s">
        <v>724</v>
      </c>
      <c r="D308" s="299">
        <v>150</v>
      </c>
      <c r="E308" s="299">
        <v>69</v>
      </c>
      <c r="F308" s="299">
        <v>0</v>
      </c>
      <c r="G308" s="299">
        <v>39</v>
      </c>
      <c r="H308" s="299">
        <v>20</v>
      </c>
      <c r="I308" s="299">
        <v>43</v>
      </c>
      <c r="J308" s="301">
        <v>70</v>
      </c>
    </row>
    <row r="309" spans="1:10" s="302" customFormat="1" ht="15" customHeight="1">
      <c r="A309" s="303"/>
      <c r="B309" s="303"/>
      <c r="C309" s="304" t="s">
        <v>322</v>
      </c>
      <c r="D309" s="305">
        <f>SUM(D302:D308)</f>
        <v>1276</v>
      </c>
      <c r="E309" s="305">
        <f t="shared" ref="E309:J309" si="25">SUM(E302:E308)</f>
        <v>601</v>
      </c>
      <c r="F309" s="305">
        <f t="shared" si="25"/>
        <v>0</v>
      </c>
      <c r="G309" s="305">
        <f t="shared" si="25"/>
        <v>284</v>
      </c>
      <c r="H309" s="305">
        <f t="shared" si="25"/>
        <v>160</v>
      </c>
      <c r="I309" s="305">
        <f t="shared" si="25"/>
        <v>390</v>
      </c>
      <c r="J309" s="306">
        <f t="shared" si="25"/>
        <v>599</v>
      </c>
    </row>
    <row r="310" spans="1:10" s="280" customFormat="1" ht="12.6" thickBot="1">
      <c r="A310" s="412"/>
      <c r="B310" s="412"/>
      <c r="C310" s="412"/>
      <c r="D310" s="412"/>
      <c r="E310" s="412"/>
      <c r="F310" s="412"/>
      <c r="G310" s="412"/>
      <c r="H310" s="412"/>
      <c r="I310" s="412"/>
      <c r="J310" s="412"/>
    </row>
    <row r="311" spans="1:10" s="298" customFormat="1" ht="12.6" thickBot="1">
      <c r="A311" s="413" t="s">
        <v>725</v>
      </c>
      <c r="B311" s="414"/>
      <c r="C311" s="414"/>
      <c r="D311" s="414"/>
      <c r="E311" s="414"/>
      <c r="F311" s="414"/>
      <c r="G311" s="414"/>
      <c r="H311" s="414"/>
      <c r="I311" s="414"/>
      <c r="J311" s="417"/>
    </row>
    <row r="312" spans="1:10" s="280" customFormat="1" ht="72.599999999999994" thickBot="1">
      <c r="A312" s="268" t="s">
        <v>299</v>
      </c>
      <c r="B312" s="269" t="s">
        <v>300</v>
      </c>
      <c r="C312" s="269" t="s">
        <v>301</v>
      </c>
      <c r="D312" s="269" t="s">
        <v>302</v>
      </c>
      <c r="E312" s="268" t="s">
        <v>303</v>
      </c>
      <c r="F312" s="268" t="s">
        <v>304</v>
      </c>
      <c r="G312" s="268" t="s">
        <v>305</v>
      </c>
      <c r="H312" s="268" t="s">
        <v>306</v>
      </c>
      <c r="I312" s="268" t="s">
        <v>307</v>
      </c>
      <c r="J312" s="270" t="s">
        <v>308</v>
      </c>
    </row>
    <row r="313" spans="1:10" s="280" customFormat="1" ht="12.6" thickBot="1">
      <c r="A313" s="257">
        <v>1</v>
      </c>
      <c r="B313" s="260" t="s">
        <v>726</v>
      </c>
      <c r="C313" s="257" t="s">
        <v>727</v>
      </c>
      <c r="D313" s="257">
        <v>131</v>
      </c>
      <c r="E313" s="257">
        <v>66</v>
      </c>
      <c r="F313" s="257">
        <v>0</v>
      </c>
      <c r="G313" s="257">
        <v>33</v>
      </c>
      <c r="H313" s="257">
        <v>17</v>
      </c>
      <c r="I313" s="257">
        <v>37</v>
      </c>
      <c r="J313" s="259">
        <v>50</v>
      </c>
    </row>
    <row r="314" spans="1:10" s="280" customFormat="1" ht="12.6" thickBot="1">
      <c r="A314" s="257">
        <v>2</v>
      </c>
      <c r="B314" s="260" t="s">
        <v>728</v>
      </c>
      <c r="C314" s="257" t="s">
        <v>729</v>
      </c>
      <c r="D314" s="257">
        <v>205</v>
      </c>
      <c r="E314" s="257">
        <v>119</v>
      </c>
      <c r="F314" s="257">
        <v>0</v>
      </c>
      <c r="G314" s="257">
        <v>49</v>
      </c>
      <c r="H314" s="257">
        <v>32</v>
      </c>
      <c r="I314" s="257">
        <v>48</v>
      </c>
      <c r="J314" s="259">
        <v>95</v>
      </c>
    </row>
    <row r="315" spans="1:10" s="280" customFormat="1" ht="12.6" thickBot="1">
      <c r="A315" s="257">
        <v>3</v>
      </c>
      <c r="B315" s="260" t="s">
        <v>730</v>
      </c>
      <c r="C315" s="257" t="s">
        <v>731</v>
      </c>
      <c r="D315" s="257">
        <v>61</v>
      </c>
      <c r="E315" s="257">
        <v>34</v>
      </c>
      <c r="F315" s="257">
        <v>0</v>
      </c>
      <c r="G315" s="257">
        <v>15</v>
      </c>
      <c r="H315" s="257">
        <v>11</v>
      </c>
      <c r="I315" s="257">
        <v>14</v>
      </c>
      <c r="J315" s="259">
        <v>29</v>
      </c>
    </row>
    <row r="316" spans="1:10" s="280" customFormat="1" ht="12.6" thickBot="1">
      <c r="A316" s="257">
        <v>4</v>
      </c>
      <c r="B316" s="260" t="s">
        <v>732</v>
      </c>
      <c r="C316" s="257" t="s">
        <v>733</v>
      </c>
      <c r="D316" s="257">
        <v>145</v>
      </c>
      <c r="E316" s="257">
        <v>76</v>
      </c>
      <c r="F316" s="257">
        <v>0</v>
      </c>
      <c r="G316" s="257">
        <v>43</v>
      </c>
      <c r="H316" s="257">
        <v>24</v>
      </c>
      <c r="I316" s="257">
        <v>42</v>
      </c>
      <c r="J316" s="259">
        <v>55</v>
      </c>
    </row>
    <row r="317" spans="1:10" s="280" customFormat="1" ht="12.6" thickBot="1">
      <c r="A317" s="257">
        <v>5</v>
      </c>
      <c r="B317" s="260" t="s">
        <v>734</v>
      </c>
      <c r="C317" s="257" t="s">
        <v>735</v>
      </c>
      <c r="D317" s="257">
        <v>257</v>
      </c>
      <c r="E317" s="257">
        <v>138</v>
      </c>
      <c r="F317" s="257">
        <v>0</v>
      </c>
      <c r="G317" s="257">
        <v>58</v>
      </c>
      <c r="H317" s="257">
        <v>34</v>
      </c>
      <c r="I317" s="257">
        <v>60</v>
      </c>
      <c r="J317" s="259">
        <v>103</v>
      </c>
    </row>
    <row r="318" spans="1:10" s="280" customFormat="1" ht="12.6" thickBot="1">
      <c r="A318" s="257">
        <v>6</v>
      </c>
      <c r="B318" s="260" t="s">
        <v>736</v>
      </c>
      <c r="C318" s="257" t="s">
        <v>737</v>
      </c>
      <c r="D318" s="257">
        <v>223</v>
      </c>
      <c r="E318" s="257">
        <v>125</v>
      </c>
      <c r="F318" s="257">
        <v>0</v>
      </c>
      <c r="G318" s="257">
        <v>73</v>
      </c>
      <c r="H318" s="257">
        <v>39</v>
      </c>
      <c r="I318" s="257">
        <v>50</v>
      </c>
      <c r="J318" s="259">
        <v>81</v>
      </c>
    </row>
    <row r="319" spans="1:10" s="280" customFormat="1" ht="12.6" thickBot="1">
      <c r="A319" s="257">
        <v>7</v>
      </c>
      <c r="B319" s="260" t="s">
        <v>738</v>
      </c>
      <c r="C319" s="257" t="s">
        <v>739</v>
      </c>
      <c r="D319" s="257">
        <v>137</v>
      </c>
      <c r="E319" s="257">
        <v>76</v>
      </c>
      <c r="F319" s="257">
        <v>0</v>
      </c>
      <c r="G319" s="257">
        <v>39</v>
      </c>
      <c r="H319" s="257">
        <v>16</v>
      </c>
      <c r="I319" s="257">
        <v>29</v>
      </c>
      <c r="J319" s="259">
        <v>60</v>
      </c>
    </row>
    <row r="320" spans="1:10" s="280" customFormat="1" ht="12.6" thickBot="1">
      <c r="A320" s="257">
        <v>8</v>
      </c>
      <c r="B320" s="260" t="s">
        <v>740</v>
      </c>
      <c r="C320" s="257" t="s">
        <v>741</v>
      </c>
      <c r="D320" s="257">
        <v>163</v>
      </c>
      <c r="E320" s="257">
        <v>80</v>
      </c>
      <c r="F320" s="257">
        <v>0</v>
      </c>
      <c r="G320" s="257">
        <v>30</v>
      </c>
      <c r="H320" s="257">
        <v>21</v>
      </c>
      <c r="I320" s="257">
        <v>54</v>
      </c>
      <c r="J320" s="259">
        <v>58</v>
      </c>
    </row>
    <row r="321" spans="1:10" s="280" customFormat="1" ht="12.6" thickBot="1">
      <c r="A321" s="257">
        <v>9</v>
      </c>
      <c r="B321" s="260" t="s">
        <v>742</v>
      </c>
      <c r="C321" s="257" t="s">
        <v>743</v>
      </c>
      <c r="D321" s="257">
        <v>183</v>
      </c>
      <c r="E321" s="257">
        <v>88</v>
      </c>
      <c r="F321" s="257">
        <v>0</v>
      </c>
      <c r="G321" s="257">
        <v>37</v>
      </c>
      <c r="H321" s="257">
        <v>22</v>
      </c>
      <c r="I321" s="257">
        <v>50</v>
      </c>
      <c r="J321" s="259">
        <v>103</v>
      </c>
    </row>
    <row r="322" spans="1:10" s="280" customFormat="1" ht="12.6" thickBot="1">
      <c r="A322" s="257">
        <v>10</v>
      </c>
      <c r="B322" s="260" t="s">
        <v>744</v>
      </c>
      <c r="C322" s="257" t="s">
        <v>745</v>
      </c>
      <c r="D322" s="257">
        <v>268</v>
      </c>
      <c r="E322" s="257">
        <v>141</v>
      </c>
      <c r="F322" s="257">
        <v>0</v>
      </c>
      <c r="G322" s="257">
        <v>70</v>
      </c>
      <c r="H322" s="257">
        <v>40</v>
      </c>
      <c r="I322" s="257">
        <v>94</v>
      </c>
      <c r="J322" s="259">
        <v>148</v>
      </c>
    </row>
    <row r="323" spans="1:10" s="280" customFormat="1" ht="15" customHeight="1">
      <c r="A323" s="261"/>
      <c r="B323" s="261"/>
      <c r="C323" s="262" t="s">
        <v>322</v>
      </c>
      <c r="D323" s="263">
        <f>SUM(D313:D322)</f>
        <v>1773</v>
      </c>
      <c r="E323" s="263">
        <f t="shared" ref="E323:J323" si="26">SUM(E313:E322)</f>
        <v>943</v>
      </c>
      <c r="F323" s="263">
        <f t="shared" si="26"/>
        <v>0</v>
      </c>
      <c r="G323" s="263">
        <f t="shared" si="26"/>
        <v>447</v>
      </c>
      <c r="H323" s="263">
        <f t="shared" si="26"/>
        <v>256</v>
      </c>
      <c r="I323" s="263">
        <f t="shared" si="26"/>
        <v>478</v>
      </c>
      <c r="J323" s="264">
        <f t="shared" si="26"/>
        <v>782</v>
      </c>
    </row>
    <row r="324" spans="1:10" s="280" customFormat="1" ht="12.6" thickBot="1">
      <c r="A324" s="412"/>
      <c r="B324" s="412"/>
      <c r="C324" s="412"/>
      <c r="D324" s="412"/>
      <c r="E324" s="412"/>
      <c r="F324" s="412"/>
      <c r="G324" s="412"/>
      <c r="H324" s="412"/>
      <c r="I324" s="412"/>
      <c r="J324" s="412"/>
    </row>
    <row r="325" spans="1:10" s="298" customFormat="1" ht="12.6" thickBot="1">
      <c r="A325" s="413" t="s">
        <v>746</v>
      </c>
      <c r="B325" s="414"/>
      <c r="C325" s="414"/>
      <c r="D325" s="414"/>
      <c r="E325" s="414"/>
      <c r="F325" s="414"/>
      <c r="G325" s="414"/>
      <c r="H325" s="414"/>
      <c r="I325" s="414"/>
      <c r="J325" s="415"/>
    </row>
    <row r="326" spans="1:10" s="280" customFormat="1" ht="72.599999999999994" thickBot="1">
      <c r="A326" s="268" t="s">
        <v>299</v>
      </c>
      <c r="B326" s="269" t="s">
        <v>300</v>
      </c>
      <c r="C326" s="269" t="s">
        <v>301</v>
      </c>
      <c r="D326" s="269" t="s">
        <v>302</v>
      </c>
      <c r="E326" s="268" t="s">
        <v>303</v>
      </c>
      <c r="F326" s="268" t="s">
        <v>304</v>
      </c>
      <c r="G326" s="268" t="s">
        <v>305</v>
      </c>
      <c r="H326" s="268" t="s">
        <v>306</v>
      </c>
      <c r="I326" s="268" t="s">
        <v>307</v>
      </c>
      <c r="J326" s="270" t="s">
        <v>308</v>
      </c>
    </row>
    <row r="327" spans="1:10" s="280" customFormat="1" ht="12.6" thickBot="1">
      <c r="A327" s="257">
        <v>1</v>
      </c>
      <c r="B327" s="260" t="s">
        <v>747</v>
      </c>
      <c r="C327" s="257" t="s">
        <v>748</v>
      </c>
      <c r="D327" s="257">
        <v>344</v>
      </c>
      <c r="E327" s="257">
        <v>166</v>
      </c>
      <c r="F327" s="257">
        <v>0</v>
      </c>
      <c r="G327" s="257">
        <v>67</v>
      </c>
      <c r="H327" s="257">
        <v>42</v>
      </c>
      <c r="I327" s="257">
        <v>98</v>
      </c>
      <c r="J327" s="259">
        <v>160</v>
      </c>
    </row>
    <row r="328" spans="1:10" s="280" customFormat="1" ht="12.6" thickBot="1">
      <c r="A328" s="257">
        <v>2</v>
      </c>
      <c r="B328" s="260" t="s">
        <v>749</v>
      </c>
      <c r="C328" s="257" t="s">
        <v>750</v>
      </c>
      <c r="D328" s="257">
        <v>146</v>
      </c>
      <c r="E328" s="257">
        <v>76</v>
      </c>
      <c r="F328" s="257">
        <v>0</v>
      </c>
      <c r="G328" s="257">
        <v>39</v>
      </c>
      <c r="H328" s="257">
        <v>21</v>
      </c>
      <c r="I328" s="257">
        <v>32</v>
      </c>
      <c r="J328" s="259">
        <v>73</v>
      </c>
    </row>
    <row r="329" spans="1:10" s="280" customFormat="1" ht="12.6" thickBot="1">
      <c r="A329" s="257">
        <v>3</v>
      </c>
      <c r="B329" s="260" t="s">
        <v>751</v>
      </c>
      <c r="C329" s="257" t="s">
        <v>752</v>
      </c>
      <c r="D329" s="257">
        <v>387</v>
      </c>
      <c r="E329" s="257">
        <v>200</v>
      </c>
      <c r="F329" s="257">
        <v>0</v>
      </c>
      <c r="G329" s="257">
        <v>95</v>
      </c>
      <c r="H329" s="257">
        <v>51</v>
      </c>
      <c r="I329" s="257">
        <v>110</v>
      </c>
      <c r="J329" s="259">
        <v>256</v>
      </c>
    </row>
    <row r="330" spans="1:10" s="280" customFormat="1" ht="12.6" thickBot="1">
      <c r="A330" s="257">
        <v>4</v>
      </c>
      <c r="B330" s="260" t="s">
        <v>753</v>
      </c>
      <c r="C330" s="257" t="s">
        <v>754</v>
      </c>
      <c r="D330" s="257">
        <v>481</v>
      </c>
      <c r="E330" s="257">
        <v>221</v>
      </c>
      <c r="F330" s="257">
        <v>0</v>
      </c>
      <c r="G330" s="257">
        <v>96</v>
      </c>
      <c r="H330" s="257">
        <v>54</v>
      </c>
      <c r="I330" s="257">
        <v>126</v>
      </c>
      <c r="J330" s="259">
        <v>305</v>
      </c>
    </row>
    <row r="331" spans="1:10" s="280" customFormat="1" ht="12.6" thickBot="1">
      <c r="A331" s="257">
        <v>5</v>
      </c>
      <c r="B331" s="260" t="s">
        <v>755</v>
      </c>
      <c r="C331" s="257" t="s">
        <v>756</v>
      </c>
      <c r="D331" s="257">
        <v>389</v>
      </c>
      <c r="E331" s="257">
        <v>181</v>
      </c>
      <c r="F331" s="257">
        <v>0</v>
      </c>
      <c r="G331" s="257">
        <v>104</v>
      </c>
      <c r="H331" s="257">
        <v>56</v>
      </c>
      <c r="I331" s="257">
        <v>92</v>
      </c>
      <c r="J331" s="259">
        <v>251</v>
      </c>
    </row>
    <row r="332" spans="1:10" s="280" customFormat="1" ht="15" customHeight="1">
      <c r="A332" s="261"/>
      <c r="B332" s="261"/>
      <c r="C332" s="262" t="s">
        <v>322</v>
      </c>
      <c r="D332" s="263">
        <f>SUM(D327:D331)</f>
        <v>1747</v>
      </c>
      <c r="E332" s="263">
        <f t="shared" ref="E332:J332" si="27">SUM(E327:E331)</f>
        <v>844</v>
      </c>
      <c r="F332" s="263">
        <f t="shared" si="27"/>
        <v>0</v>
      </c>
      <c r="G332" s="263">
        <f t="shared" si="27"/>
        <v>401</v>
      </c>
      <c r="H332" s="263">
        <f t="shared" si="27"/>
        <v>224</v>
      </c>
      <c r="I332" s="263">
        <f t="shared" si="27"/>
        <v>458</v>
      </c>
      <c r="J332" s="264">
        <f t="shared" si="27"/>
        <v>1045</v>
      </c>
    </row>
    <row r="333" spans="1:10" s="280" customFormat="1" ht="12.6" thickBot="1">
      <c r="A333" s="412"/>
      <c r="B333" s="412"/>
      <c r="C333" s="412"/>
      <c r="D333" s="412"/>
      <c r="E333" s="412"/>
      <c r="F333" s="412"/>
      <c r="G333" s="412"/>
      <c r="H333" s="412"/>
      <c r="I333" s="412"/>
      <c r="J333" s="412"/>
    </row>
    <row r="334" spans="1:10" s="298" customFormat="1" ht="12.6" thickBot="1">
      <c r="A334" s="413" t="s">
        <v>757</v>
      </c>
      <c r="B334" s="414"/>
      <c r="C334" s="414"/>
      <c r="D334" s="414"/>
      <c r="E334" s="414"/>
      <c r="F334" s="414"/>
      <c r="G334" s="414"/>
      <c r="H334" s="414"/>
      <c r="I334" s="414"/>
      <c r="J334" s="417"/>
    </row>
    <row r="335" spans="1:10" s="280" customFormat="1" ht="72.599999999999994" thickBot="1">
      <c r="A335" s="268" t="s">
        <v>299</v>
      </c>
      <c r="B335" s="269" t="s">
        <v>300</v>
      </c>
      <c r="C335" s="269" t="s">
        <v>301</v>
      </c>
      <c r="D335" s="269" t="s">
        <v>302</v>
      </c>
      <c r="E335" s="268" t="s">
        <v>303</v>
      </c>
      <c r="F335" s="268" t="s">
        <v>304</v>
      </c>
      <c r="G335" s="268" t="s">
        <v>305</v>
      </c>
      <c r="H335" s="268" t="s">
        <v>306</v>
      </c>
      <c r="I335" s="268" t="s">
        <v>307</v>
      </c>
      <c r="J335" s="270" t="s">
        <v>308</v>
      </c>
    </row>
    <row r="336" spans="1:10" s="280" customFormat="1" ht="12.6" thickBot="1">
      <c r="A336" s="257">
        <v>1</v>
      </c>
      <c r="B336" s="260" t="s">
        <v>758</v>
      </c>
      <c r="C336" s="257" t="s">
        <v>759</v>
      </c>
      <c r="D336" s="257">
        <v>197</v>
      </c>
      <c r="E336" s="257">
        <v>104</v>
      </c>
      <c r="F336" s="257">
        <v>0</v>
      </c>
      <c r="G336" s="257">
        <v>45</v>
      </c>
      <c r="H336" s="257">
        <v>24</v>
      </c>
      <c r="I336" s="257">
        <v>45</v>
      </c>
      <c r="J336" s="259">
        <v>58</v>
      </c>
    </row>
    <row r="337" spans="1:10" s="280" customFormat="1" ht="12.6" thickBot="1">
      <c r="A337" s="257">
        <v>2</v>
      </c>
      <c r="B337" s="260" t="s">
        <v>760</v>
      </c>
      <c r="C337" s="257" t="s">
        <v>761</v>
      </c>
      <c r="D337" s="257">
        <v>400</v>
      </c>
      <c r="E337" s="257">
        <v>211</v>
      </c>
      <c r="F337" s="257">
        <v>0</v>
      </c>
      <c r="G337" s="257">
        <v>82</v>
      </c>
      <c r="H337" s="257">
        <v>28</v>
      </c>
      <c r="I337" s="257">
        <v>127</v>
      </c>
      <c r="J337" s="259">
        <v>124</v>
      </c>
    </row>
    <row r="338" spans="1:10" s="280" customFormat="1" ht="12.6" thickBot="1">
      <c r="A338" s="257">
        <v>3</v>
      </c>
      <c r="B338" s="260" t="s">
        <v>762</v>
      </c>
      <c r="C338" s="257" t="s">
        <v>763</v>
      </c>
      <c r="D338" s="257">
        <v>36</v>
      </c>
      <c r="E338" s="257">
        <v>16</v>
      </c>
      <c r="F338" s="257">
        <v>0</v>
      </c>
      <c r="G338" s="257">
        <v>4</v>
      </c>
      <c r="H338" s="257">
        <v>4</v>
      </c>
      <c r="I338" s="257">
        <v>10</v>
      </c>
      <c r="J338" s="259">
        <v>10</v>
      </c>
    </row>
    <row r="339" spans="1:10" s="280" customFormat="1" ht="12.6" thickBot="1">
      <c r="A339" s="257">
        <v>4</v>
      </c>
      <c r="B339" s="260" t="s">
        <v>764</v>
      </c>
      <c r="C339" s="257" t="s">
        <v>765</v>
      </c>
      <c r="D339" s="257">
        <v>52</v>
      </c>
      <c r="E339" s="257">
        <v>24</v>
      </c>
      <c r="F339" s="257">
        <v>0</v>
      </c>
      <c r="G339" s="257">
        <v>7</v>
      </c>
      <c r="H339" s="257">
        <v>5</v>
      </c>
      <c r="I339" s="257">
        <v>22</v>
      </c>
      <c r="J339" s="259">
        <v>18</v>
      </c>
    </row>
    <row r="340" spans="1:10" s="280" customFormat="1" ht="12.6" thickBot="1">
      <c r="A340" s="257">
        <v>5</v>
      </c>
      <c r="B340" s="260" t="s">
        <v>766</v>
      </c>
      <c r="C340" s="257" t="s">
        <v>767</v>
      </c>
      <c r="D340" s="257">
        <v>202</v>
      </c>
      <c r="E340" s="257">
        <v>116</v>
      </c>
      <c r="F340" s="257">
        <v>0</v>
      </c>
      <c r="G340" s="257">
        <v>40</v>
      </c>
      <c r="H340" s="257">
        <v>18</v>
      </c>
      <c r="I340" s="257">
        <v>46</v>
      </c>
      <c r="J340" s="259">
        <v>62</v>
      </c>
    </row>
    <row r="341" spans="1:10" s="280" customFormat="1" ht="12.6" thickBot="1">
      <c r="A341" s="257">
        <v>6</v>
      </c>
      <c r="B341" s="260" t="s">
        <v>768</v>
      </c>
      <c r="C341" s="257" t="s">
        <v>769</v>
      </c>
      <c r="D341" s="257">
        <v>229</v>
      </c>
      <c r="E341" s="257">
        <v>117</v>
      </c>
      <c r="F341" s="257">
        <v>0</v>
      </c>
      <c r="G341" s="257">
        <v>43</v>
      </c>
      <c r="H341" s="257">
        <v>21</v>
      </c>
      <c r="I341" s="257">
        <v>70</v>
      </c>
      <c r="J341" s="259">
        <v>79</v>
      </c>
    </row>
    <row r="342" spans="1:10" s="280" customFormat="1" ht="12.6" thickBot="1">
      <c r="A342" s="257">
        <v>7</v>
      </c>
      <c r="B342" s="260" t="s">
        <v>770</v>
      </c>
      <c r="C342" s="257" t="s">
        <v>771</v>
      </c>
      <c r="D342" s="257">
        <v>46</v>
      </c>
      <c r="E342" s="257">
        <v>19</v>
      </c>
      <c r="F342" s="257">
        <v>0</v>
      </c>
      <c r="G342" s="257">
        <v>6</v>
      </c>
      <c r="H342" s="257">
        <v>4</v>
      </c>
      <c r="I342" s="257">
        <v>13</v>
      </c>
      <c r="J342" s="259">
        <v>15</v>
      </c>
    </row>
    <row r="343" spans="1:10" s="280" customFormat="1" ht="12.6" thickBot="1">
      <c r="A343" s="257">
        <v>8</v>
      </c>
      <c r="B343" s="260" t="s">
        <v>772</v>
      </c>
      <c r="C343" s="257" t="s">
        <v>773</v>
      </c>
      <c r="D343" s="257">
        <v>102</v>
      </c>
      <c r="E343" s="257">
        <v>47</v>
      </c>
      <c r="F343" s="257">
        <v>0</v>
      </c>
      <c r="G343" s="257">
        <v>19</v>
      </c>
      <c r="H343" s="257">
        <v>11</v>
      </c>
      <c r="I343" s="257">
        <v>26</v>
      </c>
      <c r="J343" s="259">
        <v>39</v>
      </c>
    </row>
    <row r="344" spans="1:10" s="280" customFormat="1" ht="12.6" thickBot="1">
      <c r="A344" s="257">
        <v>9</v>
      </c>
      <c r="B344" s="260" t="s">
        <v>774</v>
      </c>
      <c r="C344" s="257" t="s">
        <v>775</v>
      </c>
      <c r="D344" s="257">
        <v>85</v>
      </c>
      <c r="E344" s="257">
        <v>38</v>
      </c>
      <c r="F344" s="257">
        <v>0</v>
      </c>
      <c r="G344" s="257">
        <v>19</v>
      </c>
      <c r="H344" s="257">
        <v>11</v>
      </c>
      <c r="I344" s="257">
        <v>31</v>
      </c>
      <c r="J344" s="259">
        <v>33</v>
      </c>
    </row>
    <row r="345" spans="1:10" s="280" customFormat="1" ht="12.6" thickBot="1">
      <c r="A345" s="257">
        <v>10</v>
      </c>
      <c r="B345" s="260" t="s">
        <v>776</v>
      </c>
      <c r="C345" s="257" t="s">
        <v>777</v>
      </c>
      <c r="D345" s="257">
        <v>120</v>
      </c>
      <c r="E345" s="257">
        <v>65</v>
      </c>
      <c r="F345" s="257">
        <v>0</v>
      </c>
      <c r="G345" s="257">
        <v>24</v>
      </c>
      <c r="H345" s="257">
        <v>8</v>
      </c>
      <c r="I345" s="257">
        <v>29</v>
      </c>
      <c r="J345" s="259">
        <v>40</v>
      </c>
    </row>
    <row r="346" spans="1:10" s="280" customFormat="1" ht="12.6" thickBot="1">
      <c r="A346" s="257">
        <v>11</v>
      </c>
      <c r="B346" s="260" t="s">
        <v>778</v>
      </c>
      <c r="C346" s="257" t="s">
        <v>779</v>
      </c>
      <c r="D346" s="257">
        <v>197</v>
      </c>
      <c r="E346" s="257">
        <v>97</v>
      </c>
      <c r="F346" s="257">
        <v>0</v>
      </c>
      <c r="G346" s="257">
        <v>39</v>
      </c>
      <c r="H346" s="257">
        <v>19</v>
      </c>
      <c r="I346" s="257">
        <v>56</v>
      </c>
      <c r="J346" s="259">
        <v>62</v>
      </c>
    </row>
    <row r="347" spans="1:10" s="280" customFormat="1" ht="12.6" thickBot="1">
      <c r="A347" s="257">
        <v>12</v>
      </c>
      <c r="B347" s="260" t="s">
        <v>780</v>
      </c>
      <c r="C347" s="257" t="s">
        <v>781</v>
      </c>
      <c r="D347" s="257">
        <v>134</v>
      </c>
      <c r="E347" s="257">
        <v>65</v>
      </c>
      <c r="F347" s="257">
        <v>0</v>
      </c>
      <c r="G347" s="257">
        <v>19</v>
      </c>
      <c r="H347" s="257">
        <v>10</v>
      </c>
      <c r="I347" s="257">
        <v>49</v>
      </c>
      <c r="J347" s="259">
        <v>54</v>
      </c>
    </row>
    <row r="348" spans="1:10" s="280" customFormat="1" ht="15" customHeight="1">
      <c r="A348" s="261"/>
      <c r="B348" s="261"/>
      <c r="C348" s="262" t="s">
        <v>322</v>
      </c>
      <c r="D348" s="263">
        <f>SUM(D336:D347)</f>
        <v>1800</v>
      </c>
      <c r="E348" s="263">
        <f t="shared" ref="E348:J348" si="28">SUM(E336:E347)</f>
        <v>919</v>
      </c>
      <c r="F348" s="263">
        <f t="shared" si="28"/>
        <v>0</v>
      </c>
      <c r="G348" s="263">
        <f t="shared" si="28"/>
        <v>347</v>
      </c>
      <c r="H348" s="263">
        <f t="shared" si="28"/>
        <v>163</v>
      </c>
      <c r="I348" s="263">
        <f t="shared" si="28"/>
        <v>524</v>
      </c>
      <c r="J348" s="264">
        <f t="shared" si="28"/>
        <v>594</v>
      </c>
    </row>
    <row r="349" spans="1:10" s="280" customFormat="1" ht="13.95" customHeight="1" thickBot="1">
      <c r="A349" s="419" t="s">
        <v>782</v>
      </c>
      <c r="B349" s="419"/>
      <c r="C349" s="419"/>
      <c r="D349" s="419"/>
      <c r="E349" s="419"/>
      <c r="F349" s="419"/>
      <c r="G349" s="419"/>
      <c r="H349" s="419"/>
      <c r="I349" s="419"/>
      <c r="J349" s="419"/>
    </row>
    <row r="350" spans="1:10" s="298" customFormat="1" ht="12.6" thickBot="1">
      <c r="A350" s="413" t="s">
        <v>783</v>
      </c>
      <c r="B350" s="414"/>
      <c r="C350" s="414"/>
      <c r="D350" s="414"/>
      <c r="E350" s="414"/>
      <c r="F350" s="414"/>
      <c r="G350" s="414"/>
      <c r="H350" s="414"/>
      <c r="I350" s="414"/>
      <c r="J350" s="415"/>
    </row>
    <row r="351" spans="1:10" s="280" customFormat="1" ht="72.599999999999994" thickBot="1">
      <c r="A351" s="268" t="s">
        <v>299</v>
      </c>
      <c r="B351" s="269" t="s">
        <v>300</v>
      </c>
      <c r="C351" s="269" t="s">
        <v>301</v>
      </c>
      <c r="D351" s="269" t="s">
        <v>302</v>
      </c>
      <c r="E351" s="268" t="s">
        <v>303</v>
      </c>
      <c r="F351" s="268" t="s">
        <v>304</v>
      </c>
      <c r="G351" s="268" t="s">
        <v>305</v>
      </c>
      <c r="H351" s="268" t="s">
        <v>306</v>
      </c>
      <c r="I351" s="268" t="s">
        <v>307</v>
      </c>
      <c r="J351" s="270" t="s">
        <v>308</v>
      </c>
    </row>
    <row r="352" spans="1:10" s="280" customFormat="1" ht="12.6" thickBot="1">
      <c r="A352" s="307">
        <v>1</v>
      </c>
      <c r="B352" s="308" t="s">
        <v>784</v>
      </c>
      <c r="C352" s="307" t="s">
        <v>785</v>
      </c>
      <c r="D352" s="307">
        <v>9185</v>
      </c>
      <c r="E352" s="307">
        <v>4424</v>
      </c>
      <c r="F352" s="307">
        <v>0</v>
      </c>
      <c r="G352" s="307">
        <v>1700</v>
      </c>
      <c r="H352" s="307">
        <v>609</v>
      </c>
      <c r="I352" s="307">
        <v>2690</v>
      </c>
      <c r="J352" s="309">
        <v>3155</v>
      </c>
    </row>
    <row r="353" spans="1:10" s="280" customFormat="1" ht="12.6" thickBot="1">
      <c r="A353" s="296"/>
      <c r="B353" s="297"/>
      <c r="C353" s="310" t="s">
        <v>322</v>
      </c>
      <c r="D353" s="273">
        <f t="shared" ref="D353:J353" si="29">SUM(D352)</f>
        <v>9185</v>
      </c>
      <c r="E353" s="273">
        <f t="shared" si="29"/>
        <v>4424</v>
      </c>
      <c r="F353" s="273">
        <f t="shared" si="29"/>
        <v>0</v>
      </c>
      <c r="G353" s="273">
        <f t="shared" si="29"/>
        <v>1700</v>
      </c>
      <c r="H353" s="273">
        <f t="shared" si="29"/>
        <v>609</v>
      </c>
      <c r="I353" s="273">
        <f t="shared" si="29"/>
        <v>2690</v>
      </c>
      <c r="J353" s="273">
        <f t="shared" si="29"/>
        <v>3155</v>
      </c>
    </row>
  </sheetData>
  <mergeCells count="56">
    <mergeCell ref="A100:J100"/>
    <mergeCell ref="A1:J1"/>
    <mergeCell ref="A2:J2"/>
    <mergeCell ref="A3:J3"/>
    <mergeCell ref="A4:J4"/>
    <mergeCell ref="A15:J15"/>
    <mergeCell ref="A26:J26"/>
    <mergeCell ref="A39:J39"/>
    <mergeCell ref="A48:J48"/>
    <mergeCell ref="A61:J61"/>
    <mergeCell ref="A75:J75"/>
    <mergeCell ref="A89:J89"/>
    <mergeCell ref="A162:J162"/>
    <mergeCell ref="A104:J104"/>
    <mergeCell ref="A105:J105"/>
    <mergeCell ref="A106:J106"/>
    <mergeCell ref="A115:J115"/>
    <mergeCell ref="A116:J116"/>
    <mergeCell ref="A126:J126"/>
    <mergeCell ref="A127:J127"/>
    <mergeCell ref="A139:J139"/>
    <mergeCell ref="A140:J140"/>
    <mergeCell ref="A148:J148"/>
    <mergeCell ref="A149:J149"/>
    <mergeCell ref="A250:J250"/>
    <mergeCell ref="A167:J167"/>
    <mergeCell ref="A168:J168"/>
    <mergeCell ref="A180:J180"/>
    <mergeCell ref="A181:J181"/>
    <mergeCell ref="A204:J204"/>
    <mergeCell ref="A205:J205"/>
    <mergeCell ref="A334:J334"/>
    <mergeCell ref="A349:J349"/>
    <mergeCell ref="A350:J350"/>
    <mergeCell ref="A288:J288"/>
    <mergeCell ref="A289:J289"/>
    <mergeCell ref="A299:J299"/>
    <mergeCell ref="A300:J300"/>
    <mergeCell ref="A310:J310"/>
    <mergeCell ref="A311:J311"/>
    <mergeCell ref="A166:J166"/>
    <mergeCell ref="A254:J254"/>
    <mergeCell ref="A324:J324"/>
    <mergeCell ref="A325:J325"/>
    <mergeCell ref="A333:J333"/>
    <mergeCell ref="A255:J255"/>
    <mergeCell ref="A256:J256"/>
    <mergeCell ref="A263:J263"/>
    <mergeCell ref="A264:J264"/>
    <mergeCell ref="A279:J279"/>
    <mergeCell ref="A280:J280"/>
    <mergeCell ref="A219:J219"/>
    <mergeCell ref="A220:J220"/>
    <mergeCell ref="A233:J233"/>
    <mergeCell ref="A234:J234"/>
    <mergeCell ref="A249:J249"/>
  </mergeCells>
  <pageMargins left="0.7" right="0.7" top="0.75" bottom="0.75" header="0.3" footer="0.3"/>
  <pageSetup paperSize="9" fitToHeight="0" orientation="landscape" r:id="rId1"/>
  <rowBreaks count="13" manualBreakCount="13">
    <brk id="24" max="16383" man="1"/>
    <brk id="47" max="16383" man="1"/>
    <brk id="74" max="16383" man="1"/>
    <brk id="99" max="16383" man="1"/>
    <brk id="126" max="16383" man="1"/>
    <brk id="148" max="9" man="1"/>
    <brk id="166" max="16383" man="1"/>
    <brk id="203" max="16383" man="1"/>
    <brk id="233" max="16383" man="1"/>
    <brk id="263" max="16383" man="1"/>
    <brk id="299" max="16383" man="1"/>
    <brk id="323" max="9" man="1"/>
    <brk id="333" max="16383" man="1"/>
  </rowBreaks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43"/>
  <sheetViews>
    <sheetView showGridLines="0" zoomScale="110" zoomScaleNormal="110" workbookViewId="0">
      <selection activeCell="C39" sqref="C39"/>
    </sheetView>
  </sheetViews>
  <sheetFormatPr defaultRowHeight="13.2"/>
  <cols>
    <col min="1" max="1" width="31.88671875" style="70" customWidth="1"/>
    <col min="2" max="2" width="15.33203125" style="70" customWidth="1"/>
    <col min="3" max="3" width="15.77734375" style="70" customWidth="1"/>
    <col min="4" max="5" width="13.88671875" style="70" customWidth="1"/>
    <col min="6" max="6" width="15" style="70" customWidth="1"/>
    <col min="7" max="7" width="15.5546875" style="70" customWidth="1"/>
    <col min="8" max="9" width="13.88671875" style="70" customWidth="1"/>
    <col min="10" max="10" width="17.109375" style="70" customWidth="1"/>
    <col min="11" max="11" width="8.33203125" style="70" customWidth="1"/>
    <col min="12" max="12" width="7.33203125" style="70" customWidth="1"/>
    <col min="13" max="13" width="12.5546875" style="70" customWidth="1"/>
    <col min="14" max="14" width="12.33203125" style="70" customWidth="1"/>
    <col min="15" max="15" width="12.5546875" style="70" customWidth="1"/>
    <col min="16" max="16384" width="8.88671875" style="70"/>
  </cols>
  <sheetData>
    <row r="1" spans="1:17">
      <c r="A1" s="318" t="s">
        <v>150</v>
      </c>
      <c r="B1" s="318"/>
      <c r="C1" s="318"/>
      <c r="D1" s="318"/>
      <c r="E1" s="318"/>
      <c r="F1" s="318"/>
      <c r="G1" s="318"/>
      <c r="H1" s="318"/>
      <c r="I1" s="318"/>
    </row>
    <row r="2" spans="1:17" ht="38.25" customHeight="1" thickBot="1">
      <c r="A2" s="319" t="s">
        <v>184</v>
      </c>
      <c r="B2" s="320"/>
      <c r="C2" s="320"/>
      <c r="D2" s="320"/>
      <c r="E2" s="320"/>
      <c r="F2" s="320"/>
      <c r="G2" s="320"/>
      <c r="H2" s="320"/>
      <c r="I2" s="320"/>
    </row>
    <row r="3" spans="1:17" ht="68.400000000000006">
      <c r="A3" s="63" t="s">
        <v>28</v>
      </c>
      <c r="B3" s="138" t="s">
        <v>185</v>
      </c>
      <c r="C3" s="139" t="s">
        <v>186</v>
      </c>
      <c r="D3" s="63" t="s">
        <v>187</v>
      </c>
      <c r="E3" s="71" t="s">
        <v>263</v>
      </c>
      <c r="F3" s="138" t="s">
        <v>188</v>
      </c>
      <c r="G3" s="139" t="s">
        <v>189</v>
      </c>
      <c r="H3" s="63" t="s">
        <v>190</v>
      </c>
      <c r="I3" s="71" t="s">
        <v>262</v>
      </c>
    </row>
    <row r="4" spans="1:17">
      <c r="A4" s="57" t="s">
        <v>31</v>
      </c>
      <c r="B4" s="140">
        <v>11409</v>
      </c>
      <c r="C4" s="141">
        <v>11503</v>
      </c>
      <c r="D4" s="57">
        <f>C4-B4</f>
        <v>94</v>
      </c>
      <c r="E4" s="66">
        <f>C4/B4*100</f>
        <v>100.82391094749758</v>
      </c>
      <c r="F4" s="140">
        <v>12314</v>
      </c>
      <c r="G4" s="141">
        <v>12517</v>
      </c>
      <c r="H4" s="57">
        <f>G4-F4</f>
        <v>203</v>
      </c>
      <c r="I4" s="66">
        <f t="shared" ref="I4:I26" si="0">G4/F4*100</f>
        <v>101.64853012830923</v>
      </c>
    </row>
    <row r="5" spans="1:17">
      <c r="A5" s="72" t="s">
        <v>13</v>
      </c>
      <c r="B5" s="142">
        <v>940</v>
      </c>
      <c r="C5" s="143">
        <v>960</v>
      </c>
      <c r="D5" s="67">
        <f>C5-B5</f>
        <v>20</v>
      </c>
      <c r="E5" s="73">
        <f t="shared" ref="E5:E39" si="1">C5/B5*100</f>
        <v>102.12765957446808</v>
      </c>
      <c r="F5" s="142">
        <v>1209</v>
      </c>
      <c r="G5" s="143">
        <v>1205</v>
      </c>
      <c r="H5" s="67">
        <f>G5-F5</f>
        <v>-4</v>
      </c>
      <c r="I5" s="73">
        <f t="shared" si="0"/>
        <v>99.669148056244822</v>
      </c>
    </row>
    <row r="6" spans="1:17">
      <c r="A6" s="72" t="s">
        <v>16</v>
      </c>
      <c r="B6" s="142">
        <v>1515</v>
      </c>
      <c r="C6" s="143">
        <v>1564</v>
      </c>
      <c r="D6" s="67">
        <f>C6-B6</f>
        <v>49</v>
      </c>
      <c r="E6" s="73">
        <f t="shared" si="1"/>
        <v>103.23432343234325</v>
      </c>
      <c r="F6" s="142">
        <v>1710</v>
      </c>
      <c r="G6" s="143">
        <v>1729</v>
      </c>
      <c r="H6" s="67">
        <f>G6-F6</f>
        <v>19</v>
      </c>
      <c r="I6" s="73">
        <f t="shared" si="0"/>
        <v>101.11111111111111</v>
      </c>
    </row>
    <row r="7" spans="1:17">
      <c r="A7" s="74" t="s">
        <v>1</v>
      </c>
      <c r="B7" s="142">
        <v>1261</v>
      </c>
      <c r="C7" s="143">
        <v>1277</v>
      </c>
      <c r="D7" s="67">
        <f t="shared" ref="D7:D13" si="2">C7-B7</f>
        <v>16</v>
      </c>
      <c r="E7" s="73">
        <f t="shared" si="1"/>
        <v>101.26883425852498</v>
      </c>
      <c r="F7" s="142">
        <v>1386</v>
      </c>
      <c r="G7" s="143">
        <v>1363</v>
      </c>
      <c r="H7" s="67">
        <f t="shared" ref="H7:H13" si="3">G7-F7</f>
        <v>-23</v>
      </c>
      <c r="I7" s="73">
        <f t="shared" si="0"/>
        <v>98.340548340548338</v>
      </c>
    </row>
    <row r="8" spans="1:17">
      <c r="A8" s="74" t="s">
        <v>171</v>
      </c>
      <c r="B8" s="142">
        <v>1640</v>
      </c>
      <c r="C8" s="143">
        <v>1620</v>
      </c>
      <c r="D8" s="67">
        <f t="shared" si="2"/>
        <v>-20</v>
      </c>
      <c r="E8" s="73">
        <f t="shared" si="1"/>
        <v>98.780487804878049</v>
      </c>
      <c r="F8" s="142">
        <v>1663</v>
      </c>
      <c r="G8" s="143">
        <v>1680</v>
      </c>
      <c r="H8" s="67">
        <f t="shared" si="3"/>
        <v>17</v>
      </c>
      <c r="I8" s="73">
        <f t="shared" si="0"/>
        <v>101.0222489476849</v>
      </c>
    </row>
    <row r="9" spans="1:17">
      <c r="A9" s="72" t="s">
        <v>17</v>
      </c>
      <c r="B9" s="142">
        <v>887</v>
      </c>
      <c r="C9" s="143">
        <v>894</v>
      </c>
      <c r="D9" s="67">
        <f t="shared" si="2"/>
        <v>7</v>
      </c>
      <c r="E9" s="73">
        <f t="shared" si="1"/>
        <v>100.7891770011274</v>
      </c>
      <c r="F9" s="142">
        <v>955</v>
      </c>
      <c r="G9" s="143">
        <v>1016</v>
      </c>
      <c r="H9" s="67">
        <f t="shared" si="3"/>
        <v>61</v>
      </c>
      <c r="I9" s="73">
        <f t="shared" si="0"/>
        <v>106.38743455497381</v>
      </c>
    </row>
    <row r="10" spans="1:17">
      <c r="A10" s="72" t="s">
        <v>20</v>
      </c>
      <c r="B10" s="142">
        <v>1127</v>
      </c>
      <c r="C10" s="143">
        <v>1057</v>
      </c>
      <c r="D10" s="67">
        <f t="shared" si="2"/>
        <v>-70</v>
      </c>
      <c r="E10" s="73">
        <f t="shared" si="1"/>
        <v>93.788819875776397</v>
      </c>
      <c r="F10" s="142">
        <v>1101</v>
      </c>
      <c r="G10" s="143">
        <v>1151</v>
      </c>
      <c r="H10" s="67">
        <f t="shared" si="3"/>
        <v>50</v>
      </c>
      <c r="I10" s="73">
        <f t="shared" si="0"/>
        <v>104.54132606721163</v>
      </c>
    </row>
    <row r="11" spans="1:17">
      <c r="A11" s="72" t="s">
        <v>21</v>
      </c>
      <c r="B11" s="142">
        <v>1008</v>
      </c>
      <c r="C11" s="143">
        <v>1029</v>
      </c>
      <c r="D11" s="67">
        <f t="shared" si="2"/>
        <v>21</v>
      </c>
      <c r="E11" s="73">
        <f t="shared" si="1"/>
        <v>102.08333333333333</v>
      </c>
      <c r="F11" s="142">
        <v>1142</v>
      </c>
      <c r="G11" s="143">
        <v>1166</v>
      </c>
      <c r="H11" s="67">
        <f t="shared" si="3"/>
        <v>24</v>
      </c>
      <c r="I11" s="73">
        <f t="shared" si="0"/>
        <v>102.1015761821366</v>
      </c>
      <c r="Q11" s="70" t="s">
        <v>146</v>
      </c>
    </row>
    <row r="12" spans="1:17">
      <c r="A12" s="72" t="s">
        <v>12</v>
      </c>
      <c r="B12" s="142">
        <v>1355</v>
      </c>
      <c r="C12" s="143">
        <v>1378</v>
      </c>
      <c r="D12" s="67">
        <f t="shared" si="2"/>
        <v>23</v>
      </c>
      <c r="E12" s="73">
        <f t="shared" si="1"/>
        <v>101.69741697416974</v>
      </c>
      <c r="F12" s="142">
        <v>1425</v>
      </c>
      <c r="G12" s="143">
        <v>1445</v>
      </c>
      <c r="H12" s="67">
        <f t="shared" si="3"/>
        <v>20</v>
      </c>
      <c r="I12" s="73">
        <f t="shared" si="0"/>
        <v>101.40350877192984</v>
      </c>
    </row>
    <row r="13" spans="1:17">
      <c r="A13" s="72" t="s">
        <v>26</v>
      </c>
      <c r="B13" s="142">
        <v>1676</v>
      </c>
      <c r="C13" s="143">
        <v>1724</v>
      </c>
      <c r="D13" s="67">
        <f t="shared" si="2"/>
        <v>48</v>
      </c>
      <c r="E13" s="73">
        <f t="shared" si="1"/>
        <v>102.86396181384248</v>
      </c>
      <c r="F13" s="142">
        <v>1723</v>
      </c>
      <c r="G13" s="143">
        <v>1762</v>
      </c>
      <c r="H13" s="67">
        <f t="shared" si="3"/>
        <v>39</v>
      </c>
      <c r="I13" s="73">
        <f t="shared" si="0"/>
        <v>102.26349390597795</v>
      </c>
    </row>
    <row r="14" spans="1:17">
      <c r="A14" s="69" t="s">
        <v>32</v>
      </c>
      <c r="B14" s="144">
        <v>9331</v>
      </c>
      <c r="C14" s="145">
        <v>9390</v>
      </c>
      <c r="D14" s="57">
        <f t="shared" ref="D14:D23" si="4">C14-B14</f>
        <v>59</v>
      </c>
      <c r="E14" s="75">
        <f t="shared" si="1"/>
        <v>100.63230093237595</v>
      </c>
      <c r="F14" s="144">
        <v>10374</v>
      </c>
      <c r="G14" s="145">
        <v>10707</v>
      </c>
      <c r="H14" s="69">
        <f t="shared" ref="H14:H23" si="5">G14-F14</f>
        <v>333</v>
      </c>
      <c r="I14" s="75">
        <f t="shared" si="0"/>
        <v>103.20994794679007</v>
      </c>
    </row>
    <row r="15" spans="1:17">
      <c r="A15" s="72" t="s">
        <v>0</v>
      </c>
      <c r="B15" s="142">
        <v>1794</v>
      </c>
      <c r="C15" s="143">
        <v>1776</v>
      </c>
      <c r="D15" s="67">
        <f t="shared" si="4"/>
        <v>-18</v>
      </c>
      <c r="E15" s="73">
        <f t="shared" si="1"/>
        <v>98.996655518394647</v>
      </c>
      <c r="F15" s="142">
        <v>1947</v>
      </c>
      <c r="G15" s="143">
        <v>1988</v>
      </c>
      <c r="H15" s="67">
        <f t="shared" si="5"/>
        <v>41</v>
      </c>
      <c r="I15" s="73">
        <f t="shared" si="0"/>
        <v>102.10580380071906</v>
      </c>
    </row>
    <row r="16" spans="1:17">
      <c r="A16" s="72" t="s">
        <v>15</v>
      </c>
      <c r="B16" s="142">
        <v>1271</v>
      </c>
      <c r="C16" s="143">
        <v>1307</v>
      </c>
      <c r="D16" s="67">
        <f t="shared" si="4"/>
        <v>36</v>
      </c>
      <c r="E16" s="73">
        <f t="shared" si="1"/>
        <v>102.8324154209284</v>
      </c>
      <c r="F16" s="142">
        <v>1425</v>
      </c>
      <c r="G16" s="143">
        <v>1458</v>
      </c>
      <c r="H16" s="67">
        <f t="shared" si="5"/>
        <v>33</v>
      </c>
      <c r="I16" s="73">
        <f t="shared" si="0"/>
        <v>102.31578947368421</v>
      </c>
    </row>
    <row r="17" spans="1:9">
      <c r="A17" s="74" t="s">
        <v>2</v>
      </c>
      <c r="B17" s="142">
        <v>2080</v>
      </c>
      <c r="C17" s="143">
        <v>2057</v>
      </c>
      <c r="D17" s="67">
        <f t="shared" si="4"/>
        <v>-23</v>
      </c>
      <c r="E17" s="73">
        <f t="shared" si="1"/>
        <v>98.894230769230774</v>
      </c>
      <c r="F17" s="142">
        <v>2274</v>
      </c>
      <c r="G17" s="143">
        <v>2365</v>
      </c>
      <c r="H17" s="67">
        <f t="shared" si="5"/>
        <v>91</v>
      </c>
      <c r="I17" s="73">
        <f t="shared" si="0"/>
        <v>104.00175901495163</v>
      </c>
    </row>
    <row r="18" spans="1:9">
      <c r="A18" s="74" t="s">
        <v>19</v>
      </c>
      <c r="B18" s="142">
        <v>1492</v>
      </c>
      <c r="C18" s="143">
        <v>1461</v>
      </c>
      <c r="D18" s="67">
        <f t="shared" si="4"/>
        <v>-31</v>
      </c>
      <c r="E18" s="73">
        <f t="shared" si="1"/>
        <v>97.922252010723867</v>
      </c>
      <c r="F18" s="142">
        <v>1564</v>
      </c>
      <c r="G18" s="143">
        <v>1608</v>
      </c>
      <c r="H18" s="67">
        <f t="shared" si="5"/>
        <v>44</v>
      </c>
      <c r="I18" s="73">
        <f t="shared" si="0"/>
        <v>102.81329923273657</v>
      </c>
    </row>
    <row r="19" spans="1:9">
      <c r="A19" s="72" t="s">
        <v>3</v>
      </c>
      <c r="B19" s="142">
        <v>1291</v>
      </c>
      <c r="C19" s="143">
        <v>1313</v>
      </c>
      <c r="D19" s="67">
        <f t="shared" si="4"/>
        <v>22</v>
      </c>
      <c r="E19" s="73">
        <f t="shared" si="1"/>
        <v>101.70410534469403</v>
      </c>
      <c r="F19" s="142">
        <v>1650</v>
      </c>
      <c r="G19" s="143">
        <v>1696</v>
      </c>
      <c r="H19" s="67">
        <f t="shared" si="5"/>
        <v>46</v>
      </c>
      <c r="I19" s="73">
        <f t="shared" si="0"/>
        <v>102.78787878787878</v>
      </c>
    </row>
    <row r="20" spans="1:9">
      <c r="A20" s="72" t="s">
        <v>6</v>
      </c>
      <c r="B20" s="142">
        <v>1403</v>
      </c>
      <c r="C20" s="143">
        <v>1476</v>
      </c>
      <c r="D20" s="67">
        <f t="shared" si="4"/>
        <v>73</v>
      </c>
      <c r="E20" s="73">
        <f t="shared" si="1"/>
        <v>105.20313613684962</v>
      </c>
      <c r="F20" s="142">
        <v>1514</v>
      </c>
      <c r="G20" s="143">
        <v>1592</v>
      </c>
      <c r="H20" s="67">
        <f t="shared" si="5"/>
        <v>78</v>
      </c>
      <c r="I20" s="73">
        <f t="shared" si="0"/>
        <v>105.15191545574636</v>
      </c>
    </row>
    <row r="21" spans="1:9">
      <c r="A21" s="69" t="s">
        <v>33</v>
      </c>
      <c r="B21" s="144">
        <v>15872</v>
      </c>
      <c r="C21" s="145">
        <v>16320</v>
      </c>
      <c r="D21" s="69">
        <f t="shared" si="4"/>
        <v>448</v>
      </c>
      <c r="E21" s="75">
        <f t="shared" si="1"/>
        <v>102.8225806451613</v>
      </c>
      <c r="F21" s="144">
        <v>17397</v>
      </c>
      <c r="G21" s="145">
        <v>17742</v>
      </c>
      <c r="H21" s="69">
        <f t="shared" si="5"/>
        <v>345</v>
      </c>
      <c r="I21" s="75">
        <f t="shared" si="0"/>
        <v>101.98310053457493</v>
      </c>
    </row>
    <row r="22" spans="1:9">
      <c r="A22" s="72" t="s">
        <v>14</v>
      </c>
      <c r="B22" s="142">
        <v>1703</v>
      </c>
      <c r="C22" s="143">
        <v>1739</v>
      </c>
      <c r="D22" s="67">
        <f t="shared" si="4"/>
        <v>36</v>
      </c>
      <c r="E22" s="73">
        <f t="shared" si="1"/>
        <v>102.11391661773341</v>
      </c>
      <c r="F22" s="142">
        <v>2026</v>
      </c>
      <c r="G22" s="143">
        <v>2117</v>
      </c>
      <c r="H22" s="67">
        <f t="shared" si="5"/>
        <v>91</v>
      </c>
      <c r="I22" s="73">
        <f t="shared" si="0"/>
        <v>104.49160908193484</v>
      </c>
    </row>
    <row r="23" spans="1:9">
      <c r="A23" s="72" t="s">
        <v>18</v>
      </c>
      <c r="B23" s="142">
        <v>5662</v>
      </c>
      <c r="C23" s="143">
        <v>5756</v>
      </c>
      <c r="D23" s="67">
        <f t="shared" si="4"/>
        <v>94</v>
      </c>
      <c r="E23" s="73">
        <f t="shared" si="1"/>
        <v>101.66019074531967</v>
      </c>
      <c r="F23" s="142">
        <v>5931</v>
      </c>
      <c r="G23" s="143">
        <v>6005</v>
      </c>
      <c r="H23" s="67">
        <f t="shared" si="5"/>
        <v>74</v>
      </c>
      <c r="I23" s="73">
        <f t="shared" si="0"/>
        <v>101.24768167256786</v>
      </c>
    </row>
    <row r="24" spans="1:9">
      <c r="A24" s="72" t="s">
        <v>24</v>
      </c>
      <c r="B24" s="142">
        <v>3426</v>
      </c>
      <c r="C24" s="143">
        <v>3525</v>
      </c>
      <c r="D24" s="67">
        <f t="shared" ref="D24:D30" si="6">C24-B24</f>
        <v>99</v>
      </c>
      <c r="E24" s="73">
        <f t="shared" si="1"/>
        <v>102.88966725043782</v>
      </c>
      <c r="F24" s="142">
        <v>3875</v>
      </c>
      <c r="G24" s="143">
        <v>3994</v>
      </c>
      <c r="H24" s="67">
        <f t="shared" ref="H24:H30" si="7">G24-F24</f>
        <v>119</v>
      </c>
      <c r="I24" s="73">
        <f t="shared" si="0"/>
        <v>103.07096774193549</v>
      </c>
    </row>
    <row r="25" spans="1:9">
      <c r="A25" s="74" t="s">
        <v>92</v>
      </c>
      <c r="B25" s="142">
        <v>1368</v>
      </c>
      <c r="C25" s="143">
        <v>1402</v>
      </c>
      <c r="D25" s="67">
        <f t="shared" si="6"/>
        <v>34</v>
      </c>
      <c r="E25" s="73">
        <f t="shared" si="1"/>
        <v>102.48538011695906</v>
      </c>
      <c r="F25" s="142">
        <v>1291</v>
      </c>
      <c r="G25" s="143">
        <v>1266</v>
      </c>
      <c r="H25" s="67">
        <f t="shared" si="7"/>
        <v>-25</v>
      </c>
      <c r="I25" s="73">
        <f t="shared" si="0"/>
        <v>98.063516653756778</v>
      </c>
    </row>
    <row r="26" spans="1:9">
      <c r="A26" s="74" t="s">
        <v>93</v>
      </c>
      <c r="B26" s="142">
        <v>1826</v>
      </c>
      <c r="C26" s="143">
        <v>1903</v>
      </c>
      <c r="D26" s="67">
        <f t="shared" si="6"/>
        <v>77</v>
      </c>
      <c r="E26" s="73">
        <f t="shared" si="1"/>
        <v>104.21686746987953</v>
      </c>
      <c r="F26" s="142">
        <v>2173</v>
      </c>
      <c r="G26" s="143">
        <v>2155</v>
      </c>
      <c r="H26" s="67">
        <f t="shared" si="7"/>
        <v>-18</v>
      </c>
      <c r="I26" s="73">
        <f t="shared" si="0"/>
        <v>99.17165209387943</v>
      </c>
    </row>
    <row r="27" spans="1:9">
      <c r="A27" s="72" t="s">
        <v>25</v>
      </c>
      <c r="B27" s="142">
        <v>1887</v>
      </c>
      <c r="C27" s="143">
        <v>1995</v>
      </c>
      <c r="D27" s="67">
        <f t="shared" si="6"/>
        <v>108</v>
      </c>
      <c r="E27" s="73">
        <f t="shared" si="1"/>
        <v>105.72337042925277</v>
      </c>
      <c r="F27" s="142">
        <v>2101</v>
      </c>
      <c r="G27" s="143">
        <v>2205</v>
      </c>
      <c r="H27" s="67">
        <f t="shared" si="7"/>
        <v>104</v>
      </c>
      <c r="I27" s="73">
        <f t="shared" ref="I27:I38" si="8">G27/F27*100</f>
        <v>104.95002379819134</v>
      </c>
    </row>
    <row r="28" spans="1:9">
      <c r="A28" s="69" t="s">
        <v>29</v>
      </c>
      <c r="B28" s="144">
        <v>11500</v>
      </c>
      <c r="C28" s="145">
        <v>11570</v>
      </c>
      <c r="D28" s="69">
        <f t="shared" si="6"/>
        <v>70</v>
      </c>
      <c r="E28" s="75">
        <f t="shared" si="1"/>
        <v>100.60869565217392</v>
      </c>
      <c r="F28" s="144">
        <v>13470</v>
      </c>
      <c r="G28" s="145">
        <v>13607</v>
      </c>
      <c r="H28" s="69">
        <f t="shared" si="7"/>
        <v>137</v>
      </c>
      <c r="I28" s="75">
        <f t="shared" si="8"/>
        <v>101.01707498144023</v>
      </c>
    </row>
    <row r="29" spans="1:9">
      <c r="A29" s="72" t="s">
        <v>4</v>
      </c>
      <c r="B29" s="142">
        <v>711</v>
      </c>
      <c r="C29" s="143">
        <v>731</v>
      </c>
      <c r="D29" s="67">
        <f t="shared" si="6"/>
        <v>20</v>
      </c>
      <c r="E29" s="73">
        <f t="shared" si="1"/>
        <v>102.81293952180029</v>
      </c>
      <c r="F29" s="142">
        <v>888</v>
      </c>
      <c r="G29" s="143">
        <v>889</v>
      </c>
      <c r="H29" s="67">
        <f t="shared" si="7"/>
        <v>1</v>
      </c>
      <c r="I29" s="73">
        <f t="shared" si="8"/>
        <v>100.11261261261262</v>
      </c>
    </row>
    <row r="30" spans="1:9">
      <c r="A30" s="72" t="s">
        <v>22</v>
      </c>
      <c r="B30" s="142">
        <v>2260</v>
      </c>
      <c r="C30" s="143">
        <v>2240</v>
      </c>
      <c r="D30" s="67">
        <f t="shared" si="6"/>
        <v>-20</v>
      </c>
      <c r="E30" s="73">
        <f t="shared" si="1"/>
        <v>99.115044247787608</v>
      </c>
      <c r="F30" s="142">
        <v>2678</v>
      </c>
      <c r="G30" s="143">
        <v>2705</v>
      </c>
      <c r="H30" s="67">
        <f t="shared" si="7"/>
        <v>27</v>
      </c>
      <c r="I30" s="73">
        <f t="shared" si="8"/>
        <v>101.00821508588498</v>
      </c>
    </row>
    <row r="31" spans="1:9">
      <c r="A31" s="72" t="s">
        <v>5</v>
      </c>
      <c r="B31" s="142">
        <v>1607</v>
      </c>
      <c r="C31" s="143">
        <v>1583</v>
      </c>
      <c r="D31" s="67">
        <f t="shared" ref="D31:D38" si="9">C31-B31</f>
        <v>-24</v>
      </c>
      <c r="E31" s="73">
        <f t="shared" si="1"/>
        <v>98.506533914125711</v>
      </c>
      <c r="F31" s="142">
        <v>1886</v>
      </c>
      <c r="G31" s="143">
        <v>1841</v>
      </c>
      <c r="H31" s="67">
        <f t="shared" ref="H31:H38" si="10">G31-F31</f>
        <v>-45</v>
      </c>
      <c r="I31" s="73">
        <f t="shared" si="8"/>
        <v>97.61399787910922</v>
      </c>
    </row>
    <row r="32" spans="1:9">
      <c r="A32" s="72" t="s">
        <v>23</v>
      </c>
      <c r="B32" s="142">
        <v>1364</v>
      </c>
      <c r="C32" s="143">
        <v>1382</v>
      </c>
      <c r="D32" s="67">
        <f t="shared" si="9"/>
        <v>18</v>
      </c>
      <c r="E32" s="73">
        <f t="shared" si="1"/>
        <v>101.31964809384164</v>
      </c>
      <c r="F32" s="142">
        <v>1536</v>
      </c>
      <c r="G32" s="143">
        <v>1576</v>
      </c>
      <c r="H32" s="67">
        <f t="shared" si="10"/>
        <v>40</v>
      </c>
      <c r="I32" s="73">
        <f t="shared" si="8"/>
        <v>102.60416666666667</v>
      </c>
    </row>
    <row r="33" spans="1:9">
      <c r="A33" s="72" t="s">
        <v>7</v>
      </c>
      <c r="B33" s="142">
        <v>1124</v>
      </c>
      <c r="C33" s="143">
        <v>1151</v>
      </c>
      <c r="D33" s="67">
        <f t="shared" si="9"/>
        <v>27</v>
      </c>
      <c r="E33" s="73">
        <f t="shared" si="1"/>
        <v>102.40213523131672</v>
      </c>
      <c r="F33" s="142">
        <v>1212</v>
      </c>
      <c r="G33" s="143">
        <v>1276</v>
      </c>
      <c r="H33" s="67">
        <f t="shared" si="10"/>
        <v>64</v>
      </c>
      <c r="I33" s="73">
        <f t="shared" si="8"/>
        <v>105.28052805280528</v>
      </c>
    </row>
    <row r="34" spans="1:9">
      <c r="A34" s="72" t="s">
        <v>8</v>
      </c>
      <c r="B34" s="142">
        <v>1457</v>
      </c>
      <c r="C34" s="143">
        <v>1496</v>
      </c>
      <c r="D34" s="67">
        <f t="shared" si="9"/>
        <v>39</v>
      </c>
      <c r="E34" s="73">
        <f t="shared" si="1"/>
        <v>102.6767330130405</v>
      </c>
      <c r="F34" s="142">
        <v>1735</v>
      </c>
      <c r="G34" s="143">
        <v>1773</v>
      </c>
      <c r="H34" s="67">
        <f t="shared" si="10"/>
        <v>38</v>
      </c>
      <c r="I34" s="73">
        <f t="shared" si="8"/>
        <v>102.19020172910662</v>
      </c>
    </row>
    <row r="35" spans="1:9">
      <c r="A35" s="72" t="s">
        <v>9</v>
      </c>
      <c r="B35" s="142">
        <v>1627</v>
      </c>
      <c r="C35" s="143">
        <v>1634</v>
      </c>
      <c r="D35" s="67">
        <f t="shared" si="9"/>
        <v>7</v>
      </c>
      <c r="E35" s="73">
        <f t="shared" si="1"/>
        <v>100.43023970497849</v>
      </c>
      <c r="F35" s="142">
        <v>1727</v>
      </c>
      <c r="G35" s="143">
        <v>1747</v>
      </c>
      <c r="H35" s="67">
        <f t="shared" si="10"/>
        <v>20</v>
      </c>
      <c r="I35" s="73">
        <f t="shared" si="8"/>
        <v>101.15807759119862</v>
      </c>
    </row>
    <row r="36" spans="1:9">
      <c r="A36" s="74" t="s">
        <v>11</v>
      </c>
      <c r="B36" s="142">
        <v>1350</v>
      </c>
      <c r="C36" s="143">
        <v>1353</v>
      </c>
      <c r="D36" s="67">
        <f t="shared" si="9"/>
        <v>3</v>
      </c>
      <c r="E36" s="73">
        <f t="shared" si="1"/>
        <v>100.22222222222221</v>
      </c>
      <c r="F36" s="142">
        <v>1808</v>
      </c>
      <c r="G36" s="143">
        <v>1800</v>
      </c>
      <c r="H36" s="67">
        <f t="shared" si="10"/>
        <v>-8</v>
      </c>
      <c r="I36" s="73">
        <f t="shared" si="8"/>
        <v>99.557522123893804</v>
      </c>
    </row>
    <row r="37" spans="1:9" ht="14.25" customHeight="1">
      <c r="A37" s="69" t="s">
        <v>30</v>
      </c>
      <c r="B37" s="144">
        <v>6524</v>
      </c>
      <c r="C37" s="145">
        <v>6691</v>
      </c>
      <c r="D37" s="69">
        <f t="shared" si="9"/>
        <v>167</v>
      </c>
      <c r="E37" s="75">
        <f t="shared" si="1"/>
        <v>102.55977927651747</v>
      </c>
      <c r="F37" s="144">
        <v>9128</v>
      </c>
      <c r="G37" s="145">
        <v>9185</v>
      </c>
      <c r="H37" s="69">
        <f t="shared" si="10"/>
        <v>57</v>
      </c>
      <c r="I37" s="75">
        <f t="shared" si="8"/>
        <v>100.62445223488167</v>
      </c>
    </row>
    <row r="38" spans="1:9" ht="13.5" customHeight="1">
      <c r="A38" s="74" t="s">
        <v>10</v>
      </c>
      <c r="B38" s="142">
        <v>6524</v>
      </c>
      <c r="C38" s="143">
        <v>6691</v>
      </c>
      <c r="D38" s="67">
        <f t="shared" si="9"/>
        <v>167</v>
      </c>
      <c r="E38" s="73">
        <f t="shared" si="1"/>
        <v>102.55977927651747</v>
      </c>
      <c r="F38" s="142">
        <v>9128</v>
      </c>
      <c r="G38" s="143">
        <v>9185</v>
      </c>
      <c r="H38" s="67">
        <f t="shared" si="10"/>
        <v>57</v>
      </c>
      <c r="I38" s="73">
        <f t="shared" si="8"/>
        <v>100.62445223488167</v>
      </c>
    </row>
    <row r="39" spans="1:9" ht="18" customHeight="1" thickBot="1">
      <c r="A39" s="57" t="s">
        <v>27</v>
      </c>
      <c r="B39" s="146">
        <v>54636</v>
      </c>
      <c r="C39" s="147">
        <v>55474</v>
      </c>
      <c r="D39" s="57">
        <f>D37+D28+D21+D14+D4</f>
        <v>838</v>
      </c>
      <c r="E39" s="66">
        <f t="shared" si="1"/>
        <v>101.53378724650412</v>
      </c>
      <c r="F39" s="146">
        <v>62683</v>
      </c>
      <c r="G39" s="147">
        <v>63758</v>
      </c>
      <c r="H39" s="57">
        <f>H4+H14+H21+H28+H37</f>
        <v>1075</v>
      </c>
      <c r="I39" s="66">
        <f>G39/F39*100</f>
        <v>101.7149785428266</v>
      </c>
    </row>
    <row r="40" spans="1:9">
      <c r="A40" s="76" t="s">
        <v>172</v>
      </c>
      <c r="B40" s="76"/>
      <c r="C40" s="76"/>
      <c r="D40" s="76"/>
      <c r="E40" s="77"/>
      <c r="F40" s="77"/>
      <c r="G40" s="77"/>
      <c r="H40" s="77"/>
      <c r="I40" s="77"/>
    </row>
    <row r="42" spans="1:9">
      <c r="A42" s="78"/>
      <c r="B42" s="78"/>
      <c r="C42" s="78"/>
      <c r="D42" s="78"/>
      <c r="E42" s="78"/>
      <c r="F42" s="78"/>
      <c r="G42" s="78"/>
      <c r="H42" s="78"/>
      <c r="I42" s="78"/>
    </row>
    <row r="43" spans="1:9">
      <c r="A43" s="78"/>
      <c r="B43" s="78"/>
      <c r="C43" s="78"/>
      <c r="D43" s="78"/>
      <c r="E43" s="78"/>
      <c r="F43" s="78"/>
      <c r="G43" s="78"/>
      <c r="H43" s="78"/>
      <c r="I43" s="78"/>
    </row>
  </sheetData>
  <mergeCells count="2">
    <mergeCell ref="A1:I1"/>
    <mergeCell ref="A2:I2"/>
  </mergeCells>
  <phoneticPr fontId="23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39"/>
  <sheetViews>
    <sheetView showGridLines="0" topLeftCell="A10" zoomScale="90" zoomScaleNormal="90" workbookViewId="0">
      <selection activeCell="D29" sqref="D29"/>
    </sheetView>
  </sheetViews>
  <sheetFormatPr defaultRowHeight="13.2"/>
  <cols>
    <col min="1" max="1" width="32.6640625" style="70" customWidth="1"/>
    <col min="2" max="12" width="15.6640625" style="70" customWidth="1"/>
    <col min="13" max="13" width="9.44140625" style="70" customWidth="1"/>
    <col min="14" max="16384" width="8.88671875" style="70"/>
  </cols>
  <sheetData>
    <row r="1" spans="1:14">
      <c r="A1" s="318" t="s">
        <v>149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4" ht="33.75" customHeight="1" thickBot="1">
      <c r="A2" s="321" t="s">
        <v>192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</row>
    <row r="3" spans="1:14" s="95" customFormat="1" ht="68.400000000000006">
      <c r="A3" s="64" t="s">
        <v>182</v>
      </c>
      <c r="B3" s="148" t="s">
        <v>180</v>
      </c>
      <c r="C3" s="149" t="s">
        <v>191</v>
      </c>
      <c r="D3" s="64" t="s">
        <v>187</v>
      </c>
      <c r="E3" s="64" t="s">
        <v>263</v>
      </c>
      <c r="F3" s="148" t="s">
        <v>181</v>
      </c>
      <c r="G3" s="149" t="s">
        <v>193</v>
      </c>
      <c r="H3" s="64" t="s">
        <v>190</v>
      </c>
      <c r="I3" s="64" t="s">
        <v>264</v>
      </c>
      <c r="J3" s="156" t="s">
        <v>265</v>
      </c>
      <c r="K3" s="157" t="s">
        <v>266</v>
      </c>
      <c r="L3" s="158" t="s">
        <v>267</v>
      </c>
    </row>
    <row r="4" spans="1:14" ht="23.25" customHeight="1">
      <c r="A4" s="57" t="s">
        <v>36</v>
      </c>
      <c r="B4" s="150">
        <v>54636</v>
      </c>
      <c r="C4" s="151">
        <v>55474</v>
      </c>
      <c r="D4" s="60">
        <f t="shared" ref="D4:D27" si="0">C4-B4</f>
        <v>838</v>
      </c>
      <c r="E4" s="84">
        <f t="shared" ref="E4:E19" si="1">C4/B4*100</f>
        <v>101.53378724650412</v>
      </c>
      <c r="F4" s="150">
        <v>62683</v>
      </c>
      <c r="G4" s="151">
        <v>63758</v>
      </c>
      <c r="H4" s="60">
        <f t="shared" ref="H4:H19" si="2">G4-F4</f>
        <v>1075</v>
      </c>
      <c r="I4" s="84">
        <f t="shared" ref="I4:I14" si="3">G4/F4*100</f>
        <v>101.7149785428266</v>
      </c>
      <c r="J4" s="159">
        <v>100</v>
      </c>
      <c r="K4" s="84">
        <v>100</v>
      </c>
      <c r="L4" s="160">
        <v>100</v>
      </c>
    </row>
    <row r="5" spans="1:14" ht="16.5" customHeight="1">
      <c r="A5" s="64" t="s">
        <v>40</v>
      </c>
      <c r="B5" s="152">
        <v>28019</v>
      </c>
      <c r="C5" s="153">
        <v>28265</v>
      </c>
      <c r="D5" s="96">
        <f t="shared" si="0"/>
        <v>246</v>
      </c>
      <c r="E5" s="86">
        <f t="shared" si="1"/>
        <v>100.877975659374</v>
      </c>
      <c r="F5" s="152">
        <v>31189</v>
      </c>
      <c r="G5" s="153">
        <v>31560</v>
      </c>
      <c r="H5" s="96">
        <f t="shared" si="2"/>
        <v>371</v>
      </c>
      <c r="I5" s="86">
        <f>G5/F5*100</f>
        <v>101.18952194684023</v>
      </c>
      <c r="J5" s="161">
        <f>C5/$C$4*100</f>
        <v>50.951797238345897</v>
      </c>
      <c r="K5" s="86">
        <f>F5/$F$4*100</f>
        <v>49.756712346250183</v>
      </c>
      <c r="L5" s="162">
        <f>G5/G4*100</f>
        <v>49.499670629568051</v>
      </c>
      <c r="M5" s="97"/>
      <c r="N5" s="97"/>
    </row>
    <row r="6" spans="1:14" ht="16.5" customHeight="1">
      <c r="A6" s="64" t="s">
        <v>95</v>
      </c>
      <c r="B6" s="152">
        <v>26617</v>
      </c>
      <c r="C6" s="153">
        <v>27209</v>
      </c>
      <c r="D6" s="96">
        <f t="shared" si="0"/>
        <v>592</v>
      </c>
      <c r="E6" s="86">
        <f t="shared" si="1"/>
        <v>102.2241424653417</v>
      </c>
      <c r="F6" s="152">
        <v>31494</v>
      </c>
      <c r="G6" s="153">
        <v>32198</v>
      </c>
      <c r="H6" s="96">
        <f t="shared" si="2"/>
        <v>704</v>
      </c>
      <c r="I6" s="86">
        <f t="shared" si="3"/>
        <v>102.23534641519019</v>
      </c>
      <c r="J6" s="161">
        <f t="shared" ref="J6:J19" si="4">C6/$C$4*100</f>
        <v>49.04820276165411</v>
      </c>
      <c r="K6" s="86">
        <f t="shared" ref="K6:K19" si="5">F6/$F$4*100</f>
        <v>50.243287653749825</v>
      </c>
      <c r="L6" s="162">
        <f t="shared" ref="L6:L19" si="6">G6/$G$4*100</f>
        <v>50.500329370431949</v>
      </c>
      <c r="M6" s="97"/>
    </row>
    <row r="7" spans="1:14" ht="15.75" customHeight="1">
      <c r="A7" s="64" t="s">
        <v>44</v>
      </c>
      <c r="B7" s="152">
        <v>49770</v>
      </c>
      <c r="C7" s="153">
        <v>50722</v>
      </c>
      <c r="D7" s="96">
        <f t="shared" si="0"/>
        <v>952</v>
      </c>
      <c r="E7" s="86">
        <f t="shared" si="1"/>
        <v>101.91279887482419</v>
      </c>
      <c r="F7" s="152">
        <v>56973</v>
      </c>
      <c r="G7" s="153">
        <v>58095</v>
      </c>
      <c r="H7" s="96">
        <f t="shared" si="2"/>
        <v>1122</v>
      </c>
      <c r="I7" s="86">
        <f t="shared" si="3"/>
        <v>101.96935390448107</v>
      </c>
      <c r="J7" s="161">
        <f t="shared" si="4"/>
        <v>91.433824854886964</v>
      </c>
      <c r="K7" s="86">
        <f t="shared" si="5"/>
        <v>90.89067211205591</v>
      </c>
      <c r="L7" s="162">
        <f t="shared" si="6"/>
        <v>91.117977351861725</v>
      </c>
      <c r="M7" s="97"/>
    </row>
    <row r="8" spans="1:14" ht="15.75" customHeight="1">
      <c r="A8" s="64" t="s">
        <v>152</v>
      </c>
      <c r="B8" s="152">
        <v>2393</v>
      </c>
      <c r="C8" s="153">
        <v>2511</v>
      </c>
      <c r="D8" s="96">
        <f t="shared" si="0"/>
        <v>118</v>
      </c>
      <c r="E8" s="86">
        <f t="shared" si="1"/>
        <v>104.93104889260343</v>
      </c>
      <c r="F8" s="152">
        <v>2884</v>
      </c>
      <c r="G8" s="153">
        <v>2845</v>
      </c>
      <c r="H8" s="96">
        <f t="shared" si="2"/>
        <v>-39</v>
      </c>
      <c r="I8" s="86">
        <f t="shared" si="3"/>
        <v>98.647711511789183</v>
      </c>
      <c r="J8" s="161">
        <f t="shared" si="4"/>
        <v>4.5264448209972237</v>
      </c>
      <c r="K8" s="86">
        <f t="shared" si="5"/>
        <v>4.6009284814064415</v>
      </c>
      <c r="L8" s="162">
        <f t="shared" si="6"/>
        <v>4.4621851375513657</v>
      </c>
      <c r="M8" s="97"/>
    </row>
    <row r="9" spans="1:14" ht="16.5" customHeight="1">
      <c r="A9" s="64" t="s">
        <v>96</v>
      </c>
      <c r="B9" s="152">
        <v>4866</v>
      </c>
      <c r="C9" s="153">
        <v>4752</v>
      </c>
      <c r="D9" s="96">
        <f t="shared" si="0"/>
        <v>-114</v>
      </c>
      <c r="E9" s="86">
        <f t="shared" si="1"/>
        <v>97.657213316892722</v>
      </c>
      <c r="F9" s="152">
        <v>5710</v>
      </c>
      <c r="G9" s="153">
        <v>5663</v>
      </c>
      <c r="H9" s="96">
        <f t="shared" si="2"/>
        <v>-47</v>
      </c>
      <c r="I9" s="86">
        <f t="shared" si="3"/>
        <v>99.176882661996501</v>
      </c>
      <c r="J9" s="161">
        <f t="shared" si="4"/>
        <v>8.566175145113025</v>
      </c>
      <c r="K9" s="86">
        <f t="shared" si="5"/>
        <v>9.1093278879440991</v>
      </c>
      <c r="L9" s="162">
        <f t="shared" si="6"/>
        <v>8.8820226481382729</v>
      </c>
      <c r="M9" s="97"/>
    </row>
    <row r="10" spans="1:14" ht="16.5" customHeight="1">
      <c r="A10" s="64" t="s">
        <v>97</v>
      </c>
      <c r="B10" s="152">
        <v>8564</v>
      </c>
      <c r="C10" s="153">
        <v>8961</v>
      </c>
      <c r="D10" s="96">
        <f t="shared" si="0"/>
        <v>397</v>
      </c>
      <c r="E10" s="86">
        <f t="shared" si="1"/>
        <v>104.63568425969174</v>
      </c>
      <c r="F10" s="152">
        <v>9445</v>
      </c>
      <c r="G10" s="153">
        <v>9520</v>
      </c>
      <c r="H10" s="96">
        <f t="shared" si="2"/>
        <v>75</v>
      </c>
      <c r="I10" s="86">
        <f t="shared" si="3"/>
        <v>100.7940709370037</v>
      </c>
      <c r="J10" s="161">
        <f t="shared" si="4"/>
        <v>16.153513357608968</v>
      </c>
      <c r="K10" s="86">
        <f t="shared" si="5"/>
        <v>15.067881243718393</v>
      </c>
      <c r="L10" s="162">
        <f t="shared" si="6"/>
        <v>14.931459581542708</v>
      </c>
      <c r="M10" s="97"/>
    </row>
    <row r="11" spans="1:14" ht="16.5" customHeight="1">
      <c r="A11" s="64" t="s">
        <v>98</v>
      </c>
      <c r="B11" s="152">
        <v>46072</v>
      </c>
      <c r="C11" s="153">
        <v>46513</v>
      </c>
      <c r="D11" s="96">
        <f t="shared" si="0"/>
        <v>441</v>
      </c>
      <c r="E11" s="86">
        <f t="shared" si="1"/>
        <v>100.9571974301094</v>
      </c>
      <c r="F11" s="152">
        <v>53238</v>
      </c>
      <c r="G11" s="153">
        <v>54238</v>
      </c>
      <c r="H11" s="96">
        <f t="shared" si="2"/>
        <v>1000</v>
      </c>
      <c r="I11" s="86">
        <f t="shared" si="3"/>
        <v>101.87835756414592</v>
      </c>
      <c r="J11" s="161">
        <f t="shared" si="4"/>
        <v>83.846486642391028</v>
      </c>
      <c r="K11" s="86">
        <f t="shared" si="5"/>
        <v>84.932118756281611</v>
      </c>
      <c r="L11" s="162">
        <f t="shared" si="6"/>
        <v>85.068540418457289</v>
      </c>
      <c r="M11" s="97"/>
    </row>
    <row r="12" spans="1:14" ht="15.75" customHeight="1">
      <c r="A12" s="64" t="s">
        <v>99</v>
      </c>
      <c r="B12" s="152">
        <v>20592</v>
      </c>
      <c r="C12" s="153">
        <v>20947</v>
      </c>
      <c r="D12" s="96">
        <f t="shared" si="0"/>
        <v>355</v>
      </c>
      <c r="E12" s="86">
        <f t="shared" si="1"/>
        <v>101.72397047397048</v>
      </c>
      <c r="F12" s="152">
        <v>22796</v>
      </c>
      <c r="G12" s="153">
        <v>23267</v>
      </c>
      <c r="H12" s="96">
        <f t="shared" si="2"/>
        <v>471</v>
      </c>
      <c r="I12" s="86">
        <f t="shared" si="3"/>
        <v>102.06615195648358</v>
      </c>
      <c r="J12" s="161">
        <f t="shared" si="4"/>
        <v>37.76003172657461</v>
      </c>
      <c r="K12" s="86">
        <f t="shared" si="5"/>
        <v>36.367117081186286</v>
      </c>
      <c r="L12" s="162">
        <f t="shared" si="6"/>
        <v>36.492675428965775</v>
      </c>
      <c r="M12" s="97"/>
    </row>
    <row r="13" spans="1:14" ht="16.5" customHeight="1">
      <c r="A13" s="64" t="s">
        <v>100</v>
      </c>
      <c r="B13" s="152">
        <v>34044</v>
      </c>
      <c r="C13" s="153">
        <v>34527</v>
      </c>
      <c r="D13" s="96">
        <f t="shared" si="0"/>
        <v>483</v>
      </c>
      <c r="E13" s="86">
        <f t="shared" si="1"/>
        <v>101.41875220303137</v>
      </c>
      <c r="F13" s="152">
        <v>39887</v>
      </c>
      <c r="G13" s="153">
        <v>40491</v>
      </c>
      <c r="H13" s="96">
        <f t="shared" si="2"/>
        <v>604</v>
      </c>
      <c r="I13" s="86">
        <f t="shared" si="3"/>
        <v>101.51427783488354</v>
      </c>
      <c r="J13" s="161">
        <f t="shared" si="4"/>
        <v>62.239968273425383</v>
      </c>
      <c r="K13" s="86">
        <f t="shared" si="5"/>
        <v>63.632882918813714</v>
      </c>
      <c r="L13" s="162">
        <f t="shared" si="6"/>
        <v>63.507324571034218</v>
      </c>
      <c r="M13" s="97"/>
    </row>
    <row r="14" spans="1:14" ht="28.5" customHeight="1">
      <c r="A14" s="98" t="s">
        <v>43</v>
      </c>
      <c r="B14" s="152">
        <v>1825</v>
      </c>
      <c r="C14" s="153">
        <v>1832</v>
      </c>
      <c r="D14" s="96">
        <f t="shared" si="0"/>
        <v>7</v>
      </c>
      <c r="E14" s="86">
        <f t="shared" si="1"/>
        <v>100.38356164383562</v>
      </c>
      <c r="F14" s="152">
        <v>2223</v>
      </c>
      <c r="G14" s="153">
        <v>2297</v>
      </c>
      <c r="H14" s="96">
        <f t="shared" si="2"/>
        <v>74</v>
      </c>
      <c r="I14" s="86">
        <f t="shared" si="3"/>
        <v>103.32883490778228</v>
      </c>
      <c r="J14" s="161">
        <f t="shared" si="4"/>
        <v>3.3024479936546851</v>
      </c>
      <c r="K14" s="86">
        <f t="shared" si="5"/>
        <v>3.5464160936777116</v>
      </c>
      <c r="L14" s="162">
        <f t="shared" si="6"/>
        <v>3.6026851532356727</v>
      </c>
      <c r="M14" s="97"/>
    </row>
    <row r="15" spans="1:14" ht="15" customHeight="1">
      <c r="A15" s="98" t="s">
        <v>115</v>
      </c>
      <c r="B15" s="152">
        <v>1100</v>
      </c>
      <c r="C15" s="153">
        <v>1102</v>
      </c>
      <c r="D15" s="96">
        <f t="shared" si="0"/>
        <v>2</v>
      </c>
      <c r="E15" s="86">
        <f t="shared" si="1"/>
        <v>100.18181818181817</v>
      </c>
      <c r="F15" s="152">
        <v>1257</v>
      </c>
      <c r="G15" s="153">
        <v>1247</v>
      </c>
      <c r="H15" s="96">
        <f t="shared" si="2"/>
        <v>-10</v>
      </c>
      <c r="I15" s="86">
        <f>G15/F15*100</f>
        <v>99.204455051710411</v>
      </c>
      <c r="J15" s="161">
        <f>C15/$C$4*100</f>
        <v>1.9865162057900998</v>
      </c>
      <c r="K15" s="86">
        <f>F15/$F$4*100</f>
        <v>2.0053283984493402</v>
      </c>
      <c r="L15" s="162">
        <f>G15/$G$4*100</f>
        <v>1.9558329935066971</v>
      </c>
      <c r="M15" s="97"/>
    </row>
    <row r="16" spans="1:14" ht="15" customHeight="1">
      <c r="A16" s="64" t="s">
        <v>114</v>
      </c>
      <c r="B16" s="152">
        <v>18566</v>
      </c>
      <c r="C16" s="153">
        <v>18808</v>
      </c>
      <c r="D16" s="96">
        <f t="shared" si="0"/>
        <v>242</v>
      </c>
      <c r="E16" s="86">
        <f>C16/B16*100</f>
        <v>101.3034579338576</v>
      </c>
      <c r="F16" s="152">
        <v>21885</v>
      </c>
      <c r="G16" s="153">
        <v>22189</v>
      </c>
      <c r="H16" s="96">
        <f t="shared" si="2"/>
        <v>304</v>
      </c>
      <c r="I16" s="86">
        <f>G16/F16*100</f>
        <v>101.38907927804432</v>
      </c>
      <c r="J16" s="161">
        <f>C16/$C$4*100</f>
        <v>33.904171323502901</v>
      </c>
      <c r="K16" s="86">
        <f>F16/$F$4*100</f>
        <v>34.913772474195554</v>
      </c>
      <c r="L16" s="162">
        <f>G16/$G$4*100</f>
        <v>34.801907211644028</v>
      </c>
      <c r="M16" s="97"/>
    </row>
    <row r="17" spans="1:13" ht="14.4" customHeight="1">
      <c r="A17" s="64" t="s">
        <v>116</v>
      </c>
      <c r="B17" s="152">
        <v>8051</v>
      </c>
      <c r="C17" s="153">
        <v>7987</v>
      </c>
      <c r="D17" s="96">
        <f t="shared" si="0"/>
        <v>-64</v>
      </c>
      <c r="E17" s="86">
        <f>C17/B17*100</f>
        <v>99.205067693454225</v>
      </c>
      <c r="F17" s="152">
        <v>9410</v>
      </c>
      <c r="G17" s="153">
        <v>9443</v>
      </c>
      <c r="H17" s="96">
        <f t="shared" si="2"/>
        <v>33</v>
      </c>
      <c r="I17" s="86">
        <f>G17/F17*100</f>
        <v>100.35069075451648</v>
      </c>
      <c r="J17" s="161">
        <f>C17/$C$4*100</f>
        <v>14.39773587626636</v>
      </c>
      <c r="K17" s="86">
        <f>F17/$F$4*100</f>
        <v>15.012044733021712</v>
      </c>
      <c r="L17" s="162">
        <f>G17/$G$4*100</f>
        <v>14.810690423162583</v>
      </c>
      <c r="M17" s="97"/>
    </row>
    <row r="18" spans="1:13" ht="28.5" customHeight="1">
      <c r="A18" s="64" t="s">
        <v>35</v>
      </c>
      <c r="B18" s="152">
        <v>6771</v>
      </c>
      <c r="C18" s="153">
        <v>6733</v>
      </c>
      <c r="D18" s="96">
        <f t="shared" si="0"/>
        <v>-38</v>
      </c>
      <c r="E18" s="86">
        <f>C18/B18*100</f>
        <v>99.438783045340415</v>
      </c>
      <c r="F18" s="152">
        <v>7044</v>
      </c>
      <c r="G18" s="153">
        <v>7173</v>
      </c>
      <c r="H18" s="96">
        <f t="shared" si="2"/>
        <v>129</v>
      </c>
      <c r="I18" s="86">
        <f>G18/F18*100</f>
        <v>101.83134582623509</v>
      </c>
      <c r="J18" s="161">
        <f>C18/$C$4*100</f>
        <v>12.137217435194867</v>
      </c>
      <c r="K18" s="86">
        <f>F18/$F$4*100</f>
        <v>11.237496609926136</v>
      </c>
      <c r="L18" s="162">
        <f>G18/$G$4*100</f>
        <v>11.250352896891371</v>
      </c>
      <c r="M18" s="97"/>
    </row>
    <row r="19" spans="1:13" ht="24.75" customHeight="1">
      <c r="A19" s="57" t="s">
        <v>153</v>
      </c>
      <c r="B19" s="150">
        <v>42931</v>
      </c>
      <c r="C19" s="151">
        <v>43497</v>
      </c>
      <c r="D19" s="60">
        <f t="shared" si="0"/>
        <v>566</v>
      </c>
      <c r="E19" s="84">
        <f t="shared" si="1"/>
        <v>101.3183946332487</v>
      </c>
      <c r="F19" s="316">
        <v>0</v>
      </c>
      <c r="G19" s="317">
        <v>0</v>
      </c>
      <c r="H19" s="60">
        <f t="shared" si="2"/>
        <v>0</v>
      </c>
      <c r="I19" s="84">
        <v>0</v>
      </c>
      <c r="J19" s="159">
        <f t="shared" si="4"/>
        <v>78.409705447597076</v>
      </c>
      <c r="K19" s="84">
        <f t="shared" si="5"/>
        <v>0</v>
      </c>
      <c r="L19" s="160">
        <f t="shared" si="6"/>
        <v>0</v>
      </c>
      <c r="M19" s="97"/>
    </row>
    <row r="20" spans="1:13">
      <c r="A20" s="64" t="s">
        <v>117</v>
      </c>
      <c r="B20" s="152">
        <v>11411</v>
      </c>
      <c r="C20" s="153">
        <v>11368</v>
      </c>
      <c r="D20" s="89">
        <f>C20-B20</f>
        <v>-43</v>
      </c>
      <c r="E20" s="99">
        <f t="shared" ref="E20:E27" si="7">C20/B20*100</f>
        <v>99.623170624835694</v>
      </c>
      <c r="F20" s="152">
        <v>13443</v>
      </c>
      <c r="G20" s="153">
        <v>13511</v>
      </c>
      <c r="H20" s="89">
        <f t="shared" ref="H20:H27" si="8">G20-F20</f>
        <v>68</v>
      </c>
      <c r="I20" s="99">
        <f t="shared" ref="I20:I27" si="9">G20/F20*100</f>
        <v>100.50583947035632</v>
      </c>
      <c r="J20" s="163">
        <f t="shared" ref="J20:J27" si="10">C20/$C$4*100</f>
        <v>20.492482964992607</v>
      </c>
      <c r="K20" s="86">
        <f t="shared" ref="K20:K27" si="11">F20/$F$4*100</f>
        <v>21.44600609415631</v>
      </c>
      <c r="L20" s="162">
        <f t="shared" ref="L20:L27" si="12">G20/$G$4*100</f>
        <v>21.191066219141128</v>
      </c>
      <c r="M20" s="97"/>
    </row>
    <row r="21" spans="1:13" ht="17.25" customHeight="1">
      <c r="A21" s="64" t="s">
        <v>118</v>
      </c>
      <c r="B21" s="152">
        <v>5973</v>
      </c>
      <c r="C21" s="153">
        <v>5887</v>
      </c>
      <c r="D21" s="89">
        <f t="shared" si="0"/>
        <v>-86</v>
      </c>
      <c r="E21" s="99">
        <f t="shared" si="7"/>
        <v>98.560187510463749</v>
      </c>
      <c r="F21" s="152">
        <v>7207</v>
      </c>
      <c r="G21" s="153">
        <v>7193</v>
      </c>
      <c r="H21" s="89">
        <f t="shared" si="8"/>
        <v>-14</v>
      </c>
      <c r="I21" s="99">
        <f t="shared" si="9"/>
        <v>99.805744415151935</v>
      </c>
      <c r="J21" s="163">
        <f t="shared" si="10"/>
        <v>10.612178678299744</v>
      </c>
      <c r="K21" s="86">
        <f t="shared" si="11"/>
        <v>11.497535216884961</v>
      </c>
      <c r="L21" s="162">
        <f t="shared" si="12"/>
        <v>11.281721509457638</v>
      </c>
      <c r="M21" s="97"/>
    </row>
    <row r="22" spans="1:13" ht="16.5" customHeight="1">
      <c r="A22" s="64" t="s">
        <v>119</v>
      </c>
      <c r="B22" s="152">
        <v>25177</v>
      </c>
      <c r="C22" s="153">
        <v>25622</v>
      </c>
      <c r="D22" s="89">
        <f>C22-B22</f>
        <v>445</v>
      </c>
      <c r="E22" s="99">
        <f t="shared" si="7"/>
        <v>101.76748619772013</v>
      </c>
      <c r="F22" s="152">
        <v>28199</v>
      </c>
      <c r="G22" s="153">
        <v>28861</v>
      </c>
      <c r="H22" s="89">
        <f t="shared" si="8"/>
        <v>662</v>
      </c>
      <c r="I22" s="99">
        <f t="shared" si="9"/>
        <v>102.34760097875809</v>
      </c>
      <c r="J22" s="163">
        <f t="shared" si="10"/>
        <v>46.187403107762194</v>
      </c>
      <c r="K22" s="86">
        <f t="shared" si="11"/>
        <v>44.986679003876652</v>
      </c>
      <c r="L22" s="162">
        <f t="shared" si="12"/>
        <v>45.266476363750428</v>
      </c>
      <c r="M22" s="97"/>
    </row>
    <row r="23" spans="1:13" ht="15.75" customHeight="1">
      <c r="A23" s="64" t="s">
        <v>120</v>
      </c>
      <c r="B23" s="152">
        <v>15660</v>
      </c>
      <c r="C23" s="153">
        <v>16112</v>
      </c>
      <c r="D23" s="89">
        <f t="shared" si="0"/>
        <v>452</v>
      </c>
      <c r="E23" s="99">
        <f t="shared" si="7"/>
        <v>102.88633461047255</v>
      </c>
      <c r="F23" s="152">
        <v>17608</v>
      </c>
      <c r="G23" s="153">
        <v>18065</v>
      </c>
      <c r="H23" s="89">
        <f t="shared" si="8"/>
        <v>457</v>
      </c>
      <c r="I23" s="99">
        <f t="shared" si="9"/>
        <v>102.59541117673785</v>
      </c>
      <c r="J23" s="163">
        <f t="shared" si="10"/>
        <v>29.044236939827666</v>
      </c>
      <c r="K23" s="86">
        <f t="shared" si="11"/>
        <v>28.090550867061243</v>
      </c>
      <c r="L23" s="162">
        <f t="shared" si="12"/>
        <v>28.333699300479942</v>
      </c>
      <c r="M23" s="97"/>
    </row>
    <row r="24" spans="1:13" ht="21.75" customHeight="1">
      <c r="A24" s="64" t="s">
        <v>121</v>
      </c>
      <c r="B24" s="152">
        <v>1308</v>
      </c>
      <c r="C24" s="153">
        <v>1483</v>
      </c>
      <c r="D24" s="89">
        <f t="shared" si="0"/>
        <v>175</v>
      </c>
      <c r="E24" s="99">
        <f t="shared" si="7"/>
        <v>113.37920489296636</v>
      </c>
      <c r="F24" s="152">
        <v>1325</v>
      </c>
      <c r="G24" s="153">
        <v>1494</v>
      </c>
      <c r="H24" s="89">
        <f t="shared" si="8"/>
        <v>169</v>
      </c>
      <c r="I24" s="99">
        <f t="shared" si="9"/>
        <v>112.75471698113209</v>
      </c>
      <c r="J24" s="163">
        <f t="shared" si="10"/>
        <v>2.6733244402783285</v>
      </c>
      <c r="K24" s="86">
        <f t="shared" si="11"/>
        <v>2.1138107620886046</v>
      </c>
      <c r="L24" s="162">
        <f t="shared" si="12"/>
        <v>2.3432353587000847</v>
      </c>
      <c r="M24" s="97"/>
    </row>
    <row r="25" spans="1:13" ht="23.25" customHeight="1">
      <c r="A25" s="64" t="s">
        <v>122</v>
      </c>
      <c r="B25" s="152">
        <v>7502</v>
      </c>
      <c r="C25" s="153">
        <v>7431</v>
      </c>
      <c r="D25" s="89">
        <f t="shared" si="0"/>
        <v>-71</v>
      </c>
      <c r="E25" s="99">
        <f t="shared" si="7"/>
        <v>99.053585710477208</v>
      </c>
      <c r="F25" s="152">
        <v>7610</v>
      </c>
      <c r="G25" s="153">
        <v>7649</v>
      </c>
      <c r="H25" s="89">
        <f t="shared" si="8"/>
        <v>39</v>
      </c>
      <c r="I25" s="99">
        <f t="shared" si="9"/>
        <v>100.5124835742444</v>
      </c>
      <c r="J25" s="163">
        <f t="shared" si="10"/>
        <v>13.395464541947581</v>
      </c>
      <c r="K25" s="86">
        <f t="shared" si="11"/>
        <v>12.140452754335307</v>
      </c>
      <c r="L25" s="162">
        <f t="shared" si="12"/>
        <v>11.996925875968506</v>
      </c>
      <c r="M25" s="97"/>
    </row>
    <row r="26" spans="1:13" ht="27.75" customHeight="1">
      <c r="A26" s="64" t="s">
        <v>123</v>
      </c>
      <c r="B26" s="152">
        <v>128</v>
      </c>
      <c r="C26" s="153">
        <v>132</v>
      </c>
      <c r="D26" s="89">
        <f t="shared" si="0"/>
        <v>4</v>
      </c>
      <c r="E26" s="99">
        <f t="shared" si="7"/>
        <v>103.125</v>
      </c>
      <c r="F26" s="152">
        <v>171</v>
      </c>
      <c r="G26" s="153">
        <v>185</v>
      </c>
      <c r="H26" s="89">
        <f t="shared" si="8"/>
        <v>14</v>
      </c>
      <c r="I26" s="99">
        <f t="shared" si="9"/>
        <v>108.18713450292398</v>
      </c>
      <c r="J26" s="163">
        <f t="shared" si="10"/>
        <v>0.23794930958647292</v>
      </c>
      <c r="K26" s="86">
        <f t="shared" si="11"/>
        <v>0.27280123797520861</v>
      </c>
      <c r="L26" s="162">
        <f t="shared" si="12"/>
        <v>0.2901596662379623</v>
      </c>
      <c r="M26" s="97"/>
    </row>
    <row r="27" spans="1:13" ht="15" customHeight="1" thickBot="1">
      <c r="A27" s="64" t="s">
        <v>124</v>
      </c>
      <c r="B27" s="154">
        <v>4046</v>
      </c>
      <c r="C27" s="155">
        <v>4070</v>
      </c>
      <c r="D27" s="89">
        <f t="shared" si="0"/>
        <v>24</v>
      </c>
      <c r="E27" s="99">
        <f t="shared" si="7"/>
        <v>100.59317844784972</v>
      </c>
      <c r="F27" s="154">
        <v>4400</v>
      </c>
      <c r="G27" s="155">
        <v>4413</v>
      </c>
      <c r="H27" s="89">
        <f t="shared" si="8"/>
        <v>13</v>
      </c>
      <c r="I27" s="99">
        <f t="shared" si="9"/>
        <v>100.29545454545455</v>
      </c>
      <c r="J27" s="164">
        <f t="shared" si="10"/>
        <v>7.3367703789162491</v>
      </c>
      <c r="K27" s="165">
        <f t="shared" si="11"/>
        <v>7.019447059011215</v>
      </c>
      <c r="L27" s="166">
        <f t="shared" si="12"/>
        <v>6.9214843627466358</v>
      </c>
      <c r="M27" s="97"/>
    </row>
    <row r="28" spans="1:13" ht="19.2" customHeight="1">
      <c r="A28" s="100" t="s">
        <v>172</v>
      </c>
      <c r="C28" s="76"/>
      <c r="D28" s="77"/>
      <c r="E28" s="77"/>
      <c r="F28" s="77"/>
      <c r="G28" s="77"/>
      <c r="H28" s="77"/>
      <c r="I28" s="77"/>
      <c r="J28" s="77"/>
      <c r="K28" s="77"/>
      <c r="L28" s="77"/>
    </row>
    <row r="29" spans="1:13" ht="63.75" customHeight="1">
      <c r="A29" s="323" t="s">
        <v>183</v>
      </c>
      <c r="B29" s="323"/>
      <c r="C29" s="323"/>
      <c r="D29" s="65"/>
      <c r="E29" s="65"/>
      <c r="F29" s="65"/>
      <c r="G29" s="65"/>
      <c r="H29" s="65"/>
      <c r="I29" s="65"/>
      <c r="J29" s="65"/>
      <c r="K29" s="65"/>
      <c r="L29" s="65"/>
    </row>
    <row r="30" spans="1:1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pans="1:13">
      <c r="B31" s="101"/>
    </row>
    <row r="32" spans="1:13">
      <c r="B32" s="101"/>
    </row>
    <row r="33" spans="2:2">
      <c r="B33" s="101"/>
    </row>
    <row r="34" spans="2:2">
      <c r="B34" s="101"/>
    </row>
    <row r="35" spans="2:2">
      <c r="B35" s="101"/>
    </row>
    <row r="36" spans="2:2">
      <c r="B36" s="101"/>
    </row>
    <row r="37" spans="2:2">
      <c r="B37" s="101"/>
    </row>
    <row r="38" spans="2:2">
      <c r="B38" s="101"/>
    </row>
    <row r="39" spans="2:2">
      <c r="B39" s="101"/>
    </row>
  </sheetData>
  <mergeCells count="3">
    <mergeCell ref="A1:L1"/>
    <mergeCell ref="A2:L2"/>
    <mergeCell ref="A29:C29"/>
  </mergeCells>
  <phoneticPr fontId="23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A16" zoomScaleNormal="100" workbookViewId="0">
      <selection activeCell="B4" sqref="B1:J1048576"/>
    </sheetView>
  </sheetViews>
  <sheetFormatPr defaultRowHeight="13.2"/>
  <cols>
    <col min="1" max="1" width="32.6640625" style="70" customWidth="1"/>
    <col min="2" max="2" width="11.5546875" style="92" customWidth="1"/>
    <col min="3" max="3" width="11.5546875" style="93" customWidth="1"/>
    <col min="4" max="4" width="11.5546875" style="94" customWidth="1"/>
    <col min="5" max="5" width="11.5546875" style="93" customWidth="1"/>
    <col min="6" max="6" width="11.5546875" style="94" customWidth="1"/>
    <col min="7" max="7" width="11.5546875" style="93" customWidth="1"/>
    <col min="8" max="8" width="11.5546875" style="94" customWidth="1"/>
    <col min="9" max="9" width="11.5546875" style="93" customWidth="1"/>
    <col min="10" max="10" width="11.5546875" style="94" customWidth="1"/>
    <col min="11" max="11" width="20.5546875" style="93" customWidth="1"/>
    <col min="12" max="12" width="12.33203125" style="94" customWidth="1"/>
    <col min="13" max="13" width="14.44140625" style="93" customWidth="1"/>
    <col min="14" max="14" width="11.33203125" style="94" customWidth="1"/>
    <col min="15" max="16384" width="8.88671875" style="70"/>
  </cols>
  <sheetData>
    <row r="1" spans="1:14">
      <c r="A1" s="318" t="s">
        <v>147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ht="24" customHeight="1">
      <c r="A2" s="320" t="s">
        <v>194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</row>
    <row r="3" spans="1:14" ht="19.5" customHeight="1">
      <c r="A3" s="324" t="s">
        <v>178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</row>
    <row r="4" spans="1:14" ht="68.400000000000006">
      <c r="A4" s="64" t="s">
        <v>151</v>
      </c>
      <c r="B4" s="79" t="s">
        <v>158</v>
      </c>
      <c r="C4" s="80" t="s">
        <v>101</v>
      </c>
      <c r="D4" s="81" t="s">
        <v>157</v>
      </c>
      <c r="E4" s="80" t="s">
        <v>156</v>
      </c>
      <c r="F4" s="81" t="s">
        <v>195</v>
      </c>
      <c r="G4" s="80" t="s">
        <v>159</v>
      </c>
      <c r="H4" s="81" t="s">
        <v>196</v>
      </c>
      <c r="I4" s="80" t="s">
        <v>160</v>
      </c>
      <c r="J4" s="81" t="s">
        <v>197</v>
      </c>
      <c r="K4" s="82" t="s">
        <v>154</v>
      </c>
      <c r="L4" s="81" t="s">
        <v>198</v>
      </c>
      <c r="M4" s="82" t="s">
        <v>155</v>
      </c>
      <c r="N4" s="83" t="s">
        <v>199</v>
      </c>
    </row>
    <row r="5" spans="1:14">
      <c r="A5" s="57" t="s">
        <v>31</v>
      </c>
      <c r="B5" s="60">
        <v>12517</v>
      </c>
      <c r="C5" s="60">
        <v>6012</v>
      </c>
      <c r="D5" s="84">
        <f>C5/B5*100</f>
        <v>48.030678277542542</v>
      </c>
      <c r="E5" s="60">
        <v>2524</v>
      </c>
      <c r="F5" s="84">
        <f>E5/B5*100</f>
        <v>20.164576176400097</v>
      </c>
      <c r="G5" s="60">
        <v>5983</v>
      </c>
      <c r="H5" s="84">
        <f>G5/B5*100</f>
        <v>47.798993369018135</v>
      </c>
      <c r="I5" s="60">
        <v>3698</v>
      </c>
      <c r="J5" s="84">
        <f>I5/B5*100</f>
        <v>29.543820404250219</v>
      </c>
      <c r="K5" s="60">
        <v>1601</v>
      </c>
      <c r="L5" s="84">
        <f>K5/B5*100</f>
        <v>12.790604777502596</v>
      </c>
      <c r="M5" s="60">
        <v>895</v>
      </c>
      <c r="N5" s="84">
        <f>M5/B5*100</f>
        <v>7.1502756251497965</v>
      </c>
    </row>
    <row r="6" spans="1:14">
      <c r="A6" s="72" t="s">
        <v>13</v>
      </c>
      <c r="B6" s="85">
        <v>1205</v>
      </c>
      <c r="C6" s="85">
        <v>661</v>
      </c>
      <c r="D6" s="86">
        <f t="shared" ref="D6:D40" si="0">C6/B6*100</f>
        <v>54.854771784232369</v>
      </c>
      <c r="E6" s="85">
        <v>270</v>
      </c>
      <c r="F6" s="86">
        <f t="shared" ref="F6:F40" si="1">E6/B6*100</f>
        <v>22.40663900414938</v>
      </c>
      <c r="G6" s="87">
        <v>343</v>
      </c>
      <c r="H6" s="88">
        <f t="shared" ref="H6:H40" si="2">G6/B6*100</f>
        <v>28.46473029045643</v>
      </c>
      <c r="I6" s="87">
        <v>338</v>
      </c>
      <c r="J6" s="88">
        <f>I6/B6*100</f>
        <v>28.049792531120332</v>
      </c>
      <c r="K6" s="87">
        <v>205</v>
      </c>
      <c r="L6" s="88">
        <f t="shared" ref="L6:L40" si="3">K6/B6*100</f>
        <v>17.012448132780083</v>
      </c>
      <c r="M6" s="87">
        <v>114</v>
      </c>
      <c r="N6" s="88">
        <f t="shared" ref="N6:N40" si="4">M6/B6*100</f>
        <v>9.4605809128630707</v>
      </c>
    </row>
    <row r="7" spans="1:14">
      <c r="A7" s="72" t="s">
        <v>16</v>
      </c>
      <c r="B7" s="85">
        <v>1729</v>
      </c>
      <c r="C7" s="85">
        <v>804</v>
      </c>
      <c r="D7" s="86">
        <f t="shared" si="0"/>
        <v>46.500867553499134</v>
      </c>
      <c r="E7" s="85">
        <v>387</v>
      </c>
      <c r="F7" s="86">
        <f t="shared" si="1"/>
        <v>22.382880277617119</v>
      </c>
      <c r="G7" s="87">
        <v>897</v>
      </c>
      <c r="H7" s="88">
        <f t="shared" si="2"/>
        <v>51.879699248120303</v>
      </c>
      <c r="I7" s="87">
        <v>454</v>
      </c>
      <c r="J7" s="88">
        <f t="shared" ref="J7:J14" si="5">I7/B7*100</f>
        <v>26.257952573742049</v>
      </c>
      <c r="K7" s="87">
        <v>235</v>
      </c>
      <c r="L7" s="88">
        <f t="shared" si="3"/>
        <v>13.59167148640833</v>
      </c>
      <c r="M7" s="87">
        <v>93</v>
      </c>
      <c r="N7" s="88">
        <f t="shared" si="4"/>
        <v>5.3788316946211685</v>
      </c>
    </row>
    <row r="8" spans="1:14">
      <c r="A8" s="74" t="s">
        <v>1</v>
      </c>
      <c r="B8" s="85">
        <v>1363</v>
      </c>
      <c r="C8" s="85">
        <v>627</v>
      </c>
      <c r="D8" s="86">
        <f t="shared" si="0"/>
        <v>46.001467351430669</v>
      </c>
      <c r="E8" s="85">
        <v>224</v>
      </c>
      <c r="F8" s="86">
        <f t="shared" si="1"/>
        <v>16.434336023477623</v>
      </c>
      <c r="G8" s="87">
        <v>579</v>
      </c>
      <c r="H8" s="88">
        <f t="shared" si="2"/>
        <v>42.47982391782832</v>
      </c>
      <c r="I8" s="87">
        <v>452</v>
      </c>
      <c r="J8" s="88">
        <f t="shared" si="5"/>
        <v>33.162142333088774</v>
      </c>
      <c r="K8" s="87">
        <v>134</v>
      </c>
      <c r="L8" s="88">
        <f t="shared" si="3"/>
        <v>9.8312545854732196</v>
      </c>
      <c r="M8" s="87">
        <v>133</v>
      </c>
      <c r="N8" s="88">
        <f t="shared" si="4"/>
        <v>9.7578870139398379</v>
      </c>
    </row>
    <row r="9" spans="1:14">
      <c r="A9" s="74" t="s">
        <v>171</v>
      </c>
      <c r="B9" s="85">
        <v>1680</v>
      </c>
      <c r="C9" s="85">
        <v>733</v>
      </c>
      <c r="D9" s="86">
        <f t="shared" si="0"/>
        <v>43.63095238095238</v>
      </c>
      <c r="E9" s="85">
        <v>264</v>
      </c>
      <c r="F9" s="86">
        <f t="shared" si="1"/>
        <v>15.714285714285714</v>
      </c>
      <c r="G9" s="87">
        <v>991</v>
      </c>
      <c r="H9" s="88">
        <f t="shared" si="2"/>
        <v>58.988095238095241</v>
      </c>
      <c r="I9" s="87">
        <v>585</v>
      </c>
      <c r="J9" s="88">
        <f t="shared" si="5"/>
        <v>34.821428571428569</v>
      </c>
      <c r="K9" s="87">
        <v>166</v>
      </c>
      <c r="L9" s="88">
        <f t="shared" si="3"/>
        <v>9.8809523809523814</v>
      </c>
      <c r="M9" s="87">
        <v>82</v>
      </c>
      <c r="N9" s="88">
        <f t="shared" si="4"/>
        <v>4.8809523809523814</v>
      </c>
    </row>
    <row r="10" spans="1:14">
      <c r="A10" s="72" t="s">
        <v>17</v>
      </c>
      <c r="B10" s="89">
        <v>1016</v>
      </c>
      <c r="C10" s="89">
        <v>439</v>
      </c>
      <c r="D10" s="86">
        <f t="shared" si="0"/>
        <v>43.208661417322837</v>
      </c>
      <c r="E10" s="89">
        <v>231</v>
      </c>
      <c r="F10" s="86">
        <f t="shared" si="1"/>
        <v>22.736220472440944</v>
      </c>
      <c r="G10" s="87">
        <v>421</v>
      </c>
      <c r="H10" s="88">
        <f t="shared" si="2"/>
        <v>41.437007874015748</v>
      </c>
      <c r="I10" s="87">
        <v>299</v>
      </c>
      <c r="J10" s="88">
        <f t="shared" si="5"/>
        <v>29.429133858267715</v>
      </c>
      <c r="K10" s="87">
        <v>134</v>
      </c>
      <c r="L10" s="88">
        <f t="shared" si="3"/>
        <v>13.188976377952756</v>
      </c>
      <c r="M10" s="87">
        <v>80</v>
      </c>
      <c r="N10" s="88">
        <f t="shared" si="4"/>
        <v>7.8740157480314963</v>
      </c>
    </row>
    <row r="11" spans="1:14">
      <c r="A11" s="72" t="s">
        <v>20</v>
      </c>
      <c r="B11" s="89">
        <v>1151</v>
      </c>
      <c r="C11" s="89">
        <v>533</v>
      </c>
      <c r="D11" s="86">
        <f t="shared" si="0"/>
        <v>46.307558644656822</v>
      </c>
      <c r="E11" s="89">
        <v>251</v>
      </c>
      <c r="F11" s="86">
        <f t="shared" si="1"/>
        <v>21.807124239791488</v>
      </c>
      <c r="G11" s="87">
        <v>492</v>
      </c>
      <c r="H11" s="88">
        <f t="shared" si="2"/>
        <v>42.74543874891399</v>
      </c>
      <c r="I11" s="87">
        <v>307</v>
      </c>
      <c r="J11" s="88">
        <f t="shared" si="5"/>
        <v>26.672458731537795</v>
      </c>
      <c r="K11" s="87">
        <v>176</v>
      </c>
      <c r="L11" s="88">
        <f t="shared" si="3"/>
        <v>15.291051259774111</v>
      </c>
      <c r="M11" s="87">
        <v>95</v>
      </c>
      <c r="N11" s="88">
        <f t="shared" si="4"/>
        <v>8.2536924413553425</v>
      </c>
    </row>
    <row r="12" spans="1:14">
      <c r="A12" s="72" t="s">
        <v>21</v>
      </c>
      <c r="B12" s="85">
        <v>1166</v>
      </c>
      <c r="C12" s="85">
        <v>579</v>
      </c>
      <c r="D12" s="86">
        <f t="shared" si="0"/>
        <v>49.656946826758144</v>
      </c>
      <c r="E12" s="85">
        <v>229</v>
      </c>
      <c r="F12" s="86">
        <f t="shared" si="1"/>
        <v>19.639794168096056</v>
      </c>
      <c r="G12" s="87">
        <v>560</v>
      </c>
      <c r="H12" s="88">
        <f t="shared" si="2"/>
        <v>48.02744425385935</v>
      </c>
      <c r="I12" s="87">
        <v>348</v>
      </c>
      <c r="J12" s="88">
        <f t="shared" si="5"/>
        <v>29.845626072041163</v>
      </c>
      <c r="K12" s="87">
        <v>88</v>
      </c>
      <c r="L12" s="88">
        <f t="shared" si="3"/>
        <v>7.5471698113207548</v>
      </c>
      <c r="M12" s="87">
        <v>56</v>
      </c>
      <c r="N12" s="88">
        <f t="shared" si="4"/>
        <v>4.8027444253859342</v>
      </c>
    </row>
    <row r="13" spans="1:14">
      <c r="A13" s="72" t="s">
        <v>12</v>
      </c>
      <c r="B13" s="85">
        <v>1445</v>
      </c>
      <c r="C13" s="85">
        <v>762</v>
      </c>
      <c r="D13" s="86">
        <f t="shared" si="0"/>
        <v>52.733564013840827</v>
      </c>
      <c r="E13" s="85">
        <v>280</v>
      </c>
      <c r="F13" s="86">
        <f t="shared" si="1"/>
        <v>19.377162629757784</v>
      </c>
      <c r="G13" s="87">
        <v>739</v>
      </c>
      <c r="H13" s="88">
        <f t="shared" si="2"/>
        <v>51.141868512110719</v>
      </c>
      <c r="I13" s="87">
        <v>470</v>
      </c>
      <c r="J13" s="88">
        <f t="shared" si="5"/>
        <v>32.525951557093421</v>
      </c>
      <c r="K13" s="87">
        <v>205</v>
      </c>
      <c r="L13" s="88">
        <f t="shared" si="3"/>
        <v>14.186851211072666</v>
      </c>
      <c r="M13" s="87">
        <v>115</v>
      </c>
      <c r="N13" s="88">
        <f t="shared" si="4"/>
        <v>7.9584775086505193</v>
      </c>
    </row>
    <row r="14" spans="1:14">
      <c r="A14" s="72" t="s">
        <v>26</v>
      </c>
      <c r="B14" s="89">
        <v>1762</v>
      </c>
      <c r="C14" s="89">
        <v>874</v>
      </c>
      <c r="D14" s="86">
        <f t="shared" si="0"/>
        <v>49.602724177071508</v>
      </c>
      <c r="E14" s="89">
        <v>388</v>
      </c>
      <c r="F14" s="86">
        <f t="shared" si="1"/>
        <v>22.02043132803632</v>
      </c>
      <c r="G14" s="87">
        <v>961</v>
      </c>
      <c r="H14" s="88">
        <f t="shared" si="2"/>
        <v>54.540295119182744</v>
      </c>
      <c r="I14" s="87">
        <v>445</v>
      </c>
      <c r="J14" s="88">
        <f t="shared" si="5"/>
        <v>25.255391600454029</v>
      </c>
      <c r="K14" s="87">
        <v>258</v>
      </c>
      <c r="L14" s="88">
        <f t="shared" si="3"/>
        <v>14.642451759364357</v>
      </c>
      <c r="M14" s="87">
        <v>127</v>
      </c>
      <c r="N14" s="88">
        <f t="shared" si="4"/>
        <v>7.2077185017026109</v>
      </c>
    </row>
    <row r="15" spans="1:14">
      <c r="A15" s="69" t="s">
        <v>32</v>
      </c>
      <c r="B15" s="60">
        <v>10707</v>
      </c>
      <c r="C15" s="60">
        <v>5858</v>
      </c>
      <c r="D15" s="84">
        <f t="shared" si="0"/>
        <v>54.711870738769029</v>
      </c>
      <c r="E15" s="60">
        <v>2622</v>
      </c>
      <c r="F15" s="84">
        <f t="shared" si="1"/>
        <v>24.488652283552817</v>
      </c>
      <c r="G15" s="60">
        <v>4991</v>
      </c>
      <c r="H15" s="84">
        <f t="shared" si="2"/>
        <v>46.614364434482113</v>
      </c>
      <c r="I15" s="60">
        <v>2695</v>
      </c>
      <c r="J15" s="84">
        <f t="shared" ref="J15:J30" si="6">I15/B15*100</f>
        <v>25.170449238815728</v>
      </c>
      <c r="K15" s="60">
        <v>1638</v>
      </c>
      <c r="L15" s="84">
        <f t="shared" si="3"/>
        <v>15.298402913981507</v>
      </c>
      <c r="M15" s="60">
        <v>835</v>
      </c>
      <c r="N15" s="84">
        <f t="shared" si="4"/>
        <v>7.7986364060894733</v>
      </c>
    </row>
    <row r="16" spans="1:14">
      <c r="A16" s="72" t="s">
        <v>0</v>
      </c>
      <c r="B16" s="85">
        <v>1988</v>
      </c>
      <c r="C16" s="85">
        <v>1104</v>
      </c>
      <c r="D16" s="86">
        <f t="shared" si="0"/>
        <v>55.533199195171022</v>
      </c>
      <c r="E16" s="85">
        <v>499</v>
      </c>
      <c r="F16" s="86">
        <f t="shared" si="1"/>
        <v>25.100603621730382</v>
      </c>
      <c r="G16" s="87">
        <v>959</v>
      </c>
      <c r="H16" s="88">
        <f t="shared" si="2"/>
        <v>48.239436619718312</v>
      </c>
      <c r="I16" s="87">
        <v>450</v>
      </c>
      <c r="J16" s="88">
        <f t="shared" si="6"/>
        <v>22.635814889336018</v>
      </c>
      <c r="K16" s="87">
        <v>322</v>
      </c>
      <c r="L16" s="88">
        <f t="shared" si="3"/>
        <v>16.197183098591552</v>
      </c>
      <c r="M16" s="87">
        <v>158</v>
      </c>
      <c r="N16" s="88">
        <f t="shared" si="4"/>
        <v>7.9476861167002006</v>
      </c>
    </row>
    <row r="17" spans="1:14">
      <c r="A17" s="72" t="s">
        <v>15</v>
      </c>
      <c r="B17" s="85">
        <v>1458</v>
      </c>
      <c r="C17" s="85">
        <v>778</v>
      </c>
      <c r="D17" s="86">
        <f t="shared" si="0"/>
        <v>53.360768175582997</v>
      </c>
      <c r="E17" s="85">
        <v>447</v>
      </c>
      <c r="F17" s="86">
        <f t="shared" si="1"/>
        <v>30.65843621399177</v>
      </c>
      <c r="G17" s="87">
        <v>799</v>
      </c>
      <c r="H17" s="88">
        <f t="shared" si="2"/>
        <v>54.801097393689993</v>
      </c>
      <c r="I17" s="87">
        <v>352</v>
      </c>
      <c r="J17" s="88">
        <f t="shared" si="6"/>
        <v>24.142661179698216</v>
      </c>
      <c r="K17" s="87">
        <v>230</v>
      </c>
      <c r="L17" s="88">
        <f t="shared" si="3"/>
        <v>15.775034293552812</v>
      </c>
      <c r="M17" s="87">
        <v>108</v>
      </c>
      <c r="N17" s="88">
        <f t="shared" si="4"/>
        <v>7.4074074074074066</v>
      </c>
    </row>
    <row r="18" spans="1:14">
      <c r="A18" s="74" t="s">
        <v>2</v>
      </c>
      <c r="B18" s="85">
        <v>2365</v>
      </c>
      <c r="C18" s="85">
        <v>1209</v>
      </c>
      <c r="D18" s="86">
        <f t="shared" si="0"/>
        <v>51.120507399577164</v>
      </c>
      <c r="E18" s="85">
        <v>480</v>
      </c>
      <c r="F18" s="86">
        <f t="shared" si="1"/>
        <v>20.29598308668076</v>
      </c>
      <c r="G18" s="87">
        <v>996</v>
      </c>
      <c r="H18" s="88">
        <f t="shared" si="2"/>
        <v>42.114164904862577</v>
      </c>
      <c r="I18" s="87">
        <v>645</v>
      </c>
      <c r="J18" s="88">
        <f t="shared" si="6"/>
        <v>27.27272727272727</v>
      </c>
      <c r="K18" s="87">
        <v>352</v>
      </c>
      <c r="L18" s="88">
        <f t="shared" si="3"/>
        <v>14.883720930232558</v>
      </c>
      <c r="M18" s="87">
        <v>230</v>
      </c>
      <c r="N18" s="88">
        <f t="shared" si="4"/>
        <v>9.7251585623678647</v>
      </c>
    </row>
    <row r="19" spans="1:14">
      <c r="A19" s="74" t="s">
        <v>19</v>
      </c>
      <c r="B19" s="85">
        <v>1608</v>
      </c>
      <c r="C19" s="85">
        <v>826</v>
      </c>
      <c r="D19" s="86">
        <f t="shared" si="0"/>
        <v>51.368159203980099</v>
      </c>
      <c r="E19" s="85">
        <v>332</v>
      </c>
      <c r="F19" s="86">
        <f t="shared" si="1"/>
        <v>20.64676616915423</v>
      </c>
      <c r="G19" s="87">
        <v>840</v>
      </c>
      <c r="H19" s="88">
        <f t="shared" si="2"/>
        <v>52.238805970149251</v>
      </c>
      <c r="I19" s="87">
        <v>441</v>
      </c>
      <c r="J19" s="88">
        <f t="shared" si="6"/>
        <v>27.425373134328357</v>
      </c>
      <c r="K19" s="87">
        <v>251</v>
      </c>
      <c r="L19" s="88">
        <f t="shared" si="3"/>
        <v>15.609452736318408</v>
      </c>
      <c r="M19" s="87">
        <v>81</v>
      </c>
      <c r="N19" s="88">
        <f t="shared" si="4"/>
        <v>5.0373134328358207</v>
      </c>
    </row>
    <row r="20" spans="1:14">
      <c r="A20" s="72" t="s">
        <v>3</v>
      </c>
      <c r="B20" s="85">
        <v>1696</v>
      </c>
      <c r="C20" s="85">
        <v>1001</v>
      </c>
      <c r="D20" s="86">
        <f t="shared" si="0"/>
        <v>59.02122641509434</v>
      </c>
      <c r="E20" s="85">
        <v>431</v>
      </c>
      <c r="F20" s="86">
        <f t="shared" si="1"/>
        <v>25.412735849056606</v>
      </c>
      <c r="G20" s="87">
        <v>635</v>
      </c>
      <c r="H20" s="88">
        <f t="shared" si="2"/>
        <v>37.441037735849058</v>
      </c>
      <c r="I20" s="87">
        <v>396</v>
      </c>
      <c r="J20" s="88">
        <f t="shared" si="6"/>
        <v>23.349056603773587</v>
      </c>
      <c r="K20" s="87">
        <v>255</v>
      </c>
      <c r="L20" s="88">
        <f t="shared" si="3"/>
        <v>15.035377358490564</v>
      </c>
      <c r="M20" s="87">
        <v>158</v>
      </c>
      <c r="N20" s="88">
        <f t="shared" si="4"/>
        <v>9.316037735849056</v>
      </c>
    </row>
    <row r="21" spans="1:14">
      <c r="A21" s="72" t="s">
        <v>6</v>
      </c>
      <c r="B21" s="85">
        <v>1592</v>
      </c>
      <c r="C21" s="85">
        <v>940</v>
      </c>
      <c r="D21" s="86">
        <f t="shared" si="0"/>
        <v>59.045226130653262</v>
      </c>
      <c r="E21" s="85">
        <v>433</v>
      </c>
      <c r="F21" s="86">
        <f t="shared" si="1"/>
        <v>27.198492462311556</v>
      </c>
      <c r="G21" s="87">
        <v>762</v>
      </c>
      <c r="H21" s="88">
        <f t="shared" si="2"/>
        <v>47.8643216080402</v>
      </c>
      <c r="I21" s="87">
        <v>411</v>
      </c>
      <c r="J21" s="88">
        <f t="shared" si="6"/>
        <v>25.816582914572866</v>
      </c>
      <c r="K21" s="87">
        <v>228</v>
      </c>
      <c r="L21" s="88">
        <f t="shared" si="3"/>
        <v>14.321608040201006</v>
      </c>
      <c r="M21" s="87">
        <v>100</v>
      </c>
      <c r="N21" s="88">
        <f t="shared" si="4"/>
        <v>6.2814070351758788</v>
      </c>
    </row>
    <row r="22" spans="1:14">
      <c r="A22" s="69" t="s">
        <v>33</v>
      </c>
      <c r="B22" s="60">
        <v>17742</v>
      </c>
      <c r="C22" s="60">
        <v>8495</v>
      </c>
      <c r="D22" s="84">
        <f t="shared" si="0"/>
        <v>47.880734979145529</v>
      </c>
      <c r="E22" s="60">
        <v>3557</v>
      </c>
      <c r="F22" s="84">
        <f t="shared" si="1"/>
        <v>20.048472551008906</v>
      </c>
      <c r="G22" s="60">
        <v>8401</v>
      </c>
      <c r="H22" s="84">
        <f t="shared" si="2"/>
        <v>47.350918723931912</v>
      </c>
      <c r="I22" s="60">
        <v>5154</v>
      </c>
      <c r="J22" s="84">
        <f t="shared" si="6"/>
        <v>29.04971254649983</v>
      </c>
      <c r="K22" s="60">
        <v>2344</v>
      </c>
      <c r="L22" s="84">
        <f t="shared" si="3"/>
        <v>13.211588321497011</v>
      </c>
      <c r="M22" s="60">
        <v>1198</v>
      </c>
      <c r="N22" s="84">
        <f t="shared" si="4"/>
        <v>6.7523390824033376</v>
      </c>
    </row>
    <row r="23" spans="1:14">
      <c r="A23" s="72" t="s">
        <v>14</v>
      </c>
      <c r="B23" s="85">
        <v>2117</v>
      </c>
      <c r="C23" s="85">
        <v>1003</v>
      </c>
      <c r="D23" s="86">
        <f t="shared" si="0"/>
        <v>47.378365611714692</v>
      </c>
      <c r="E23" s="85">
        <v>387</v>
      </c>
      <c r="F23" s="86">
        <f t="shared" si="1"/>
        <v>18.280585734529993</v>
      </c>
      <c r="G23" s="87">
        <v>801</v>
      </c>
      <c r="H23" s="88">
        <f t="shared" si="2"/>
        <v>37.836561171469057</v>
      </c>
      <c r="I23" s="87">
        <v>668</v>
      </c>
      <c r="J23" s="88">
        <f t="shared" si="6"/>
        <v>31.554085970713274</v>
      </c>
      <c r="K23" s="87">
        <v>213</v>
      </c>
      <c r="L23" s="88">
        <f t="shared" si="3"/>
        <v>10.061407652338215</v>
      </c>
      <c r="M23" s="87">
        <v>188</v>
      </c>
      <c r="N23" s="88">
        <f t="shared" si="4"/>
        <v>8.8804912612187046</v>
      </c>
    </row>
    <row r="24" spans="1:14">
      <c r="A24" s="72" t="s">
        <v>18</v>
      </c>
      <c r="B24" s="85">
        <v>6005</v>
      </c>
      <c r="C24" s="85">
        <v>2806</v>
      </c>
      <c r="D24" s="86">
        <f t="shared" si="0"/>
        <v>46.727726894254786</v>
      </c>
      <c r="E24" s="85">
        <v>1215</v>
      </c>
      <c r="F24" s="86">
        <f t="shared" si="1"/>
        <v>20.233139050791006</v>
      </c>
      <c r="G24" s="87">
        <v>3368</v>
      </c>
      <c r="H24" s="88">
        <f t="shared" si="2"/>
        <v>56.086594504579509</v>
      </c>
      <c r="I24" s="87">
        <v>1669</v>
      </c>
      <c r="J24" s="88">
        <f t="shared" si="6"/>
        <v>27.793505412156538</v>
      </c>
      <c r="K24" s="87">
        <v>727</v>
      </c>
      <c r="L24" s="88">
        <f t="shared" si="3"/>
        <v>12.106577851790174</v>
      </c>
      <c r="M24" s="87">
        <v>322</v>
      </c>
      <c r="N24" s="88">
        <f t="shared" si="4"/>
        <v>5.3621981681931725</v>
      </c>
    </row>
    <row r="25" spans="1:14">
      <c r="A25" s="72" t="s">
        <v>24</v>
      </c>
      <c r="B25" s="85">
        <v>3994</v>
      </c>
      <c r="C25" s="85">
        <v>1961</v>
      </c>
      <c r="D25" s="86">
        <f t="shared" si="0"/>
        <v>49.098647971957938</v>
      </c>
      <c r="E25" s="85">
        <v>824</v>
      </c>
      <c r="F25" s="86">
        <f t="shared" si="1"/>
        <v>20.630946419629446</v>
      </c>
      <c r="G25" s="87">
        <v>1715</v>
      </c>
      <c r="H25" s="88">
        <f t="shared" si="2"/>
        <v>42.939409113670507</v>
      </c>
      <c r="I25" s="87">
        <v>1206</v>
      </c>
      <c r="J25" s="88">
        <f t="shared" si="6"/>
        <v>30.195292939409114</v>
      </c>
      <c r="K25" s="87">
        <v>578</v>
      </c>
      <c r="L25" s="88">
        <f t="shared" si="3"/>
        <v>14.471707561342011</v>
      </c>
      <c r="M25" s="87">
        <v>238</v>
      </c>
      <c r="N25" s="88">
        <f t="shared" si="4"/>
        <v>5.9589384076114174</v>
      </c>
    </row>
    <row r="26" spans="1:14">
      <c r="A26" s="74" t="s">
        <v>92</v>
      </c>
      <c r="B26" s="85">
        <v>1266</v>
      </c>
      <c r="C26" s="85">
        <v>648</v>
      </c>
      <c r="D26" s="86">
        <f t="shared" si="0"/>
        <v>51.184834123222743</v>
      </c>
      <c r="E26" s="85">
        <v>233</v>
      </c>
      <c r="F26" s="86">
        <f t="shared" si="1"/>
        <v>18.404423380726698</v>
      </c>
      <c r="G26" s="87">
        <v>631</v>
      </c>
      <c r="H26" s="88">
        <f t="shared" si="2"/>
        <v>49.842022116903635</v>
      </c>
      <c r="I26" s="87">
        <v>369</v>
      </c>
      <c r="J26" s="88">
        <f t="shared" si="6"/>
        <v>29.14691943127962</v>
      </c>
      <c r="K26" s="87">
        <v>206</v>
      </c>
      <c r="L26" s="88">
        <f t="shared" si="3"/>
        <v>16.271721958925749</v>
      </c>
      <c r="M26" s="87">
        <v>101</v>
      </c>
      <c r="N26" s="88">
        <f t="shared" si="4"/>
        <v>7.9778830963665088</v>
      </c>
    </row>
    <row r="27" spans="1:14">
      <c r="A27" s="74" t="s">
        <v>93</v>
      </c>
      <c r="B27" s="89">
        <v>2155</v>
      </c>
      <c r="C27" s="89">
        <v>1078</v>
      </c>
      <c r="D27" s="86">
        <f t="shared" si="0"/>
        <v>50.023201856148489</v>
      </c>
      <c r="E27" s="89">
        <v>395</v>
      </c>
      <c r="F27" s="86">
        <f t="shared" si="1"/>
        <v>18.329466357308586</v>
      </c>
      <c r="G27" s="87">
        <v>821</v>
      </c>
      <c r="H27" s="88">
        <f t="shared" si="2"/>
        <v>38.097447795823662</v>
      </c>
      <c r="I27" s="87">
        <v>605</v>
      </c>
      <c r="J27" s="88">
        <f t="shared" si="6"/>
        <v>28.074245939675173</v>
      </c>
      <c r="K27" s="87">
        <v>364</v>
      </c>
      <c r="L27" s="88">
        <f t="shared" si="3"/>
        <v>16.890951276102086</v>
      </c>
      <c r="M27" s="87">
        <v>220</v>
      </c>
      <c r="N27" s="88">
        <f t="shared" si="4"/>
        <v>10.208816705336426</v>
      </c>
    </row>
    <row r="28" spans="1:14">
      <c r="A28" s="72" t="s">
        <v>25</v>
      </c>
      <c r="B28" s="89">
        <v>2205</v>
      </c>
      <c r="C28" s="89">
        <v>999</v>
      </c>
      <c r="D28" s="86">
        <f t="shared" si="0"/>
        <v>45.306122448979593</v>
      </c>
      <c r="E28" s="89">
        <v>503</v>
      </c>
      <c r="F28" s="86">
        <f t="shared" si="1"/>
        <v>22.811791383219955</v>
      </c>
      <c r="G28" s="87">
        <v>1065</v>
      </c>
      <c r="H28" s="88">
        <f t="shared" si="2"/>
        <v>48.299319727891152</v>
      </c>
      <c r="I28" s="87">
        <v>637</v>
      </c>
      <c r="J28" s="88">
        <f t="shared" si="6"/>
        <v>28.888888888888886</v>
      </c>
      <c r="K28" s="87">
        <v>256</v>
      </c>
      <c r="L28" s="88">
        <f t="shared" si="3"/>
        <v>11.609977324263038</v>
      </c>
      <c r="M28" s="87">
        <v>129</v>
      </c>
      <c r="N28" s="88">
        <f t="shared" si="4"/>
        <v>5.850340136054422</v>
      </c>
    </row>
    <row r="29" spans="1:14">
      <c r="A29" s="69" t="s">
        <v>29</v>
      </c>
      <c r="B29" s="60">
        <v>13607</v>
      </c>
      <c r="C29" s="60">
        <v>6771</v>
      </c>
      <c r="D29" s="84">
        <f t="shared" si="0"/>
        <v>49.76115234805615</v>
      </c>
      <c r="E29" s="60">
        <v>3108</v>
      </c>
      <c r="F29" s="84">
        <f t="shared" si="1"/>
        <v>22.841184684353642</v>
      </c>
      <c r="G29" s="60">
        <v>6331</v>
      </c>
      <c r="H29" s="84">
        <f t="shared" si="2"/>
        <v>46.527522598662451</v>
      </c>
      <c r="I29" s="60">
        <v>3828</v>
      </c>
      <c r="J29" s="84">
        <f t="shared" si="6"/>
        <v>28.13257881972514</v>
      </c>
      <c r="K29" s="60">
        <v>1449</v>
      </c>
      <c r="L29" s="84">
        <f t="shared" si="3"/>
        <v>10.648930697435144</v>
      </c>
      <c r="M29" s="60">
        <v>899</v>
      </c>
      <c r="N29" s="84">
        <f t="shared" si="4"/>
        <v>6.6068935106930251</v>
      </c>
    </row>
    <row r="30" spans="1:14">
      <c r="A30" s="90" t="s">
        <v>4</v>
      </c>
      <c r="B30" s="87">
        <v>889</v>
      </c>
      <c r="C30" s="87">
        <v>474</v>
      </c>
      <c r="D30" s="88">
        <f t="shared" si="0"/>
        <v>53.318335208098986</v>
      </c>
      <c r="E30" s="87">
        <v>246</v>
      </c>
      <c r="F30" s="88">
        <f t="shared" si="1"/>
        <v>27.671541057367826</v>
      </c>
      <c r="G30" s="87">
        <v>409</v>
      </c>
      <c r="H30" s="88">
        <f t="shared" si="2"/>
        <v>46.006749156355454</v>
      </c>
      <c r="I30" s="87">
        <v>249</v>
      </c>
      <c r="J30" s="88">
        <f t="shared" si="6"/>
        <v>28.008998875140605</v>
      </c>
      <c r="K30" s="87">
        <v>99</v>
      </c>
      <c r="L30" s="88">
        <f t="shared" si="3"/>
        <v>11.136107986501688</v>
      </c>
      <c r="M30" s="87">
        <v>79</v>
      </c>
      <c r="N30" s="88">
        <f t="shared" si="4"/>
        <v>8.8863892013498322</v>
      </c>
    </row>
    <row r="31" spans="1:14">
      <c r="A31" s="90" t="s">
        <v>22</v>
      </c>
      <c r="B31" s="87">
        <v>2705</v>
      </c>
      <c r="C31" s="87">
        <v>1328</v>
      </c>
      <c r="D31" s="88">
        <f t="shared" si="0"/>
        <v>49.094269870609978</v>
      </c>
      <c r="E31" s="87">
        <v>620</v>
      </c>
      <c r="F31" s="88">
        <f t="shared" si="1"/>
        <v>22.920517560073936</v>
      </c>
      <c r="G31" s="87">
        <v>1224</v>
      </c>
      <c r="H31" s="88">
        <f t="shared" si="2"/>
        <v>45.249537892791125</v>
      </c>
      <c r="I31" s="87">
        <v>754</v>
      </c>
      <c r="J31" s="88">
        <f t="shared" ref="J31:J37" si="7">I31/B31*100</f>
        <v>27.874306839186691</v>
      </c>
      <c r="K31" s="87">
        <v>212</v>
      </c>
      <c r="L31" s="88">
        <f t="shared" si="3"/>
        <v>7.8373382624768952</v>
      </c>
      <c r="M31" s="87">
        <v>240</v>
      </c>
      <c r="N31" s="88">
        <f t="shared" si="4"/>
        <v>8.8724584103512019</v>
      </c>
    </row>
    <row r="32" spans="1:14">
      <c r="A32" s="90" t="s">
        <v>5</v>
      </c>
      <c r="B32" s="87">
        <v>1841</v>
      </c>
      <c r="C32" s="87">
        <v>862</v>
      </c>
      <c r="D32" s="88">
        <f t="shared" si="0"/>
        <v>46.822379141770774</v>
      </c>
      <c r="E32" s="87">
        <v>406</v>
      </c>
      <c r="F32" s="88">
        <f t="shared" si="1"/>
        <v>22.053231939163499</v>
      </c>
      <c r="G32" s="87">
        <v>808</v>
      </c>
      <c r="H32" s="88">
        <f t="shared" si="2"/>
        <v>43.88919065725149</v>
      </c>
      <c r="I32" s="87">
        <v>516</v>
      </c>
      <c r="J32" s="88">
        <f t="shared" si="7"/>
        <v>28.028245518739816</v>
      </c>
      <c r="K32" s="87">
        <v>189</v>
      </c>
      <c r="L32" s="88">
        <f t="shared" si="3"/>
        <v>10.266159695817491</v>
      </c>
      <c r="M32" s="87">
        <v>130</v>
      </c>
      <c r="N32" s="88">
        <f t="shared" si="4"/>
        <v>7.0613796849538293</v>
      </c>
    </row>
    <row r="33" spans="1:14">
      <c r="A33" s="90" t="s">
        <v>23</v>
      </c>
      <c r="B33" s="87">
        <v>1576</v>
      </c>
      <c r="C33" s="87">
        <v>800</v>
      </c>
      <c r="D33" s="88">
        <f t="shared" si="0"/>
        <v>50.761421319796952</v>
      </c>
      <c r="E33" s="87">
        <v>357</v>
      </c>
      <c r="F33" s="88">
        <f t="shared" si="1"/>
        <v>22.652284263959391</v>
      </c>
      <c r="G33" s="87">
        <v>870</v>
      </c>
      <c r="H33" s="88">
        <f t="shared" si="2"/>
        <v>55.203045685279186</v>
      </c>
      <c r="I33" s="87">
        <v>459</v>
      </c>
      <c r="J33" s="88">
        <f t="shared" si="7"/>
        <v>29.124365482233504</v>
      </c>
      <c r="K33" s="87">
        <v>239</v>
      </c>
      <c r="L33" s="88">
        <f t="shared" si="3"/>
        <v>15.164974619289339</v>
      </c>
      <c r="M33" s="87">
        <v>69</v>
      </c>
      <c r="N33" s="88">
        <f t="shared" si="4"/>
        <v>4.3781725888324869</v>
      </c>
    </row>
    <row r="34" spans="1:14">
      <c r="A34" s="90" t="s">
        <v>7</v>
      </c>
      <c r="B34" s="87">
        <v>1276</v>
      </c>
      <c r="C34" s="87">
        <v>601</v>
      </c>
      <c r="D34" s="88">
        <f t="shared" si="0"/>
        <v>47.100313479623821</v>
      </c>
      <c r="E34" s="87">
        <v>284</v>
      </c>
      <c r="F34" s="88">
        <f t="shared" si="1"/>
        <v>22.257053291536049</v>
      </c>
      <c r="G34" s="87">
        <v>599</v>
      </c>
      <c r="H34" s="88">
        <f t="shared" si="2"/>
        <v>46.943573667711597</v>
      </c>
      <c r="I34" s="87">
        <v>390</v>
      </c>
      <c r="J34" s="88">
        <f t="shared" si="7"/>
        <v>30.56426332288401</v>
      </c>
      <c r="K34" s="87">
        <v>145</v>
      </c>
      <c r="L34" s="88">
        <f t="shared" si="3"/>
        <v>11.363636363636363</v>
      </c>
      <c r="M34" s="87">
        <v>111</v>
      </c>
      <c r="N34" s="88">
        <f t="shared" si="4"/>
        <v>8.6990595611285269</v>
      </c>
    </row>
    <row r="35" spans="1:14">
      <c r="A35" s="90" t="s">
        <v>8</v>
      </c>
      <c r="B35" s="87">
        <v>1773</v>
      </c>
      <c r="C35" s="91">
        <v>943</v>
      </c>
      <c r="D35" s="88">
        <f t="shared" si="0"/>
        <v>53.186689227298366</v>
      </c>
      <c r="E35" s="91">
        <v>447</v>
      </c>
      <c r="F35" s="88">
        <f t="shared" si="1"/>
        <v>25.211505922165824</v>
      </c>
      <c r="G35" s="87">
        <v>782</v>
      </c>
      <c r="H35" s="88">
        <f t="shared" si="2"/>
        <v>44.106034968979131</v>
      </c>
      <c r="I35" s="87">
        <v>478</v>
      </c>
      <c r="J35" s="88">
        <f t="shared" si="7"/>
        <v>26.959954878736603</v>
      </c>
      <c r="K35" s="87">
        <v>173</v>
      </c>
      <c r="L35" s="88">
        <f t="shared" si="3"/>
        <v>9.7574732092498593</v>
      </c>
      <c r="M35" s="87">
        <v>109</v>
      </c>
      <c r="N35" s="88">
        <f t="shared" si="4"/>
        <v>6.147772137619854</v>
      </c>
    </row>
    <row r="36" spans="1:14" ht="13.95" customHeight="1">
      <c r="A36" s="90" t="s">
        <v>9</v>
      </c>
      <c r="B36" s="87">
        <v>1747</v>
      </c>
      <c r="C36" s="91">
        <v>844</v>
      </c>
      <c r="D36" s="88">
        <f t="shared" si="0"/>
        <v>48.311390955924445</v>
      </c>
      <c r="E36" s="87">
        <v>401</v>
      </c>
      <c r="F36" s="88">
        <f t="shared" si="1"/>
        <v>22.953634802518604</v>
      </c>
      <c r="G36" s="87">
        <v>1045</v>
      </c>
      <c r="H36" s="88">
        <f t="shared" si="2"/>
        <v>59.816828849456215</v>
      </c>
      <c r="I36" s="87">
        <v>458</v>
      </c>
      <c r="J36" s="88">
        <f t="shared" si="7"/>
        <v>26.216370921579852</v>
      </c>
      <c r="K36" s="87">
        <v>178</v>
      </c>
      <c r="L36" s="88">
        <f t="shared" si="3"/>
        <v>10.188895248998282</v>
      </c>
      <c r="M36" s="87">
        <v>62</v>
      </c>
      <c r="N36" s="88">
        <f t="shared" si="4"/>
        <v>3.5489410417859184</v>
      </c>
    </row>
    <row r="37" spans="1:14">
      <c r="A37" s="90" t="s">
        <v>11</v>
      </c>
      <c r="B37" s="87">
        <v>1800</v>
      </c>
      <c r="C37" s="87">
        <v>919</v>
      </c>
      <c r="D37" s="88">
        <f t="shared" si="0"/>
        <v>51.055555555555557</v>
      </c>
      <c r="E37" s="87">
        <v>347</v>
      </c>
      <c r="F37" s="88">
        <f t="shared" si="1"/>
        <v>19.277777777777779</v>
      </c>
      <c r="G37" s="87">
        <v>594</v>
      </c>
      <c r="H37" s="88">
        <f t="shared" si="2"/>
        <v>33</v>
      </c>
      <c r="I37" s="87">
        <v>524</v>
      </c>
      <c r="J37" s="88">
        <f t="shared" si="7"/>
        <v>29.111111111111111</v>
      </c>
      <c r="K37" s="87">
        <v>214</v>
      </c>
      <c r="L37" s="88">
        <f t="shared" si="3"/>
        <v>11.888888888888889</v>
      </c>
      <c r="M37" s="87">
        <v>99</v>
      </c>
      <c r="N37" s="88">
        <f t="shared" si="4"/>
        <v>5.5</v>
      </c>
    </row>
    <row r="38" spans="1:14">
      <c r="A38" s="69" t="s">
        <v>30</v>
      </c>
      <c r="B38" s="60">
        <v>9185</v>
      </c>
      <c r="C38" s="60">
        <v>4424</v>
      </c>
      <c r="D38" s="84">
        <f t="shared" si="0"/>
        <v>48.165487207403373</v>
      </c>
      <c r="E38" s="60">
        <v>1700</v>
      </c>
      <c r="F38" s="84">
        <f t="shared" si="1"/>
        <v>18.508437670114315</v>
      </c>
      <c r="G38" s="60">
        <v>3155</v>
      </c>
      <c r="H38" s="84">
        <f t="shared" si="2"/>
        <v>34.349482852476868</v>
      </c>
      <c r="I38" s="60">
        <v>2690</v>
      </c>
      <c r="J38" s="84">
        <f>I38/B38*100</f>
        <v>29.286880783886772</v>
      </c>
      <c r="K38" s="60">
        <v>617</v>
      </c>
      <c r="L38" s="84">
        <f t="shared" si="3"/>
        <v>6.7174741426238427</v>
      </c>
      <c r="M38" s="60">
        <v>586</v>
      </c>
      <c r="N38" s="84">
        <f t="shared" si="4"/>
        <v>6.3799673380511708</v>
      </c>
    </row>
    <row r="39" spans="1:14">
      <c r="A39" s="74" t="s">
        <v>10</v>
      </c>
      <c r="B39" s="85">
        <v>9185</v>
      </c>
      <c r="C39" s="85">
        <v>4424</v>
      </c>
      <c r="D39" s="86">
        <f t="shared" si="0"/>
        <v>48.165487207403373</v>
      </c>
      <c r="E39" s="85">
        <v>1700</v>
      </c>
      <c r="F39" s="86">
        <f t="shared" si="1"/>
        <v>18.508437670114315</v>
      </c>
      <c r="G39" s="85">
        <v>3155</v>
      </c>
      <c r="H39" s="88">
        <f t="shared" si="2"/>
        <v>34.349482852476868</v>
      </c>
      <c r="I39" s="85">
        <v>2690</v>
      </c>
      <c r="J39" s="86">
        <f>I39/B39*100</f>
        <v>29.286880783886772</v>
      </c>
      <c r="K39" s="85">
        <v>617</v>
      </c>
      <c r="L39" s="88">
        <f t="shared" si="3"/>
        <v>6.7174741426238427</v>
      </c>
      <c r="M39" s="85">
        <v>586</v>
      </c>
      <c r="N39" s="88">
        <f t="shared" si="4"/>
        <v>6.3799673380511708</v>
      </c>
    </row>
    <row r="40" spans="1:14">
      <c r="A40" s="57" t="s">
        <v>27</v>
      </c>
      <c r="B40" s="60">
        <v>63758</v>
      </c>
      <c r="C40" s="60">
        <v>31560</v>
      </c>
      <c r="D40" s="84">
        <f t="shared" si="0"/>
        <v>49.499670629568051</v>
      </c>
      <c r="E40" s="60">
        <v>13511</v>
      </c>
      <c r="F40" s="84">
        <f t="shared" si="1"/>
        <v>21.191066219141128</v>
      </c>
      <c r="G40" s="60">
        <v>28861</v>
      </c>
      <c r="H40" s="84">
        <f t="shared" si="2"/>
        <v>45.266476363750428</v>
      </c>
      <c r="I40" s="60">
        <v>18065</v>
      </c>
      <c r="J40" s="84">
        <f>I40/B40*100</f>
        <v>28.333699300479942</v>
      </c>
      <c r="K40" s="60">
        <v>7649</v>
      </c>
      <c r="L40" s="84">
        <f t="shared" si="3"/>
        <v>11.996925875968506</v>
      </c>
      <c r="M40" s="60">
        <v>4413</v>
      </c>
      <c r="N40" s="84">
        <f t="shared" si="4"/>
        <v>6.9214843627466358</v>
      </c>
    </row>
  </sheetData>
  <mergeCells count="3">
    <mergeCell ref="A2:N2"/>
    <mergeCell ref="A1:N1"/>
    <mergeCell ref="A3:N3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K55"/>
  <sheetViews>
    <sheetView showGridLines="0" zoomScaleNormal="100" workbookViewId="0">
      <selection activeCell="D5" sqref="D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1">
      <c r="A1" s="328" t="s">
        <v>161</v>
      </c>
      <c r="B1" s="328"/>
      <c r="C1" s="328"/>
      <c r="D1" s="328"/>
      <c r="E1" s="328"/>
      <c r="F1" s="328"/>
      <c r="G1" s="328"/>
      <c r="H1" s="328"/>
    </row>
    <row r="2" spans="1:11" ht="34.5" customHeight="1" thickBot="1">
      <c r="A2" s="328" t="s">
        <v>200</v>
      </c>
      <c r="B2" s="328"/>
      <c r="C2" s="328"/>
      <c r="D2" s="328"/>
      <c r="E2" s="328"/>
      <c r="F2" s="328"/>
      <c r="G2" s="328"/>
      <c r="H2" s="328"/>
    </row>
    <row r="3" spans="1:11" ht="57" customHeight="1" thickBot="1">
      <c r="A3" s="347" t="s">
        <v>37</v>
      </c>
      <c r="B3" s="348"/>
      <c r="C3" s="348"/>
      <c r="D3" s="349"/>
      <c r="E3" s="18" t="s">
        <v>174</v>
      </c>
      <c r="F3" s="18" t="s">
        <v>201</v>
      </c>
      <c r="G3" s="18" t="s">
        <v>202</v>
      </c>
      <c r="H3" s="18" t="s">
        <v>175</v>
      </c>
    </row>
    <row r="4" spans="1:11" ht="13.8" thickBot="1">
      <c r="A4" s="334" t="s">
        <v>38</v>
      </c>
      <c r="B4" s="335"/>
      <c r="C4" s="335"/>
      <c r="D4" s="336"/>
      <c r="E4" s="40">
        <v>6974</v>
      </c>
      <c r="F4" s="40">
        <v>6876</v>
      </c>
      <c r="G4" s="40">
        <v>91184</v>
      </c>
      <c r="H4" s="40">
        <f>F4-E4</f>
        <v>-98</v>
      </c>
      <c r="I4" s="51"/>
      <c r="J4" s="51"/>
    </row>
    <row r="5" spans="1:11" ht="12.75" customHeight="1">
      <c r="A5" s="341" t="s">
        <v>39</v>
      </c>
      <c r="B5" s="11" t="s">
        <v>40</v>
      </c>
      <c r="C5" s="12"/>
      <c r="D5" s="12"/>
      <c r="E5" s="19">
        <v>3266</v>
      </c>
      <c r="F5" s="19">
        <v>3220</v>
      </c>
      <c r="G5" s="19">
        <v>45212</v>
      </c>
      <c r="H5" s="19">
        <f>F5-E5</f>
        <v>-46</v>
      </c>
      <c r="K5" s="51"/>
    </row>
    <row r="6" spans="1:11" ht="12.75" customHeight="1">
      <c r="A6" s="342"/>
      <c r="B6" s="53" t="s">
        <v>41</v>
      </c>
      <c r="C6" s="54"/>
      <c r="D6" s="54"/>
      <c r="E6" s="20">
        <v>1332</v>
      </c>
      <c r="F6" s="20">
        <v>1612</v>
      </c>
      <c r="G6" s="19">
        <v>23965</v>
      </c>
      <c r="H6" s="19">
        <f>F6-E6</f>
        <v>280</v>
      </c>
    </row>
    <row r="7" spans="1:11" ht="12.75" customHeight="1">
      <c r="A7" s="342"/>
      <c r="B7" s="53" t="s">
        <v>42</v>
      </c>
      <c r="C7" s="54"/>
      <c r="D7" s="54"/>
      <c r="E7" s="20">
        <v>5642</v>
      </c>
      <c r="F7" s="20">
        <v>5264</v>
      </c>
      <c r="G7" s="19">
        <v>67219</v>
      </c>
      <c r="H7" s="19">
        <f t="shared" ref="H7:H16" si="0">F7-E7</f>
        <v>-378</v>
      </c>
    </row>
    <row r="8" spans="1:11" ht="12.75" customHeight="1">
      <c r="A8" s="342"/>
      <c r="B8" s="53" t="s">
        <v>43</v>
      </c>
      <c r="C8" s="54"/>
      <c r="D8" s="54"/>
      <c r="E8" s="20">
        <v>435</v>
      </c>
      <c r="F8" s="20">
        <v>500</v>
      </c>
      <c r="G8" s="19">
        <v>6678</v>
      </c>
      <c r="H8" s="19">
        <f t="shared" si="0"/>
        <v>65</v>
      </c>
    </row>
    <row r="9" spans="1:11" ht="12.75" customHeight="1">
      <c r="A9" s="342"/>
      <c r="B9" s="53" t="s">
        <v>44</v>
      </c>
      <c r="C9" s="54"/>
      <c r="D9" s="54"/>
      <c r="E9" s="20">
        <v>6393</v>
      </c>
      <c r="F9" s="20">
        <v>6306</v>
      </c>
      <c r="G9" s="19">
        <v>82686</v>
      </c>
      <c r="H9" s="19">
        <f t="shared" si="0"/>
        <v>-87</v>
      </c>
    </row>
    <row r="10" spans="1:11" ht="12.75" customHeight="1">
      <c r="A10" s="342"/>
      <c r="B10" s="53" t="s">
        <v>45</v>
      </c>
      <c r="C10" s="54"/>
      <c r="D10" s="54"/>
      <c r="E10" s="20">
        <v>376</v>
      </c>
      <c r="F10" s="20">
        <v>275</v>
      </c>
      <c r="G10" s="19">
        <v>143831</v>
      </c>
      <c r="H10" s="19">
        <f t="shared" si="0"/>
        <v>-101</v>
      </c>
    </row>
    <row r="11" spans="1:11" ht="12.75" customHeight="1">
      <c r="A11" s="342"/>
      <c r="B11" s="53" t="s">
        <v>46</v>
      </c>
      <c r="C11" s="54"/>
      <c r="D11" s="54"/>
      <c r="E11" s="20">
        <v>7</v>
      </c>
      <c r="F11" s="20">
        <v>3</v>
      </c>
      <c r="G11" s="19">
        <v>46</v>
      </c>
      <c r="H11" s="19">
        <f t="shared" si="0"/>
        <v>-4</v>
      </c>
    </row>
    <row r="12" spans="1:11" ht="12.75" customHeight="1">
      <c r="A12" s="342"/>
      <c r="B12" s="53" t="s">
        <v>47</v>
      </c>
      <c r="C12" s="54"/>
      <c r="D12" s="54"/>
      <c r="E12" s="20">
        <v>118</v>
      </c>
      <c r="F12" s="20">
        <v>18</v>
      </c>
      <c r="G12" s="19">
        <v>297</v>
      </c>
      <c r="H12" s="19">
        <f t="shared" si="0"/>
        <v>-100</v>
      </c>
    </row>
    <row r="13" spans="1:11" ht="12.75" customHeight="1">
      <c r="A13" s="342"/>
      <c r="B13" s="53" t="s">
        <v>48</v>
      </c>
      <c r="C13" s="54"/>
      <c r="D13" s="54"/>
      <c r="E13" s="20">
        <v>597</v>
      </c>
      <c r="F13" s="20">
        <v>372</v>
      </c>
      <c r="G13" s="19">
        <v>3678</v>
      </c>
      <c r="H13" s="19">
        <f t="shared" si="0"/>
        <v>-225</v>
      </c>
    </row>
    <row r="14" spans="1:11" ht="12.75" customHeight="1">
      <c r="A14" s="342"/>
      <c r="B14" s="53" t="s">
        <v>49</v>
      </c>
      <c r="C14" s="54"/>
      <c r="D14" s="54"/>
      <c r="E14" s="20">
        <v>0</v>
      </c>
      <c r="F14" s="20">
        <v>0</v>
      </c>
      <c r="G14" s="19">
        <v>0</v>
      </c>
      <c r="H14" s="19">
        <f t="shared" si="0"/>
        <v>0</v>
      </c>
    </row>
    <row r="15" spans="1:11" ht="12.75" customHeight="1">
      <c r="A15" s="342"/>
      <c r="B15" s="53" t="s">
        <v>50</v>
      </c>
      <c r="C15" s="54"/>
      <c r="D15" s="54"/>
      <c r="E15" s="20">
        <v>95</v>
      </c>
      <c r="F15" s="20">
        <v>102</v>
      </c>
      <c r="G15" s="19">
        <v>1624</v>
      </c>
      <c r="H15" s="19">
        <f t="shared" si="0"/>
        <v>7</v>
      </c>
    </row>
    <row r="16" spans="1:11" ht="12.75" customHeight="1" thickBot="1">
      <c r="A16" s="343"/>
      <c r="B16" s="13" t="s">
        <v>51</v>
      </c>
      <c r="C16" s="14"/>
      <c r="D16" s="14"/>
      <c r="E16" s="21">
        <v>313</v>
      </c>
      <c r="F16" s="21">
        <v>311</v>
      </c>
      <c r="G16" s="49">
        <v>730</v>
      </c>
      <c r="H16" s="19">
        <f t="shared" si="0"/>
        <v>-2</v>
      </c>
    </row>
    <row r="17" spans="1:8" ht="15.75" customHeight="1" thickBot="1">
      <c r="A17" s="334" t="s">
        <v>52</v>
      </c>
      <c r="B17" s="335"/>
      <c r="C17" s="335"/>
      <c r="D17" s="336"/>
      <c r="E17" s="40">
        <v>6136</v>
      </c>
      <c r="F17" s="40">
        <v>5801</v>
      </c>
      <c r="G17" s="40">
        <v>82900</v>
      </c>
      <c r="H17" s="40">
        <f>F17-E17</f>
        <v>-335</v>
      </c>
    </row>
    <row r="18" spans="1:8" ht="16.5" customHeight="1">
      <c r="A18" s="370" t="s">
        <v>112</v>
      </c>
      <c r="B18" s="344" t="s">
        <v>113</v>
      </c>
      <c r="C18" s="345"/>
      <c r="D18" s="346"/>
      <c r="E18" s="19">
        <v>3665</v>
      </c>
      <c r="F18" s="19">
        <v>3731</v>
      </c>
      <c r="G18" s="19">
        <v>51203</v>
      </c>
      <c r="H18" s="19">
        <f>F18-E18</f>
        <v>66</v>
      </c>
    </row>
    <row r="19" spans="1:8" ht="13.5" customHeight="1">
      <c r="A19" s="371"/>
      <c r="B19" s="352" t="s">
        <v>53</v>
      </c>
      <c r="C19" s="329" t="s">
        <v>54</v>
      </c>
      <c r="D19" s="331"/>
      <c r="E19" s="20">
        <v>3189</v>
      </c>
      <c r="F19" s="20">
        <v>3149</v>
      </c>
      <c r="G19" s="19">
        <v>44131</v>
      </c>
      <c r="H19" s="19">
        <f>F19-E19</f>
        <v>-40</v>
      </c>
    </row>
    <row r="20" spans="1:8" ht="12.75" customHeight="1">
      <c r="A20" s="371"/>
      <c r="B20" s="353"/>
      <c r="C20" s="350" t="s">
        <v>53</v>
      </c>
      <c r="D20" s="15" t="s">
        <v>125</v>
      </c>
      <c r="E20" s="20">
        <v>127</v>
      </c>
      <c r="F20" s="20">
        <v>138</v>
      </c>
      <c r="G20" s="19">
        <v>2079</v>
      </c>
      <c r="H20" s="19">
        <f t="shared" ref="H20:H50" si="1">F20-E20</f>
        <v>11</v>
      </c>
    </row>
    <row r="21" spans="1:8">
      <c r="A21" s="371"/>
      <c r="B21" s="353"/>
      <c r="C21" s="351"/>
      <c r="D21" s="15" t="s">
        <v>126</v>
      </c>
      <c r="E21" s="20">
        <v>397</v>
      </c>
      <c r="F21" s="20">
        <v>189</v>
      </c>
      <c r="G21" s="19">
        <v>3385</v>
      </c>
      <c r="H21" s="19">
        <f t="shared" si="1"/>
        <v>-208</v>
      </c>
    </row>
    <row r="22" spans="1:8">
      <c r="A22" s="371"/>
      <c r="B22" s="353"/>
      <c r="C22" s="332" t="s">
        <v>55</v>
      </c>
      <c r="D22" s="333"/>
      <c r="E22" s="25">
        <v>476</v>
      </c>
      <c r="F22" s="25">
        <v>582</v>
      </c>
      <c r="G22" s="50">
        <v>7072</v>
      </c>
      <c r="H22" s="19">
        <f t="shared" si="1"/>
        <v>106</v>
      </c>
    </row>
    <row r="23" spans="1:8" ht="12.75" customHeight="1">
      <c r="A23" s="371"/>
      <c r="B23" s="353"/>
      <c r="C23" s="337" t="s">
        <v>53</v>
      </c>
      <c r="D23" s="15" t="s">
        <v>56</v>
      </c>
      <c r="E23" s="20">
        <v>60</v>
      </c>
      <c r="F23" s="20">
        <v>49</v>
      </c>
      <c r="G23" s="19">
        <v>1537</v>
      </c>
      <c r="H23" s="19">
        <f t="shared" si="1"/>
        <v>-11</v>
      </c>
    </row>
    <row r="24" spans="1:8" ht="12.75" customHeight="1">
      <c r="A24" s="371"/>
      <c r="B24" s="353"/>
      <c r="C24" s="338"/>
      <c r="D24" s="15" t="s">
        <v>57</v>
      </c>
      <c r="E24" s="20">
        <v>34</v>
      </c>
      <c r="F24" s="20">
        <v>15</v>
      </c>
      <c r="G24" s="19">
        <v>836</v>
      </c>
      <c r="H24" s="19">
        <f t="shared" si="1"/>
        <v>-19</v>
      </c>
    </row>
    <row r="25" spans="1:8" ht="15" customHeight="1">
      <c r="A25" s="371"/>
      <c r="B25" s="353"/>
      <c r="C25" s="338"/>
      <c r="D25" s="16" t="s">
        <v>127</v>
      </c>
      <c r="E25" s="20">
        <v>203</v>
      </c>
      <c r="F25" s="20">
        <v>264</v>
      </c>
      <c r="G25" s="19">
        <v>2584</v>
      </c>
      <c r="H25" s="19">
        <f t="shared" si="1"/>
        <v>61</v>
      </c>
    </row>
    <row r="26" spans="1:8" ht="15" customHeight="1">
      <c r="A26" s="371"/>
      <c r="B26" s="353"/>
      <c r="C26" s="338"/>
      <c r="D26" s="16" t="s">
        <v>128</v>
      </c>
      <c r="E26" s="20">
        <v>2</v>
      </c>
      <c r="F26" s="20">
        <v>0</v>
      </c>
      <c r="G26" s="19">
        <v>18</v>
      </c>
      <c r="H26" s="19">
        <f t="shared" si="1"/>
        <v>-2</v>
      </c>
    </row>
    <row r="27" spans="1:8" ht="24.75" customHeight="1">
      <c r="A27" s="371"/>
      <c r="B27" s="353"/>
      <c r="C27" s="338"/>
      <c r="D27" s="16" t="s">
        <v>58</v>
      </c>
      <c r="E27" s="20">
        <v>147</v>
      </c>
      <c r="F27" s="20">
        <v>176</v>
      </c>
      <c r="G27" s="19">
        <v>1215</v>
      </c>
      <c r="H27" s="19">
        <f t="shared" si="1"/>
        <v>29</v>
      </c>
    </row>
    <row r="28" spans="1:8" ht="24.75" customHeight="1">
      <c r="A28" s="371"/>
      <c r="B28" s="353"/>
      <c r="C28" s="338"/>
      <c r="D28" s="16" t="s">
        <v>129</v>
      </c>
      <c r="E28" s="20">
        <v>25</v>
      </c>
      <c r="F28" s="20">
        <v>38</v>
      </c>
      <c r="G28" s="19">
        <v>520</v>
      </c>
      <c r="H28" s="19">
        <f t="shared" si="1"/>
        <v>13</v>
      </c>
    </row>
    <row r="29" spans="1:8" ht="12.75" customHeight="1">
      <c r="A29" s="371"/>
      <c r="B29" s="353"/>
      <c r="C29" s="339"/>
      <c r="D29" s="16" t="s">
        <v>130</v>
      </c>
      <c r="E29" s="20">
        <v>2</v>
      </c>
      <c r="F29" s="20">
        <v>0</v>
      </c>
      <c r="G29" s="19">
        <v>16</v>
      </c>
      <c r="H29" s="19">
        <f t="shared" si="1"/>
        <v>-2</v>
      </c>
    </row>
    <row r="30" spans="1:8" ht="21" customHeight="1">
      <c r="A30" s="371"/>
      <c r="B30" s="353"/>
      <c r="C30" s="339"/>
      <c r="D30" s="16" t="s">
        <v>131</v>
      </c>
      <c r="E30" s="20">
        <v>0</v>
      </c>
      <c r="F30" s="20">
        <v>0</v>
      </c>
      <c r="G30" s="19">
        <v>0</v>
      </c>
      <c r="H30" s="19">
        <f t="shared" si="1"/>
        <v>0</v>
      </c>
    </row>
    <row r="31" spans="1:8" ht="12.75" customHeight="1">
      <c r="A31" s="371"/>
      <c r="B31" s="353"/>
      <c r="C31" s="339"/>
      <c r="D31" s="16" t="s">
        <v>132</v>
      </c>
      <c r="E31" s="20">
        <v>0</v>
      </c>
      <c r="F31" s="20">
        <v>0</v>
      </c>
      <c r="G31" s="19">
        <v>0</v>
      </c>
      <c r="H31" s="19">
        <f t="shared" si="1"/>
        <v>0</v>
      </c>
    </row>
    <row r="32" spans="1:8" ht="27.75" customHeight="1">
      <c r="A32" s="371"/>
      <c r="B32" s="353"/>
      <c r="C32" s="339"/>
      <c r="D32" s="16" t="s">
        <v>133</v>
      </c>
      <c r="E32" s="20">
        <v>0</v>
      </c>
      <c r="F32" s="20">
        <v>0</v>
      </c>
      <c r="G32" s="19">
        <v>0</v>
      </c>
      <c r="H32" s="19">
        <f t="shared" si="1"/>
        <v>0</v>
      </c>
    </row>
    <row r="33" spans="1:8" ht="49.2" customHeight="1">
      <c r="A33" s="371"/>
      <c r="B33" s="353"/>
      <c r="C33" s="339"/>
      <c r="D33" s="16" t="s">
        <v>134</v>
      </c>
      <c r="E33" s="20">
        <v>2</v>
      </c>
      <c r="F33" s="20">
        <v>7</v>
      </c>
      <c r="G33" s="19">
        <v>137</v>
      </c>
      <c r="H33" s="19">
        <f t="shared" si="1"/>
        <v>5</v>
      </c>
    </row>
    <row r="34" spans="1:8" ht="12.75" customHeight="1">
      <c r="A34" s="371"/>
      <c r="B34" s="354"/>
      <c r="C34" s="340"/>
      <c r="D34" s="16" t="s">
        <v>67</v>
      </c>
      <c r="E34" s="20">
        <v>3</v>
      </c>
      <c r="F34" s="20">
        <v>33</v>
      </c>
      <c r="G34" s="19">
        <v>227</v>
      </c>
      <c r="H34" s="19">
        <f t="shared" si="1"/>
        <v>30</v>
      </c>
    </row>
    <row r="35" spans="1:8" ht="12.75" customHeight="1">
      <c r="A35" s="371"/>
      <c r="B35" s="329" t="s">
        <v>59</v>
      </c>
      <c r="C35" s="330"/>
      <c r="D35" s="331"/>
      <c r="E35" s="20">
        <v>75</v>
      </c>
      <c r="F35" s="20">
        <v>61</v>
      </c>
      <c r="G35" s="19">
        <v>1613</v>
      </c>
      <c r="H35" s="19">
        <f t="shared" si="1"/>
        <v>-14</v>
      </c>
    </row>
    <row r="36" spans="1:8" ht="12.75" customHeight="1">
      <c r="A36" s="371"/>
      <c r="B36" s="329" t="s">
        <v>135</v>
      </c>
      <c r="C36" s="330"/>
      <c r="D36" s="331"/>
      <c r="E36" s="20">
        <v>5</v>
      </c>
      <c r="F36" s="20">
        <v>0</v>
      </c>
      <c r="G36" s="19">
        <v>65</v>
      </c>
      <c r="H36" s="19">
        <f t="shared" si="1"/>
        <v>-5</v>
      </c>
    </row>
    <row r="37" spans="1:8" ht="12.75" customHeight="1">
      <c r="A37" s="371"/>
      <c r="B37" s="329" t="s">
        <v>60</v>
      </c>
      <c r="C37" s="330"/>
      <c r="D37" s="331"/>
      <c r="E37" s="20">
        <v>132</v>
      </c>
      <c r="F37" s="20">
        <v>57</v>
      </c>
      <c r="G37" s="19">
        <v>3996</v>
      </c>
      <c r="H37" s="19">
        <f t="shared" si="1"/>
        <v>-75</v>
      </c>
    </row>
    <row r="38" spans="1:8" ht="13.5" customHeight="1">
      <c r="A38" s="371"/>
      <c r="B38" s="329" t="s">
        <v>136</v>
      </c>
      <c r="C38" s="330"/>
      <c r="D38" s="331"/>
      <c r="E38" s="20">
        <v>0</v>
      </c>
      <c r="F38" s="20">
        <v>0</v>
      </c>
      <c r="G38" s="19">
        <v>0</v>
      </c>
      <c r="H38" s="19">
        <f t="shared" si="1"/>
        <v>0</v>
      </c>
    </row>
    <row r="39" spans="1:8" ht="13.5" customHeight="1">
      <c r="A39" s="371"/>
      <c r="B39" s="329" t="s">
        <v>61</v>
      </c>
      <c r="C39" s="330"/>
      <c r="D39" s="331"/>
      <c r="E39" s="20">
        <v>0</v>
      </c>
      <c r="F39" s="20">
        <v>0</v>
      </c>
      <c r="G39" s="19">
        <v>0</v>
      </c>
      <c r="H39" s="19">
        <f t="shared" si="1"/>
        <v>0</v>
      </c>
    </row>
    <row r="40" spans="1:8" ht="15.75" customHeight="1">
      <c r="A40" s="371"/>
      <c r="B40" s="329" t="s">
        <v>62</v>
      </c>
      <c r="C40" s="330"/>
      <c r="D40" s="331"/>
      <c r="E40" s="20">
        <v>1</v>
      </c>
      <c r="F40" s="20">
        <v>0</v>
      </c>
      <c r="G40" s="19">
        <v>945</v>
      </c>
      <c r="H40" s="19">
        <f t="shared" si="1"/>
        <v>-1</v>
      </c>
    </row>
    <row r="41" spans="1:8" ht="13.5" customHeight="1">
      <c r="A41" s="371"/>
      <c r="B41" s="325" t="s">
        <v>137</v>
      </c>
      <c r="C41" s="326"/>
      <c r="D41" s="327"/>
      <c r="E41" s="20">
        <v>0</v>
      </c>
      <c r="F41" s="20">
        <v>0</v>
      </c>
      <c r="G41" s="19">
        <v>0</v>
      </c>
      <c r="H41" s="19">
        <f t="shared" si="1"/>
        <v>0</v>
      </c>
    </row>
    <row r="42" spans="1:8" ht="24.75" customHeight="1">
      <c r="A42" s="371"/>
      <c r="B42" s="361" t="s">
        <v>138</v>
      </c>
      <c r="C42" s="362"/>
      <c r="D42" s="363"/>
      <c r="E42" s="20">
        <v>0</v>
      </c>
      <c r="F42" s="20">
        <v>0</v>
      </c>
      <c r="G42" s="19">
        <v>0</v>
      </c>
      <c r="H42" s="19">
        <f t="shared" si="1"/>
        <v>0</v>
      </c>
    </row>
    <row r="43" spans="1:8" ht="36" customHeight="1">
      <c r="A43" s="371"/>
      <c r="B43" s="361" t="s">
        <v>145</v>
      </c>
      <c r="C43" s="362"/>
      <c r="D43" s="363"/>
      <c r="E43" s="20">
        <v>56</v>
      </c>
      <c r="F43" s="20">
        <v>200</v>
      </c>
      <c r="G43" s="19">
        <v>1431</v>
      </c>
      <c r="H43" s="19">
        <f t="shared" si="1"/>
        <v>144</v>
      </c>
    </row>
    <row r="44" spans="1:8">
      <c r="A44" s="371"/>
      <c r="B44" s="329" t="s">
        <v>139</v>
      </c>
      <c r="C44" s="330"/>
      <c r="D44" s="331"/>
      <c r="E44" s="20">
        <v>1259</v>
      </c>
      <c r="F44" s="20">
        <v>633</v>
      </c>
      <c r="G44" s="19">
        <v>9632</v>
      </c>
      <c r="H44" s="19">
        <f t="shared" si="1"/>
        <v>-626</v>
      </c>
    </row>
    <row r="45" spans="1:8">
      <c r="A45" s="371"/>
      <c r="B45" s="329" t="s">
        <v>63</v>
      </c>
      <c r="C45" s="330"/>
      <c r="D45" s="331"/>
      <c r="E45" s="20">
        <v>317</v>
      </c>
      <c r="F45" s="20">
        <v>284</v>
      </c>
      <c r="G45" s="19">
        <v>4933</v>
      </c>
      <c r="H45" s="19">
        <f t="shared" si="1"/>
        <v>-33</v>
      </c>
    </row>
    <row r="46" spans="1:8">
      <c r="A46" s="371"/>
      <c r="B46" s="329" t="s">
        <v>64</v>
      </c>
      <c r="C46" s="330"/>
      <c r="D46" s="331"/>
      <c r="E46" s="20">
        <v>4</v>
      </c>
      <c r="F46" s="20">
        <v>2</v>
      </c>
      <c r="G46" s="19">
        <v>136</v>
      </c>
      <c r="H46" s="19">
        <f t="shared" si="1"/>
        <v>-2</v>
      </c>
    </row>
    <row r="47" spans="1:8">
      <c r="A47" s="371"/>
      <c r="B47" s="329" t="s">
        <v>140</v>
      </c>
      <c r="C47" s="330"/>
      <c r="D47" s="331"/>
      <c r="E47" s="20">
        <v>113</v>
      </c>
      <c r="F47" s="20">
        <v>128</v>
      </c>
      <c r="G47" s="19">
        <v>1684</v>
      </c>
      <c r="H47" s="19">
        <f t="shared" si="1"/>
        <v>15</v>
      </c>
    </row>
    <row r="48" spans="1:8">
      <c r="A48" s="371"/>
      <c r="B48" s="329" t="s">
        <v>65</v>
      </c>
      <c r="C48" s="330"/>
      <c r="D48" s="331"/>
      <c r="E48" s="20">
        <v>41</v>
      </c>
      <c r="F48" s="20">
        <v>49</v>
      </c>
      <c r="G48" s="19">
        <v>512</v>
      </c>
      <c r="H48" s="19">
        <f t="shared" si="1"/>
        <v>8</v>
      </c>
    </row>
    <row r="49" spans="1:8">
      <c r="A49" s="371"/>
      <c r="B49" s="329" t="s">
        <v>66</v>
      </c>
      <c r="C49" s="330"/>
      <c r="D49" s="331"/>
      <c r="E49" s="20">
        <v>59</v>
      </c>
      <c r="F49" s="20">
        <v>99</v>
      </c>
      <c r="G49" s="19">
        <v>616</v>
      </c>
      <c r="H49" s="19">
        <f t="shared" si="1"/>
        <v>40</v>
      </c>
    </row>
    <row r="50" spans="1:8" ht="13.8" thickBot="1">
      <c r="A50" s="372"/>
      <c r="B50" s="364" t="s">
        <v>67</v>
      </c>
      <c r="C50" s="365"/>
      <c r="D50" s="366"/>
      <c r="E50" s="21">
        <v>414</v>
      </c>
      <c r="F50" s="21">
        <v>557</v>
      </c>
      <c r="G50" s="49">
        <v>6199</v>
      </c>
      <c r="H50" s="19">
        <f t="shared" si="1"/>
        <v>143</v>
      </c>
    </row>
    <row r="51" spans="1:8" ht="13.8" thickBot="1">
      <c r="A51" s="358" t="s">
        <v>68</v>
      </c>
      <c r="B51" s="359"/>
      <c r="C51" s="359"/>
      <c r="D51" s="360"/>
      <c r="E51" s="41">
        <v>55474</v>
      </c>
      <c r="F51" s="41">
        <v>63758</v>
      </c>
      <c r="G51" s="41">
        <v>63758</v>
      </c>
      <c r="H51" s="41">
        <f>F51-E51</f>
        <v>8284</v>
      </c>
    </row>
    <row r="52" spans="1:8" ht="25.95" customHeight="1">
      <c r="A52" s="367" t="s">
        <v>69</v>
      </c>
      <c r="B52" s="368"/>
      <c r="C52" s="368"/>
      <c r="D52" s="369"/>
      <c r="E52" s="19">
        <v>4694</v>
      </c>
      <c r="F52" s="19">
        <v>1244</v>
      </c>
      <c r="G52" s="19">
        <v>44383</v>
      </c>
      <c r="H52" s="19">
        <f>F52-E52</f>
        <v>-3450</v>
      </c>
    </row>
    <row r="53" spans="1:8" ht="13.8" thickBot="1">
      <c r="A53" s="355" t="s">
        <v>141</v>
      </c>
      <c r="B53" s="356"/>
      <c r="C53" s="356"/>
      <c r="D53" s="357"/>
      <c r="E53" s="22">
        <v>262</v>
      </c>
      <c r="F53" s="22">
        <v>159</v>
      </c>
      <c r="G53" s="22">
        <v>9421</v>
      </c>
      <c r="H53" s="22">
        <f>F53-E53</f>
        <v>-103</v>
      </c>
    </row>
    <row r="54" spans="1:8">
      <c r="A54" s="9" t="s">
        <v>172</v>
      </c>
      <c r="B54" s="17"/>
      <c r="C54" s="17"/>
      <c r="D54" s="17"/>
      <c r="E54" s="8"/>
      <c r="F54" s="8"/>
      <c r="G54" s="8"/>
      <c r="H54" s="8"/>
    </row>
    <row r="55" spans="1:8">
      <c r="A55" s="8"/>
      <c r="B55" s="8"/>
      <c r="C55" s="8"/>
      <c r="D55" s="8"/>
      <c r="E55" s="8"/>
      <c r="F55" s="8"/>
      <c r="G55" s="8"/>
      <c r="H55" s="8"/>
    </row>
  </sheetData>
  <mergeCells count="32">
    <mergeCell ref="A53:D53"/>
    <mergeCell ref="A51:D51"/>
    <mergeCell ref="B42:D42"/>
    <mergeCell ref="B39:D39"/>
    <mergeCell ref="B47:D47"/>
    <mergeCell ref="B48:D48"/>
    <mergeCell ref="B49:D49"/>
    <mergeCell ref="B50:D50"/>
    <mergeCell ref="B43:D43"/>
    <mergeCell ref="B44:D44"/>
    <mergeCell ref="B45:D45"/>
    <mergeCell ref="A52:D52"/>
    <mergeCell ref="B46:D46"/>
    <mergeCell ref="A18:A50"/>
    <mergeCell ref="B40:D40"/>
    <mergeCell ref="B38:D38"/>
    <mergeCell ref="B41:D41"/>
    <mergeCell ref="A1:H1"/>
    <mergeCell ref="B36:D36"/>
    <mergeCell ref="B37:D37"/>
    <mergeCell ref="C22:D22"/>
    <mergeCell ref="A4:D4"/>
    <mergeCell ref="C23:C34"/>
    <mergeCell ref="B35:D35"/>
    <mergeCell ref="A5:A16"/>
    <mergeCell ref="A17:D17"/>
    <mergeCell ref="B18:D18"/>
    <mergeCell ref="C19:D19"/>
    <mergeCell ref="A3:D3"/>
    <mergeCell ref="A2:H2"/>
    <mergeCell ref="C20:C21"/>
    <mergeCell ref="B19:B34"/>
  </mergeCells>
  <phoneticPr fontId="23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A3" sqref="A3"/>
    </sheetView>
  </sheetViews>
  <sheetFormatPr defaultRowHeight="13.2"/>
  <cols>
    <col min="1" max="1" width="9.109375" customWidth="1"/>
    <col min="2" max="2" width="46" customWidth="1"/>
    <col min="3" max="12" width="13.5546875" customWidth="1"/>
  </cols>
  <sheetData>
    <row r="1" spans="1:12" s="27" customFormat="1">
      <c r="A1" s="387" t="s">
        <v>148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2" ht="36.75" customHeight="1" thickBot="1">
      <c r="A2" s="379" t="s">
        <v>203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2" ht="83.4" customHeight="1" thickBot="1">
      <c r="A3" s="434" t="s">
        <v>796</v>
      </c>
      <c r="B3" s="435" t="s">
        <v>37</v>
      </c>
      <c r="C3" s="435" t="s">
        <v>786</v>
      </c>
      <c r="D3" s="435" t="s">
        <v>787</v>
      </c>
      <c r="E3" s="436" t="s">
        <v>788</v>
      </c>
      <c r="F3" s="436" t="s">
        <v>789</v>
      </c>
      <c r="G3" s="436" t="s">
        <v>790</v>
      </c>
      <c r="H3" s="436" t="s">
        <v>791</v>
      </c>
      <c r="I3" s="436" t="s">
        <v>792</v>
      </c>
      <c r="J3" s="436" t="s">
        <v>793</v>
      </c>
      <c r="K3" s="436" t="s">
        <v>794</v>
      </c>
      <c r="L3" s="437" t="s">
        <v>795</v>
      </c>
    </row>
    <row r="4" spans="1:12" ht="13.8" thickBot="1">
      <c r="A4" s="382" t="s">
        <v>102</v>
      </c>
      <c r="B4" s="383"/>
      <c r="C4" s="42">
        <v>582</v>
      </c>
      <c r="D4" s="42">
        <v>252</v>
      </c>
      <c r="E4" s="42">
        <v>185</v>
      </c>
      <c r="F4" s="42">
        <v>75</v>
      </c>
      <c r="G4" s="42">
        <v>212</v>
      </c>
      <c r="H4" s="42">
        <v>95</v>
      </c>
      <c r="I4" s="42">
        <v>77</v>
      </c>
      <c r="J4" s="42">
        <v>29</v>
      </c>
      <c r="K4" s="42">
        <v>79</v>
      </c>
      <c r="L4" s="43">
        <v>38</v>
      </c>
    </row>
    <row r="5" spans="1:12">
      <c r="A5" s="384" t="s">
        <v>53</v>
      </c>
      <c r="B5" s="33" t="s">
        <v>103</v>
      </c>
      <c r="C5" s="34">
        <v>49</v>
      </c>
      <c r="D5" s="34">
        <v>21</v>
      </c>
      <c r="E5" s="34">
        <v>15</v>
      </c>
      <c r="F5" s="34">
        <v>9</v>
      </c>
      <c r="G5" s="34">
        <v>22</v>
      </c>
      <c r="H5" s="34">
        <v>9</v>
      </c>
      <c r="I5" s="34">
        <v>4</v>
      </c>
      <c r="J5" s="34">
        <v>3</v>
      </c>
      <c r="K5" s="34">
        <v>11</v>
      </c>
      <c r="L5" s="35">
        <v>5</v>
      </c>
    </row>
    <row r="6" spans="1:12">
      <c r="A6" s="385"/>
      <c r="B6" s="29" t="s">
        <v>104</v>
      </c>
      <c r="C6" s="30">
        <v>15</v>
      </c>
      <c r="D6" s="30">
        <v>7</v>
      </c>
      <c r="E6" s="30">
        <v>3</v>
      </c>
      <c r="F6" s="30">
        <v>2</v>
      </c>
      <c r="G6" s="30">
        <v>5</v>
      </c>
      <c r="H6" s="30">
        <v>3</v>
      </c>
      <c r="I6" s="30">
        <v>5</v>
      </c>
      <c r="J6" s="30">
        <v>1</v>
      </c>
      <c r="K6" s="30">
        <v>0</v>
      </c>
      <c r="L6" s="26">
        <v>0</v>
      </c>
    </row>
    <row r="7" spans="1:12">
      <c r="A7" s="385"/>
      <c r="B7" s="29" t="s">
        <v>125</v>
      </c>
      <c r="C7" s="30">
        <v>264</v>
      </c>
      <c r="D7" s="30">
        <v>116</v>
      </c>
      <c r="E7" s="30">
        <v>91</v>
      </c>
      <c r="F7" s="30">
        <v>34</v>
      </c>
      <c r="G7" s="30">
        <v>87</v>
      </c>
      <c r="H7" s="30">
        <v>34</v>
      </c>
      <c r="I7" s="30">
        <v>32</v>
      </c>
      <c r="J7" s="30">
        <v>14</v>
      </c>
      <c r="K7" s="30">
        <v>37</v>
      </c>
      <c r="L7" s="26">
        <v>19</v>
      </c>
    </row>
    <row r="8" spans="1:12">
      <c r="A8" s="385"/>
      <c r="B8" s="29" t="s">
        <v>128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26">
        <v>0</v>
      </c>
    </row>
    <row r="9" spans="1:12" ht="22.8">
      <c r="A9" s="385"/>
      <c r="B9" s="31" t="s">
        <v>142</v>
      </c>
      <c r="C9" s="30">
        <v>176</v>
      </c>
      <c r="D9" s="30">
        <v>71</v>
      </c>
      <c r="E9" s="30">
        <v>58</v>
      </c>
      <c r="F9" s="30">
        <v>20</v>
      </c>
      <c r="G9" s="30">
        <v>57</v>
      </c>
      <c r="H9" s="30">
        <v>26</v>
      </c>
      <c r="I9" s="30">
        <v>27</v>
      </c>
      <c r="J9" s="30">
        <v>9</v>
      </c>
      <c r="K9" s="30">
        <v>24</v>
      </c>
      <c r="L9" s="26">
        <v>11</v>
      </c>
    </row>
    <row r="10" spans="1:12" ht="22.8">
      <c r="A10" s="385"/>
      <c r="B10" s="32" t="s">
        <v>129</v>
      </c>
      <c r="C10" s="30">
        <v>38</v>
      </c>
      <c r="D10" s="30">
        <v>20</v>
      </c>
      <c r="E10" s="30">
        <v>9</v>
      </c>
      <c r="F10" s="30">
        <v>6</v>
      </c>
      <c r="G10" s="30">
        <v>33</v>
      </c>
      <c r="H10" s="30">
        <v>16</v>
      </c>
      <c r="I10" s="30">
        <v>0</v>
      </c>
      <c r="J10" s="30">
        <v>0</v>
      </c>
      <c r="K10" s="30">
        <v>2</v>
      </c>
      <c r="L10" s="26">
        <v>1</v>
      </c>
    </row>
    <row r="11" spans="1:12">
      <c r="A11" s="385"/>
      <c r="B11" s="32" t="s">
        <v>130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26">
        <v>0</v>
      </c>
    </row>
    <row r="12" spans="1:12">
      <c r="A12" s="385"/>
      <c r="B12" s="32" t="s">
        <v>131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v>0</v>
      </c>
    </row>
    <row r="13" spans="1:12">
      <c r="A13" s="385"/>
      <c r="B13" s="32" t="s">
        <v>132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26">
        <v>0</v>
      </c>
    </row>
    <row r="14" spans="1:12" ht="22.8">
      <c r="A14" s="385"/>
      <c r="B14" s="32" t="s">
        <v>133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v>0</v>
      </c>
    </row>
    <row r="15" spans="1:12" ht="36" customHeight="1">
      <c r="A15" s="385"/>
      <c r="B15" s="32" t="s">
        <v>134</v>
      </c>
      <c r="C15" s="30">
        <v>7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7</v>
      </c>
      <c r="J15" s="30">
        <v>1</v>
      </c>
      <c r="K15" s="30">
        <v>2</v>
      </c>
      <c r="L15" s="26">
        <v>1</v>
      </c>
    </row>
    <row r="16" spans="1:12" ht="13.8" thickBot="1">
      <c r="A16" s="386"/>
      <c r="B16" s="36" t="s">
        <v>105</v>
      </c>
      <c r="C16" s="37">
        <v>33</v>
      </c>
      <c r="D16" s="37">
        <v>16</v>
      </c>
      <c r="E16" s="37">
        <v>9</v>
      </c>
      <c r="F16" s="37">
        <v>4</v>
      </c>
      <c r="G16" s="37">
        <v>8</v>
      </c>
      <c r="H16" s="37">
        <v>7</v>
      </c>
      <c r="I16" s="37">
        <v>2</v>
      </c>
      <c r="J16" s="37">
        <v>1</v>
      </c>
      <c r="K16" s="37">
        <v>3</v>
      </c>
      <c r="L16" s="38">
        <v>1</v>
      </c>
    </row>
    <row r="17" spans="1:12" ht="13.8" thickBot="1">
      <c r="A17" s="373" t="s">
        <v>106</v>
      </c>
      <c r="B17" s="374"/>
      <c r="C17" s="42">
        <v>61</v>
      </c>
      <c r="D17" s="42">
        <v>20</v>
      </c>
      <c r="E17" s="42">
        <v>40</v>
      </c>
      <c r="F17" s="42">
        <v>12</v>
      </c>
      <c r="G17" s="42">
        <v>26</v>
      </c>
      <c r="H17" s="42">
        <v>11</v>
      </c>
      <c r="I17" s="42">
        <v>10</v>
      </c>
      <c r="J17" s="42">
        <v>1</v>
      </c>
      <c r="K17" s="42">
        <v>8</v>
      </c>
      <c r="L17" s="43">
        <v>4</v>
      </c>
    </row>
    <row r="18" spans="1:12" ht="13.8" thickBot="1">
      <c r="A18" s="380" t="s">
        <v>135</v>
      </c>
      <c r="B18" s="381"/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28">
        <v>0</v>
      </c>
    </row>
    <row r="19" spans="1:12" ht="13.8" thickBot="1">
      <c r="A19" s="373" t="s">
        <v>107</v>
      </c>
      <c r="B19" s="374"/>
      <c r="C19" s="42">
        <v>57</v>
      </c>
      <c r="D19" s="42">
        <v>43</v>
      </c>
      <c r="E19" s="42">
        <v>16</v>
      </c>
      <c r="F19" s="42">
        <v>13</v>
      </c>
      <c r="G19" s="42">
        <v>25</v>
      </c>
      <c r="H19" s="42">
        <v>16</v>
      </c>
      <c r="I19" s="42">
        <v>4</v>
      </c>
      <c r="J19" s="42">
        <v>4</v>
      </c>
      <c r="K19" s="42">
        <v>16</v>
      </c>
      <c r="L19" s="43">
        <v>11</v>
      </c>
    </row>
    <row r="20" spans="1:12" ht="13.8" thickBot="1">
      <c r="A20" s="380" t="s">
        <v>143</v>
      </c>
      <c r="B20" s="381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28">
        <v>0</v>
      </c>
    </row>
    <row r="21" spans="1:12" ht="25.5" customHeight="1" thickBot="1">
      <c r="A21" s="373" t="s">
        <v>108</v>
      </c>
      <c r="B21" s="374"/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3">
        <v>0</v>
      </c>
    </row>
    <row r="22" spans="1:12" ht="25.95" customHeight="1" thickBot="1">
      <c r="A22" s="373" t="s">
        <v>109</v>
      </c>
      <c r="B22" s="374"/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3">
        <v>0</v>
      </c>
    </row>
    <row r="23" spans="1:12" ht="13.8" thickBot="1">
      <c r="A23" s="380" t="s">
        <v>137</v>
      </c>
      <c r="B23" s="381"/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28">
        <v>0</v>
      </c>
    </row>
    <row r="24" spans="1:12" ht="26.25" customHeight="1" thickBot="1">
      <c r="A24" s="373" t="s">
        <v>144</v>
      </c>
      <c r="B24" s="374"/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3">
        <v>0</v>
      </c>
    </row>
    <row r="25" spans="1:12" ht="13.8" thickBot="1">
      <c r="A25" s="375" t="s">
        <v>110</v>
      </c>
      <c r="B25" s="376"/>
      <c r="C25" s="44">
        <v>700</v>
      </c>
      <c r="D25" s="44">
        <v>315</v>
      </c>
      <c r="E25" s="44">
        <v>241</v>
      </c>
      <c r="F25" s="44">
        <v>100</v>
      </c>
      <c r="G25" s="44">
        <v>263</v>
      </c>
      <c r="H25" s="44">
        <v>122</v>
      </c>
      <c r="I25" s="44">
        <v>91</v>
      </c>
      <c r="J25" s="42">
        <v>34</v>
      </c>
      <c r="K25" s="44">
        <v>103</v>
      </c>
      <c r="L25" s="45">
        <v>53</v>
      </c>
    </row>
    <row r="26" spans="1:12" ht="13.8" thickBot="1">
      <c r="A26" s="377" t="s">
        <v>111</v>
      </c>
      <c r="B26" s="378"/>
      <c r="C26" s="46">
        <v>100</v>
      </c>
      <c r="D26" s="46">
        <v>45</v>
      </c>
      <c r="E26" s="46">
        <v>34.428571428571431</v>
      </c>
      <c r="F26" s="46">
        <v>31.746031746031743</v>
      </c>
      <c r="G26" s="46">
        <v>37.571428571428569</v>
      </c>
      <c r="H26" s="46">
        <v>17.428571428571431</v>
      </c>
      <c r="I26" s="46">
        <v>13</v>
      </c>
      <c r="J26" s="47">
        <v>10.793650793650794</v>
      </c>
      <c r="K26" s="46">
        <v>14.714285714285714</v>
      </c>
      <c r="L26" s="48">
        <v>16.825396825396826</v>
      </c>
    </row>
    <row r="27" spans="1:12">
      <c r="A27" s="9" t="s">
        <v>173</v>
      </c>
      <c r="B27" s="8"/>
      <c r="C27" s="23"/>
      <c r="D27" s="8"/>
      <c r="E27" s="8"/>
      <c r="F27" s="8"/>
      <c r="G27" s="8"/>
      <c r="H27" s="8"/>
      <c r="I27" s="8"/>
      <c r="J27" s="24"/>
      <c r="K27" s="8"/>
      <c r="L27" s="8"/>
    </row>
    <row r="28" spans="1:12">
      <c r="C28" s="6"/>
      <c r="J28" s="7"/>
    </row>
    <row r="29" spans="1:12">
      <c r="C29" s="6"/>
      <c r="J29" s="7"/>
    </row>
    <row r="30" spans="1:12">
      <c r="C30" s="6"/>
      <c r="J30" s="3"/>
    </row>
  </sheetData>
  <mergeCells count="14">
    <mergeCell ref="A1:L1"/>
    <mergeCell ref="A24:B24"/>
    <mergeCell ref="A25:B25"/>
    <mergeCell ref="A26:B26"/>
    <mergeCell ref="A2:L2"/>
    <mergeCell ref="A18:B18"/>
    <mergeCell ref="A19:B19"/>
    <mergeCell ref="A20:B20"/>
    <mergeCell ref="A21:B21"/>
    <mergeCell ref="A22:B22"/>
    <mergeCell ref="A23:B23"/>
    <mergeCell ref="A4:B4"/>
    <mergeCell ref="A5:A16"/>
    <mergeCell ref="A17:B17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B3" sqref="B3"/>
    </sheetView>
  </sheetViews>
  <sheetFormatPr defaultRowHeight="13.2"/>
  <cols>
    <col min="1" max="1" width="8.44140625" customWidth="1"/>
    <col min="2" max="2" width="46" customWidth="1"/>
    <col min="3" max="12" width="13.77734375" customWidth="1"/>
  </cols>
  <sheetData>
    <row r="1" spans="1:14" s="27" customFormat="1">
      <c r="A1" s="387" t="s">
        <v>176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4" ht="43.2" customHeight="1" thickBot="1">
      <c r="A2" s="379" t="s">
        <v>204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4" ht="112.2" customHeight="1" thickBot="1">
      <c r="A3" s="438" t="s">
        <v>796</v>
      </c>
      <c r="B3" s="439" t="s">
        <v>37</v>
      </c>
      <c r="C3" s="439" t="s">
        <v>786</v>
      </c>
      <c r="D3" s="439" t="s">
        <v>787</v>
      </c>
      <c r="E3" s="439" t="s">
        <v>788</v>
      </c>
      <c r="F3" s="439" t="s">
        <v>789</v>
      </c>
      <c r="G3" s="439" t="s">
        <v>790</v>
      </c>
      <c r="H3" s="439" t="s">
        <v>791</v>
      </c>
      <c r="I3" s="439" t="s">
        <v>792</v>
      </c>
      <c r="J3" s="439" t="s">
        <v>793</v>
      </c>
      <c r="K3" s="439" t="s">
        <v>794</v>
      </c>
      <c r="L3" s="440" t="s">
        <v>795</v>
      </c>
    </row>
    <row r="4" spans="1:14" ht="13.8" thickBot="1">
      <c r="A4" s="382" t="s">
        <v>102</v>
      </c>
      <c r="B4" s="383"/>
      <c r="C4" s="441">
        <v>7072</v>
      </c>
      <c r="D4" s="441">
        <v>3484</v>
      </c>
      <c r="E4" s="441">
        <v>2673</v>
      </c>
      <c r="F4" s="441">
        <v>1283</v>
      </c>
      <c r="G4" s="441">
        <v>2586</v>
      </c>
      <c r="H4" s="441">
        <v>1293</v>
      </c>
      <c r="I4" s="441">
        <v>1086</v>
      </c>
      <c r="J4" s="441">
        <v>513</v>
      </c>
      <c r="K4" s="441">
        <v>1042</v>
      </c>
      <c r="L4" s="442">
        <v>398</v>
      </c>
      <c r="N4" s="52"/>
    </row>
    <row r="5" spans="1:14">
      <c r="A5" s="443" t="s">
        <v>53</v>
      </c>
      <c r="B5" s="444" t="s">
        <v>103</v>
      </c>
      <c r="C5" s="445">
        <v>1537</v>
      </c>
      <c r="D5" s="445">
        <v>889</v>
      </c>
      <c r="E5" s="445">
        <v>645</v>
      </c>
      <c r="F5" s="445">
        <v>377</v>
      </c>
      <c r="G5" s="445">
        <v>500</v>
      </c>
      <c r="H5" s="445">
        <v>267</v>
      </c>
      <c r="I5" s="445">
        <v>241</v>
      </c>
      <c r="J5" s="445">
        <v>136</v>
      </c>
      <c r="K5" s="445">
        <v>229</v>
      </c>
      <c r="L5" s="446">
        <v>104</v>
      </c>
    </row>
    <row r="6" spans="1:14">
      <c r="A6" s="385"/>
      <c r="B6" s="29" t="s">
        <v>104</v>
      </c>
      <c r="C6" s="30">
        <v>836</v>
      </c>
      <c r="D6" s="30">
        <v>438</v>
      </c>
      <c r="E6" s="30">
        <v>366</v>
      </c>
      <c r="F6" s="30">
        <v>191</v>
      </c>
      <c r="G6" s="30">
        <v>158</v>
      </c>
      <c r="H6" s="30">
        <v>96</v>
      </c>
      <c r="I6" s="30">
        <v>201</v>
      </c>
      <c r="J6" s="30">
        <v>84</v>
      </c>
      <c r="K6" s="30">
        <v>266</v>
      </c>
      <c r="L6" s="26">
        <v>90</v>
      </c>
    </row>
    <row r="7" spans="1:14">
      <c r="A7" s="385"/>
      <c r="B7" s="29" t="s">
        <v>125</v>
      </c>
      <c r="C7" s="30">
        <v>2584</v>
      </c>
      <c r="D7" s="30">
        <v>1236</v>
      </c>
      <c r="E7" s="30">
        <v>970</v>
      </c>
      <c r="F7" s="30">
        <v>423</v>
      </c>
      <c r="G7" s="30">
        <v>989</v>
      </c>
      <c r="H7" s="30">
        <v>491</v>
      </c>
      <c r="I7" s="30">
        <v>338</v>
      </c>
      <c r="J7" s="30">
        <v>169</v>
      </c>
      <c r="K7" s="30">
        <v>168</v>
      </c>
      <c r="L7" s="26">
        <v>62</v>
      </c>
    </row>
    <row r="8" spans="1:14">
      <c r="A8" s="385"/>
      <c r="B8" s="29" t="s">
        <v>128</v>
      </c>
      <c r="C8" s="30">
        <v>18</v>
      </c>
      <c r="D8" s="30">
        <v>8</v>
      </c>
      <c r="E8" s="30">
        <v>4</v>
      </c>
      <c r="F8" s="30">
        <v>4</v>
      </c>
      <c r="G8" s="30">
        <v>15</v>
      </c>
      <c r="H8" s="30">
        <v>7</v>
      </c>
      <c r="I8" s="30">
        <v>1</v>
      </c>
      <c r="J8" s="30">
        <v>0</v>
      </c>
      <c r="K8" s="30">
        <v>0</v>
      </c>
      <c r="L8" s="26">
        <v>0</v>
      </c>
    </row>
    <row r="9" spans="1:14" ht="22.8">
      <c r="A9" s="385"/>
      <c r="B9" s="31" t="s">
        <v>142</v>
      </c>
      <c r="C9" s="30">
        <v>1215</v>
      </c>
      <c r="D9" s="30">
        <v>469</v>
      </c>
      <c r="E9" s="30">
        <v>432</v>
      </c>
      <c r="F9" s="30">
        <v>148</v>
      </c>
      <c r="G9" s="30">
        <v>395</v>
      </c>
      <c r="H9" s="30">
        <v>151</v>
      </c>
      <c r="I9" s="30">
        <v>186</v>
      </c>
      <c r="J9" s="30">
        <v>72</v>
      </c>
      <c r="K9" s="30">
        <v>170</v>
      </c>
      <c r="L9" s="26">
        <v>58</v>
      </c>
      <c r="N9" s="52"/>
    </row>
    <row r="10" spans="1:14" ht="22.8">
      <c r="A10" s="385"/>
      <c r="B10" s="32" t="s">
        <v>129</v>
      </c>
      <c r="C10" s="30">
        <v>520</v>
      </c>
      <c r="D10" s="30">
        <v>267</v>
      </c>
      <c r="E10" s="30">
        <v>160</v>
      </c>
      <c r="F10" s="30">
        <v>88</v>
      </c>
      <c r="G10" s="30">
        <v>489</v>
      </c>
      <c r="H10" s="30">
        <v>250</v>
      </c>
      <c r="I10" s="30">
        <v>18</v>
      </c>
      <c r="J10" s="30">
        <v>5</v>
      </c>
      <c r="K10" s="30">
        <v>1</v>
      </c>
      <c r="L10" s="26">
        <v>0</v>
      </c>
    </row>
    <row r="11" spans="1:14">
      <c r="A11" s="385"/>
      <c r="B11" s="32" t="s">
        <v>130</v>
      </c>
      <c r="C11" s="30">
        <v>16</v>
      </c>
      <c r="D11" s="30">
        <v>10</v>
      </c>
      <c r="E11" s="30">
        <v>5</v>
      </c>
      <c r="F11" s="30">
        <v>3</v>
      </c>
      <c r="G11" s="30">
        <v>15</v>
      </c>
      <c r="H11" s="30">
        <v>10</v>
      </c>
      <c r="I11" s="30">
        <v>0</v>
      </c>
      <c r="J11" s="30">
        <v>0</v>
      </c>
      <c r="K11" s="30">
        <v>0</v>
      </c>
      <c r="L11" s="26">
        <v>0</v>
      </c>
    </row>
    <row r="12" spans="1:14">
      <c r="A12" s="385"/>
      <c r="B12" s="32" t="s">
        <v>131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v>0</v>
      </c>
    </row>
    <row r="13" spans="1:14">
      <c r="A13" s="385"/>
      <c r="B13" s="32" t="s">
        <v>132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26">
        <v>0</v>
      </c>
    </row>
    <row r="14" spans="1:14" ht="22.8">
      <c r="A14" s="385"/>
      <c r="B14" s="32" t="s">
        <v>133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v>0</v>
      </c>
    </row>
    <row r="15" spans="1:14" ht="36" customHeight="1">
      <c r="A15" s="385"/>
      <c r="B15" s="32" t="s">
        <v>134</v>
      </c>
      <c r="C15" s="30">
        <v>137</v>
      </c>
      <c r="D15" s="30">
        <v>60</v>
      </c>
      <c r="E15" s="30">
        <v>40</v>
      </c>
      <c r="F15" s="30">
        <v>18</v>
      </c>
      <c r="G15" s="30">
        <v>0</v>
      </c>
      <c r="H15" s="30">
        <v>0</v>
      </c>
      <c r="I15" s="30">
        <v>31</v>
      </c>
      <c r="J15" s="30">
        <v>16</v>
      </c>
      <c r="K15" s="30">
        <v>137</v>
      </c>
      <c r="L15" s="26">
        <v>60</v>
      </c>
    </row>
    <row r="16" spans="1:14" ht="13.8" thickBot="1">
      <c r="A16" s="386"/>
      <c r="B16" s="36" t="s">
        <v>105</v>
      </c>
      <c r="C16" s="37">
        <v>227</v>
      </c>
      <c r="D16" s="37">
        <v>115</v>
      </c>
      <c r="E16" s="37">
        <v>55</v>
      </c>
      <c r="F16" s="37">
        <v>35</v>
      </c>
      <c r="G16" s="37">
        <v>40</v>
      </c>
      <c r="H16" s="37">
        <v>28</v>
      </c>
      <c r="I16" s="37">
        <v>71</v>
      </c>
      <c r="J16" s="37">
        <v>31</v>
      </c>
      <c r="K16" s="37">
        <v>71</v>
      </c>
      <c r="L16" s="38">
        <v>24</v>
      </c>
    </row>
    <row r="17" spans="1:12" ht="13.8" thickBot="1">
      <c r="A17" s="373" t="s">
        <v>106</v>
      </c>
      <c r="B17" s="374"/>
      <c r="C17" s="42">
        <v>1613</v>
      </c>
      <c r="D17" s="42">
        <v>598</v>
      </c>
      <c r="E17" s="42">
        <v>668</v>
      </c>
      <c r="F17" s="42">
        <v>251</v>
      </c>
      <c r="G17" s="42">
        <v>713</v>
      </c>
      <c r="H17" s="42">
        <v>302</v>
      </c>
      <c r="I17" s="42">
        <v>274</v>
      </c>
      <c r="J17" s="42">
        <v>135</v>
      </c>
      <c r="K17" s="42">
        <v>172</v>
      </c>
      <c r="L17" s="43">
        <v>45</v>
      </c>
    </row>
    <row r="18" spans="1:12" ht="13.8" thickBot="1">
      <c r="A18" s="380" t="s">
        <v>135</v>
      </c>
      <c r="B18" s="381"/>
      <c r="C18" s="39">
        <v>65</v>
      </c>
      <c r="D18" s="39">
        <v>20</v>
      </c>
      <c r="E18" s="39">
        <v>28</v>
      </c>
      <c r="F18" s="39">
        <v>8</v>
      </c>
      <c r="G18" s="39">
        <v>63</v>
      </c>
      <c r="H18" s="39">
        <v>20</v>
      </c>
      <c r="I18" s="39">
        <v>5</v>
      </c>
      <c r="J18" s="39">
        <v>4</v>
      </c>
      <c r="K18" s="39">
        <v>0</v>
      </c>
      <c r="L18" s="28">
        <v>0</v>
      </c>
    </row>
    <row r="19" spans="1:12" ht="13.8" thickBot="1">
      <c r="A19" s="373" t="s">
        <v>107</v>
      </c>
      <c r="B19" s="374"/>
      <c r="C19" s="42">
        <v>3996</v>
      </c>
      <c r="D19" s="42">
        <v>2840</v>
      </c>
      <c r="E19" s="42">
        <v>1481</v>
      </c>
      <c r="F19" s="42">
        <v>1044</v>
      </c>
      <c r="G19" s="42">
        <v>2060</v>
      </c>
      <c r="H19" s="42">
        <v>1423</v>
      </c>
      <c r="I19" s="42">
        <v>851</v>
      </c>
      <c r="J19" s="42">
        <v>606</v>
      </c>
      <c r="K19" s="42">
        <v>315</v>
      </c>
      <c r="L19" s="43">
        <v>209</v>
      </c>
    </row>
    <row r="20" spans="1:12" ht="13.8" thickBot="1">
      <c r="A20" s="380" t="s">
        <v>143</v>
      </c>
      <c r="B20" s="381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28">
        <v>0</v>
      </c>
    </row>
    <row r="21" spans="1:12" ht="25.5" customHeight="1" thickBot="1">
      <c r="A21" s="373" t="s">
        <v>108</v>
      </c>
      <c r="B21" s="374"/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3">
        <v>0</v>
      </c>
    </row>
    <row r="22" spans="1:12" ht="25.95" customHeight="1" thickBot="1">
      <c r="A22" s="373" t="s">
        <v>109</v>
      </c>
      <c r="B22" s="374"/>
      <c r="C22" s="42">
        <v>945</v>
      </c>
      <c r="D22" s="42">
        <v>397</v>
      </c>
      <c r="E22" s="42">
        <v>389</v>
      </c>
      <c r="F22" s="42">
        <v>171</v>
      </c>
      <c r="G22" s="42">
        <v>48</v>
      </c>
      <c r="H22" s="42">
        <v>29</v>
      </c>
      <c r="I22" s="42">
        <v>702</v>
      </c>
      <c r="J22" s="42">
        <v>302</v>
      </c>
      <c r="K22" s="42">
        <v>490</v>
      </c>
      <c r="L22" s="43">
        <v>121</v>
      </c>
    </row>
    <row r="23" spans="1:12" ht="13.8" thickBot="1">
      <c r="A23" s="380" t="s">
        <v>137</v>
      </c>
      <c r="B23" s="381"/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28">
        <v>0</v>
      </c>
    </row>
    <row r="24" spans="1:12" ht="26.25" customHeight="1" thickBot="1">
      <c r="A24" s="373" t="s">
        <v>144</v>
      </c>
      <c r="B24" s="374"/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3">
        <v>0</v>
      </c>
    </row>
    <row r="25" spans="1:12" ht="13.8" thickBot="1">
      <c r="A25" s="375" t="s">
        <v>110</v>
      </c>
      <c r="B25" s="376"/>
      <c r="C25" s="44">
        <v>13626</v>
      </c>
      <c r="D25" s="44">
        <v>7319</v>
      </c>
      <c r="E25" s="44">
        <v>5211</v>
      </c>
      <c r="F25" s="44">
        <v>2749</v>
      </c>
      <c r="G25" s="44">
        <v>5407</v>
      </c>
      <c r="H25" s="44">
        <v>3047</v>
      </c>
      <c r="I25" s="44">
        <v>2913</v>
      </c>
      <c r="J25" s="42">
        <v>1556</v>
      </c>
      <c r="K25" s="44">
        <v>2019</v>
      </c>
      <c r="L25" s="45">
        <v>773</v>
      </c>
    </row>
    <row r="26" spans="1:12" ht="13.8" thickBot="1">
      <c r="A26" s="377" t="s">
        <v>111</v>
      </c>
      <c r="B26" s="378"/>
      <c r="C26" s="46">
        <v>100</v>
      </c>
      <c r="D26" s="46">
        <v>53.713488918244536</v>
      </c>
      <c r="E26" s="46">
        <v>38.243064729194188</v>
      </c>
      <c r="F26" s="46">
        <v>37.559775925672909</v>
      </c>
      <c r="G26" s="46">
        <v>39.681491266696021</v>
      </c>
      <c r="H26" s="46">
        <v>22.361661529429032</v>
      </c>
      <c r="I26" s="46">
        <v>21.378247468075738</v>
      </c>
      <c r="J26" s="47">
        <v>21.259734936466732</v>
      </c>
      <c r="K26" s="46">
        <v>14.817261118450023</v>
      </c>
      <c r="L26" s="48">
        <v>10.561552124607186</v>
      </c>
    </row>
    <row r="27" spans="1:12">
      <c r="A27" s="9" t="s">
        <v>172</v>
      </c>
      <c r="B27" s="8"/>
      <c r="C27" s="23"/>
      <c r="D27" s="8"/>
      <c r="E27" s="8"/>
      <c r="F27" s="8"/>
      <c r="G27" s="8"/>
      <c r="H27" s="8"/>
      <c r="I27" s="8"/>
      <c r="J27" s="24"/>
      <c r="K27" s="8"/>
      <c r="L27" s="8"/>
    </row>
    <row r="28" spans="1:12">
      <c r="C28" s="6"/>
      <c r="J28" s="7"/>
    </row>
    <row r="29" spans="1:12">
      <c r="C29" s="6"/>
      <c r="J29" s="7"/>
    </row>
    <row r="30" spans="1:12">
      <c r="C30" s="6"/>
      <c r="J30" s="3"/>
    </row>
  </sheetData>
  <mergeCells count="14">
    <mergeCell ref="A26:B26"/>
    <mergeCell ref="A20:B20"/>
    <mergeCell ref="A21:B21"/>
    <mergeCell ref="A22:B22"/>
    <mergeCell ref="A23:B23"/>
    <mergeCell ref="A24:B24"/>
    <mergeCell ref="A25:B25"/>
    <mergeCell ref="A19:B19"/>
    <mergeCell ref="A1:L1"/>
    <mergeCell ref="A2:L2"/>
    <mergeCell ref="A4:B4"/>
    <mergeCell ref="A5:A16"/>
    <mergeCell ref="A17:B17"/>
    <mergeCell ref="A18:B1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38"/>
  <sheetViews>
    <sheetView showGridLines="0" zoomScale="110" zoomScaleNormal="110" workbookViewId="0">
      <selection activeCell="F20" sqref="F20"/>
    </sheetView>
  </sheetViews>
  <sheetFormatPr defaultRowHeight="13.2"/>
  <cols>
    <col min="1" max="1" width="42.6640625" style="70" customWidth="1"/>
    <col min="2" max="5" width="14.6640625" style="70" customWidth="1"/>
    <col min="6" max="16384" width="8.88671875" style="70"/>
  </cols>
  <sheetData>
    <row r="1" spans="1:9">
      <c r="A1" s="318" t="s">
        <v>162</v>
      </c>
      <c r="B1" s="318"/>
      <c r="C1" s="318"/>
      <c r="D1" s="318"/>
      <c r="E1" s="318"/>
    </row>
    <row r="2" spans="1:9" s="102" customFormat="1" ht="31.2" customHeight="1">
      <c r="A2" s="388" t="s">
        <v>205</v>
      </c>
      <c r="B2" s="388"/>
      <c r="C2" s="388"/>
      <c r="D2" s="388"/>
      <c r="E2" s="388"/>
    </row>
    <row r="3" spans="1:9" ht="34.200000000000003">
      <c r="A3" s="103" t="s">
        <v>71</v>
      </c>
      <c r="B3" s="82" t="s">
        <v>268</v>
      </c>
      <c r="C3" s="82" t="s">
        <v>179</v>
      </c>
      <c r="D3" s="82" t="s">
        <v>269</v>
      </c>
      <c r="E3" s="82" t="s">
        <v>206</v>
      </c>
      <c r="G3" s="101"/>
    </row>
    <row r="4" spans="1:9" ht="16.5" customHeight="1">
      <c r="A4" s="69" t="s">
        <v>72</v>
      </c>
      <c r="B4" s="75">
        <v>5.2</v>
      </c>
      <c r="C4" s="75">
        <f t="shared" ref="C4:C20" si="0">B4/$B$20*100</f>
        <v>92.857142857142875</v>
      </c>
      <c r="D4" s="75">
        <v>5.3</v>
      </c>
      <c r="E4" s="75">
        <f>D4/$D$20*100</f>
        <v>92.982456140350862</v>
      </c>
      <c r="I4" s="70" t="s">
        <v>34</v>
      </c>
    </row>
    <row r="5" spans="1:9" ht="16.5" customHeight="1">
      <c r="A5" s="72" t="s">
        <v>73</v>
      </c>
      <c r="B5" s="104">
        <v>7.7</v>
      </c>
      <c r="C5" s="104">
        <f t="shared" si="0"/>
        <v>137.50000000000003</v>
      </c>
      <c r="D5" s="104">
        <v>7.8</v>
      </c>
      <c r="E5" s="104">
        <f t="shared" ref="E5:E20" si="1">D5/$D$20*100</f>
        <v>136.84210526315789</v>
      </c>
    </row>
    <row r="6" spans="1:9">
      <c r="A6" s="72" t="s">
        <v>74</v>
      </c>
      <c r="B6" s="104">
        <v>8</v>
      </c>
      <c r="C6" s="104">
        <f t="shared" si="0"/>
        <v>142.85714285714286</v>
      </c>
      <c r="D6" s="104">
        <v>8.1</v>
      </c>
      <c r="E6" s="104">
        <f t="shared" si="1"/>
        <v>142.10526315789474</v>
      </c>
    </row>
    <row r="7" spans="1:9">
      <c r="A7" s="72" t="s">
        <v>75</v>
      </c>
      <c r="B7" s="104">
        <v>5.6</v>
      </c>
      <c r="C7" s="104">
        <f t="shared" si="0"/>
        <v>100</v>
      </c>
      <c r="D7" s="104">
        <v>5.7</v>
      </c>
      <c r="E7" s="104">
        <f t="shared" si="1"/>
        <v>100</v>
      </c>
    </row>
    <row r="8" spans="1:9">
      <c r="A8" s="72" t="s">
        <v>76</v>
      </c>
      <c r="B8" s="104">
        <v>6.2</v>
      </c>
      <c r="C8" s="104">
        <f t="shared" si="0"/>
        <v>110.71428571428572</v>
      </c>
      <c r="D8" s="104">
        <v>6.3</v>
      </c>
      <c r="E8" s="104">
        <f t="shared" si="1"/>
        <v>110.52631578947367</v>
      </c>
    </row>
    <row r="9" spans="1:9">
      <c r="A9" s="74" t="s">
        <v>77</v>
      </c>
      <c r="B9" s="104">
        <v>4.5999999999999996</v>
      </c>
      <c r="C9" s="104">
        <f t="shared" si="0"/>
        <v>82.142857142857139</v>
      </c>
      <c r="D9" s="104">
        <v>4.7</v>
      </c>
      <c r="E9" s="104">
        <f t="shared" si="1"/>
        <v>82.456140350877192</v>
      </c>
    </row>
    <row r="10" spans="1:9">
      <c r="A10" s="74" t="s">
        <v>78</v>
      </c>
      <c r="B10" s="104">
        <v>4.3</v>
      </c>
      <c r="C10" s="104">
        <f t="shared" si="0"/>
        <v>76.785714285714292</v>
      </c>
      <c r="D10" s="104">
        <v>4.3</v>
      </c>
      <c r="E10" s="104">
        <f t="shared" si="1"/>
        <v>75.438596491228054</v>
      </c>
    </row>
    <row r="11" spans="1:9">
      <c r="A11" s="72" t="s">
        <v>79</v>
      </c>
      <c r="B11" s="104">
        <v>6.2</v>
      </c>
      <c r="C11" s="104">
        <f t="shared" si="0"/>
        <v>110.71428571428572</v>
      </c>
      <c r="D11" s="104">
        <v>6.4</v>
      </c>
      <c r="E11" s="104">
        <f t="shared" si="1"/>
        <v>112.28070175438596</v>
      </c>
    </row>
    <row r="12" spans="1:9">
      <c r="A12" s="72" t="s">
        <v>80</v>
      </c>
      <c r="B12" s="104">
        <v>9.1</v>
      </c>
      <c r="C12" s="104">
        <f t="shared" si="0"/>
        <v>162.5</v>
      </c>
      <c r="D12" s="104">
        <v>9.3000000000000007</v>
      </c>
      <c r="E12" s="104">
        <f t="shared" si="1"/>
        <v>163.15789473684211</v>
      </c>
    </row>
    <row r="13" spans="1:9">
      <c r="A13" s="74" t="s">
        <v>81</v>
      </c>
      <c r="B13" s="104">
        <v>7.3</v>
      </c>
      <c r="C13" s="104">
        <f t="shared" si="0"/>
        <v>130.35714285714286</v>
      </c>
      <c r="D13" s="104">
        <v>7.4</v>
      </c>
      <c r="E13" s="104">
        <f t="shared" si="1"/>
        <v>129.82456140350877</v>
      </c>
    </row>
    <row r="14" spans="1:9">
      <c r="A14" s="74" t="s">
        <v>82</v>
      </c>
      <c r="B14" s="104">
        <v>5.3</v>
      </c>
      <c r="C14" s="104">
        <f t="shared" si="0"/>
        <v>94.642857142857153</v>
      </c>
      <c r="D14" s="104">
        <v>5.3</v>
      </c>
      <c r="E14" s="104">
        <f t="shared" si="1"/>
        <v>92.982456140350862</v>
      </c>
    </row>
    <row r="15" spans="1:9">
      <c r="A15" s="72" t="s">
        <v>83</v>
      </c>
      <c r="B15" s="104">
        <v>4.4000000000000004</v>
      </c>
      <c r="C15" s="104">
        <f t="shared" si="0"/>
        <v>78.571428571428584</v>
      </c>
      <c r="D15" s="104">
        <v>4.4000000000000004</v>
      </c>
      <c r="E15" s="104">
        <f t="shared" si="1"/>
        <v>77.192982456140356</v>
      </c>
    </row>
    <row r="16" spans="1:9">
      <c r="A16" s="72" t="s">
        <v>84</v>
      </c>
      <c r="B16" s="104">
        <v>8.1999999999999993</v>
      </c>
      <c r="C16" s="104">
        <f t="shared" si="0"/>
        <v>146.42857142857142</v>
      </c>
      <c r="D16" s="104">
        <v>8.4</v>
      </c>
      <c r="E16" s="104">
        <f t="shared" si="1"/>
        <v>147.36842105263156</v>
      </c>
    </row>
    <row r="17" spans="1:5">
      <c r="A17" s="72" t="s">
        <v>85</v>
      </c>
      <c r="B17" s="104">
        <v>9.1</v>
      </c>
      <c r="C17" s="104">
        <f t="shared" si="0"/>
        <v>162.5</v>
      </c>
      <c r="D17" s="104">
        <v>9.3000000000000007</v>
      </c>
      <c r="E17" s="104">
        <f t="shared" si="1"/>
        <v>163.15789473684211</v>
      </c>
    </row>
    <row r="18" spans="1:5">
      <c r="A18" s="72" t="s">
        <v>86</v>
      </c>
      <c r="B18" s="104">
        <v>3.5</v>
      </c>
      <c r="C18" s="104">
        <f t="shared" si="0"/>
        <v>62.5</v>
      </c>
      <c r="D18" s="104">
        <v>3.5</v>
      </c>
      <c r="E18" s="104">
        <f t="shared" si="1"/>
        <v>61.403508771929829</v>
      </c>
    </row>
    <row r="19" spans="1:5">
      <c r="A19" s="72" t="s">
        <v>87</v>
      </c>
      <c r="B19" s="104">
        <v>7.5</v>
      </c>
      <c r="C19" s="104">
        <f t="shared" si="0"/>
        <v>133.92857142857144</v>
      </c>
      <c r="D19" s="104">
        <v>7.7</v>
      </c>
      <c r="E19" s="104">
        <f t="shared" si="1"/>
        <v>135.08771929824562</v>
      </c>
    </row>
    <row r="20" spans="1:5">
      <c r="A20" s="69" t="s">
        <v>88</v>
      </c>
      <c r="B20" s="75">
        <v>5.6</v>
      </c>
      <c r="C20" s="75">
        <f t="shared" si="0"/>
        <v>100</v>
      </c>
      <c r="D20" s="75">
        <v>5.7</v>
      </c>
      <c r="E20" s="75">
        <f t="shared" si="1"/>
        <v>100</v>
      </c>
    </row>
    <row r="21" spans="1:5" ht="13.5" customHeight="1">
      <c r="A21" s="76" t="s">
        <v>207</v>
      </c>
      <c r="B21" s="105"/>
      <c r="C21" s="106"/>
      <c r="D21" s="107"/>
      <c r="E21" s="107"/>
    </row>
    <row r="22" spans="1:5">
      <c r="A22" s="108"/>
      <c r="B22" s="109"/>
      <c r="C22" s="110"/>
      <c r="D22" s="76"/>
      <c r="E22" s="76"/>
    </row>
    <row r="23" spans="1:5">
      <c r="A23" s="111"/>
      <c r="B23" s="112"/>
      <c r="C23" s="113"/>
      <c r="D23" s="111"/>
      <c r="E23" s="111"/>
    </row>
    <row r="24" spans="1:5" s="115" customFormat="1">
      <c r="A24" s="70"/>
      <c r="B24" s="101"/>
      <c r="C24" s="114"/>
      <c r="D24" s="70"/>
      <c r="E24" s="70"/>
    </row>
    <row r="25" spans="1:5">
      <c r="A25" s="111"/>
      <c r="B25" s="101"/>
      <c r="C25" s="114"/>
    </row>
    <row r="26" spans="1:5">
      <c r="A26" s="111"/>
      <c r="B26" s="101"/>
      <c r="C26" s="114"/>
    </row>
    <row r="27" spans="1:5">
      <c r="B27" s="101"/>
    </row>
    <row r="28" spans="1:5">
      <c r="B28" s="101"/>
    </row>
    <row r="29" spans="1:5">
      <c r="B29" s="101"/>
    </row>
    <row r="30" spans="1:5">
      <c r="B30" s="101"/>
    </row>
    <row r="31" spans="1:5">
      <c r="B31" s="101"/>
    </row>
    <row r="32" spans="1:5">
      <c r="B32" s="101"/>
    </row>
    <row r="33" spans="2:2">
      <c r="B33" s="101"/>
    </row>
    <row r="34" spans="2:2">
      <c r="B34" s="101"/>
    </row>
    <row r="35" spans="2:2">
      <c r="B35" s="101"/>
    </row>
    <row r="36" spans="2:2">
      <c r="B36" s="101"/>
    </row>
    <row r="37" spans="2:2">
      <c r="B37" s="101"/>
    </row>
    <row r="38" spans="2:2">
      <c r="B38" s="101"/>
    </row>
  </sheetData>
  <mergeCells count="2">
    <mergeCell ref="A1:E1"/>
    <mergeCell ref="A2:E2"/>
  </mergeCells>
  <phoneticPr fontId="23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120" zoomScaleNormal="120" zoomScaleSheetLayoutView="100" workbookViewId="0">
      <selection activeCell="E9" sqref="E9"/>
    </sheetView>
  </sheetViews>
  <sheetFormatPr defaultRowHeight="11.4"/>
  <cols>
    <col min="1" max="1" width="27.33203125" style="117" customWidth="1"/>
    <col min="2" max="3" width="20.6640625" style="117" customWidth="1"/>
    <col min="4" max="4" width="16" style="117" customWidth="1"/>
    <col min="5" max="232" width="8.88671875" style="117"/>
    <col min="233" max="233" width="23.44140625" style="117" customWidth="1"/>
    <col min="234" max="234" width="13.5546875" style="117" customWidth="1"/>
    <col min="235" max="235" width="14.44140625" style="117" customWidth="1"/>
    <col min="236" max="236" width="8.88671875" style="117"/>
    <col min="237" max="237" width="26.6640625" style="117" customWidth="1"/>
    <col min="238" max="240" width="8.88671875" style="117"/>
    <col min="241" max="241" width="22.88671875" style="117" customWidth="1"/>
    <col min="242" max="242" width="8.88671875" style="117"/>
    <col min="243" max="243" width="13.6640625" style="117" customWidth="1"/>
    <col min="244" max="244" width="9.109375" style="117" customWidth="1"/>
    <col min="245" max="488" width="8.88671875" style="117"/>
    <col min="489" max="489" width="23.44140625" style="117" customWidth="1"/>
    <col min="490" max="490" width="13.5546875" style="117" customWidth="1"/>
    <col min="491" max="491" width="14.44140625" style="117" customWidth="1"/>
    <col min="492" max="492" width="8.88671875" style="117"/>
    <col min="493" max="493" width="26.6640625" style="117" customWidth="1"/>
    <col min="494" max="496" width="8.88671875" style="117"/>
    <col min="497" max="497" width="22.88671875" style="117" customWidth="1"/>
    <col min="498" max="498" width="8.88671875" style="117"/>
    <col min="499" max="499" width="13.6640625" style="117" customWidth="1"/>
    <col min="500" max="500" width="9.109375" style="117" customWidth="1"/>
    <col min="501" max="744" width="8.88671875" style="117"/>
    <col min="745" max="745" width="23.44140625" style="117" customWidth="1"/>
    <col min="746" max="746" width="13.5546875" style="117" customWidth="1"/>
    <col min="747" max="747" width="14.44140625" style="117" customWidth="1"/>
    <col min="748" max="748" width="8.88671875" style="117"/>
    <col min="749" max="749" width="26.6640625" style="117" customWidth="1"/>
    <col min="750" max="752" width="8.88671875" style="117"/>
    <col min="753" max="753" width="22.88671875" style="117" customWidth="1"/>
    <col min="754" max="754" width="8.88671875" style="117"/>
    <col min="755" max="755" width="13.6640625" style="117" customWidth="1"/>
    <col min="756" max="756" width="9.109375" style="117" customWidth="1"/>
    <col min="757" max="1000" width="8.88671875" style="117"/>
    <col min="1001" max="1001" width="23.44140625" style="117" customWidth="1"/>
    <col min="1002" max="1002" width="13.5546875" style="117" customWidth="1"/>
    <col min="1003" max="1003" width="14.44140625" style="117" customWidth="1"/>
    <col min="1004" max="1004" width="8.88671875" style="117"/>
    <col min="1005" max="1005" width="26.6640625" style="117" customWidth="1"/>
    <col min="1006" max="1008" width="8.88671875" style="117"/>
    <col min="1009" max="1009" width="22.88671875" style="117" customWidth="1"/>
    <col min="1010" max="1010" width="8.88671875" style="117"/>
    <col min="1011" max="1011" width="13.6640625" style="117" customWidth="1"/>
    <col min="1012" max="1012" width="9.109375" style="117" customWidth="1"/>
    <col min="1013" max="1256" width="8.88671875" style="117"/>
    <col min="1257" max="1257" width="23.44140625" style="117" customWidth="1"/>
    <col min="1258" max="1258" width="13.5546875" style="117" customWidth="1"/>
    <col min="1259" max="1259" width="14.44140625" style="117" customWidth="1"/>
    <col min="1260" max="1260" width="8.88671875" style="117"/>
    <col min="1261" max="1261" width="26.6640625" style="117" customWidth="1"/>
    <col min="1262" max="1264" width="8.88671875" style="117"/>
    <col min="1265" max="1265" width="22.88671875" style="117" customWidth="1"/>
    <col min="1266" max="1266" width="8.88671875" style="117"/>
    <col min="1267" max="1267" width="13.6640625" style="117" customWidth="1"/>
    <col min="1268" max="1268" width="9.109375" style="117" customWidth="1"/>
    <col min="1269" max="1512" width="8.88671875" style="117"/>
    <col min="1513" max="1513" width="23.44140625" style="117" customWidth="1"/>
    <col min="1514" max="1514" width="13.5546875" style="117" customWidth="1"/>
    <col min="1515" max="1515" width="14.44140625" style="117" customWidth="1"/>
    <col min="1516" max="1516" width="8.88671875" style="117"/>
    <col min="1517" max="1517" width="26.6640625" style="117" customWidth="1"/>
    <col min="1518" max="1520" width="8.88671875" style="117"/>
    <col min="1521" max="1521" width="22.88671875" style="117" customWidth="1"/>
    <col min="1522" max="1522" width="8.88671875" style="117"/>
    <col min="1523" max="1523" width="13.6640625" style="117" customWidth="1"/>
    <col min="1524" max="1524" width="9.109375" style="117" customWidth="1"/>
    <col min="1525" max="1768" width="8.88671875" style="117"/>
    <col min="1769" max="1769" width="23.44140625" style="117" customWidth="1"/>
    <col min="1770" max="1770" width="13.5546875" style="117" customWidth="1"/>
    <col min="1771" max="1771" width="14.44140625" style="117" customWidth="1"/>
    <col min="1772" max="1772" width="8.88671875" style="117"/>
    <col min="1773" max="1773" width="26.6640625" style="117" customWidth="1"/>
    <col min="1774" max="1776" width="8.88671875" style="117"/>
    <col min="1777" max="1777" width="22.88671875" style="117" customWidth="1"/>
    <col min="1778" max="1778" width="8.88671875" style="117"/>
    <col min="1779" max="1779" width="13.6640625" style="117" customWidth="1"/>
    <col min="1780" max="1780" width="9.109375" style="117" customWidth="1"/>
    <col min="1781" max="2024" width="8.88671875" style="117"/>
    <col min="2025" max="2025" width="23.44140625" style="117" customWidth="1"/>
    <col min="2026" max="2026" width="13.5546875" style="117" customWidth="1"/>
    <col min="2027" max="2027" width="14.44140625" style="117" customWidth="1"/>
    <col min="2028" max="2028" width="8.88671875" style="117"/>
    <col min="2029" max="2029" width="26.6640625" style="117" customWidth="1"/>
    <col min="2030" max="2032" width="8.88671875" style="117"/>
    <col min="2033" max="2033" width="22.88671875" style="117" customWidth="1"/>
    <col min="2034" max="2034" width="8.88671875" style="117"/>
    <col min="2035" max="2035" width="13.6640625" style="117" customWidth="1"/>
    <col min="2036" max="2036" width="9.109375" style="117" customWidth="1"/>
    <col min="2037" max="2280" width="8.88671875" style="117"/>
    <col min="2281" max="2281" width="23.44140625" style="117" customWidth="1"/>
    <col min="2282" max="2282" width="13.5546875" style="117" customWidth="1"/>
    <col min="2283" max="2283" width="14.44140625" style="117" customWidth="1"/>
    <col min="2284" max="2284" width="8.88671875" style="117"/>
    <col min="2285" max="2285" width="26.6640625" style="117" customWidth="1"/>
    <col min="2286" max="2288" width="8.88671875" style="117"/>
    <col min="2289" max="2289" width="22.88671875" style="117" customWidth="1"/>
    <col min="2290" max="2290" width="8.88671875" style="117"/>
    <col min="2291" max="2291" width="13.6640625" style="117" customWidth="1"/>
    <col min="2292" max="2292" width="9.109375" style="117" customWidth="1"/>
    <col min="2293" max="2536" width="8.88671875" style="117"/>
    <col min="2537" max="2537" width="23.44140625" style="117" customWidth="1"/>
    <col min="2538" max="2538" width="13.5546875" style="117" customWidth="1"/>
    <col min="2539" max="2539" width="14.44140625" style="117" customWidth="1"/>
    <col min="2540" max="2540" width="8.88671875" style="117"/>
    <col min="2541" max="2541" width="26.6640625" style="117" customWidth="1"/>
    <col min="2542" max="2544" width="8.88671875" style="117"/>
    <col min="2545" max="2545" width="22.88671875" style="117" customWidth="1"/>
    <col min="2546" max="2546" width="8.88671875" style="117"/>
    <col min="2547" max="2547" width="13.6640625" style="117" customWidth="1"/>
    <col min="2548" max="2548" width="9.109375" style="117" customWidth="1"/>
    <col min="2549" max="2792" width="8.88671875" style="117"/>
    <col min="2793" max="2793" width="23.44140625" style="117" customWidth="1"/>
    <col min="2794" max="2794" width="13.5546875" style="117" customWidth="1"/>
    <col min="2795" max="2795" width="14.44140625" style="117" customWidth="1"/>
    <col min="2796" max="2796" width="8.88671875" style="117"/>
    <col min="2797" max="2797" width="26.6640625" style="117" customWidth="1"/>
    <col min="2798" max="2800" width="8.88671875" style="117"/>
    <col min="2801" max="2801" width="22.88671875" style="117" customWidth="1"/>
    <col min="2802" max="2802" width="8.88671875" style="117"/>
    <col min="2803" max="2803" width="13.6640625" style="117" customWidth="1"/>
    <col min="2804" max="2804" width="9.109375" style="117" customWidth="1"/>
    <col min="2805" max="3048" width="8.88671875" style="117"/>
    <col min="3049" max="3049" width="23.44140625" style="117" customWidth="1"/>
    <col min="3050" max="3050" width="13.5546875" style="117" customWidth="1"/>
    <col min="3051" max="3051" width="14.44140625" style="117" customWidth="1"/>
    <col min="3052" max="3052" width="8.88671875" style="117"/>
    <col min="3053" max="3053" width="26.6640625" style="117" customWidth="1"/>
    <col min="3054" max="3056" width="8.88671875" style="117"/>
    <col min="3057" max="3057" width="22.88671875" style="117" customWidth="1"/>
    <col min="3058" max="3058" width="8.88671875" style="117"/>
    <col min="3059" max="3059" width="13.6640625" style="117" customWidth="1"/>
    <col min="3060" max="3060" width="9.109375" style="117" customWidth="1"/>
    <col min="3061" max="3304" width="8.88671875" style="117"/>
    <col min="3305" max="3305" width="23.44140625" style="117" customWidth="1"/>
    <col min="3306" max="3306" width="13.5546875" style="117" customWidth="1"/>
    <col min="3307" max="3307" width="14.44140625" style="117" customWidth="1"/>
    <col min="3308" max="3308" width="8.88671875" style="117"/>
    <col min="3309" max="3309" width="26.6640625" style="117" customWidth="1"/>
    <col min="3310" max="3312" width="8.88671875" style="117"/>
    <col min="3313" max="3313" width="22.88671875" style="117" customWidth="1"/>
    <col min="3314" max="3314" width="8.88671875" style="117"/>
    <col min="3315" max="3315" width="13.6640625" style="117" customWidth="1"/>
    <col min="3316" max="3316" width="9.109375" style="117" customWidth="1"/>
    <col min="3317" max="3560" width="8.88671875" style="117"/>
    <col min="3561" max="3561" width="23.44140625" style="117" customWidth="1"/>
    <col min="3562" max="3562" width="13.5546875" style="117" customWidth="1"/>
    <col min="3563" max="3563" width="14.44140625" style="117" customWidth="1"/>
    <col min="3564" max="3564" width="8.88671875" style="117"/>
    <col min="3565" max="3565" width="26.6640625" style="117" customWidth="1"/>
    <col min="3566" max="3568" width="8.88671875" style="117"/>
    <col min="3569" max="3569" width="22.88671875" style="117" customWidth="1"/>
    <col min="3570" max="3570" width="8.88671875" style="117"/>
    <col min="3571" max="3571" width="13.6640625" style="117" customWidth="1"/>
    <col min="3572" max="3572" width="9.109375" style="117" customWidth="1"/>
    <col min="3573" max="3816" width="8.88671875" style="117"/>
    <col min="3817" max="3817" width="23.44140625" style="117" customWidth="1"/>
    <col min="3818" max="3818" width="13.5546875" style="117" customWidth="1"/>
    <col min="3819" max="3819" width="14.44140625" style="117" customWidth="1"/>
    <col min="3820" max="3820" width="8.88671875" style="117"/>
    <col min="3821" max="3821" width="26.6640625" style="117" customWidth="1"/>
    <col min="3822" max="3824" width="8.88671875" style="117"/>
    <col min="3825" max="3825" width="22.88671875" style="117" customWidth="1"/>
    <col min="3826" max="3826" width="8.88671875" style="117"/>
    <col min="3827" max="3827" width="13.6640625" style="117" customWidth="1"/>
    <col min="3828" max="3828" width="9.109375" style="117" customWidth="1"/>
    <col min="3829" max="4072" width="8.88671875" style="117"/>
    <col min="4073" max="4073" width="23.44140625" style="117" customWidth="1"/>
    <col min="4074" max="4074" width="13.5546875" style="117" customWidth="1"/>
    <col min="4075" max="4075" width="14.44140625" style="117" customWidth="1"/>
    <col min="4076" max="4076" width="8.88671875" style="117"/>
    <col min="4077" max="4077" width="26.6640625" style="117" customWidth="1"/>
    <col min="4078" max="4080" width="8.88671875" style="117"/>
    <col min="4081" max="4081" width="22.88671875" style="117" customWidth="1"/>
    <col min="4082" max="4082" width="8.88671875" style="117"/>
    <col min="4083" max="4083" width="13.6640625" style="117" customWidth="1"/>
    <col min="4084" max="4084" width="9.109375" style="117" customWidth="1"/>
    <col min="4085" max="4328" width="8.88671875" style="117"/>
    <col min="4329" max="4329" width="23.44140625" style="117" customWidth="1"/>
    <col min="4330" max="4330" width="13.5546875" style="117" customWidth="1"/>
    <col min="4331" max="4331" width="14.44140625" style="117" customWidth="1"/>
    <col min="4332" max="4332" width="8.88671875" style="117"/>
    <col min="4333" max="4333" width="26.6640625" style="117" customWidth="1"/>
    <col min="4334" max="4336" width="8.88671875" style="117"/>
    <col min="4337" max="4337" width="22.88671875" style="117" customWidth="1"/>
    <col min="4338" max="4338" width="8.88671875" style="117"/>
    <col min="4339" max="4339" width="13.6640625" style="117" customWidth="1"/>
    <col min="4340" max="4340" width="9.109375" style="117" customWidth="1"/>
    <col min="4341" max="4584" width="8.88671875" style="117"/>
    <col min="4585" max="4585" width="23.44140625" style="117" customWidth="1"/>
    <col min="4586" max="4586" width="13.5546875" style="117" customWidth="1"/>
    <col min="4587" max="4587" width="14.44140625" style="117" customWidth="1"/>
    <col min="4588" max="4588" width="8.88671875" style="117"/>
    <col min="4589" max="4589" width="26.6640625" style="117" customWidth="1"/>
    <col min="4590" max="4592" width="8.88671875" style="117"/>
    <col min="4593" max="4593" width="22.88671875" style="117" customWidth="1"/>
    <col min="4594" max="4594" width="8.88671875" style="117"/>
    <col min="4595" max="4595" width="13.6640625" style="117" customWidth="1"/>
    <col min="4596" max="4596" width="9.109375" style="117" customWidth="1"/>
    <col min="4597" max="4840" width="8.88671875" style="117"/>
    <col min="4841" max="4841" width="23.44140625" style="117" customWidth="1"/>
    <col min="4842" max="4842" width="13.5546875" style="117" customWidth="1"/>
    <col min="4843" max="4843" width="14.44140625" style="117" customWidth="1"/>
    <col min="4844" max="4844" width="8.88671875" style="117"/>
    <col min="4845" max="4845" width="26.6640625" style="117" customWidth="1"/>
    <col min="4846" max="4848" width="8.88671875" style="117"/>
    <col min="4849" max="4849" width="22.88671875" style="117" customWidth="1"/>
    <col min="4850" max="4850" width="8.88671875" style="117"/>
    <col min="4851" max="4851" width="13.6640625" style="117" customWidth="1"/>
    <col min="4852" max="4852" width="9.109375" style="117" customWidth="1"/>
    <col min="4853" max="5096" width="8.88671875" style="117"/>
    <col min="5097" max="5097" width="23.44140625" style="117" customWidth="1"/>
    <col min="5098" max="5098" width="13.5546875" style="117" customWidth="1"/>
    <col min="5099" max="5099" width="14.44140625" style="117" customWidth="1"/>
    <col min="5100" max="5100" width="8.88671875" style="117"/>
    <col min="5101" max="5101" width="26.6640625" style="117" customWidth="1"/>
    <col min="5102" max="5104" width="8.88671875" style="117"/>
    <col min="5105" max="5105" width="22.88671875" style="117" customWidth="1"/>
    <col min="5106" max="5106" width="8.88671875" style="117"/>
    <col min="5107" max="5107" width="13.6640625" style="117" customWidth="1"/>
    <col min="5108" max="5108" width="9.109375" style="117" customWidth="1"/>
    <col min="5109" max="5352" width="8.88671875" style="117"/>
    <col min="5353" max="5353" width="23.44140625" style="117" customWidth="1"/>
    <col min="5354" max="5354" width="13.5546875" style="117" customWidth="1"/>
    <col min="5355" max="5355" width="14.44140625" style="117" customWidth="1"/>
    <col min="5356" max="5356" width="8.88671875" style="117"/>
    <col min="5357" max="5357" width="26.6640625" style="117" customWidth="1"/>
    <col min="5358" max="5360" width="8.88671875" style="117"/>
    <col min="5361" max="5361" width="22.88671875" style="117" customWidth="1"/>
    <col min="5362" max="5362" width="8.88671875" style="117"/>
    <col min="5363" max="5363" width="13.6640625" style="117" customWidth="1"/>
    <col min="5364" max="5364" width="9.109375" style="117" customWidth="1"/>
    <col min="5365" max="5608" width="8.88671875" style="117"/>
    <col min="5609" max="5609" width="23.44140625" style="117" customWidth="1"/>
    <col min="5610" max="5610" width="13.5546875" style="117" customWidth="1"/>
    <col min="5611" max="5611" width="14.44140625" style="117" customWidth="1"/>
    <col min="5612" max="5612" width="8.88671875" style="117"/>
    <col min="5613" max="5613" width="26.6640625" style="117" customWidth="1"/>
    <col min="5614" max="5616" width="8.88671875" style="117"/>
    <col min="5617" max="5617" width="22.88671875" style="117" customWidth="1"/>
    <col min="5618" max="5618" width="8.88671875" style="117"/>
    <col min="5619" max="5619" width="13.6640625" style="117" customWidth="1"/>
    <col min="5620" max="5620" width="9.109375" style="117" customWidth="1"/>
    <col min="5621" max="5864" width="8.88671875" style="117"/>
    <col min="5865" max="5865" width="23.44140625" style="117" customWidth="1"/>
    <col min="5866" max="5866" width="13.5546875" style="117" customWidth="1"/>
    <col min="5867" max="5867" width="14.44140625" style="117" customWidth="1"/>
    <col min="5868" max="5868" width="8.88671875" style="117"/>
    <col min="5869" max="5869" width="26.6640625" style="117" customWidth="1"/>
    <col min="5870" max="5872" width="8.88671875" style="117"/>
    <col min="5873" max="5873" width="22.88671875" style="117" customWidth="1"/>
    <col min="5874" max="5874" width="8.88671875" style="117"/>
    <col min="5875" max="5875" width="13.6640625" style="117" customWidth="1"/>
    <col min="5876" max="5876" width="9.109375" style="117" customWidth="1"/>
    <col min="5877" max="6120" width="8.88671875" style="117"/>
    <col min="6121" max="6121" width="23.44140625" style="117" customWidth="1"/>
    <col min="6122" max="6122" width="13.5546875" style="117" customWidth="1"/>
    <col min="6123" max="6123" width="14.44140625" style="117" customWidth="1"/>
    <col min="6124" max="6124" width="8.88671875" style="117"/>
    <col min="6125" max="6125" width="26.6640625" style="117" customWidth="1"/>
    <col min="6126" max="6128" width="8.88671875" style="117"/>
    <col min="6129" max="6129" width="22.88671875" style="117" customWidth="1"/>
    <col min="6130" max="6130" width="8.88671875" style="117"/>
    <col min="6131" max="6131" width="13.6640625" style="117" customWidth="1"/>
    <col min="6132" max="6132" width="9.109375" style="117" customWidth="1"/>
    <col min="6133" max="6376" width="8.88671875" style="117"/>
    <col min="6377" max="6377" width="23.44140625" style="117" customWidth="1"/>
    <col min="6378" max="6378" width="13.5546875" style="117" customWidth="1"/>
    <col min="6379" max="6379" width="14.44140625" style="117" customWidth="1"/>
    <col min="6380" max="6380" width="8.88671875" style="117"/>
    <col min="6381" max="6381" width="26.6640625" style="117" customWidth="1"/>
    <col min="6382" max="6384" width="8.88671875" style="117"/>
    <col min="6385" max="6385" width="22.88671875" style="117" customWidth="1"/>
    <col min="6386" max="6386" width="8.88671875" style="117"/>
    <col min="6387" max="6387" width="13.6640625" style="117" customWidth="1"/>
    <col min="6388" max="6388" width="9.109375" style="117" customWidth="1"/>
    <col min="6389" max="6632" width="8.88671875" style="117"/>
    <col min="6633" max="6633" width="23.44140625" style="117" customWidth="1"/>
    <col min="6634" max="6634" width="13.5546875" style="117" customWidth="1"/>
    <col min="6635" max="6635" width="14.44140625" style="117" customWidth="1"/>
    <col min="6636" max="6636" width="8.88671875" style="117"/>
    <col min="6637" max="6637" width="26.6640625" style="117" customWidth="1"/>
    <col min="6638" max="6640" width="8.88671875" style="117"/>
    <col min="6641" max="6641" width="22.88671875" style="117" customWidth="1"/>
    <col min="6642" max="6642" width="8.88671875" style="117"/>
    <col min="6643" max="6643" width="13.6640625" style="117" customWidth="1"/>
    <col min="6644" max="6644" width="9.109375" style="117" customWidth="1"/>
    <col min="6645" max="6888" width="8.88671875" style="117"/>
    <col min="6889" max="6889" width="23.44140625" style="117" customWidth="1"/>
    <col min="6890" max="6890" width="13.5546875" style="117" customWidth="1"/>
    <col min="6891" max="6891" width="14.44140625" style="117" customWidth="1"/>
    <col min="6892" max="6892" width="8.88671875" style="117"/>
    <col min="6893" max="6893" width="26.6640625" style="117" customWidth="1"/>
    <col min="6894" max="6896" width="8.88671875" style="117"/>
    <col min="6897" max="6897" width="22.88671875" style="117" customWidth="1"/>
    <col min="6898" max="6898" width="8.88671875" style="117"/>
    <col min="6899" max="6899" width="13.6640625" style="117" customWidth="1"/>
    <col min="6900" max="6900" width="9.109375" style="117" customWidth="1"/>
    <col min="6901" max="7144" width="8.88671875" style="117"/>
    <col min="7145" max="7145" width="23.44140625" style="117" customWidth="1"/>
    <col min="7146" max="7146" width="13.5546875" style="117" customWidth="1"/>
    <col min="7147" max="7147" width="14.44140625" style="117" customWidth="1"/>
    <col min="7148" max="7148" width="8.88671875" style="117"/>
    <col min="7149" max="7149" width="26.6640625" style="117" customWidth="1"/>
    <col min="7150" max="7152" width="8.88671875" style="117"/>
    <col min="7153" max="7153" width="22.88671875" style="117" customWidth="1"/>
    <col min="7154" max="7154" width="8.88671875" style="117"/>
    <col min="7155" max="7155" width="13.6640625" style="117" customWidth="1"/>
    <col min="7156" max="7156" width="9.109375" style="117" customWidth="1"/>
    <col min="7157" max="7400" width="8.88671875" style="117"/>
    <col min="7401" max="7401" width="23.44140625" style="117" customWidth="1"/>
    <col min="7402" max="7402" width="13.5546875" style="117" customWidth="1"/>
    <col min="7403" max="7403" width="14.44140625" style="117" customWidth="1"/>
    <col min="7404" max="7404" width="8.88671875" style="117"/>
    <col min="7405" max="7405" width="26.6640625" style="117" customWidth="1"/>
    <col min="7406" max="7408" width="8.88671875" style="117"/>
    <col min="7409" max="7409" width="22.88671875" style="117" customWidth="1"/>
    <col min="7410" max="7410" width="8.88671875" style="117"/>
    <col min="7411" max="7411" width="13.6640625" style="117" customWidth="1"/>
    <col min="7412" max="7412" width="9.109375" style="117" customWidth="1"/>
    <col min="7413" max="7656" width="8.88671875" style="117"/>
    <col min="7657" max="7657" width="23.44140625" style="117" customWidth="1"/>
    <col min="7658" max="7658" width="13.5546875" style="117" customWidth="1"/>
    <col min="7659" max="7659" width="14.44140625" style="117" customWidth="1"/>
    <col min="7660" max="7660" width="8.88671875" style="117"/>
    <col min="7661" max="7661" width="26.6640625" style="117" customWidth="1"/>
    <col min="7662" max="7664" width="8.88671875" style="117"/>
    <col min="7665" max="7665" width="22.88671875" style="117" customWidth="1"/>
    <col min="7666" max="7666" width="8.88671875" style="117"/>
    <col min="7667" max="7667" width="13.6640625" style="117" customWidth="1"/>
    <col min="7668" max="7668" width="9.109375" style="117" customWidth="1"/>
    <col min="7669" max="7912" width="8.88671875" style="117"/>
    <col min="7913" max="7913" width="23.44140625" style="117" customWidth="1"/>
    <col min="7914" max="7914" width="13.5546875" style="117" customWidth="1"/>
    <col min="7915" max="7915" width="14.44140625" style="117" customWidth="1"/>
    <col min="7916" max="7916" width="8.88671875" style="117"/>
    <col min="7917" max="7917" width="26.6640625" style="117" customWidth="1"/>
    <col min="7918" max="7920" width="8.88671875" style="117"/>
    <col min="7921" max="7921" width="22.88671875" style="117" customWidth="1"/>
    <col min="7922" max="7922" width="8.88671875" style="117"/>
    <col min="7923" max="7923" width="13.6640625" style="117" customWidth="1"/>
    <col min="7924" max="7924" width="9.109375" style="117" customWidth="1"/>
    <col min="7925" max="8168" width="8.88671875" style="117"/>
    <col min="8169" max="8169" width="23.44140625" style="117" customWidth="1"/>
    <col min="8170" max="8170" width="13.5546875" style="117" customWidth="1"/>
    <col min="8171" max="8171" width="14.44140625" style="117" customWidth="1"/>
    <col min="8172" max="8172" width="8.88671875" style="117"/>
    <col min="8173" max="8173" width="26.6640625" style="117" customWidth="1"/>
    <col min="8174" max="8176" width="8.88671875" style="117"/>
    <col min="8177" max="8177" width="22.88671875" style="117" customWidth="1"/>
    <col min="8178" max="8178" width="8.88671875" style="117"/>
    <col min="8179" max="8179" width="13.6640625" style="117" customWidth="1"/>
    <col min="8180" max="8180" width="9.109375" style="117" customWidth="1"/>
    <col min="8181" max="8424" width="8.88671875" style="117"/>
    <col min="8425" max="8425" width="23.44140625" style="117" customWidth="1"/>
    <col min="8426" max="8426" width="13.5546875" style="117" customWidth="1"/>
    <col min="8427" max="8427" width="14.44140625" style="117" customWidth="1"/>
    <col min="8428" max="8428" width="8.88671875" style="117"/>
    <col min="8429" max="8429" width="26.6640625" style="117" customWidth="1"/>
    <col min="8430" max="8432" width="8.88671875" style="117"/>
    <col min="8433" max="8433" width="22.88671875" style="117" customWidth="1"/>
    <col min="8434" max="8434" width="8.88671875" style="117"/>
    <col min="8435" max="8435" width="13.6640625" style="117" customWidth="1"/>
    <col min="8436" max="8436" width="9.109375" style="117" customWidth="1"/>
    <col min="8437" max="8680" width="8.88671875" style="117"/>
    <col min="8681" max="8681" width="23.44140625" style="117" customWidth="1"/>
    <col min="8682" max="8682" width="13.5546875" style="117" customWidth="1"/>
    <col min="8683" max="8683" width="14.44140625" style="117" customWidth="1"/>
    <col min="8684" max="8684" width="8.88671875" style="117"/>
    <col min="8685" max="8685" width="26.6640625" style="117" customWidth="1"/>
    <col min="8686" max="8688" width="8.88671875" style="117"/>
    <col min="8689" max="8689" width="22.88671875" style="117" customWidth="1"/>
    <col min="8690" max="8690" width="8.88671875" style="117"/>
    <col min="8691" max="8691" width="13.6640625" style="117" customWidth="1"/>
    <col min="8692" max="8692" width="9.109375" style="117" customWidth="1"/>
    <col min="8693" max="8936" width="8.88671875" style="117"/>
    <col min="8937" max="8937" width="23.44140625" style="117" customWidth="1"/>
    <col min="8938" max="8938" width="13.5546875" style="117" customWidth="1"/>
    <col min="8939" max="8939" width="14.44140625" style="117" customWidth="1"/>
    <col min="8940" max="8940" width="8.88671875" style="117"/>
    <col min="8941" max="8941" width="26.6640625" style="117" customWidth="1"/>
    <col min="8942" max="8944" width="8.88671875" style="117"/>
    <col min="8945" max="8945" width="22.88671875" style="117" customWidth="1"/>
    <col min="8946" max="8946" width="8.88671875" style="117"/>
    <col min="8947" max="8947" width="13.6640625" style="117" customWidth="1"/>
    <col min="8948" max="8948" width="9.109375" style="117" customWidth="1"/>
    <col min="8949" max="9192" width="8.88671875" style="117"/>
    <col min="9193" max="9193" width="23.44140625" style="117" customWidth="1"/>
    <col min="9194" max="9194" width="13.5546875" style="117" customWidth="1"/>
    <col min="9195" max="9195" width="14.44140625" style="117" customWidth="1"/>
    <col min="9196" max="9196" width="8.88671875" style="117"/>
    <col min="9197" max="9197" width="26.6640625" style="117" customWidth="1"/>
    <col min="9198" max="9200" width="8.88671875" style="117"/>
    <col min="9201" max="9201" width="22.88671875" style="117" customWidth="1"/>
    <col min="9202" max="9202" width="8.88671875" style="117"/>
    <col min="9203" max="9203" width="13.6640625" style="117" customWidth="1"/>
    <col min="9204" max="9204" width="9.109375" style="117" customWidth="1"/>
    <col min="9205" max="9448" width="8.88671875" style="117"/>
    <col min="9449" max="9449" width="23.44140625" style="117" customWidth="1"/>
    <col min="9450" max="9450" width="13.5546875" style="117" customWidth="1"/>
    <col min="9451" max="9451" width="14.44140625" style="117" customWidth="1"/>
    <col min="9452" max="9452" width="8.88671875" style="117"/>
    <col min="9453" max="9453" width="26.6640625" style="117" customWidth="1"/>
    <col min="9454" max="9456" width="8.88671875" style="117"/>
    <col min="9457" max="9457" width="22.88671875" style="117" customWidth="1"/>
    <col min="9458" max="9458" width="8.88671875" style="117"/>
    <col min="9459" max="9459" width="13.6640625" style="117" customWidth="1"/>
    <col min="9460" max="9460" width="9.109375" style="117" customWidth="1"/>
    <col min="9461" max="9704" width="8.88671875" style="117"/>
    <col min="9705" max="9705" width="23.44140625" style="117" customWidth="1"/>
    <col min="9706" max="9706" width="13.5546875" style="117" customWidth="1"/>
    <col min="9707" max="9707" width="14.44140625" style="117" customWidth="1"/>
    <col min="9708" max="9708" width="8.88671875" style="117"/>
    <col min="9709" max="9709" width="26.6640625" style="117" customWidth="1"/>
    <col min="9710" max="9712" width="8.88671875" style="117"/>
    <col min="9713" max="9713" width="22.88671875" style="117" customWidth="1"/>
    <col min="9714" max="9714" width="8.88671875" style="117"/>
    <col min="9715" max="9715" width="13.6640625" style="117" customWidth="1"/>
    <col min="9716" max="9716" width="9.109375" style="117" customWidth="1"/>
    <col min="9717" max="9960" width="8.88671875" style="117"/>
    <col min="9961" max="9961" width="23.44140625" style="117" customWidth="1"/>
    <col min="9962" max="9962" width="13.5546875" style="117" customWidth="1"/>
    <col min="9963" max="9963" width="14.44140625" style="117" customWidth="1"/>
    <col min="9964" max="9964" width="8.88671875" style="117"/>
    <col min="9965" max="9965" width="26.6640625" style="117" customWidth="1"/>
    <col min="9966" max="9968" width="8.88671875" style="117"/>
    <col min="9969" max="9969" width="22.88671875" style="117" customWidth="1"/>
    <col min="9970" max="9970" width="8.88671875" style="117"/>
    <col min="9971" max="9971" width="13.6640625" style="117" customWidth="1"/>
    <col min="9972" max="9972" width="9.109375" style="117" customWidth="1"/>
    <col min="9973" max="10216" width="8.88671875" style="117"/>
    <col min="10217" max="10217" width="23.44140625" style="117" customWidth="1"/>
    <col min="10218" max="10218" width="13.5546875" style="117" customWidth="1"/>
    <col min="10219" max="10219" width="14.44140625" style="117" customWidth="1"/>
    <col min="10220" max="10220" width="8.88671875" style="117"/>
    <col min="10221" max="10221" width="26.6640625" style="117" customWidth="1"/>
    <col min="10222" max="10224" width="8.88671875" style="117"/>
    <col min="10225" max="10225" width="22.88671875" style="117" customWidth="1"/>
    <col min="10226" max="10226" width="8.88671875" style="117"/>
    <col min="10227" max="10227" width="13.6640625" style="117" customWidth="1"/>
    <col min="10228" max="10228" width="9.109375" style="117" customWidth="1"/>
    <col min="10229" max="10472" width="8.88671875" style="117"/>
    <col min="10473" max="10473" width="23.44140625" style="117" customWidth="1"/>
    <col min="10474" max="10474" width="13.5546875" style="117" customWidth="1"/>
    <col min="10475" max="10475" width="14.44140625" style="117" customWidth="1"/>
    <col min="10476" max="10476" width="8.88671875" style="117"/>
    <col min="10477" max="10477" width="26.6640625" style="117" customWidth="1"/>
    <col min="10478" max="10480" width="8.88671875" style="117"/>
    <col min="10481" max="10481" width="22.88671875" style="117" customWidth="1"/>
    <col min="10482" max="10482" width="8.88671875" style="117"/>
    <col min="10483" max="10483" width="13.6640625" style="117" customWidth="1"/>
    <col min="10484" max="10484" width="9.109375" style="117" customWidth="1"/>
    <col min="10485" max="10728" width="8.88671875" style="117"/>
    <col min="10729" max="10729" width="23.44140625" style="117" customWidth="1"/>
    <col min="10730" max="10730" width="13.5546875" style="117" customWidth="1"/>
    <col min="10731" max="10731" width="14.44140625" style="117" customWidth="1"/>
    <col min="10732" max="10732" width="8.88671875" style="117"/>
    <col min="10733" max="10733" width="26.6640625" style="117" customWidth="1"/>
    <col min="10734" max="10736" width="8.88671875" style="117"/>
    <col min="10737" max="10737" width="22.88671875" style="117" customWidth="1"/>
    <col min="10738" max="10738" width="8.88671875" style="117"/>
    <col min="10739" max="10739" width="13.6640625" style="117" customWidth="1"/>
    <col min="10740" max="10740" width="9.109375" style="117" customWidth="1"/>
    <col min="10741" max="10984" width="8.88671875" style="117"/>
    <col min="10985" max="10985" width="23.44140625" style="117" customWidth="1"/>
    <col min="10986" max="10986" width="13.5546875" style="117" customWidth="1"/>
    <col min="10987" max="10987" width="14.44140625" style="117" customWidth="1"/>
    <col min="10988" max="10988" width="8.88671875" style="117"/>
    <col min="10989" max="10989" width="26.6640625" style="117" customWidth="1"/>
    <col min="10990" max="10992" width="8.88671875" style="117"/>
    <col min="10993" max="10993" width="22.88671875" style="117" customWidth="1"/>
    <col min="10994" max="10994" width="8.88671875" style="117"/>
    <col min="10995" max="10995" width="13.6640625" style="117" customWidth="1"/>
    <col min="10996" max="10996" width="9.109375" style="117" customWidth="1"/>
    <col min="10997" max="11240" width="8.88671875" style="117"/>
    <col min="11241" max="11241" width="23.44140625" style="117" customWidth="1"/>
    <col min="11242" max="11242" width="13.5546875" style="117" customWidth="1"/>
    <col min="11243" max="11243" width="14.44140625" style="117" customWidth="1"/>
    <col min="11244" max="11244" width="8.88671875" style="117"/>
    <col min="11245" max="11245" width="26.6640625" style="117" customWidth="1"/>
    <col min="11246" max="11248" width="8.88671875" style="117"/>
    <col min="11249" max="11249" width="22.88671875" style="117" customWidth="1"/>
    <col min="11250" max="11250" width="8.88671875" style="117"/>
    <col min="11251" max="11251" width="13.6640625" style="117" customWidth="1"/>
    <col min="11252" max="11252" width="9.109375" style="117" customWidth="1"/>
    <col min="11253" max="11496" width="8.88671875" style="117"/>
    <col min="11497" max="11497" width="23.44140625" style="117" customWidth="1"/>
    <col min="11498" max="11498" width="13.5546875" style="117" customWidth="1"/>
    <col min="11499" max="11499" width="14.44140625" style="117" customWidth="1"/>
    <col min="11500" max="11500" width="8.88671875" style="117"/>
    <col min="11501" max="11501" width="26.6640625" style="117" customWidth="1"/>
    <col min="11502" max="11504" width="8.88671875" style="117"/>
    <col min="11505" max="11505" width="22.88671875" style="117" customWidth="1"/>
    <col min="11506" max="11506" width="8.88671875" style="117"/>
    <col min="11507" max="11507" width="13.6640625" style="117" customWidth="1"/>
    <col min="11508" max="11508" width="9.109375" style="117" customWidth="1"/>
    <col min="11509" max="11752" width="8.88671875" style="117"/>
    <col min="11753" max="11753" width="23.44140625" style="117" customWidth="1"/>
    <col min="11754" max="11754" width="13.5546875" style="117" customWidth="1"/>
    <col min="11755" max="11755" width="14.44140625" style="117" customWidth="1"/>
    <col min="11756" max="11756" width="8.88671875" style="117"/>
    <col min="11757" max="11757" width="26.6640625" style="117" customWidth="1"/>
    <col min="11758" max="11760" width="8.88671875" style="117"/>
    <col min="11761" max="11761" width="22.88671875" style="117" customWidth="1"/>
    <col min="11762" max="11762" width="8.88671875" style="117"/>
    <col min="11763" max="11763" width="13.6640625" style="117" customWidth="1"/>
    <col min="11764" max="11764" width="9.109375" style="117" customWidth="1"/>
    <col min="11765" max="12008" width="8.88671875" style="117"/>
    <col min="12009" max="12009" width="23.44140625" style="117" customWidth="1"/>
    <col min="12010" max="12010" width="13.5546875" style="117" customWidth="1"/>
    <col min="12011" max="12011" width="14.44140625" style="117" customWidth="1"/>
    <col min="12012" max="12012" width="8.88671875" style="117"/>
    <col min="12013" max="12013" width="26.6640625" style="117" customWidth="1"/>
    <col min="12014" max="12016" width="8.88671875" style="117"/>
    <col min="12017" max="12017" width="22.88671875" style="117" customWidth="1"/>
    <col min="12018" max="12018" width="8.88671875" style="117"/>
    <col min="12019" max="12019" width="13.6640625" style="117" customWidth="1"/>
    <col min="12020" max="12020" width="9.109375" style="117" customWidth="1"/>
    <col min="12021" max="12264" width="8.88671875" style="117"/>
    <col min="12265" max="12265" width="23.44140625" style="117" customWidth="1"/>
    <col min="12266" max="12266" width="13.5546875" style="117" customWidth="1"/>
    <col min="12267" max="12267" width="14.44140625" style="117" customWidth="1"/>
    <col min="12268" max="12268" width="8.88671875" style="117"/>
    <col min="12269" max="12269" width="26.6640625" style="117" customWidth="1"/>
    <col min="12270" max="12272" width="8.88671875" style="117"/>
    <col min="12273" max="12273" width="22.88671875" style="117" customWidth="1"/>
    <col min="12274" max="12274" width="8.88671875" style="117"/>
    <col min="12275" max="12275" width="13.6640625" style="117" customWidth="1"/>
    <col min="12276" max="12276" width="9.109375" style="117" customWidth="1"/>
    <col min="12277" max="12520" width="8.88671875" style="117"/>
    <col min="12521" max="12521" width="23.44140625" style="117" customWidth="1"/>
    <col min="12522" max="12522" width="13.5546875" style="117" customWidth="1"/>
    <col min="12523" max="12523" width="14.44140625" style="117" customWidth="1"/>
    <col min="12524" max="12524" width="8.88671875" style="117"/>
    <col min="12525" max="12525" width="26.6640625" style="117" customWidth="1"/>
    <col min="12526" max="12528" width="8.88671875" style="117"/>
    <col min="12529" max="12529" width="22.88671875" style="117" customWidth="1"/>
    <col min="12530" max="12530" width="8.88671875" style="117"/>
    <col min="12531" max="12531" width="13.6640625" style="117" customWidth="1"/>
    <col min="12532" max="12532" width="9.109375" style="117" customWidth="1"/>
    <col min="12533" max="12776" width="8.88671875" style="117"/>
    <col min="12777" max="12777" width="23.44140625" style="117" customWidth="1"/>
    <col min="12778" max="12778" width="13.5546875" style="117" customWidth="1"/>
    <col min="12779" max="12779" width="14.44140625" style="117" customWidth="1"/>
    <col min="12780" max="12780" width="8.88671875" style="117"/>
    <col min="12781" max="12781" width="26.6640625" style="117" customWidth="1"/>
    <col min="12782" max="12784" width="8.88671875" style="117"/>
    <col min="12785" max="12785" width="22.88671875" style="117" customWidth="1"/>
    <col min="12786" max="12786" width="8.88671875" style="117"/>
    <col min="12787" max="12787" width="13.6640625" style="117" customWidth="1"/>
    <col min="12788" max="12788" width="9.109375" style="117" customWidth="1"/>
    <col min="12789" max="13032" width="8.88671875" style="117"/>
    <col min="13033" max="13033" width="23.44140625" style="117" customWidth="1"/>
    <col min="13034" max="13034" width="13.5546875" style="117" customWidth="1"/>
    <col min="13035" max="13035" width="14.44140625" style="117" customWidth="1"/>
    <col min="13036" max="13036" width="8.88671875" style="117"/>
    <col min="13037" max="13037" width="26.6640625" style="117" customWidth="1"/>
    <col min="13038" max="13040" width="8.88671875" style="117"/>
    <col min="13041" max="13041" width="22.88671875" style="117" customWidth="1"/>
    <col min="13042" max="13042" width="8.88671875" style="117"/>
    <col min="13043" max="13043" width="13.6640625" style="117" customWidth="1"/>
    <col min="13044" max="13044" width="9.109375" style="117" customWidth="1"/>
    <col min="13045" max="13288" width="8.88671875" style="117"/>
    <col min="13289" max="13289" width="23.44140625" style="117" customWidth="1"/>
    <col min="13290" max="13290" width="13.5546875" style="117" customWidth="1"/>
    <col min="13291" max="13291" width="14.44140625" style="117" customWidth="1"/>
    <col min="13292" max="13292" width="8.88671875" style="117"/>
    <col min="13293" max="13293" width="26.6640625" style="117" customWidth="1"/>
    <col min="13294" max="13296" width="8.88671875" style="117"/>
    <col min="13297" max="13297" width="22.88671875" style="117" customWidth="1"/>
    <col min="13298" max="13298" width="8.88671875" style="117"/>
    <col min="13299" max="13299" width="13.6640625" style="117" customWidth="1"/>
    <col min="13300" max="13300" width="9.109375" style="117" customWidth="1"/>
    <col min="13301" max="13544" width="8.88671875" style="117"/>
    <col min="13545" max="13545" width="23.44140625" style="117" customWidth="1"/>
    <col min="13546" max="13546" width="13.5546875" style="117" customWidth="1"/>
    <col min="13547" max="13547" width="14.44140625" style="117" customWidth="1"/>
    <col min="13548" max="13548" width="8.88671875" style="117"/>
    <col min="13549" max="13549" width="26.6640625" style="117" customWidth="1"/>
    <col min="13550" max="13552" width="8.88671875" style="117"/>
    <col min="13553" max="13553" width="22.88671875" style="117" customWidth="1"/>
    <col min="13554" max="13554" width="8.88671875" style="117"/>
    <col min="13555" max="13555" width="13.6640625" style="117" customWidth="1"/>
    <col min="13556" max="13556" width="9.109375" style="117" customWidth="1"/>
    <col min="13557" max="13800" width="8.88671875" style="117"/>
    <col min="13801" max="13801" width="23.44140625" style="117" customWidth="1"/>
    <col min="13802" max="13802" width="13.5546875" style="117" customWidth="1"/>
    <col min="13803" max="13803" width="14.44140625" style="117" customWidth="1"/>
    <col min="13804" max="13804" width="8.88671875" style="117"/>
    <col min="13805" max="13805" width="26.6640625" style="117" customWidth="1"/>
    <col min="13806" max="13808" width="8.88671875" style="117"/>
    <col min="13809" max="13809" width="22.88671875" style="117" customWidth="1"/>
    <col min="13810" max="13810" width="8.88671875" style="117"/>
    <col min="13811" max="13811" width="13.6640625" style="117" customWidth="1"/>
    <col min="13812" max="13812" width="9.109375" style="117" customWidth="1"/>
    <col min="13813" max="14056" width="8.88671875" style="117"/>
    <col min="14057" max="14057" width="23.44140625" style="117" customWidth="1"/>
    <col min="14058" max="14058" width="13.5546875" style="117" customWidth="1"/>
    <col min="14059" max="14059" width="14.44140625" style="117" customWidth="1"/>
    <col min="14060" max="14060" width="8.88671875" style="117"/>
    <col min="14061" max="14061" width="26.6640625" style="117" customWidth="1"/>
    <col min="14062" max="14064" width="8.88671875" style="117"/>
    <col min="14065" max="14065" width="22.88671875" style="117" customWidth="1"/>
    <col min="14066" max="14066" width="8.88671875" style="117"/>
    <col min="14067" max="14067" width="13.6640625" style="117" customWidth="1"/>
    <col min="14068" max="14068" width="9.109375" style="117" customWidth="1"/>
    <col min="14069" max="14312" width="8.88671875" style="117"/>
    <col min="14313" max="14313" width="23.44140625" style="117" customWidth="1"/>
    <col min="14314" max="14314" width="13.5546875" style="117" customWidth="1"/>
    <col min="14315" max="14315" width="14.44140625" style="117" customWidth="1"/>
    <col min="14316" max="14316" width="8.88671875" style="117"/>
    <col min="14317" max="14317" width="26.6640625" style="117" customWidth="1"/>
    <col min="14318" max="14320" width="8.88671875" style="117"/>
    <col min="14321" max="14321" width="22.88671875" style="117" customWidth="1"/>
    <col min="14322" max="14322" width="8.88671875" style="117"/>
    <col min="14323" max="14323" width="13.6640625" style="117" customWidth="1"/>
    <col min="14324" max="14324" width="9.109375" style="117" customWidth="1"/>
    <col min="14325" max="14568" width="8.88671875" style="117"/>
    <col min="14569" max="14569" width="23.44140625" style="117" customWidth="1"/>
    <col min="14570" max="14570" width="13.5546875" style="117" customWidth="1"/>
    <col min="14571" max="14571" width="14.44140625" style="117" customWidth="1"/>
    <col min="14572" max="14572" width="8.88671875" style="117"/>
    <col min="14573" max="14573" width="26.6640625" style="117" customWidth="1"/>
    <col min="14574" max="14576" width="8.88671875" style="117"/>
    <col min="14577" max="14577" width="22.88671875" style="117" customWidth="1"/>
    <col min="14578" max="14578" width="8.88671875" style="117"/>
    <col min="14579" max="14579" width="13.6640625" style="117" customWidth="1"/>
    <col min="14580" max="14580" width="9.109375" style="117" customWidth="1"/>
    <col min="14581" max="14824" width="8.88671875" style="117"/>
    <col min="14825" max="14825" width="23.44140625" style="117" customWidth="1"/>
    <col min="14826" max="14826" width="13.5546875" style="117" customWidth="1"/>
    <col min="14827" max="14827" width="14.44140625" style="117" customWidth="1"/>
    <col min="14828" max="14828" width="8.88671875" style="117"/>
    <col min="14829" max="14829" width="26.6640625" style="117" customWidth="1"/>
    <col min="14830" max="14832" width="8.88671875" style="117"/>
    <col min="14833" max="14833" width="22.88671875" style="117" customWidth="1"/>
    <col min="14834" max="14834" width="8.88671875" style="117"/>
    <col min="14835" max="14835" width="13.6640625" style="117" customWidth="1"/>
    <col min="14836" max="14836" width="9.109375" style="117" customWidth="1"/>
    <col min="14837" max="15080" width="8.88671875" style="117"/>
    <col min="15081" max="15081" width="23.44140625" style="117" customWidth="1"/>
    <col min="15082" max="15082" width="13.5546875" style="117" customWidth="1"/>
    <col min="15083" max="15083" width="14.44140625" style="117" customWidth="1"/>
    <col min="15084" max="15084" width="8.88671875" style="117"/>
    <col min="15085" max="15085" width="26.6640625" style="117" customWidth="1"/>
    <col min="15086" max="15088" width="8.88671875" style="117"/>
    <col min="15089" max="15089" width="22.88671875" style="117" customWidth="1"/>
    <col min="15090" max="15090" width="8.88671875" style="117"/>
    <col min="15091" max="15091" width="13.6640625" style="117" customWidth="1"/>
    <col min="15092" max="15092" width="9.109375" style="117" customWidth="1"/>
    <col min="15093" max="15336" width="8.88671875" style="117"/>
    <col min="15337" max="15337" width="23.44140625" style="117" customWidth="1"/>
    <col min="15338" max="15338" width="13.5546875" style="117" customWidth="1"/>
    <col min="15339" max="15339" width="14.44140625" style="117" customWidth="1"/>
    <col min="15340" max="15340" width="8.88671875" style="117"/>
    <col min="15341" max="15341" width="26.6640625" style="117" customWidth="1"/>
    <col min="15342" max="15344" width="8.88671875" style="117"/>
    <col min="15345" max="15345" width="22.88671875" style="117" customWidth="1"/>
    <col min="15346" max="15346" width="8.88671875" style="117"/>
    <col min="15347" max="15347" width="13.6640625" style="117" customWidth="1"/>
    <col min="15348" max="15348" width="9.109375" style="117" customWidth="1"/>
    <col min="15349" max="15592" width="8.88671875" style="117"/>
    <col min="15593" max="15593" width="23.44140625" style="117" customWidth="1"/>
    <col min="15594" max="15594" width="13.5546875" style="117" customWidth="1"/>
    <col min="15595" max="15595" width="14.44140625" style="117" customWidth="1"/>
    <col min="15596" max="15596" width="8.88671875" style="117"/>
    <col min="15597" max="15597" width="26.6640625" style="117" customWidth="1"/>
    <col min="15598" max="15600" width="8.88671875" style="117"/>
    <col min="15601" max="15601" width="22.88671875" style="117" customWidth="1"/>
    <col min="15602" max="15602" width="8.88671875" style="117"/>
    <col min="15603" max="15603" width="13.6640625" style="117" customWidth="1"/>
    <col min="15604" max="15604" width="9.109375" style="117" customWidth="1"/>
    <col min="15605" max="15848" width="8.88671875" style="117"/>
    <col min="15849" max="15849" width="23.44140625" style="117" customWidth="1"/>
    <col min="15850" max="15850" width="13.5546875" style="117" customWidth="1"/>
    <col min="15851" max="15851" width="14.44140625" style="117" customWidth="1"/>
    <col min="15852" max="15852" width="8.88671875" style="117"/>
    <col min="15853" max="15853" width="26.6640625" style="117" customWidth="1"/>
    <col min="15854" max="15856" width="8.88671875" style="117"/>
    <col min="15857" max="15857" width="22.88671875" style="117" customWidth="1"/>
    <col min="15858" max="15858" width="8.88671875" style="117"/>
    <col min="15859" max="15859" width="13.6640625" style="117" customWidth="1"/>
    <col min="15860" max="15860" width="9.109375" style="117" customWidth="1"/>
    <col min="15861" max="16104" width="8.88671875" style="117"/>
    <col min="16105" max="16105" width="23.44140625" style="117" customWidth="1"/>
    <col min="16106" max="16106" width="13.5546875" style="117" customWidth="1"/>
    <col min="16107" max="16107" width="14.44140625" style="117" customWidth="1"/>
    <col min="16108" max="16108" width="8.88671875" style="117"/>
    <col min="16109" max="16109" width="26.6640625" style="117" customWidth="1"/>
    <col min="16110" max="16112" width="8.88671875" style="117"/>
    <col min="16113" max="16113" width="22.88671875" style="117" customWidth="1"/>
    <col min="16114" max="16114" width="8.88671875" style="117"/>
    <col min="16115" max="16115" width="13.6640625" style="117" customWidth="1"/>
    <col min="16116" max="16116" width="9.109375" style="117" customWidth="1"/>
    <col min="16117" max="16384" width="8.88671875" style="117"/>
  </cols>
  <sheetData>
    <row r="1" spans="1:5" ht="16.95" customHeight="1">
      <c r="A1" s="389" t="s">
        <v>170</v>
      </c>
      <c r="B1" s="389"/>
      <c r="C1" s="389"/>
      <c r="D1" s="116"/>
      <c r="E1" s="116"/>
    </row>
    <row r="2" spans="1:5" ht="29.4" customHeight="1">
      <c r="A2" s="390" t="s">
        <v>270</v>
      </c>
      <c r="B2" s="390"/>
      <c r="C2" s="390"/>
      <c r="D2" s="118"/>
      <c r="E2" s="118"/>
    </row>
    <row r="3" spans="1:5" ht="11.4" customHeight="1">
      <c r="A3" s="119" t="s">
        <v>164</v>
      </c>
      <c r="B3" s="120" t="s">
        <v>177</v>
      </c>
      <c r="C3" s="120" t="s">
        <v>208</v>
      </c>
    </row>
    <row r="4" spans="1:5">
      <c r="A4" s="61" t="s">
        <v>31</v>
      </c>
      <c r="B4" s="121">
        <v>7.1</v>
      </c>
      <c r="C4" s="121">
        <v>7.2</v>
      </c>
    </row>
    <row r="5" spans="1:5">
      <c r="A5" s="122" t="s">
        <v>13</v>
      </c>
      <c r="B5" s="123">
        <v>3.9</v>
      </c>
      <c r="C5" s="123">
        <v>3.9</v>
      </c>
    </row>
    <row r="6" spans="1:5">
      <c r="A6" s="122" t="s">
        <v>16</v>
      </c>
      <c r="B6" s="123">
        <v>10.7</v>
      </c>
      <c r="C6" s="123">
        <v>10.8</v>
      </c>
    </row>
    <row r="7" spans="1:5">
      <c r="A7" s="122" t="s">
        <v>165</v>
      </c>
      <c r="B7" s="123">
        <v>4.5999999999999996</v>
      </c>
      <c r="C7" s="123">
        <v>4.5</v>
      </c>
    </row>
    <row r="8" spans="1:5">
      <c r="A8" s="122" t="s">
        <v>171</v>
      </c>
      <c r="B8" s="123">
        <v>8.6999999999999993</v>
      </c>
      <c r="C8" s="123">
        <v>8.6999999999999993</v>
      </c>
    </row>
    <row r="9" spans="1:5">
      <c r="A9" s="122" t="s">
        <v>17</v>
      </c>
      <c r="B9" s="123">
        <v>8</v>
      </c>
      <c r="C9" s="123">
        <v>8.4</v>
      </c>
    </row>
    <row r="10" spans="1:5">
      <c r="A10" s="122" t="s">
        <v>20</v>
      </c>
      <c r="B10" s="123">
        <v>7.4</v>
      </c>
      <c r="C10" s="123">
        <v>7.7</v>
      </c>
    </row>
    <row r="11" spans="1:5">
      <c r="A11" s="122" t="s">
        <v>21</v>
      </c>
      <c r="B11" s="123">
        <v>9.6999999999999993</v>
      </c>
      <c r="C11" s="123">
        <v>9.8000000000000007</v>
      </c>
    </row>
    <row r="12" spans="1:5">
      <c r="A12" s="122" t="s">
        <v>12</v>
      </c>
      <c r="B12" s="123">
        <v>5.4</v>
      </c>
      <c r="C12" s="123">
        <v>5.5</v>
      </c>
    </row>
    <row r="13" spans="1:5">
      <c r="A13" s="122" t="s">
        <v>26</v>
      </c>
      <c r="B13" s="123">
        <v>14</v>
      </c>
      <c r="C13" s="123">
        <v>14.3</v>
      </c>
    </row>
    <row r="14" spans="1:5">
      <c r="A14" s="62" t="s">
        <v>32</v>
      </c>
      <c r="B14" s="124">
        <v>6.2</v>
      </c>
      <c r="C14" s="124">
        <v>6.4</v>
      </c>
    </row>
    <row r="15" spans="1:5">
      <c r="A15" s="122" t="s">
        <v>0</v>
      </c>
      <c r="B15" s="123">
        <v>7.4</v>
      </c>
      <c r="C15" s="123">
        <v>7.5</v>
      </c>
    </row>
    <row r="16" spans="1:5">
      <c r="A16" s="122" t="s">
        <v>15</v>
      </c>
      <c r="B16" s="123">
        <v>15.6</v>
      </c>
      <c r="C16" s="123">
        <v>15.9</v>
      </c>
    </row>
    <row r="17" spans="1:3">
      <c r="A17" s="122" t="s">
        <v>166</v>
      </c>
      <c r="B17" s="123">
        <v>5.4</v>
      </c>
      <c r="C17" s="123">
        <v>5.6</v>
      </c>
    </row>
    <row r="18" spans="1:3">
      <c r="A18" s="122" t="s">
        <v>167</v>
      </c>
      <c r="B18" s="123">
        <v>7.7</v>
      </c>
      <c r="C18" s="123">
        <v>7.9</v>
      </c>
    </row>
    <row r="19" spans="1:3">
      <c r="A19" s="122" t="s">
        <v>3</v>
      </c>
      <c r="B19" s="123">
        <v>4.9000000000000004</v>
      </c>
      <c r="C19" s="123">
        <v>5</v>
      </c>
    </row>
    <row r="20" spans="1:3">
      <c r="A20" s="122" t="s">
        <v>6</v>
      </c>
      <c r="B20" s="123">
        <v>4.3</v>
      </c>
      <c r="C20" s="123">
        <v>4.5</v>
      </c>
    </row>
    <row r="21" spans="1:3">
      <c r="A21" s="125" t="s">
        <v>33</v>
      </c>
      <c r="B21" s="124">
        <v>8.8000000000000007</v>
      </c>
      <c r="C21" s="124">
        <v>9</v>
      </c>
    </row>
    <row r="22" spans="1:3">
      <c r="A22" s="122" t="s">
        <v>14</v>
      </c>
      <c r="B22" s="123">
        <v>7.2</v>
      </c>
      <c r="C22" s="123">
        <v>7.5</v>
      </c>
    </row>
    <row r="23" spans="1:3">
      <c r="A23" s="122" t="s">
        <v>18</v>
      </c>
      <c r="B23" s="123">
        <v>13.2</v>
      </c>
      <c r="C23" s="123">
        <v>13.4</v>
      </c>
    </row>
    <row r="24" spans="1:3">
      <c r="A24" s="122" t="s">
        <v>24</v>
      </c>
      <c r="B24" s="123">
        <v>7</v>
      </c>
      <c r="C24" s="123">
        <v>7.2</v>
      </c>
    </row>
    <row r="25" spans="1:3">
      <c r="A25" s="122" t="s">
        <v>92</v>
      </c>
      <c r="B25" s="123">
        <v>11</v>
      </c>
      <c r="C25" s="123">
        <v>10.8</v>
      </c>
    </row>
    <row r="26" spans="1:3">
      <c r="A26" s="122" t="s">
        <v>93</v>
      </c>
      <c r="B26" s="123">
        <v>5.9</v>
      </c>
      <c r="C26" s="123">
        <v>5.8</v>
      </c>
    </row>
    <row r="27" spans="1:3">
      <c r="A27" s="122" t="s">
        <v>25</v>
      </c>
      <c r="B27" s="123">
        <v>10.9</v>
      </c>
      <c r="C27" s="123">
        <v>11.4</v>
      </c>
    </row>
    <row r="28" spans="1:3">
      <c r="A28" s="62" t="s">
        <v>29</v>
      </c>
      <c r="B28" s="124">
        <v>5.2</v>
      </c>
      <c r="C28" s="124">
        <v>5.3</v>
      </c>
    </row>
    <row r="29" spans="1:3">
      <c r="A29" s="122" t="s">
        <v>4</v>
      </c>
      <c r="B29" s="123">
        <v>7.3</v>
      </c>
      <c r="C29" s="123">
        <v>7.3</v>
      </c>
    </row>
    <row r="30" spans="1:3">
      <c r="A30" s="122" t="s">
        <v>22</v>
      </c>
      <c r="B30" s="123">
        <v>6.9</v>
      </c>
      <c r="C30" s="123">
        <v>7</v>
      </c>
    </row>
    <row r="31" spans="1:3">
      <c r="A31" s="122" t="s">
        <v>5</v>
      </c>
      <c r="B31" s="123">
        <v>5.0999999999999996</v>
      </c>
      <c r="C31" s="123">
        <v>5</v>
      </c>
    </row>
    <row r="32" spans="1:3">
      <c r="A32" s="122" t="s">
        <v>23</v>
      </c>
      <c r="B32" s="123">
        <v>11.9</v>
      </c>
      <c r="C32" s="123">
        <v>12.1</v>
      </c>
    </row>
    <row r="33" spans="1:3">
      <c r="A33" s="122" t="s">
        <v>7</v>
      </c>
      <c r="B33" s="123">
        <v>5.2</v>
      </c>
      <c r="C33" s="123">
        <v>5.5</v>
      </c>
    </row>
    <row r="34" spans="1:3">
      <c r="A34" s="122" t="s">
        <v>8</v>
      </c>
      <c r="B34" s="123">
        <v>5.8</v>
      </c>
      <c r="C34" s="123">
        <v>6</v>
      </c>
    </row>
    <row r="35" spans="1:3">
      <c r="A35" s="122" t="s">
        <v>9</v>
      </c>
      <c r="B35" s="123">
        <v>10.9</v>
      </c>
      <c r="C35" s="123">
        <v>11</v>
      </c>
    </row>
    <row r="36" spans="1:3">
      <c r="A36" s="122" t="s">
        <v>168</v>
      </c>
      <c r="B36" s="123">
        <v>2</v>
      </c>
      <c r="C36" s="123">
        <v>2</v>
      </c>
    </row>
    <row r="37" spans="1:3">
      <c r="A37" s="62" t="s">
        <v>30</v>
      </c>
      <c r="B37" s="124">
        <v>2.2000000000000002</v>
      </c>
      <c r="C37" s="124">
        <v>2.2999999999999998</v>
      </c>
    </row>
    <row r="38" spans="1:3">
      <c r="A38" s="122" t="s">
        <v>169</v>
      </c>
      <c r="B38" s="123">
        <v>2.2000000000000002</v>
      </c>
      <c r="C38" s="123">
        <v>2.2999999999999998</v>
      </c>
    </row>
    <row r="39" spans="1:3">
      <c r="A39" s="76" t="s">
        <v>207</v>
      </c>
      <c r="B39" s="126"/>
      <c r="C39" s="126"/>
    </row>
  </sheetData>
  <mergeCells count="2">
    <mergeCell ref="A1:C1"/>
    <mergeCell ref="A2:C2"/>
  </mergeCells>
  <pageMargins left="0.7" right="0.7" top="0.75" bottom="0.75" header="0.3" footer="0.3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202A55E7A054B97AFB6B75D4E8D23" ma:contentTypeVersion="11" ma:contentTypeDescription="Utwórz nowy dokument." ma:contentTypeScope="" ma:versionID="c9316aace0520c7f1f6098470f52f207">
  <xsd:schema xmlns:xsd="http://www.w3.org/2001/XMLSchema" xmlns:xs="http://www.w3.org/2001/XMLSchema" xmlns:p="http://schemas.microsoft.com/office/2006/metadata/properties" xmlns:ns3="980d08e1-6ee3-49d3-9918-9b5d9e0d4b5d" targetNamespace="http://schemas.microsoft.com/office/2006/metadata/properties" ma:root="true" ma:fieldsID="d16722f8e5bf6177bfe0d216fcc5ff7f" ns3:_="">
    <xsd:import namespace="980d08e1-6ee3-49d3-9918-9b5d9e0d4b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d08e1-6ee3-49d3-9918-9b5d9e0d4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D3776D-9FCD-44F9-B1AB-A05B15075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d08e1-6ee3-49d3-9918-9b5d9e0d4b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3DD45-7D43-453B-AE1E-79282E7E8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3C2F2-F4ED-4BD4-866B-425C3D460B23}">
  <ds:schemaRefs>
    <ds:schemaRef ds:uri="http://purl.org/dc/elements/1.1/"/>
    <ds:schemaRef ds:uri="http://schemas.microsoft.com/office/2006/documentManagement/types"/>
    <ds:schemaRef ds:uri="http://purl.org/dc/dcmitype/"/>
    <ds:schemaRef ds:uri="980d08e1-6ee3-49d3-9918-9b5d9e0d4b5d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9</vt:i4>
      </vt:variant>
    </vt:vector>
  </HeadingPairs>
  <TitlesOfParts>
    <vt:vector size="22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9a_9b_9c_9d</vt:lpstr>
      <vt:lpstr>10a_10b_10c</vt:lpstr>
      <vt:lpstr>Tabela 11</vt:lpstr>
      <vt:lpstr>Tabela 12.1-12.30</vt:lpstr>
      <vt:lpstr>'Tabela 1 '!Obszar_wydruku</vt:lpstr>
      <vt:lpstr>'Tabela 12.1-12.30'!Obszar_wydruku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2026-02-19T13:53:49Z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0x010100566202A55E7A054B97AFB6B75D4E8D23</vt:lpwstr>
  </property>
</Properties>
</file>