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6-2014\Tabele\"/>
    </mc:Choice>
  </mc:AlternateContent>
  <bookViews>
    <workbookView xWindow="360" yWindow="105" windowWidth="9720" windowHeight="6750" firstSheet="14" activeTab="22"/>
  </bookViews>
  <sheets>
    <sheet name="      " sheetId="1" state="veryHidden" r:id="rId1"/>
    <sheet name="Tabela 1 " sheetId="76" r:id="rId2"/>
    <sheet name="Tabela 2" sheetId="41" r:id="rId3"/>
    <sheet name="Tabela 3" sheetId="91" r:id="rId4"/>
    <sheet name="Tabela 4" sheetId="43" r:id="rId5"/>
    <sheet name="Tabela 5" sheetId="44" r:id="rId6"/>
    <sheet name="Tabela 5a" sheetId="90" r:id="rId7"/>
    <sheet name="Tabela 6" sheetId="45" r:id="rId8"/>
    <sheet name="Tabela 7" sheetId="46" r:id="rId9"/>
    <sheet name="Tabela 8" sheetId="92" r:id="rId10"/>
    <sheet name="Tabela 9" sheetId="93" r:id="rId11"/>
    <sheet name="Tabela 10" sheetId="94" r:id="rId12"/>
    <sheet name="Tabela 11" sheetId="50" r:id="rId13"/>
    <sheet name="Tabela 12" sheetId="58" r:id="rId14"/>
    <sheet name="Tabela 13" sheetId="89" r:id="rId15"/>
    <sheet name="Tabela 14" sheetId="53" r:id="rId16"/>
    <sheet name="Tabela 15" sheetId="55" r:id="rId17"/>
    <sheet name="Tabela 16" sheetId="95" r:id="rId18"/>
    <sheet name="Tabela 16 a" sheetId="96" r:id="rId19"/>
    <sheet name="Tabela 16 b" sheetId="97" r:id="rId20"/>
    <sheet name="Tabela 17" sheetId="98" r:id="rId21"/>
    <sheet name="Tabela 18" sheetId="99" r:id="rId22"/>
    <sheet name="Tabela 19" sheetId="101" r:id="rId23"/>
    <sheet name="Tabela 19 a" sheetId="102" r:id="rId24"/>
    <sheet name="Tabela 20" sheetId="103" r:id="rId25"/>
    <sheet name="Tabela 21" sheetId="105" r:id="rId26"/>
  </sheets>
  <definedNames>
    <definedName name="_xlnm.Print_Area" localSheetId="17">'Tabela 16'!$A$1:$M$40</definedName>
    <definedName name="_xlnm.Print_Area" localSheetId="18">'Tabela 16 a'!$A$1:$M$40</definedName>
    <definedName name="_xlnm.Print_Area" localSheetId="19">'Tabela 16 b'!$A$1:$M$31</definedName>
    <definedName name="_xlnm.Print_Area" localSheetId="2">'Tabela 2'!$A$1:$O$34</definedName>
    <definedName name="_xlnm.Print_Area" localSheetId="6">'Tabela 5a'!$A$1:$L$20</definedName>
  </definedNames>
  <calcPr calcId="152511"/>
</workbook>
</file>

<file path=xl/calcChain.xml><?xml version="1.0" encoding="utf-8"?>
<calcChain xmlns="http://schemas.openxmlformats.org/spreadsheetml/2006/main">
  <c r="E51" i="103" l="1"/>
  <c r="F51" i="103"/>
  <c r="G51" i="103"/>
  <c r="H51" i="103"/>
  <c r="I51" i="103"/>
  <c r="J51" i="103"/>
  <c r="K51" i="103"/>
  <c r="L51" i="103"/>
  <c r="M51" i="103"/>
  <c r="D51" i="103"/>
  <c r="C47" i="50" l="1"/>
  <c r="B47" i="50"/>
  <c r="E31" i="102" l="1"/>
  <c r="E30" i="102"/>
  <c r="E29" i="102"/>
  <c r="E28" i="102"/>
  <c r="E27" i="102"/>
  <c r="E26" i="102"/>
  <c r="E25" i="102"/>
  <c r="E24" i="102"/>
  <c r="E23" i="102"/>
  <c r="E22" i="102"/>
  <c r="E21" i="102"/>
  <c r="E20" i="102"/>
  <c r="E19" i="102"/>
  <c r="E18" i="102"/>
  <c r="E17" i="102"/>
  <c r="E16" i="102"/>
  <c r="E15" i="102"/>
  <c r="E14" i="102"/>
  <c r="E13" i="102"/>
  <c r="E12" i="102"/>
  <c r="E11" i="102"/>
  <c r="E10" i="102"/>
  <c r="E9" i="102"/>
  <c r="E8" i="102"/>
  <c r="E7" i="102"/>
  <c r="E31" i="101"/>
  <c r="E30" i="101"/>
  <c r="E29" i="101"/>
  <c r="E28" i="101"/>
  <c r="E27" i="101"/>
  <c r="E26" i="101"/>
  <c r="E25" i="101"/>
  <c r="E24" i="101"/>
  <c r="E23" i="101"/>
  <c r="E22" i="101"/>
  <c r="E21" i="101"/>
  <c r="E20" i="101"/>
  <c r="E19" i="101"/>
  <c r="E18" i="101"/>
  <c r="E17" i="101"/>
  <c r="E16" i="101"/>
  <c r="E15" i="101"/>
  <c r="E14" i="101"/>
  <c r="E13" i="101"/>
  <c r="E12" i="101"/>
  <c r="E11" i="101"/>
  <c r="E10" i="101"/>
  <c r="E9" i="101"/>
  <c r="E8" i="101"/>
  <c r="E7" i="101"/>
  <c r="H31" i="99"/>
  <c r="E31" i="99"/>
  <c r="E30" i="99"/>
  <c r="H29" i="99"/>
  <c r="E29" i="99"/>
  <c r="E28" i="99"/>
  <c r="H27" i="99"/>
  <c r="E27" i="99"/>
  <c r="H26" i="99"/>
  <c r="E26" i="99"/>
  <c r="H25" i="99"/>
  <c r="E25" i="99"/>
  <c r="H24" i="99"/>
  <c r="E24" i="99"/>
  <c r="H23" i="99"/>
  <c r="E23" i="99"/>
  <c r="H22" i="99"/>
  <c r="E22" i="99"/>
  <c r="H21" i="99"/>
  <c r="E21" i="99"/>
  <c r="H20" i="99"/>
  <c r="E20" i="99"/>
  <c r="H19" i="99"/>
  <c r="E19" i="99"/>
  <c r="H18" i="99"/>
  <c r="E18" i="99"/>
  <c r="H17" i="99"/>
  <c r="E17" i="99"/>
  <c r="H16" i="99"/>
  <c r="E16" i="99"/>
  <c r="H15" i="99"/>
  <c r="E15" i="99"/>
  <c r="H14" i="99"/>
  <c r="E14" i="99"/>
  <c r="H13" i="99"/>
  <c r="E13" i="99"/>
  <c r="H12" i="99"/>
  <c r="E12" i="99"/>
  <c r="H11" i="99"/>
  <c r="E11" i="99"/>
  <c r="H10" i="99"/>
  <c r="E10" i="99"/>
  <c r="H9" i="99"/>
  <c r="E9" i="99"/>
  <c r="H8" i="99"/>
  <c r="E8" i="99"/>
  <c r="H7" i="99"/>
  <c r="E7" i="99"/>
  <c r="C34" i="98" l="1"/>
  <c r="B34" i="98"/>
  <c r="D34" i="98" s="1"/>
  <c r="E33" i="98"/>
  <c r="D33" i="98"/>
  <c r="E32" i="98"/>
  <c r="D32" i="98"/>
  <c r="E31" i="98"/>
  <c r="D31" i="98"/>
  <c r="E30" i="98"/>
  <c r="D30" i="98"/>
  <c r="E29" i="98"/>
  <c r="D29" i="98"/>
  <c r="E28" i="98"/>
  <c r="D28" i="98"/>
  <c r="F27" i="98"/>
  <c r="E27" i="98"/>
  <c r="D27" i="98"/>
  <c r="E25" i="98"/>
  <c r="D25" i="98"/>
  <c r="G24" i="98"/>
  <c r="E24" i="98"/>
  <c r="D24" i="98"/>
  <c r="G23" i="98"/>
  <c r="E23" i="98"/>
  <c r="D23" i="98"/>
  <c r="G22" i="98"/>
  <c r="E22" i="98"/>
  <c r="D22" i="98"/>
  <c r="G21" i="98"/>
  <c r="E21" i="98"/>
  <c r="D21" i="98"/>
  <c r="G19" i="98"/>
  <c r="E19" i="98"/>
  <c r="D19" i="98"/>
  <c r="G18" i="98"/>
  <c r="E18" i="98"/>
  <c r="D18" i="98"/>
  <c r="G17" i="98"/>
  <c r="E17" i="98"/>
  <c r="D17" i="98"/>
  <c r="G16" i="98"/>
  <c r="E16" i="98"/>
  <c r="D16" i="98"/>
  <c r="G15" i="98"/>
  <c r="E15" i="98"/>
  <c r="D15" i="98"/>
  <c r="G14" i="98"/>
  <c r="E14" i="98"/>
  <c r="D14" i="98"/>
  <c r="G12" i="98"/>
  <c r="E12" i="98"/>
  <c r="D12" i="98"/>
  <c r="G11" i="98"/>
  <c r="E11" i="98"/>
  <c r="D11" i="98"/>
  <c r="G10" i="98"/>
  <c r="E10" i="98"/>
  <c r="D10" i="98"/>
  <c r="G9" i="98"/>
  <c r="E9" i="98"/>
  <c r="D9" i="98"/>
  <c r="E27" i="97"/>
  <c r="D27" i="97"/>
  <c r="H27" i="97" s="1"/>
  <c r="C27" i="97"/>
  <c r="B27" i="97"/>
  <c r="J27" i="97" s="1"/>
  <c r="M26" i="97"/>
  <c r="L26" i="97"/>
  <c r="K26" i="97"/>
  <c r="J26" i="97"/>
  <c r="I26" i="97"/>
  <c r="H26" i="97"/>
  <c r="G26" i="97"/>
  <c r="F26" i="97"/>
  <c r="M25" i="97"/>
  <c r="L25" i="97"/>
  <c r="K25" i="97"/>
  <c r="J25" i="97"/>
  <c r="I25" i="97"/>
  <c r="H25" i="97"/>
  <c r="G25" i="97"/>
  <c r="F25" i="97"/>
  <c r="M24" i="97"/>
  <c r="L24" i="97"/>
  <c r="K24" i="97"/>
  <c r="J24" i="97"/>
  <c r="I24" i="97"/>
  <c r="H24" i="97"/>
  <c r="G24" i="97"/>
  <c r="F24" i="97"/>
  <c r="M23" i="97"/>
  <c r="L23" i="97"/>
  <c r="K23" i="97"/>
  <c r="J23" i="97"/>
  <c r="I23" i="97"/>
  <c r="H23" i="97"/>
  <c r="G23" i="97"/>
  <c r="F23" i="97"/>
  <c r="M21" i="97"/>
  <c r="L21" i="97"/>
  <c r="K21" i="97"/>
  <c r="J21" i="97"/>
  <c r="I21" i="97"/>
  <c r="H21" i="97"/>
  <c r="G21" i="97"/>
  <c r="F21" i="97"/>
  <c r="M20" i="97"/>
  <c r="L20" i="97"/>
  <c r="K20" i="97"/>
  <c r="J20" i="97"/>
  <c r="I20" i="97"/>
  <c r="H20" i="97"/>
  <c r="G20" i="97"/>
  <c r="F20" i="97"/>
  <c r="M19" i="97"/>
  <c r="L19" i="97"/>
  <c r="K19" i="97"/>
  <c r="J19" i="97"/>
  <c r="I19" i="97"/>
  <c r="H19" i="97"/>
  <c r="G19" i="97"/>
  <c r="F19" i="97"/>
  <c r="M18" i="97"/>
  <c r="L18" i="97"/>
  <c r="K18" i="97"/>
  <c r="J18" i="97"/>
  <c r="I18" i="97"/>
  <c r="H18" i="97"/>
  <c r="G18" i="97"/>
  <c r="F18" i="97"/>
  <c r="M17" i="97"/>
  <c r="L17" i="97"/>
  <c r="K17" i="97"/>
  <c r="J17" i="97"/>
  <c r="I17" i="97"/>
  <c r="H17" i="97"/>
  <c r="G17" i="97"/>
  <c r="F17" i="97"/>
  <c r="M15" i="97"/>
  <c r="L15" i="97"/>
  <c r="K15" i="97"/>
  <c r="J15" i="97"/>
  <c r="I15" i="97"/>
  <c r="H15" i="97"/>
  <c r="G15" i="97"/>
  <c r="F15" i="97"/>
  <c r="M14" i="97"/>
  <c r="L14" i="97"/>
  <c r="K14" i="97"/>
  <c r="J14" i="97"/>
  <c r="I14" i="97"/>
  <c r="H14" i="97"/>
  <c r="G14" i="97"/>
  <c r="F14" i="97"/>
  <c r="M13" i="97"/>
  <c r="L13" i="97"/>
  <c r="K13" i="97"/>
  <c r="J13" i="97"/>
  <c r="I13" i="97"/>
  <c r="H13" i="97"/>
  <c r="G13" i="97"/>
  <c r="F13" i="97"/>
  <c r="M12" i="97"/>
  <c r="L12" i="97"/>
  <c r="K12" i="97"/>
  <c r="J12" i="97"/>
  <c r="I12" i="97"/>
  <c r="H12" i="97"/>
  <c r="G12" i="97"/>
  <c r="F12" i="97"/>
  <c r="M11" i="97"/>
  <c r="L11" i="97"/>
  <c r="K11" i="97"/>
  <c r="J11" i="97"/>
  <c r="I11" i="97"/>
  <c r="H11" i="97"/>
  <c r="G11" i="97"/>
  <c r="F11" i="97"/>
  <c r="M10" i="97"/>
  <c r="L10" i="97"/>
  <c r="K10" i="97"/>
  <c r="J10" i="97"/>
  <c r="I10" i="97"/>
  <c r="H10" i="97"/>
  <c r="G10" i="97"/>
  <c r="F10" i="97"/>
  <c r="E37" i="96"/>
  <c r="G37" i="96" s="1"/>
  <c r="D37" i="96"/>
  <c r="M37" i="96" s="1"/>
  <c r="C37" i="96"/>
  <c r="K21" i="96" s="1"/>
  <c r="B37" i="96"/>
  <c r="J22" i="96" s="1"/>
  <c r="M36" i="96"/>
  <c r="L36" i="96"/>
  <c r="K36" i="96"/>
  <c r="J36" i="96"/>
  <c r="I36" i="96"/>
  <c r="H36" i="96"/>
  <c r="G36" i="96"/>
  <c r="F36" i="96"/>
  <c r="M35" i="96"/>
  <c r="L35" i="96"/>
  <c r="K35" i="96"/>
  <c r="J35" i="96"/>
  <c r="I35" i="96"/>
  <c r="H35" i="96"/>
  <c r="G35" i="96"/>
  <c r="F35" i="96"/>
  <c r="M34" i="96"/>
  <c r="L34" i="96"/>
  <c r="K34" i="96"/>
  <c r="J34" i="96"/>
  <c r="I34" i="96"/>
  <c r="H34" i="96"/>
  <c r="G34" i="96"/>
  <c r="F34" i="96"/>
  <c r="M33" i="96"/>
  <c r="L33" i="96"/>
  <c r="K33" i="96"/>
  <c r="J33" i="96"/>
  <c r="I33" i="96"/>
  <c r="H33" i="96"/>
  <c r="G33" i="96"/>
  <c r="F33" i="96"/>
  <c r="M32" i="96"/>
  <c r="L32" i="96"/>
  <c r="K32" i="96"/>
  <c r="J32" i="96"/>
  <c r="I32" i="96"/>
  <c r="H32" i="96"/>
  <c r="G32" i="96"/>
  <c r="F32" i="96"/>
  <c r="M31" i="96"/>
  <c r="L31" i="96"/>
  <c r="K31" i="96"/>
  <c r="J31" i="96"/>
  <c r="I31" i="96"/>
  <c r="H31" i="96"/>
  <c r="G31" i="96"/>
  <c r="F31" i="96"/>
  <c r="M30" i="96"/>
  <c r="L30" i="96"/>
  <c r="K30" i="96"/>
  <c r="J30" i="96"/>
  <c r="I30" i="96"/>
  <c r="H30" i="96"/>
  <c r="G30" i="96"/>
  <c r="F30" i="96"/>
  <c r="M28" i="96"/>
  <c r="L28" i="96"/>
  <c r="K28" i="96"/>
  <c r="J28" i="96"/>
  <c r="I28" i="96"/>
  <c r="H28" i="96"/>
  <c r="G28" i="96"/>
  <c r="F28" i="96"/>
  <c r="M27" i="96"/>
  <c r="L27" i="96"/>
  <c r="K27" i="96"/>
  <c r="J27" i="96"/>
  <c r="I27" i="96"/>
  <c r="H27" i="96"/>
  <c r="G27" i="96"/>
  <c r="F27" i="96"/>
  <c r="M26" i="96"/>
  <c r="L26" i="96"/>
  <c r="K26" i="96"/>
  <c r="J26" i="96"/>
  <c r="I26" i="96"/>
  <c r="H26" i="96"/>
  <c r="G26" i="96"/>
  <c r="F26" i="96"/>
  <c r="M25" i="96"/>
  <c r="L25" i="96"/>
  <c r="K25" i="96"/>
  <c r="J25" i="96"/>
  <c r="I25" i="96"/>
  <c r="H25" i="96"/>
  <c r="G25" i="96"/>
  <c r="F25" i="96"/>
  <c r="M24" i="96"/>
  <c r="L24" i="96"/>
  <c r="K24" i="96"/>
  <c r="J24" i="96"/>
  <c r="I24" i="96"/>
  <c r="H24" i="96"/>
  <c r="G24" i="96"/>
  <c r="F24" i="96"/>
  <c r="M22" i="96"/>
  <c r="L22" i="96"/>
  <c r="H22" i="96"/>
  <c r="G22" i="96"/>
  <c r="F22" i="96"/>
  <c r="L21" i="96"/>
  <c r="J21" i="96"/>
  <c r="I21" i="96"/>
  <c r="H21" i="96"/>
  <c r="G21" i="96"/>
  <c r="F21" i="96"/>
  <c r="L20" i="96"/>
  <c r="J20" i="96"/>
  <c r="I20" i="96"/>
  <c r="H20" i="96"/>
  <c r="G20" i="96"/>
  <c r="F20" i="96"/>
  <c r="L19" i="96"/>
  <c r="J19" i="96"/>
  <c r="I19" i="96"/>
  <c r="H19" i="96"/>
  <c r="G19" i="96"/>
  <c r="F19" i="96"/>
  <c r="L18" i="96"/>
  <c r="J18" i="96"/>
  <c r="I18" i="96"/>
  <c r="H18" i="96"/>
  <c r="G18" i="96"/>
  <c r="F18" i="96"/>
  <c r="L17" i="96"/>
  <c r="J17" i="96"/>
  <c r="I17" i="96"/>
  <c r="H17" i="96"/>
  <c r="G17" i="96"/>
  <c r="F17" i="96"/>
  <c r="L15" i="96"/>
  <c r="J15" i="96"/>
  <c r="I15" i="96"/>
  <c r="H15" i="96"/>
  <c r="G15" i="96"/>
  <c r="F15" i="96"/>
  <c r="L14" i="96"/>
  <c r="J14" i="96"/>
  <c r="I14" i="96"/>
  <c r="H14" i="96"/>
  <c r="G14" i="96"/>
  <c r="F14" i="96"/>
  <c r="L13" i="96"/>
  <c r="J13" i="96"/>
  <c r="I13" i="96"/>
  <c r="H13" i="96"/>
  <c r="G13" i="96"/>
  <c r="F13" i="96"/>
  <c r="L12" i="96"/>
  <c r="J12" i="96"/>
  <c r="I12" i="96"/>
  <c r="H12" i="96"/>
  <c r="G12" i="96"/>
  <c r="F12" i="96"/>
  <c r="L11" i="96"/>
  <c r="J11" i="96"/>
  <c r="I11" i="96"/>
  <c r="H11" i="96"/>
  <c r="G11" i="96"/>
  <c r="F11" i="96"/>
  <c r="L10" i="96"/>
  <c r="J10" i="96"/>
  <c r="I10" i="96"/>
  <c r="H10" i="96"/>
  <c r="G10" i="96"/>
  <c r="F10" i="96"/>
  <c r="E37" i="95"/>
  <c r="G37" i="95" s="1"/>
  <c r="D37" i="95"/>
  <c r="M37" i="95" s="1"/>
  <c r="C37" i="95"/>
  <c r="B37" i="95"/>
  <c r="J22" i="95" s="1"/>
  <c r="M36" i="95"/>
  <c r="L36" i="95"/>
  <c r="K36" i="95"/>
  <c r="J36" i="95"/>
  <c r="I36" i="95"/>
  <c r="H36" i="95"/>
  <c r="G36" i="95"/>
  <c r="F36" i="95"/>
  <c r="M35" i="95"/>
  <c r="L35" i="95"/>
  <c r="K35" i="95"/>
  <c r="J35" i="95"/>
  <c r="I35" i="95"/>
  <c r="H35" i="95"/>
  <c r="G35" i="95"/>
  <c r="F35" i="95"/>
  <c r="M34" i="95"/>
  <c r="L34" i="95"/>
  <c r="K34" i="95"/>
  <c r="J34" i="95"/>
  <c r="I34" i="95"/>
  <c r="H34" i="95"/>
  <c r="G34" i="95"/>
  <c r="F34" i="95"/>
  <c r="M33" i="95"/>
  <c r="L33" i="95"/>
  <c r="K33" i="95"/>
  <c r="J33" i="95"/>
  <c r="I33" i="95"/>
  <c r="H33" i="95"/>
  <c r="G33" i="95"/>
  <c r="F33" i="95"/>
  <c r="M32" i="95"/>
  <c r="L32" i="95"/>
  <c r="K32" i="95"/>
  <c r="J32" i="95"/>
  <c r="I32" i="95"/>
  <c r="H32" i="95"/>
  <c r="G32" i="95"/>
  <c r="F32" i="95"/>
  <c r="M31" i="95"/>
  <c r="L31" i="95"/>
  <c r="K31" i="95"/>
  <c r="J31" i="95"/>
  <c r="I31" i="95"/>
  <c r="H31" i="95"/>
  <c r="G31" i="95"/>
  <c r="F31" i="95"/>
  <c r="M30" i="95"/>
  <c r="L30" i="95"/>
  <c r="K30" i="95"/>
  <c r="J30" i="95"/>
  <c r="I30" i="95"/>
  <c r="H30" i="95"/>
  <c r="G30" i="95"/>
  <c r="F30" i="95"/>
  <c r="M28" i="95"/>
  <c r="L28" i="95"/>
  <c r="K28" i="95"/>
  <c r="J28" i="95"/>
  <c r="I28" i="95"/>
  <c r="H28" i="95"/>
  <c r="G28" i="95"/>
  <c r="F28" i="95"/>
  <c r="M27" i="95"/>
  <c r="L27" i="95"/>
  <c r="K27" i="95"/>
  <c r="J27" i="95"/>
  <c r="I27" i="95"/>
  <c r="H27" i="95"/>
  <c r="G27" i="95"/>
  <c r="F27" i="95"/>
  <c r="M26" i="95"/>
  <c r="L26" i="95"/>
  <c r="K26" i="95"/>
  <c r="J26" i="95"/>
  <c r="I26" i="95"/>
  <c r="H26" i="95"/>
  <c r="G26" i="95"/>
  <c r="F26" i="95"/>
  <c r="M25" i="95"/>
  <c r="L25" i="95"/>
  <c r="K25" i="95"/>
  <c r="J25" i="95"/>
  <c r="I25" i="95"/>
  <c r="H25" i="95"/>
  <c r="G25" i="95"/>
  <c r="F25" i="95"/>
  <c r="M24" i="95"/>
  <c r="L24" i="95"/>
  <c r="K24" i="95"/>
  <c r="J24" i="95"/>
  <c r="I24" i="95"/>
  <c r="H24" i="95"/>
  <c r="G24" i="95"/>
  <c r="F24" i="95"/>
  <c r="M22" i="95"/>
  <c r="L22" i="95"/>
  <c r="H22" i="95"/>
  <c r="G22" i="95"/>
  <c r="F22" i="95"/>
  <c r="M21" i="95"/>
  <c r="K21" i="95"/>
  <c r="J21" i="95"/>
  <c r="I21" i="95"/>
  <c r="H21" i="95"/>
  <c r="G21" i="95"/>
  <c r="F21" i="95"/>
  <c r="M20" i="95"/>
  <c r="K20" i="95"/>
  <c r="J20" i="95"/>
  <c r="I20" i="95"/>
  <c r="H20" i="95"/>
  <c r="G20" i="95"/>
  <c r="F20" i="95"/>
  <c r="M19" i="95"/>
  <c r="K19" i="95"/>
  <c r="J19" i="95"/>
  <c r="I19" i="95"/>
  <c r="H19" i="95"/>
  <c r="G19" i="95"/>
  <c r="F19" i="95"/>
  <c r="M18" i="95"/>
  <c r="K18" i="95"/>
  <c r="J18" i="95"/>
  <c r="I18" i="95"/>
  <c r="H18" i="95"/>
  <c r="G18" i="95"/>
  <c r="F18" i="95"/>
  <c r="M17" i="95"/>
  <c r="K17" i="95"/>
  <c r="J17" i="95"/>
  <c r="I17" i="95"/>
  <c r="H17" i="95"/>
  <c r="G17" i="95"/>
  <c r="F17" i="95"/>
  <c r="M15" i="95"/>
  <c r="K15" i="95"/>
  <c r="J15" i="95"/>
  <c r="I15" i="95"/>
  <c r="H15" i="95"/>
  <c r="G15" i="95"/>
  <c r="F15" i="95"/>
  <c r="M14" i="95"/>
  <c r="K14" i="95"/>
  <c r="J14" i="95"/>
  <c r="I14" i="95"/>
  <c r="H14" i="95"/>
  <c r="G14" i="95"/>
  <c r="F14" i="95"/>
  <c r="M13" i="95"/>
  <c r="K13" i="95"/>
  <c r="J13" i="95"/>
  <c r="I13" i="95"/>
  <c r="H13" i="95"/>
  <c r="G13" i="95"/>
  <c r="F13" i="95"/>
  <c r="M12" i="95"/>
  <c r="K12" i="95"/>
  <c r="J12" i="95"/>
  <c r="I12" i="95"/>
  <c r="H12" i="95"/>
  <c r="G12" i="95"/>
  <c r="F12" i="95"/>
  <c r="M11" i="95"/>
  <c r="K11" i="95"/>
  <c r="J11" i="95"/>
  <c r="I11" i="95"/>
  <c r="H11" i="95"/>
  <c r="G11" i="95"/>
  <c r="F11" i="95"/>
  <c r="M10" i="95"/>
  <c r="K10" i="95"/>
  <c r="J10" i="95"/>
  <c r="I10" i="95"/>
  <c r="H10" i="95"/>
  <c r="G10" i="95"/>
  <c r="F10" i="95"/>
  <c r="F9" i="98" l="1"/>
  <c r="F10" i="98"/>
  <c r="F11" i="98"/>
  <c r="F12" i="98"/>
  <c r="F14" i="98"/>
  <c r="F15" i="98"/>
  <c r="F16" i="98"/>
  <c r="F17" i="98"/>
  <c r="F18" i="98"/>
  <c r="F19" i="98"/>
  <c r="F21" i="98"/>
  <c r="F22" i="98"/>
  <c r="F23" i="98"/>
  <c r="F24" i="98"/>
  <c r="F25" i="98"/>
  <c r="F28" i="98"/>
  <c r="E34" i="98"/>
  <c r="I27" i="97"/>
  <c r="M10" i="96"/>
  <c r="M11" i="96"/>
  <c r="M12" i="96"/>
  <c r="M13" i="96"/>
  <c r="M14" i="96"/>
  <c r="M15" i="96"/>
  <c r="M17" i="96"/>
  <c r="M18" i="96"/>
  <c r="M19" i="96"/>
  <c r="M20" i="96"/>
  <c r="M21" i="96"/>
  <c r="K10" i="96"/>
  <c r="K11" i="96"/>
  <c r="K12" i="96"/>
  <c r="K13" i="96"/>
  <c r="K14" i="96"/>
  <c r="K15" i="96"/>
  <c r="K17" i="96"/>
  <c r="K18" i="96"/>
  <c r="K19" i="96"/>
  <c r="K20" i="96"/>
  <c r="L10" i="95"/>
  <c r="L11" i="95"/>
  <c r="L12" i="95"/>
  <c r="L13" i="95"/>
  <c r="L14" i="95"/>
  <c r="L15" i="95"/>
  <c r="L17" i="95"/>
  <c r="L18" i="95"/>
  <c r="L19" i="95"/>
  <c r="L20" i="95"/>
  <c r="L21" i="95"/>
  <c r="H37" i="95"/>
  <c r="H37" i="96"/>
  <c r="F27" i="97"/>
  <c r="F29" i="98"/>
  <c r="F30" i="98"/>
  <c r="F31" i="98"/>
  <c r="F32" i="98"/>
  <c r="F33" i="98"/>
  <c r="I37" i="95"/>
  <c r="I37" i="96"/>
  <c r="G27" i="97"/>
  <c r="M27" i="97"/>
  <c r="G25" i="98"/>
  <c r="G27" i="98"/>
  <c r="G28" i="98"/>
  <c r="G29" i="98"/>
  <c r="G30" i="98"/>
  <c r="G31" i="98"/>
  <c r="G32" i="98"/>
  <c r="G33" i="98"/>
  <c r="F37" i="95"/>
  <c r="J37" i="95"/>
  <c r="F37" i="96"/>
  <c r="J37" i="96"/>
  <c r="F34" i="98" l="1"/>
  <c r="G34" i="98"/>
  <c r="D25" i="41" l="1"/>
  <c r="D26" i="41"/>
  <c r="D27" i="41"/>
  <c r="D28" i="41"/>
  <c r="D29" i="41"/>
  <c r="D30" i="41"/>
  <c r="D31" i="41"/>
  <c r="D32" i="41"/>
  <c r="D24" i="41"/>
  <c r="D23" i="41"/>
  <c r="D22" i="41"/>
  <c r="D13" i="41"/>
  <c r="D14" i="41"/>
  <c r="D15" i="41"/>
  <c r="D16" i="41"/>
  <c r="D17" i="41"/>
  <c r="D18" i="41"/>
  <c r="D19" i="41"/>
  <c r="D20" i="41"/>
  <c r="D21" i="41"/>
  <c r="D12" i="41"/>
  <c r="D11" i="41"/>
  <c r="D10" i="41"/>
  <c r="D11" i="76" l="1"/>
  <c r="D12" i="76"/>
  <c r="D13" i="76"/>
  <c r="D14" i="76"/>
  <c r="D15" i="76"/>
  <c r="D16" i="76"/>
  <c r="D17" i="76"/>
  <c r="D18" i="76"/>
  <c r="D19" i="76"/>
  <c r="D20" i="76"/>
  <c r="D21" i="76"/>
  <c r="D22" i="76"/>
  <c r="D23" i="76"/>
  <c r="D24" i="76"/>
  <c r="D25" i="76"/>
  <c r="D26" i="76"/>
  <c r="D27" i="76"/>
  <c r="D28" i="76"/>
  <c r="D29" i="76"/>
  <c r="D30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3" i="76"/>
  <c r="D44" i="76"/>
  <c r="D10" i="76" l="1"/>
  <c r="D45" i="76" s="1"/>
  <c r="F40" i="89" l="1"/>
  <c r="D10" i="55" l="1"/>
  <c r="F23" i="55"/>
  <c r="F24" i="55"/>
  <c r="F25" i="55"/>
  <c r="F26" i="55"/>
  <c r="F27" i="55"/>
  <c r="F28" i="55"/>
  <c r="F29" i="55"/>
  <c r="F30" i="55"/>
  <c r="F31" i="55"/>
  <c r="F32" i="55"/>
  <c r="F22" i="55"/>
  <c r="F12" i="55"/>
  <c r="F13" i="55"/>
  <c r="F14" i="55"/>
  <c r="F15" i="55"/>
  <c r="F16" i="55"/>
  <c r="F17" i="55"/>
  <c r="F18" i="55"/>
  <c r="F19" i="55"/>
  <c r="F20" i="55"/>
  <c r="F21" i="55"/>
  <c r="F10" i="55"/>
  <c r="F11" i="55"/>
  <c r="H10" i="76" l="1"/>
  <c r="H11" i="76"/>
  <c r="H12" i="76"/>
  <c r="H13" i="76"/>
  <c r="H14" i="76"/>
  <c r="H15" i="76"/>
  <c r="H16" i="76"/>
  <c r="H17" i="76"/>
  <c r="H18" i="76"/>
  <c r="H19" i="76"/>
  <c r="H20" i="76"/>
  <c r="H21" i="76"/>
  <c r="H22" i="76"/>
  <c r="H23" i="76"/>
  <c r="H24" i="76"/>
  <c r="H25" i="76"/>
  <c r="H26" i="76"/>
  <c r="H27" i="76"/>
  <c r="H28" i="76"/>
  <c r="H29" i="76"/>
  <c r="H30" i="76"/>
  <c r="H31" i="76"/>
  <c r="H32" i="76"/>
  <c r="H33" i="76"/>
  <c r="H34" i="76"/>
  <c r="H35" i="76"/>
  <c r="H36" i="76"/>
  <c r="H37" i="76"/>
  <c r="H38" i="76"/>
  <c r="H39" i="76"/>
  <c r="H40" i="76"/>
  <c r="H41" i="76"/>
  <c r="H42" i="76"/>
  <c r="H43" i="76"/>
  <c r="H44" i="76"/>
  <c r="H45" i="76" l="1"/>
  <c r="C40" i="89"/>
  <c r="B40" i="89" l="1"/>
  <c r="E40" i="89" l="1"/>
  <c r="F45" i="94" l="1"/>
  <c r="F44" i="94"/>
  <c r="F42" i="94"/>
  <c r="F41" i="94"/>
  <c r="F40" i="94"/>
  <c r="F39" i="94"/>
  <c r="F38" i="94"/>
  <c r="F37" i="94"/>
  <c r="F36" i="94"/>
  <c r="F35" i="94"/>
  <c r="F34" i="94"/>
  <c r="F33" i="94"/>
  <c r="F32" i="94"/>
  <c r="F31" i="94"/>
  <c r="F30" i="94"/>
  <c r="F29" i="94"/>
  <c r="F28" i="94"/>
  <c r="F27" i="94"/>
  <c r="F26" i="94"/>
  <c r="F25" i="94"/>
  <c r="F24" i="94"/>
  <c r="F23" i="94"/>
  <c r="F22" i="94"/>
  <c r="F21" i="94"/>
  <c r="F20" i="94"/>
  <c r="F19" i="94"/>
  <c r="F18" i="94"/>
  <c r="F17" i="94"/>
  <c r="F16" i="94"/>
  <c r="F15" i="94"/>
  <c r="F14" i="94"/>
  <c r="F13" i="94"/>
  <c r="F12" i="94"/>
  <c r="F11" i="94"/>
  <c r="F10" i="94"/>
  <c r="F9" i="94"/>
  <c r="I45" i="93"/>
  <c r="H45" i="93"/>
  <c r="E45" i="93"/>
  <c r="D45" i="93"/>
  <c r="I44" i="93"/>
  <c r="H44" i="93"/>
  <c r="E44" i="93"/>
  <c r="D44" i="93"/>
  <c r="I43" i="93"/>
  <c r="H43" i="93"/>
  <c r="E43" i="93"/>
  <c r="D43" i="93"/>
  <c r="I42" i="93"/>
  <c r="H42" i="93"/>
  <c r="E42" i="93"/>
  <c r="D42" i="93"/>
  <c r="I41" i="93"/>
  <c r="H41" i="93"/>
  <c r="E41" i="93"/>
  <c r="D41" i="93"/>
  <c r="I40" i="93"/>
  <c r="H40" i="93"/>
  <c r="E40" i="93"/>
  <c r="D40" i="93"/>
  <c r="I39" i="93"/>
  <c r="H39" i="93"/>
  <c r="E39" i="93"/>
  <c r="D39" i="93"/>
  <c r="I38" i="93"/>
  <c r="H38" i="93"/>
  <c r="E38" i="93"/>
  <c r="D38" i="93"/>
  <c r="I37" i="93"/>
  <c r="H37" i="93"/>
  <c r="E37" i="93"/>
  <c r="D37" i="93"/>
  <c r="I36" i="93"/>
  <c r="H36" i="93"/>
  <c r="E36" i="93"/>
  <c r="D36" i="93"/>
  <c r="I35" i="93"/>
  <c r="H35" i="93"/>
  <c r="E35" i="93"/>
  <c r="D35" i="93"/>
  <c r="I34" i="93"/>
  <c r="H34" i="93"/>
  <c r="E34" i="93"/>
  <c r="D34" i="93"/>
  <c r="I33" i="93"/>
  <c r="H33" i="93"/>
  <c r="E33" i="93"/>
  <c r="D33" i="93"/>
  <c r="I32" i="93"/>
  <c r="H32" i="93"/>
  <c r="E32" i="93"/>
  <c r="D32" i="93"/>
  <c r="I31" i="93"/>
  <c r="H31" i="93"/>
  <c r="E31" i="93"/>
  <c r="D31" i="93"/>
  <c r="I30" i="93"/>
  <c r="H30" i="93"/>
  <c r="E30" i="93"/>
  <c r="D30" i="93"/>
  <c r="I29" i="93"/>
  <c r="H29" i="93"/>
  <c r="E29" i="93"/>
  <c r="D29" i="93"/>
  <c r="I28" i="93"/>
  <c r="H28" i="93"/>
  <c r="E28" i="93"/>
  <c r="D28" i="93"/>
  <c r="I27" i="93"/>
  <c r="H27" i="93"/>
  <c r="E27" i="93"/>
  <c r="D27" i="93"/>
  <c r="I26" i="93"/>
  <c r="H26" i="93"/>
  <c r="E26" i="93"/>
  <c r="D26" i="93"/>
  <c r="I25" i="93"/>
  <c r="H25" i="93"/>
  <c r="E25" i="93"/>
  <c r="D25" i="93"/>
  <c r="I24" i="93"/>
  <c r="H24" i="93"/>
  <c r="E24" i="93"/>
  <c r="D24" i="93"/>
  <c r="I23" i="93"/>
  <c r="H23" i="93"/>
  <c r="E23" i="93"/>
  <c r="D23" i="93"/>
  <c r="I22" i="93"/>
  <c r="H22" i="93"/>
  <c r="E22" i="93"/>
  <c r="D22" i="93"/>
  <c r="I21" i="93"/>
  <c r="H21" i="93"/>
  <c r="E21" i="93"/>
  <c r="D21" i="93"/>
  <c r="I20" i="93"/>
  <c r="H20" i="93"/>
  <c r="E20" i="93"/>
  <c r="D20" i="93"/>
  <c r="I19" i="93"/>
  <c r="H19" i="93"/>
  <c r="E19" i="93"/>
  <c r="D19" i="93"/>
  <c r="I18" i="93"/>
  <c r="H18" i="93"/>
  <c r="E18" i="93"/>
  <c r="D18" i="93"/>
  <c r="I17" i="93"/>
  <c r="H17" i="93"/>
  <c r="E17" i="93"/>
  <c r="D17" i="93"/>
  <c r="I16" i="93"/>
  <c r="H16" i="93"/>
  <c r="E16" i="93"/>
  <c r="D16" i="93"/>
  <c r="I15" i="93"/>
  <c r="H15" i="93"/>
  <c r="E15" i="93"/>
  <c r="D15" i="93"/>
  <c r="I14" i="93"/>
  <c r="H14" i="93"/>
  <c r="E14" i="93"/>
  <c r="D14" i="93"/>
  <c r="I13" i="93"/>
  <c r="H13" i="93"/>
  <c r="E13" i="93"/>
  <c r="D13" i="93"/>
  <c r="I12" i="93"/>
  <c r="H12" i="93"/>
  <c r="E12" i="93"/>
  <c r="D12" i="93"/>
  <c r="I11" i="93"/>
  <c r="H11" i="93"/>
  <c r="E11" i="93"/>
  <c r="D11" i="93"/>
  <c r="I10" i="93"/>
  <c r="H10" i="93"/>
  <c r="E10" i="93"/>
  <c r="D10" i="93"/>
  <c r="F44" i="92"/>
  <c r="E44" i="92"/>
  <c r="D44" i="92"/>
  <c r="C44" i="92"/>
  <c r="C45" i="92" s="1"/>
  <c r="F41" i="92"/>
  <c r="E41" i="92"/>
  <c r="D41" i="92"/>
  <c r="C41" i="92"/>
  <c r="C42" i="92" s="1"/>
  <c r="D10" i="91"/>
  <c r="E10" i="91"/>
  <c r="H10" i="91"/>
  <c r="I10" i="91"/>
  <c r="N10" i="91"/>
  <c r="D11" i="91"/>
  <c r="E11" i="91"/>
  <c r="H11" i="91"/>
  <c r="I11" i="91"/>
  <c r="J11" i="91"/>
  <c r="N11" i="91"/>
  <c r="O11" i="91"/>
  <c r="D12" i="91"/>
  <c r="E12" i="91"/>
  <c r="H12" i="91"/>
  <c r="I12" i="91"/>
  <c r="J12" i="91"/>
  <c r="N12" i="91"/>
  <c r="O12" i="91"/>
  <c r="D13" i="91"/>
  <c r="E13" i="91"/>
  <c r="H13" i="91"/>
  <c r="I13" i="91"/>
  <c r="J13" i="91"/>
  <c r="N13" i="91"/>
  <c r="O13" i="91"/>
  <c r="D14" i="91"/>
  <c r="E14" i="91"/>
  <c r="H14" i="91"/>
  <c r="I14" i="91"/>
  <c r="J14" i="91"/>
  <c r="N14" i="91"/>
  <c r="O14" i="91"/>
  <c r="D15" i="91"/>
  <c r="E15" i="91"/>
  <c r="H15" i="91"/>
  <c r="I15" i="91"/>
  <c r="J15" i="91"/>
  <c r="N15" i="91"/>
  <c r="O15" i="91"/>
  <c r="D16" i="91"/>
  <c r="E16" i="91"/>
  <c r="H16" i="91"/>
  <c r="I16" i="91"/>
  <c r="J16" i="91"/>
  <c r="N16" i="91"/>
  <c r="O16" i="91"/>
  <c r="D17" i="91"/>
  <c r="E17" i="91"/>
  <c r="H17" i="91"/>
  <c r="I17" i="91"/>
  <c r="J17" i="91"/>
  <c r="N17" i="91"/>
  <c r="O17" i="91"/>
  <c r="D18" i="91"/>
  <c r="E18" i="91"/>
  <c r="H18" i="91"/>
  <c r="I18" i="91"/>
  <c r="J18" i="91"/>
  <c r="N18" i="91"/>
  <c r="O18" i="91"/>
  <c r="D19" i="91"/>
  <c r="E19" i="91"/>
  <c r="H19" i="91"/>
  <c r="I19" i="91"/>
  <c r="J19" i="91"/>
  <c r="N19" i="91"/>
  <c r="O19" i="91"/>
  <c r="D20" i="91"/>
  <c r="E20" i="91"/>
  <c r="H20" i="91"/>
  <c r="I20" i="91"/>
  <c r="J20" i="91"/>
  <c r="N20" i="91"/>
  <c r="O20" i="91"/>
  <c r="D21" i="91"/>
  <c r="E21" i="91"/>
  <c r="H21" i="91"/>
  <c r="I21" i="91"/>
  <c r="J21" i="91"/>
  <c r="N21" i="91"/>
  <c r="O21" i="91"/>
  <c r="D22" i="91"/>
  <c r="E22" i="91"/>
  <c r="H22" i="91"/>
  <c r="I22" i="91"/>
  <c r="J22" i="91"/>
  <c r="N22" i="91"/>
  <c r="O22" i="91"/>
  <c r="D24" i="91"/>
  <c r="E24" i="91"/>
  <c r="H24" i="91"/>
  <c r="I24" i="91"/>
  <c r="J24" i="91"/>
  <c r="N24" i="91"/>
  <c r="O24" i="91"/>
  <c r="D28" i="91"/>
  <c r="E28" i="91"/>
  <c r="H28" i="91"/>
  <c r="I28" i="91"/>
  <c r="J28" i="91"/>
  <c r="N28" i="91"/>
  <c r="O28" i="91"/>
  <c r="D25" i="91"/>
  <c r="E25" i="91"/>
  <c r="H25" i="91"/>
  <c r="I25" i="91"/>
  <c r="J25" i="91"/>
  <c r="N25" i="91"/>
  <c r="O25" i="91"/>
  <c r="D27" i="91"/>
  <c r="E27" i="91"/>
  <c r="H27" i="91"/>
  <c r="I27" i="91"/>
  <c r="J27" i="91"/>
  <c r="N27" i="91"/>
  <c r="O27" i="91"/>
  <c r="D29" i="91"/>
  <c r="E29" i="91"/>
  <c r="H29" i="91"/>
  <c r="I29" i="91"/>
  <c r="J29" i="91"/>
  <c r="N29" i="91"/>
  <c r="O29" i="91"/>
  <c r="D30" i="91"/>
  <c r="E30" i="91"/>
  <c r="H30" i="91"/>
  <c r="I30" i="91"/>
  <c r="J30" i="91"/>
  <c r="N30" i="91"/>
  <c r="O30" i="91"/>
  <c r="D26" i="91"/>
  <c r="E26" i="91"/>
  <c r="H26" i="91"/>
  <c r="I26" i="91"/>
  <c r="J26" i="91"/>
  <c r="N26" i="91"/>
  <c r="O26" i="91"/>
  <c r="D23" i="91"/>
  <c r="E23" i="91"/>
  <c r="H23" i="91"/>
  <c r="I23" i="91"/>
  <c r="J23" i="91"/>
  <c r="N23" i="91"/>
  <c r="O23" i="91"/>
  <c r="D32" i="91"/>
  <c r="E32" i="91"/>
  <c r="H32" i="91"/>
  <c r="I32" i="91"/>
  <c r="J32" i="91"/>
  <c r="N32" i="91"/>
  <c r="O32" i="91"/>
  <c r="D31" i="91"/>
  <c r="E31" i="91"/>
  <c r="H31" i="91"/>
  <c r="I31" i="91"/>
  <c r="J31" i="91"/>
  <c r="N31" i="91"/>
  <c r="O31" i="91"/>
  <c r="D45" i="92" l="1"/>
  <c r="E42" i="92"/>
  <c r="E45" i="92"/>
  <c r="F45" i="92"/>
  <c r="D42" i="92"/>
  <c r="F42" i="92"/>
  <c r="J19" i="90"/>
  <c r="I19" i="90"/>
  <c r="F19" i="90"/>
  <c r="E19" i="90"/>
  <c r="L19" i="90"/>
  <c r="K19" i="90"/>
  <c r="H19" i="90"/>
  <c r="G19" i="90"/>
  <c r="D19" i="90"/>
  <c r="C19" i="90"/>
  <c r="C20" i="90" s="1"/>
  <c r="G20" i="90" l="1"/>
  <c r="E20" i="90"/>
  <c r="H20" i="90"/>
  <c r="F20" i="90"/>
  <c r="K20" i="90"/>
  <c r="I20" i="90"/>
  <c r="D20" i="90"/>
  <c r="L20" i="90"/>
  <c r="J20" i="90"/>
  <c r="J40" i="89"/>
  <c r="D40" i="89"/>
  <c r="J39" i="89"/>
  <c r="H39" i="89"/>
  <c r="D39" i="89"/>
  <c r="I39" i="89" s="1"/>
  <c r="J38" i="89"/>
  <c r="H38" i="89"/>
  <c r="D38" i="89"/>
  <c r="K38" i="89" s="1"/>
  <c r="J37" i="89"/>
  <c r="H37" i="89"/>
  <c r="G37" i="89"/>
  <c r="D37" i="89"/>
  <c r="I37" i="89" s="1"/>
  <c r="J36" i="89"/>
  <c r="H36" i="89"/>
  <c r="D36" i="89"/>
  <c r="K36" i="89" s="1"/>
  <c r="J35" i="89"/>
  <c r="H35" i="89"/>
  <c r="D35" i="89"/>
  <c r="I35" i="89" s="1"/>
  <c r="J34" i="89"/>
  <c r="H34" i="89"/>
  <c r="D34" i="89"/>
  <c r="K34" i="89" s="1"/>
  <c r="J33" i="89"/>
  <c r="H33" i="89"/>
  <c r="D33" i="89"/>
  <c r="I33" i="89" s="1"/>
  <c r="J32" i="89"/>
  <c r="H32" i="89"/>
  <c r="D32" i="89"/>
  <c r="K32" i="89" s="1"/>
  <c r="J31" i="89"/>
  <c r="H31" i="89"/>
  <c r="D31" i="89"/>
  <c r="I31" i="89" s="1"/>
  <c r="J30" i="89"/>
  <c r="H30" i="89"/>
  <c r="D30" i="89"/>
  <c r="K30" i="89" s="1"/>
  <c r="J29" i="89"/>
  <c r="H29" i="89"/>
  <c r="D29" i="89"/>
  <c r="I29" i="89" s="1"/>
  <c r="J28" i="89"/>
  <c r="H28" i="89"/>
  <c r="D28" i="89"/>
  <c r="K28" i="89" s="1"/>
  <c r="J27" i="89"/>
  <c r="H27" i="89"/>
  <c r="D27" i="89"/>
  <c r="I27" i="89" s="1"/>
  <c r="J26" i="89"/>
  <c r="H26" i="89"/>
  <c r="D26" i="89"/>
  <c r="K26" i="89" s="1"/>
  <c r="J25" i="89"/>
  <c r="H25" i="89"/>
  <c r="D25" i="89"/>
  <c r="I25" i="89" s="1"/>
  <c r="J24" i="89"/>
  <c r="H24" i="89"/>
  <c r="D24" i="89"/>
  <c r="K24" i="89" s="1"/>
  <c r="J23" i="89"/>
  <c r="H23" i="89"/>
  <c r="D23" i="89"/>
  <c r="I23" i="89" s="1"/>
  <c r="J22" i="89"/>
  <c r="H22" i="89"/>
  <c r="D22" i="89"/>
  <c r="K22" i="89" s="1"/>
  <c r="J21" i="89"/>
  <c r="H21" i="89"/>
  <c r="G21" i="89"/>
  <c r="D21" i="89"/>
  <c r="I21" i="89" s="1"/>
  <c r="J20" i="89"/>
  <c r="H20" i="89"/>
  <c r="D20" i="89"/>
  <c r="K20" i="89" s="1"/>
  <c r="J19" i="89"/>
  <c r="H19" i="89"/>
  <c r="D19" i="89"/>
  <c r="I19" i="89" s="1"/>
  <c r="J18" i="89"/>
  <c r="I18" i="89"/>
  <c r="H18" i="89"/>
  <c r="D18" i="89"/>
  <c r="K18" i="89" s="1"/>
  <c r="J17" i="89"/>
  <c r="H17" i="89"/>
  <c r="D17" i="89"/>
  <c r="I17" i="89" s="1"/>
  <c r="J16" i="89"/>
  <c r="H16" i="89"/>
  <c r="D16" i="89"/>
  <c r="K16" i="89" s="1"/>
  <c r="J15" i="89"/>
  <c r="H15" i="89"/>
  <c r="D15" i="89"/>
  <c r="I15" i="89" s="1"/>
  <c r="J14" i="89"/>
  <c r="H14" i="89"/>
  <c r="D14" i="89"/>
  <c r="K14" i="89" s="1"/>
  <c r="J13" i="89"/>
  <c r="H13" i="89"/>
  <c r="D13" i="89"/>
  <c r="I13" i="89" s="1"/>
  <c r="J12" i="89"/>
  <c r="I12" i="89"/>
  <c r="H12" i="89"/>
  <c r="D12" i="89"/>
  <c r="K12" i="89" s="1"/>
  <c r="J11" i="89"/>
  <c r="H11" i="89"/>
  <c r="D11" i="89"/>
  <c r="I11" i="89" s="1"/>
  <c r="J10" i="89"/>
  <c r="H10" i="89"/>
  <c r="D10" i="89"/>
  <c r="K10" i="89" s="1"/>
  <c r="G35" i="89" l="1"/>
  <c r="I10" i="89"/>
  <c r="I20" i="89"/>
  <c r="G11" i="89"/>
  <c r="G13" i="89"/>
  <c r="G19" i="89"/>
  <c r="G29" i="89"/>
  <c r="G27" i="89"/>
  <c r="I26" i="89"/>
  <c r="I28" i="89"/>
  <c r="I34" i="89"/>
  <c r="I36" i="89"/>
  <c r="K23" i="89"/>
  <c r="G15" i="89"/>
  <c r="K17" i="89"/>
  <c r="G23" i="89"/>
  <c r="G31" i="89"/>
  <c r="K33" i="89"/>
  <c r="G39" i="89"/>
  <c r="K11" i="89"/>
  <c r="I14" i="89"/>
  <c r="G17" i="89"/>
  <c r="K19" i="89"/>
  <c r="I22" i="89"/>
  <c r="G25" i="89"/>
  <c r="K27" i="89"/>
  <c r="I30" i="89"/>
  <c r="G33" i="89"/>
  <c r="K35" i="89"/>
  <c r="I38" i="89"/>
  <c r="K15" i="89"/>
  <c r="K31" i="89"/>
  <c r="K39" i="89"/>
  <c r="K25" i="89"/>
  <c r="K13" i="89"/>
  <c r="I16" i="89"/>
  <c r="K21" i="89"/>
  <c r="I24" i="89"/>
  <c r="K29" i="89"/>
  <c r="I32" i="89"/>
  <c r="K37" i="89"/>
  <c r="G10" i="89"/>
  <c r="G12" i="89"/>
  <c r="G14" i="89"/>
  <c r="G16" i="89"/>
  <c r="G18" i="89"/>
  <c r="G20" i="89"/>
  <c r="G22" i="89"/>
  <c r="G24" i="89"/>
  <c r="G26" i="89"/>
  <c r="G28" i="89"/>
  <c r="G30" i="89"/>
  <c r="G32" i="89"/>
  <c r="G34" i="89"/>
  <c r="G36" i="89"/>
  <c r="G38" i="89"/>
  <c r="H40" i="89"/>
  <c r="K40" i="89"/>
  <c r="G40" i="89"/>
  <c r="I40" i="89" l="1"/>
  <c r="C35" i="58"/>
  <c r="C36" i="58"/>
  <c r="G9" i="43" l="1"/>
  <c r="G10" i="43"/>
  <c r="G11" i="43"/>
  <c r="G12" i="43"/>
  <c r="G13" i="43"/>
  <c r="G14" i="43"/>
  <c r="G15" i="43"/>
  <c r="G16" i="43"/>
  <c r="G17" i="43"/>
  <c r="G18" i="43"/>
  <c r="G19" i="43"/>
  <c r="G20" i="43"/>
  <c r="G21" i="43"/>
  <c r="G22" i="43"/>
  <c r="G23" i="43"/>
  <c r="G24" i="43"/>
  <c r="G25" i="43"/>
  <c r="G26" i="43"/>
  <c r="G27" i="43"/>
  <c r="G28" i="43"/>
  <c r="G29" i="43"/>
  <c r="G30" i="43"/>
  <c r="G31" i="43"/>
  <c r="G32" i="43"/>
  <c r="G33" i="43"/>
  <c r="G34" i="43"/>
  <c r="G35" i="43"/>
  <c r="G36" i="43"/>
  <c r="G37" i="43"/>
  <c r="G38" i="43"/>
  <c r="G39" i="43"/>
  <c r="G40" i="43"/>
  <c r="G41" i="43"/>
  <c r="G42" i="43"/>
  <c r="G43" i="43"/>
  <c r="G44" i="43"/>
  <c r="G45" i="43"/>
  <c r="G46" i="43"/>
  <c r="C10" i="45" l="1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E32" i="76" l="1"/>
  <c r="D20" i="55" l="1"/>
  <c r="E20" i="55"/>
  <c r="J20" i="55"/>
  <c r="H20" i="41" l="1"/>
  <c r="I20" i="41"/>
  <c r="O20" i="41"/>
  <c r="N20" i="41"/>
  <c r="E20" i="41"/>
  <c r="J20" i="41"/>
  <c r="I32" i="76" l="1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D44" i="50"/>
  <c r="D45" i="50"/>
  <c r="D46" i="50"/>
  <c r="D47" i="50"/>
  <c r="E46" i="46" l="1"/>
  <c r="E45" i="46"/>
  <c r="D45" i="46"/>
  <c r="E44" i="46"/>
  <c r="D44" i="46"/>
  <c r="E43" i="46"/>
  <c r="D43" i="46"/>
  <c r="E42" i="46"/>
  <c r="D42" i="46"/>
  <c r="E41" i="46"/>
  <c r="D41" i="46"/>
  <c r="E40" i="46"/>
  <c r="D40" i="46"/>
  <c r="E39" i="46"/>
  <c r="D39" i="46"/>
  <c r="E38" i="46"/>
  <c r="D38" i="46"/>
  <c r="E37" i="46"/>
  <c r="D37" i="46"/>
  <c r="E36" i="46"/>
  <c r="D36" i="46"/>
  <c r="E35" i="46"/>
  <c r="D35" i="46"/>
  <c r="E34" i="46"/>
  <c r="D34" i="46"/>
  <c r="E33" i="46"/>
  <c r="D33" i="46"/>
  <c r="E32" i="46"/>
  <c r="D32" i="46"/>
  <c r="E31" i="46"/>
  <c r="D31" i="46"/>
  <c r="E30" i="46"/>
  <c r="D30" i="46"/>
  <c r="E29" i="46"/>
  <c r="D29" i="46"/>
  <c r="E28" i="46"/>
  <c r="D28" i="46"/>
  <c r="E27" i="46"/>
  <c r="D27" i="46"/>
  <c r="E26" i="46"/>
  <c r="D26" i="46"/>
  <c r="E25" i="46"/>
  <c r="D25" i="46"/>
  <c r="E24" i="46"/>
  <c r="D24" i="46"/>
  <c r="E23" i="46"/>
  <c r="D23" i="46"/>
  <c r="E22" i="46"/>
  <c r="D22" i="46"/>
  <c r="E21" i="46"/>
  <c r="D21" i="46"/>
  <c r="E20" i="46"/>
  <c r="D20" i="46"/>
  <c r="E19" i="46"/>
  <c r="D19" i="46"/>
  <c r="E18" i="46"/>
  <c r="D18" i="46"/>
  <c r="E17" i="46"/>
  <c r="D17" i="46"/>
  <c r="E16" i="46"/>
  <c r="D16" i="46"/>
  <c r="E15" i="46"/>
  <c r="D15" i="46"/>
  <c r="E14" i="46"/>
  <c r="D14" i="46"/>
  <c r="E13" i="46"/>
  <c r="D13" i="46"/>
  <c r="E12" i="46"/>
  <c r="D12" i="46"/>
  <c r="E11" i="46"/>
  <c r="D11" i="46"/>
  <c r="H31" i="43"/>
  <c r="I45" i="76"/>
  <c r="E45" i="76"/>
  <c r="I44" i="76"/>
  <c r="E44" i="76"/>
  <c r="I43" i="76"/>
  <c r="E43" i="76"/>
  <c r="I42" i="76"/>
  <c r="E42" i="76"/>
  <c r="I41" i="76"/>
  <c r="E41" i="76"/>
  <c r="I40" i="76"/>
  <c r="E40" i="76"/>
  <c r="I39" i="76"/>
  <c r="E39" i="76"/>
  <c r="I38" i="76"/>
  <c r="E38" i="76"/>
  <c r="I37" i="76"/>
  <c r="E37" i="76"/>
  <c r="I36" i="76"/>
  <c r="E36" i="76"/>
  <c r="I35" i="76"/>
  <c r="E35" i="76"/>
  <c r="I34" i="76"/>
  <c r="E34" i="76"/>
  <c r="I33" i="76"/>
  <c r="E33" i="76"/>
  <c r="I31" i="76"/>
  <c r="E31" i="76"/>
  <c r="I30" i="76"/>
  <c r="E30" i="76"/>
  <c r="I29" i="76"/>
  <c r="E29" i="76"/>
  <c r="I28" i="76"/>
  <c r="E28" i="76"/>
  <c r="I27" i="76"/>
  <c r="E27" i="76"/>
  <c r="I26" i="76"/>
  <c r="E26" i="76"/>
  <c r="I25" i="76"/>
  <c r="E25" i="76"/>
  <c r="I24" i="76"/>
  <c r="E24" i="76"/>
  <c r="I23" i="76"/>
  <c r="E23" i="76"/>
  <c r="I22" i="76"/>
  <c r="E22" i="76"/>
  <c r="I21" i="76"/>
  <c r="E21" i="76"/>
  <c r="I20" i="76"/>
  <c r="E20" i="76"/>
  <c r="I19" i="76"/>
  <c r="E19" i="76"/>
  <c r="I18" i="76"/>
  <c r="E18" i="76"/>
  <c r="I17" i="76"/>
  <c r="E17" i="76"/>
  <c r="I16" i="76"/>
  <c r="E16" i="76"/>
  <c r="I15" i="76"/>
  <c r="E15" i="76"/>
  <c r="I14" i="76"/>
  <c r="E14" i="76"/>
  <c r="I13" i="76"/>
  <c r="E13" i="76"/>
  <c r="I12" i="76"/>
  <c r="E12" i="76"/>
  <c r="I11" i="76"/>
  <c r="E11" i="76"/>
  <c r="I10" i="76"/>
  <c r="E10" i="76"/>
  <c r="H31" i="53"/>
  <c r="J31" i="53"/>
  <c r="D31" i="53"/>
  <c r="I31" i="53" s="1"/>
  <c r="D32" i="53"/>
  <c r="G32" i="53" s="1"/>
  <c r="L35" i="58"/>
  <c r="J35" i="58"/>
  <c r="J36" i="58"/>
  <c r="I32" i="41"/>
  <c r="H32" i="41"/>
  <c r="I31" i="41"/>
  <c r="H31" i="41"/>
  <c r="I30" i="41"/>
  <c r="H30" i="41"/>
  <c r="I29" i="41"/>
  <c r="H29" i="41"/>
  <c r="I28" i="41"/>
  <c r="H28" i="41"/>
  <c r="I27" i="41"/>
  <c r="H27" i="41"/>
  <c r="I26" i="41"/>
  <c r="H26" i="41"/>
  <c r="I25" i="41"/>
  <c r="H25" i="41"/>
  <c r="I24" i="41"/>
  <c r="H24" i="41"/>
  <c r="I21" i="41"/>
  <c r="H21" i="41"/>
  <c r="I23" i="41"/>
  <c r="H23" i="41"/>
  <c r="I22" i="41"/>
  <c r="H22" i="41"/>
  <c r="I19" i="41"/>
  <c r="H19" i="41"/>
  <c r="I18" i="41"/>
  <c r="H18" i="41"/>
  <c r="I17" i="41"/>
  <c r="H17" i="41"/>
  <c r="I16" i="41"/>
  <c r="H16" i="41"/>
  <c r="I15" i="41"/>
  <c r="H15" i="41"/>
  <c r="I14" i="41"/>
  <c r="H14" i="41"/>
  <c r="I13" i="41"/>
  <c r="H13" i="41"/>
  <c r="I12" i="41"/>
  <c r="H12" i="41"/>
  <c r="I11" i="41"/>
  <c r="H11" i="41"/>
  <c r="I10" i="41"/>
  <c r="H10" i="41"/>
  <c r="J12" i="55"/>
  <c r="J13" i="55"/>
  <c r="J14" i="55"/>
  <c r="J15" i="55"/>
  <c r="J16" i="55"/>
  <c r="J17" i="55"/>
  <c r="J18" i="55"/>
  <c r="J19" i="55"/>
  <c r="J11" i="55"/>
  <c r="D11" i="55"/>
  <c r="D12" i="55"/>
  <c r="D13" i="55"/>
  <c r="D14" i="55"/>
  <c r="D15" i="55"/>
  <c r="D16" i="55"/>
  <c r="D17" i="55"/>
  <c r="D18" i="55"/>
  <c r="D19" i="55"/>
  <c r="D22" i="55"/>
  <c r="D23" i="55"/>
  <c r="D21" i="55"/>
  <c r="D24" i="55"/>
  <c r="D25" i="55"/>
  <c r="D26" i="55"/>
  <c r="D27" i="55"/>
  <c r="D28" i="55"/>
  <c r="D29" i="55"/>
  <c r="D30" i="55"/>
  <c r="D31" i="55"/>
  <c r="D32" i="55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E26" i="45"/>
  <c r="J32" i="55"/>
  <c r="E32" i="55"/>
  <c r="J31" i="55"/>
  <c r="E31" i="55"/>
  <c r="J30" i="55"/>
  <c r="E30" i="55"/>
  <c r="J29" i="55"/>
  <c r="E29" i="55"/>
  <c r="J28" i="55"/>
  <c r="E28" i="55"/>
  <c r="J27" i="55"/>
  <c r="E27" i="55"/>
  <c r="J26" i="55"/>
  <c r="E26" i="55"/>
  <c r="J25" i="55"/>
  <c r="E25" i="55"/>
  <c r="J24" i="55"/>
  <c r="E24" i="55"/>
  <c r="J21" i="55"/>
  <c r="E21" i="55"/>
  <c r="J23" i="55"/>
  <c r="E23" i="55"/>
  <c r="J22" i="55"/>
  <c r="E22" i="55"/>
  <c r="E19" i="55"/>
  <c r="E18" i="55"/>
  <c r="E17" i="55"/>
  <c r="E16" i="55"/>
  <c r="E15" i="55"/>
  <c r="E14" i="55"/>
  <c r="E13" i="55"/>
  <c r="E12" i="55"/>
  <c r="E11" i="55"/>
  <c r="E10" i="55"/>
  <c r="J44" i="53"/>
  <c r="D44" i="53"/>
  <c r="H44" i="53" s="1"/>
  <c r="J43" i="53"/>
  <c r="H43" i="53"/>
  <c r="D43" i="53"/>
  <c r="J42" i="53"/>
  <c r="H42" i="53"/>
  <c r="D42" i="53"/>
  <c r="I42" i="53" s="1"/>
  <c r="J41" i="53"/>
  <c r="H41" i="53"/>
  <c r="D41" i="53"/>
  <c r="I41" i="53" s="1"/>
  <c r="J40" i="53"/>
  <c r="H40" i="53"/>
  <c r="D40" i="53"/>
  <c r="I40" i="53" s="1"/>
  <c r="J39" i="53"/>
  <c r="H39" i="53"/>
  <c r="D39" i="53"/>
  <c r="I39" i="53" s="1"/>
  <c r="J38" i="53"/>
  <c r="H38" i="53"/>
  <c r="D38" i="53"/>
  <c r="I38" i="53" s="1"/>
  <c r="J37" i="53"/>
  <c r="H37" i="53"/>
  <c r="D37" i="53"/>
  <c r="I37" i="53" s="1"/>
  <c r="J36" i="53"/>
  <c r="H36" i="53"/>
  <c r="D36" i="53"/>
  <c r="K36" i="53" s="1"/>
  <c r="J35" i="53"/>
  <c r="H35" i="53"/>
  <c r="D35" i="53"/>
  <c r="I35" i="53" s="1"/>
  <c r="J34" i="53"/>
  <c r="H34" i="53"/>
  <c r="D34" i="53"/>
  <c r="I34" i="53" s="1"/>
  <c r="J33" i="53"/>
  <c r="H33" i="53"/>
  <c r="D33" i="53"/>
  <c r="I33" i="53" s="1"/>
  <c r="J32" i="53"/>
  <c r="H32" i="53"/>
  <c r="J30" i="53"/>
  <c r="H30" i="53"/>
  <c r="D30" i="53"/>
  <c r="I30" i="53" s="1"/>
  <c r="J29" i="53"/>
  <c r="H29" i="53"/>
  <c r="D29" i="53"/>
  <c r="I29" i="53" s="1"/>
  <c r="J28" i="53"/>
  <c r="H28" i="53"/>
  <c r="D28" i="53"/>
  <c r="I28" i="53" s="1"/>
  <c r="J27" i="53"/>
  <c r="H27" i="53"/>
  <c r="D27" i="53"/>
  <c r="I27" i="53" s="1"/>
  <c r="J26" i="53"/>
  <c r="H26" i="53"/>
  <c r="D26" i="53"/>
  <c r="I26" i="53" s="1"/>
  <c r="J25" i="53"/>
  <c r="H25" i="53"/>
  <c r="D25" i="53"/>
  <c r="I25" i="53" s="1"/>
  <c r="J24" i="53"/>
  <c r="H24" i="53"/>
  <c r="D24" i="53"/>
  <c r="K24" i="53" s="1"/>
  <c r="J23" i="53"/>
  <c r="H23" i="53"/>
  <c r="D23" i="53"/>
  <c r="I23" i="53" s="1"/>
  <c r="J22" i="53"/>
  <c r="H22" i="53"/>
  <c r="D22" i="53"/>
  <c r="I22" i="53" s="1"/>
  <c r="J21" i="53"/>
  <c r="H21" i="53"/>
  <c r="D21" i="53"/>
  <c r="I21" i="53" s="1"/>
  <c r="J20" i="53"/>
  <c r="H20" i="53"/>
  <c r="D20" i="53"/>
  <c r="I20" i="53" s="1"/>
  <c r="J19" i="53"/>
  <c r="H19" i="53"/>
  <c r="D19" i="53"/>
  <c r="I19" i="53" s="1"/>
  <c r="J18" i="53"/>
  <c r="H18" i="53"/>
  <c r="D18" i="53"/>
  <c r="K18" i="53" s="1"/>
  <c r="J17" i="53"/>
  <c r="H17" i="53"/>
  <c r="D17" i="53"/>
  <c r="I17" i="53" s="1"/>
  <c r="J16" i="53"/>
  <c r="H16" i="53"/>
  <c r="D16" i="53"/>
  <c r="K16" i="53" s="1"/>
  <c r="J15" i="53"/>
  <c r="H15" i="53"/>
  <c r="D15" i="53"/>
  <c r="I15" i="53" s="1"/>
  <c r="J14" i="53"/>
  <c r="H14" i="53"/>
  <c r="D14" i="53"/>
  <c r="I14" i="53" s="1"/>
  <c r="J13" i="53"/>
  <c r="H13" i="53"/>
  <c r="D13" i="53"/>
  <c r="I13" i="53" s="1"/>
  <c r="J12" i="53"/>
  <c r="H12" i="53"/>
  <c r="D12" i="53"/>
  <c r="I12" i="53" s="1"/>
  <c r="J11" i="53"/>
  <c r="H11" i="53"/>
  <c r="D11" i="53"/>
  <c r="I11" i="53" s="1"/>
  <c r="J10" i="53"/>
  <c r="H10" i="53"/>
  <c r="D10" i="53"/>
  <c r="I10" i="53" s="1"/>
  <c r="L42" i="58"/>
  <c r="J42" i="58"/>
  <c r="C42" i="58"/>
  <c r="L41" i="58"/>
  <c r="J41" i="58"/>
  <c r="C41" i="58"/>
  <c r="L40" i="58"/>
  <c r="J40" i="58"/>
  <c r="C40" i="58"/>
  <c r="L39" i="58"/>
  <c r="J39" i="58"/>
  <c r="C39" i="58"/>
  <c r="L38" i="58"/>
  <c r="J38" i="58"/>
  <c r="C38" i="58"/>
  <c r="L37" i="58"/>
  <c r="J37" i="58"/>
  <c r="C37" i="58"/>
  <c r="L36" i="58"/>
  <c r="L34" i="58"/>
  <c r="J34" i="58"/>
  <c r="C34" i="58"/>
  <c r="L33" i="58"/>
  <c r="J33" i="58"/>
  <c r="C33" i="58"/>
  <c r="L32" i="58"/>
  <c r="J32" i="58"/>
  <c r="C32" i="58"/>
  <c r="L31" i="58"/>
  <c r="J31" i="58"/>
  <c r="C31" i="58"/>
  <c r="L30" i="58"/>
  <c r="J30" i="58"/>
  <c r="C30" i="58"/>
  <c r="L29" i="58"/>
  <c r="J29" i="58"/>
  <c r="C29" i="58"/>
  <c r="L28" i="58"/>
  <c r="J28" i="58"/>
  <c r="C28" i="58"/>
  <c r="L27" i="58"/>
  <c r="J27" i="58"/>
  <c r="C27" i="58"/>
  <c r="L26" i="58"/>
  <c r="J26" i="58"/>
  <c r="C26" i="58"/>
  <c r="L25" i="58"/>
  <c r="J25" i="58"/>
  <c r="C25" i="58"/>
  <c r="L24" i="58"/>
  <c r="J24" i="58"/>
  <c r="C24" i="58"/>
  <c r="L23" i="58"/>
  <c r="J23" i="58"/>
  <c r="C23" i="58"/>
  <c r="L22" i="58"/>
  <c r="J22" i="58"/>
  <c r="C22" i="58"/>
  <c r="L21" i="58"/>
  <c r="J21" i="58"/>
  <c r="C21" i="58"/>
  <c r="L20" i="58"/>
  <c r="J20" i="58"/>
  <c r="C20" i="58"/>
  <c r="L19" i="58"/>
  <c r="J19" i="58"/>
  <c r="C19" i="58"/>
  <c r="L18" i="58"/>
  <c r="J18" i="58"/>
  <c r="C18" i="58"/>
  <c r="L17" i="58"/>
  <c r="J17" i="58"/>
  <c r="C17" i="58"/>
  <c r="L16" i="58"/>
  <c r="J16" i="58"/>
  <c r="C16" i="58"/>
  <c r="L15" i="58"/>
  <c r="J15" i="58"/>
  <c r="C15" i="58"/>
  <c r="L14" i="58"/>
  <c r="J14" i="58"/>
  <c r="C14" i="58"/>
  <c r="L13" i="58"/>
  <c r="J13" i="58"/>
  <c r="C13" i="58"/>
  <c r="L12" i="58"/>
  <c r="J12" i="58"/>
  <c r="C12" i="58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F43" i="44"/>
  <c r="E43" i="44"/>
  <c r="D43" i="44"/>
  <c r="C43" i="44"/>
  <c r="F40" i="44"/>
  <c r="E40" i="44"/>
  <c r="D40" i="44"/>
  <c r="C40" i="44"/>
  <c r="H46" i="43"/>
  <c r="H45" i="43"/>
  <c r="H44" i="43"/>
  <c r="H43" i="43"/>
  <c r="H42" i="43"/>
  <c r="H41" i="43"/>
  <c r="H40" i="43"/>
  <c r="H39" i="43"/>
  <c r="H38" i="43"/>
  <c r="H37" i="43"/>
  <c r="H36" i="43"/>
  <c r="H35" i="43"/>
  <c r="H34" i="43"/>
  <c r="H33" i="43"/>
  <c r="H32" i="43"/>
  <c r="H30" i="43"/>
  <c r="H29" i="43"/>
  <c r="H28" i="43"/>
  <c r="H27" i="43"/>
  <c r="H26" i="43"/>
  <c r="H25" i="43"/>
  <c r="H24" i="43"/>
  <c r="H23" i="43"/>
  <c r="H22" i="43"/>
  <c r="H21" i="43"/>
  <c r="H20" i="43"/>
  <c r="H19" i="43"/>
  <c r="H18" i="43"/>
  <c r="H17" i="43"/>
  <c r="H16" i="43"/>
  <c r="H15" i="43"/>
  <c r="H14" i="43"/>
  <c r="H13" i="43"/>
  <c r="H12" i="43"/>
  <c r="H11" i="43"/>
  <c r="H10" i="43"/>
  <c r="H9" i="43"/>
  <c r="O32" i="41"/>
  <c r="N32" i="41"/>
  <c r="J32" i="41"/>
  <c r="E32" i="41"/>
  <c r="O31" i="41"/>
  <c r="N31" i="41"/>
  <c r="J31" i="41"/>
  <c r="E31" i="41"/>
  <c r="O30" i="41"/>
  <c r="N30" i="41"/>
  <c r="J30" i="41"/>
  <c r="E30" i="41"/>
  <c r="O29" i="41"/>
  <c r="N29" i="41"/>
  <c r="J29" i="41"/>
  <c r="E29" i="41"/>
  <c r="O28" i="41"/>
  <c r="N28" i="41"/>
  <c r="J28" i="41"/>
  <c r="E28" i="41"/>
  <c r="O27" i="41"/>
  <c r="N27" i="41"/>
  <c r="J27" i="41"/>
  <c r="E27" i="41"/>
  <c r="O26" i="41"/>
  <c r="N26" i="41"/>
  <c r="J26" i="41"/>
  <c r="E26" i="41"/>
  <c r="O25" i="41"/>
  <c r="N25" i="41"/>
  <c r="J25" i="41"/>
  <c r="E25" i="41"/>
  <c r="O24" i="41"/>
  <c r="N24" i="41"/>
  <c r="J24" i="41"/>
  <c r="E24" i="41"/>
  <c r="O21" i="41"/>
  <c r="N21" i="41"/>
  <c r="J21" i="41"/>
  <c r="E21" i="41"/>
  <c r="O23" i="41"/>
  <c r="N23" i="41"/>
  <c r="J23" i="41"/>
  <c r="E23" i="41"/>
  <c r="O22" i="41"/>
  <c r="N22" i="41"/>
  <c r="J22" i="41"/>
  <c r="E22" i="41"/>
  <c r="O19" i="41"/>
  <c r="N19" i="41"/>
  <c r="J19" i="41"/>
  <c r="E19" i="41"/>
  <c r="O18" i="41"/>
  <c r="N18" i="41"/>
  <c r="J18" i="41"/>
  <c r="E18" i="41"/>
  <c r="O17" i="41"/>
  <c r="N17" i="41"/>
  <c r="J17" i="41"/>
  <c r="E17" i="41"/>
  <c r="O16" i="41"/>
  <c r="N16" i="41"/>
  <c r="J16" i="41"/>
  <c r="E16" i="41"/>
  <c r="O15" i="41"/>
  <c r="N15" i="41"/>
  <c r="J15" i="41"/>
  <c r="E15" i="41"/>
  <c r="O14" i="41"/>
  <c r="N14" i="41"/>
  <c r="J14" i="41"/>
  <c r="E14" i="41"/>
  <c r="O13" i="41"/>
  <c r="N13" i="41"/>
  <c r="J13" i="41"/>
  <c r="E13" i="41"/>
  <c r="O12" i="41"/>
  <c r="N12" i="41"/>
  <c r="J12" i="41"/>
  <c r="E12" i="41"/>
  <c r="O11" i="41"/>
  <c r="N11" i="41"/>
  <c r="J11" i="41"/>
  <c r="E11" i="41"/>
  <c r="E10" i="41"/>
  <c r="I18" i="53" l="1"/>
  <c r="H45" i="53"/>
  <c r="J45" i="53"/>
  <c r="G20" i="53"/>
  <c r="G10" i="53"/>
  <c r="G38" i="53"/>
  <c r="K38" i="53"/>
  <c r="I16" i="53"/>
  <c r="G26" i="53"/>
  <c r="G40" i="53"/>
  <c r="G31" i="53"/>
  <c r="K10" i="53"/>
  <c r="K26" i="53"/>
  <c r="I32" i="53"/>
  <c r="G43" i="53"/>
  <c r="D45" i="53"/>
  <c r="K12" i="53"/>
  <c r="K40" i="53"/>
  <c r="G12" i="53"/>
  <c r="G28" i="53"/>
  <c r="I36" i="53"/>
  <c r="K31" i="53"/>
  <c r="K28" i="53"/>
  <c r="G18" i="53"/>
  <c r="K20" i="53"/>
  <c r="I24" i="53"/>
  <c r="I44" i="53"/>
  <c r="G14" i="53"/>
  <c r="K14" i="53"/>
  <c r="G34" i="53"/>
  <c r="K34" i="53"/>
  <c r="G42" i="53"/>
  <c r="G16" i="53"/>
  <c r="G24" i="53"/>
  <c r="G36" i="53"/>
  <c r="G44" i="53"/>
  <c r="K44" i="53"/>
  <c r="G22" i="53"/>
  <c r="K22" i="53"/>
  <c r="G30" i="53"/>
  <c r="K30" i="53"/>
  <c r="K42" i="53"/>
  <c r="K11" i="53"/>
  <c r="G13" i="53"/>
  <c r="G15" i="53"/>
  <c r="K15" i="53"/>
  <c r="G17" i="53"/>
  <c r="G19" i="53"/>
  <c r="K19" i="53"/>
  <c r="G21" i="53"/>
  <c r="G23" i="53"/>
  <c r="K23" i="53"/>
  <c r="G25" i="53"/>
  <c r="K25" i="53"/>
  <c r="G27" i="53"/>
  <c r="G29" i="53"/>
  <c r="K29" i="53"/>
  <c r="G33" i="53"/>
  <c r="K33" i="53"/>
  <c r="G35" i="53"/>
  <c r="K35" i="53"/>
  <c r="G37" i="53"/>
  <c r="K37" i="53"/>
  <c r="G39" i="53"/>
  <c r="K39" i="53"/>
  <c r="G41" i="53"/>
  <c r="K41" i="53"/>
  <c r="G11" i="53"/>
  <c r="K13" i="53"/>
  <c r="K17" i="53"/>
  <c r="K21" i="53"/>
  <c r="K27" i="53"/>
  <c r="K32" i="53"/>
  <c r="F44" i="44"/>
  <c r="D41" i="44"/>
  <c r="D46" i="46"/>
  <c r="F41" i="44"/>
  <c r="E41" i="44"/>
  <c r="D44" i="44"/>
  <c r="E44" i="44"/>
  <c r="G45" i="53" l="1"/>
  <c r="I43" i="53"/>
  <c r="I45" i="53" s="1"/>
  <c r="K43" i="53"/>
  <c r="K45" i="53" s="1"/>
</calcChain>
</file>

<file path=xl/sharedStrings.xml><?xml version="1.0" encoding="utf-8"?>
<sst xmlns="http://schemas.openxmlformats.org/spreadsheetml/2006/main" count="1238" uniqueCount="614">
  <si>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</si>
  <si>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</si>
  <si>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</si>
  <si>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</si>
  <si>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</si>
  <si>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</si>
  <si>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</si>
  <si>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</si>
  <si>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</si>
  <si>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</si>
  <si>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</si>
  <si>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</si>
  <si>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</si>
  <si>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</si>
  <si>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</si>
  <si>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</si>
  <si>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</si>
  <si>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</si>
  <si>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</si>
  <si>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</si>
  <si>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</si>
  <si>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</si>
  <si>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</si>
  <si>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</si>
  <si>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</si>
  <si>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</si>
  <si>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</si>
  <si>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</si>
  <si>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</si>
  <si>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>Wzrost,</t>
  </si>
  <si>
    <t>spadek [ - ]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</si>
  <si>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</si>
  <si>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</si>
  <si>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</si>
  <si>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</si>
  <si>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</si>
  <si>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</si>
  <si>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Tabela    1</t>
  </si>
  <si>
    <t xml:space="preserve"> Źródło:   Sprawozdanie o rynku pracy MPiPS-01</t>
  </si>
  <si>
    <t>Podregion jeleniogórski</t>
  </si>
  <si>
    <t>Podregion legnicko-głogowski</t>
  </si>
  <si>
    <t>Podregion wałbrzyski</t>
  </si>
  <si>
    <t xml:space="preserve">Liczba zarejestrowanych bezrobotnych w województwie dolnośląskim </t>
  </si>
  <si>
    <t xml:space="preserve"> </t>
  </si>
  <si>
    <t xml:space="preserve"> niepełnosprawni</t>
  </si>
  <si>
    <t>które po odbyciu kary pozbawienia wolności nie podjęły zatrudnienia</t>
  </si>
  <si>
    <t>bez wykształcenia średniego</t>
  </si>
  <si>
    <t>bez doświadczenia zawodowego</t>
  </si>
  <si>
    <t>kobiety, które nie podjęły zatrudnienia po urodzeniu dziecka</t>
  </si>
  <si>
    <t xml:space="preserve"> samotnie wychowujące co najmniej jedno dziecko do 18 roku życia</t>
  </si>
  <si>
    <t xml:space="preserve"> długotrwale bezrobotni</t>
  </si>
  <si>
    <t xml:space="preserve"> bez kwalifikacji zawodowych</t>
  </si>
  <si>
    <t xml:space="preserve"> osoby powyżej 50 roku życia</t>
  </si>
  <si>
    <t xml:space="preserve"> które ukończyły szkołę wyższą do                                                                          27 roku życia</t>
  </si>
  <si>
    <t xml:space="preserve"> osoby w wieku do 25 roku życia</t>
  </si>
  <si>
    <t xml:space="preserve"> zamieszkali w mieście</t>
  </si>
  <si>
    <t xml:space="preserve"> zamieszkali na wsi</t>
  </si>
  <si>
    <t xml:space="preserve"> bez prawa do zasiłku</t>
  </si>
  <si>
    <t xml:space="preserve"> z prawem do zasiłku</t>
  </si>
  <si>
    <t xml:space="preserve"> dotychczas nie pracujący</t>
  </si>
  <si>
    <t xml:space="preserve"> zwolnieni z przyczyn zakładu pracy</t>
  </si>
  <si>
    <t xml:space="preserve"> poprzednio pracujący</t>
  </si>
  <si>
    <t xml:space="preserve"> mężczyźni</t>
  </si>
  <si>
    <t xml:space="preserve"> kobiety</t>
  </si>
  <si>
    <t>Zarejestrowani bezrobotni  -  ogółem</t>
  </si>
  <si>
    <t xml:space="preserve"> /stan na dzień/</t>
  </si>
  <si>
    <t>Struktura bezrobotnych</t>
  </si>
  <si>
    <t>Grupy                                           bezrobotnych</t>
  </si>
  <si>
    <t>Zestawienie porównawcze zmian poziomu bezrobocia w województwie dolnośląskim</t>
  </si>
  <si>
    <t>Tabela  2</t>
  </si>
  <si>
    <t>niepełnosprawni</t>
  </si>
  <si>
    <t>Tabela  4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</si>
  <si>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</si>
  <si>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</si>
  <si>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</si>
  <si>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</si>
  <si>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</si>
  <si>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</si>
  <si>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</si>
  <si>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</si>
  <si>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</si>
  <si>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</si>
  <si>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</si>
  <si>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</si>
  <si>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</si>
  <si>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</si>
  <si>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</si>
  <si>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po zakończeniu indywidualnego programu zatrudnienia socjalnego lub kontraktu socjalnego</t>
  </si>
  <si>
    <t>Odpływ bezrobotnych - ogółem</t>
  </si>
  <si>
    <t xml:space="preserve">w  tym z powodu </t>
  </si>
  <si>
    <r>
      <t xml:space="preserve">podjęcia pracy - ogółem </t>
    </r>
    <r>
      <rPr>
        <sz val="10"/>
        <rFont val="Arial CE"/>
        <charset val="238"/>
      </rPr>
      <t xml:space="preserve"> </t>
    </r>
  </si>
  <si>
    <t>w tym</t>
  </si>
  <si>
    <t>podjęcia pracy niesubsydiowanej</t>
  </si>
  <si>
    <r>
      <t>w tym:</t>
    </r>
    <r>
      <rPr>
        <sz val="10"/>
        <rFont val="Arial CE"/>
        <charset val="238"/>
      </rPr>
      <t xml:space="preserve">  pracy sezonowej</t>
    </r>
  </si>
  <si>
    <t>podjęcia pracy subsydiowanej</t>
  </si>
  <si>
    <t>podjęcia prac interwencyjnych</t>
  </si>
  <si>
    <t>podjęcia robót publicznych</t>
  </si>
  <si>
    <t xml:space="preserve">podjęcia działalności gospodarczej w ramach przyznanych jednorazowo środków 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</si>
  <si>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</si>
  <si>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</si>
  <si>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</si>
  <si>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</si>
  <si>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</si>
  <si>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nie potwierdzenia gotowości do pracy</t>
  </si>
  <si>
    <t>odmowy bez uzasadnionej przyczyny przyjęcia propozycji odpowiedniej pracy lub innej formy pomocy</t>
  </si>
  <si>
    <t>dobrowolnej rezygnacji ze statusu bezrobotnego</t>
  </si>
  <si>
    <t>podjęcia nauki</t>
  </si>
  <si>
    <t>ukończenia 60/65 lat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</si>
  <si>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</si>
  <si>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</si>
  <si>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</si>
  <si>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</si>
  <si>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</si>
  <si>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 xml:space="preserve">   w tym sybsydiowanej</t>
  </si>
  <si>
    <t>Źródło:  - sprawozdanie o rynku pracy MPiPS-01</t>
  </si>
  <si>
    <t>Tabela  5</t>
  </si>
  <si>
    <t>Lata</t>
  </si>
  <si>
    <t>Ogółem</t>
  </si>
  <si>
    <t>w tym:</t>
  </si>
  <si>
    <t>bezrobotni do              25 roku życia</t>
  </si>
  <si>
    <t>bezrobotni powyżej 50 roku życia</t>
  </si>
  <si>
    <t>długotrwale bezrobotni</t>
  </si>
  <si>
    <t>1.  Liczba bezrobotnych, którzy podjęli pracę subsydiowaną</t>
  </si>
  <si>
    <t>w tym:  bezrobotni skierowani do prac interwencyjnych</t>
  </si>
  <si>
    <t xml:space="preserve">            bezrobotni skierowani do robót publicznych</t>
  </si>
  <si>
    <t xml:space="preserve">            bezrobotni zaktywizowani w ramach przyznanych</t>
  </si>
  <si>
    <t xml:space="preserve">            jednorazowo środków na podjęcie działalności gospodarczej</t>
  </si>
  <si>
    <t xml:space="preserve">            bezrobotni zaktywizowani w ramach refundacji kosztów</t>
  </si>
  <si>
    <t xml:space="preserve">            doposażenia stanowiska pracy zatrudnionego bezrobotnego</t>
  </si>
  <si>
    <t>2.  Liczba bezrobotnych, którzy rozpoczęli szkolenie</t>
  </si>
  <si>
    <t>3.  Liczba bezrobotnych, którzy rozpoczęli staż</t>
  </si>
  <si>
    <t>4.  Liczba bezrobotnych, którzy rozpoczęli przygotowanie zawodowe w miejscu pracy (2010 r),</t>
  </si>
  <si>
    <t xml:space="preserve">5. Liczba bezrobotnych, którzy rozpoczęli realizację indywidualnego programu  </t>
  </si>
  <si>
    <t xml:space="preserve">    zatrudnienia socjalnego lub podpisania kontraktu socjalnego</t>
  </si>
  <si>
    <t xml:space="preserve">6.  Liczba bezrobotnych, którzy rozpoczęli prace społecznie użyteczne </t>
  </si>
  <si>
    <t>RAZEM  (poz. 1 + 2 + 3 + 4 + 5 + 6)</t>
  </si>
  <si>
    <t>%</t>
  </si>
  <si>
    <t>Źródło:   Sprawozdanie o rynku pracy MPiPS-01</t>
  </si>
  <si>
    <t>Tabela  6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</si>
  <si>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</si>
  <si>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</si>
  <si>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</si>
  <si>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</si>
  <si>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</si>
  <si>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</si>
  <si>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</si>
  <si>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</si>
  <si>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</si>
  <si>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</si>
  <si>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</si>
  <si>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</si>
  <si>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</si>
  <si>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</si>
  <si>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</si>
  <si>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</si>
  <si>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</si>
  <si>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</si>
  <si>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</si>
  <si>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</si>
  <si>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</si>
  <si>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</si>
  <si>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Tabela  7</t>
  </si>
  <si>
    <t>Wzrost, spadek [ - ] liczby bezrobotnych w woj. dolnośląskim według podregionów i powiatów</t>
  </si>
  <si>
    <t>Liczba zarejestrowanych bezrobotnych                                                               /stan na dzień/</t>
  </si>
  <si>
    <t xml:space="preserve">  Podregion jeleniogórski</t>
  </si>
  <si>
    <t xml:space="preserve">  Podregion wałbrzyski</t>
  </si>
  <si>
    <t xml:space="preserve">  Podregion wrocławski</t>
  </si>
  <si>
    <t xml:space="preserve">  Podregion m. Wrocław</t>
  </si>
  <si>
    <t>WOJ.  DOLNOŚLĄSKIE - OGÓŁEM</t>
  </si>
  <si>
    <t xml:space="preserve"> Źródło:  Sprawozdanie o rynku pracy MPiPS-01</t>
  </si>
  <si>
    <t>Tabela  11</t>
  </si>
  <si>
    <t>Napływ bezrobotnych w woj. dolnośląskim według podregionów i powiatów</t>
  </si>
  <si>
    <t xml:space="preserve">Napływ bezrobotnych                                                               </t>
  </si>
  <si>
    <t>Napływ bezrobotnych na 
1 zgłoszone wolne miejsce pracy</t>
  </si>
  <si>
    <t>Tabela  12</t>
  </si>
  <si>
    <t xml:space="preserve">w porównaniu do średniej stopy bezrobocia w skali kraju. </t>
  </si>
  <si>
    <t xml:space="preserve"> /stan na koniec miesiąca/</t>
  </si>
  <si>
    <t xml:space="preserve">Powiaty </t>
  </si>
  <si>
    <t>stopa                                    bezrobocia                                       / % /</t>
  </si>
  <si>
    <t xml:space="preserve">%                                                  średniej           krajowej   </t>
  </si>
  <si>
    <t>POLSKA</t>
  </si>
  <si>
    <t>WOJEWÓDZTWO</t>
  </si>
  <si>
    <t>Bolesławiecki</t>
  </si>
  <si>
    <t>Dzierżoniowski</t>
  </si>
  <si>
    <t>Górowski</t>
  </si>
  <si>
    <t>Jaworski</t>
  </si>
  <si>
    <t>Jeleniogórski-grodzki</t>
  </si>
  <si>
    <t>Jeleniogórski-ziemski</t>
  </si>
  <si>
    <t>Kamiennogórski</t>
  </si>
  <si>
    <t>Kłodzki</t>
  </si>
  <si>
    <t>Legnicki-grodzki</t>
  </si>
  <si>
    <t>Legnicki-ziemski</t>
  </si>
  <si>
    <t>Lubański</t>
  </si>
  <si>
    <t>Lwówecki</t>
  </si>
  <si>
    <t>Oleśnicki</t>
  </si>
  <si>
    <t>Strzeliński</t>
  </si>
  <si>
    <t>Świdnicki</t>
  </si>
  <si>
    <t>Wrocławski-grodzki</t>
  </si>
  <si>
    <t>Ząbkowicki</t>
  </si>
  <si>
    <t>Złotoryjski</t>
  </si>
  <si>
    <t>Tabela  13</t>
  </si>
  <si>
    <t xml:space="preserve">                Udział bezrobotnych kobiet w ogólnej liczbie bezrobotnych w województwie dolnośląskim  </t>
  </si>
  <si>
    <t xml:space="preserve">                                                        </t>
  </si>
  <si>
    <r>
      <t>Liczba zarejestrowanych bezrobotnych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</si>
  <si>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     ogółem</t>
  </si>
  <si>
    <r>
      <t xml:space="preserve">w tym:        </t>
    </r>
    <r>
      <rPr>
        <b/>
        <sz val="8"/>
        <rFont val="Arial CE"/>
        <family val="2"/>
        <charset val="238"/>
      </rPr>
      <t>kobiety</t>
    </r>
  </si>
  <si>
    <t>Dynamika</t>
  </si>
  <si>
    <t>Powiat</t>
  </si>
  <si>
    <t>Bezrobotni-ogółem</t>
  </si>
  <si>
    <r>
      <t xml:space="preserve">w tym:   </t>
    </r>
    <r>
      <rPr>
        <b/>
        <sz val="8"/>
        <rFont val="Arial CE"/>
        <family val="2"/>
        <charset val="238"/>
      </rPr>
      <t>kobiety</t>
    </r>
  </si>
  <si>
    <t>%                                                       kobiet</t>
  </si>
  <si>
    <t>Bezrobotni</t>
  </si>
  <si>
    <t>ogółem</t>
  </si>
  <si>
    <t xml:space="preserve">Jeleniogórski-ziemski </t>
  </si>
  <si>
    <t>Wrocławski-ziemski</t>
  </si>
  <si>
    <t>Źródło:  - Sprawozdanie o rynku pracy MPiPS-01</t>
  </si>
  <si>
    <t>Tabela  14</t>
  </si>
  <si>
    <t xml:space="preserve">                    Liczba bezrobotnych absolwentów w powiatach i podregionach województwa dolnośląskiego  </t>
  </si>
  <si>
    <r>
      <t>Liczba zarejestrowanych bezrobotnych absolwentów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</si>
  <si>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absolwenci ogółem</t>
  </si>
  <si>
    <t xml:space="preserve">    Podregion jeleniogórski</t>
  </si>
  <si>
    <t xml:space="preserve">    Podregion wałbrzyski</t>
  </si>
  <si>
    <t xml:space="preserve">    Podregion wrocławski</t>
  </si>
  <si>
    <t xml:space="preserve">    Podregion m. Wrocław</t>
  </si>
  <si>
    <t>Tabela  15</t>
  </si>
  <si>
    <t>Struktura bezrobotnych (stan na dzień)</t>
  </si>
  <si>
    <t>osoby będące w szczególnej sytuacji na rynku pracy</t>
  </si>
  <si>
    <t>31.XII.2012 r.</t>
  </si>
  <si>
    <t>2013 roku</t>
  </si>
  <si>
    <t>2013 r</t>
  </si>
  <si>
    <t xml:space="preserve">     przygotowanie zawodowe dorosłych (od 2012 roku)</t>
  </si>
  <si>
    <t>Liczba zarejestrowanych 
bezrobotnych  
/stan na dzień/</t>
  </si>
  <si>
    <t>Wałbrzyski ziemski</t>
  </si>
  <si>
    <t>Wałbrzyski grodzki</t>
  </si>
  <si>
    <t>Żródło: dane statystyczne GUS</t>
  </si>
  <si>
    <t>Liczba zgłoszonych wolnych miejsc pracy
i miejsc aktywizacji zawodowej</t>
  </si>
  <si>
    <t xml:space="preserve">Poziom stopy bezrobocia w woj. dolnośląskim według powiatów  </t>
  </si>
  <si>
    <t>Wałbrzyski  ziemski</t>
  </si>
  <si>
    <t>mężczyźni</t>
  </si>
  <si>
    <t>zwolnieni z przyczyn z-du pracy</t>
  </si>
  <si>
    <t>dotychczas nie pracujacy</t>
  </si>
  <si>
    <t>z prawem do zasiłku</t>
  </si>
  <si>
    <t>bez prawa do zasiłku</t>
  </si>
  <si>
    <t>zamieszkali na wsi</t>
  </si>
  <si>
    <t>zamieszkali w mieście</t>
  </si>
  <si>
    <t>w tym, które ukończyły szkołę wyższą do 27 roku życia</t>
  </si>
  <si>
    <t>z ogółem osoby w szczególnej sytuacji na rynku pracy</t>
  </si>
  <si>
    <t>do 25 roku życia</t>
  </si>
  <si>
    <t>powyżej 50 roku życia</t>
  </si>
  <si>
    <t>bez kwalifikacji zawodowych</t>
  </si>
  <si>
    <t>samotnie wychowujące co najmniej jedno dziecko do 18 roku życia</t>
  </si>
  <si>
    <t>(stan na koniec miesiąca)</t>
  </si>
  <si>
    <t>31.XII.2013 r.</t>
  </si>
  <si>
    <t>2014 roku</t>
  </si>
  <si>
    <t>2014 r</t>
  </si>
  <si>
    <t>31.XII.
2013 r.</t>
  </si>
  <si>
    <t>Tabela  5a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</si>
  <si>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</si>
  <si>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</si>
  <si>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</si>
  <si>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</si>
  <si>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jednorazowo środków na podjęcie działalności gospodarczej</t>
  </si>
  <si>
    <t>bezrobotni zaktywizowani w ramach przyznanych środków na refundację kosztów zatrudnienia bezrobotnego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</si>
  <si>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</si>
  <si>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</si>
  <si>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</si>
  <si>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</si>
  <si>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</si>
  <si>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5. Liczba bezrobotnych, którzy rozpoczęli realizację indywidualnego programu   zatrudnienia socjalnego lub podpisania kontraktu socjalnego</t>
  </si>
  <si>
    <t>Razem aktywne formy</t>
  </si>
  <si>
    <t>w procentach</t>
  </si>
  <si>
    <t>2013 r.</t>
  </si>
  <si>
    <t>Tabela 3</t>
  </si>
  <si>
    <t>Tabela  8</t>
  </si>
  <si>
    <t>4. Liczba bezrobotnych, którzy rozpoczęli przygotowanie zawodowe w miejscu pracy (2010 r)</t>
  </si>
  <si>
    <t xml:space="preserve">    przygotowanie zawodowe dorosłych (od 2011 roku)</t>
  </si>
  <si>
    <t xml:space="preserve">5. Liczba bezrobotnych, którzy rozpoczęli realizację indywidualnego programu </t>
  </si>
  <si>
    <t>Tabela    9</t>
  </si>
  <si>
    <t xml:space="preserve">Zestawienie porównawcze zmian w liczbie zarejestrowanych bezrobotnych w województwie dolnośląskim </t>
  </si>
  <si>
    <t xml:space="preserve">2013 r.  </t>
  </si>
  <si>
    <t>/stan na 31.XII.2012 = 100/</t>
  </si>
  <si>
    <t>Wałbrzyski - ziemski</t>
  </si>
  <si>
    <t>Wałbrzyski - grodzki</t>
  </si>
  <si>
    <t>Źródło:  Sprawozdanie o rynku pracy MPiPS-01</t>
  </si>
  <si>
    <t>Tabela  10</t>
  </si>
  <si>
    <t>Zestawienie porównawcze bilansu sytuacji na rynku pracy</t>
  </si>
  <si>
    <t xml:space="preserve">wzrost,
spadek  [ - ] </t>
  </si>
  <si>
    <t>osoby w okresie do 12 m-cy od dnia ukończenia nauki</t>
  </si>
  <si>
    <t>w</t>
  </si>
  <si>
    <t>tym</t>
  </si>
  <si>
    <t xml:space="preserve">w  tym                z powodu </t>
  </si>
  <si>
    <r>
      <t xml:space="preserve">podjęcia pracy - ogółem </t>
    </r>
    <r>
      <rPr>
        <sz val="12"/>
        <rFont val="Arial CE"/>
        <family val="2"/>
        <charset val="238"/>
      </rPr>
      <t xml:space="preserve"> </t>
    </r>
  </si>
  <si>
    <r>
      <t>w tym:</t>
    </r>
    <r>
      <rPr>
        <b/>
        <sz val="12"/>
        <rFont val="Arial CE"/>
        <family val="2"/>
        <charset val="238"/>
      </rPr>
      <t xml:space="preserve">  pracy sezonowej</t>
    </r>
  </si>
  <si>
    <t>podjęcia pracy subsydiowanej-ogółem</t>
  </si>
  <si>
    <r>
      <t xml:space="preserve">w tym:  -  </t>
    </r>
    <r>
      <rPr>
        <b/>
        <sz val="12"/>
        <rFont val="Arial CE"/>
        <family val="2"/>
        <charset val="238"/>
      </rPr>
      <t>podjęcia prac interwencyjnych</t>
    </r>
  </si>
  <si>
    <t xml:space="preserve">               -  podjęcia robót publicznych</t>
  </si>
  <si>
    <t xml:space="preserve">podjęcia pracy w ramach refundacji kosztów doposażenia stanowiska pracy zatrudnionego bezrobotnego  </t>
  </si>
  <si>
    <t>odmowa bez uzasadnionej przyczyny przyjęcia propozycji odpowiedniej pracy lub innej formy pomocy</t>
  </si>
  <si>
    <t xml:space="preserve">Spadek [ - ], wzrost bezrobocia w okresie sprawozdawczym </t>
  </si>
  <si>
    <t xml:space="preserve"> w tym liczba wolnych miejsc pracy subsydiowanej</t>
  </si>
  <si>
    <t>2014 r.</t>
  </si>
  <si>
    <t xml:space="preserve">2014 r.  </t>
  </si>
  <si>
    <t>31. XII.2013 r.</t>
  </si>
  <si>
    <t>/stan na 31.XII.2013 = 100/</t>
  </si>
  <si>
    <t>31.V.2013 r.</t>
  </si>
  <si>
    <t>31.V.2014 r.</t>
  </si>
  <si>
    <t>31.V. 
2014 r.</t>
  </si>
  <si>
    <t>Dynamika bezrobocia
/stan na 31.V. 2013                                  = 100/</t>
  </si>
  <si>
    <t>maj
2014 r.</t>
  </si>
  <si>
    <t>maj  2014 r.</t>
  </si>
  <si>
    <t>Tabela  16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</si>
  <si>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</si>
  <si>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</si>
  <si>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</si>
  <si>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</si>
  <si>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</si>
  <si>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</si>
  <si>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</si>
  <si>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</si>
  <si>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</si>
  <si>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</si>
  <si>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</si>
  <si>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</si>
  <si>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</si>
  <si>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</si>
  <si>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</si>
  <si>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</si>
  <si>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</si>
  <si>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</si>
  <si>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</si>
  <si>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</si>
  <si>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</si>
  <si>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</si>
  <si>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</si>
  <si>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</si>
  <si>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</si>
  <si>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</si>
  <si>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</si>
  <si>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</si>
  <si>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</si>
  <si>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</si>
  <si>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</si>
  <si>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</si>
  <si>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</si>
  <si>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Źródło:   Sprawozdanie o rynku pracy MP i PS-01  </t>
  </si>
  <si>
    <t xml:space="preserve">                /Zał. 1  "Zarejestrowani bezrobotni wg wieku, poziomu wykształcenia, stażu pracy i czasu pozostawania bez pracy"/</t>
  </si>
  <si>
    <t>Tabela  16 a.</t>
  </si>
  <si>
    <t xml:space="preserve">Liczba zarejestrowanych bezrobotnych  
/stan na dzień/ </t>
  </si>
  <si>
    <t>Tabela  16 b.</t>
  </si>
  <si>
    <t xml:space="preserve">Zmiany struktury bezrobotnych do 25 roku życia wg czasu pozostawania bez pracy, poziomu wykształcenia </t>
  </si>
  <si>
    <t xml:space="preserve">Liczba zarejestrowanych bezrobotnych  /stan na dzień/ </t>
  </si>
  <si>
    <t>Tabela 17.</t>
  </si>
  <si>
    <t>Zmiany struktury bezrobotnych absolwentów według wieku, czasu pozostawania bez pracy,</t>
  </si>
  <si>
    <t xml:space="preserve">Liczba zarejestrowanych bezrobotnych absolwentów (stan na dzień) </t>
  </si>
  <si>
    <t>Tabela 18.</t>
  </si>
  <si>
    <t>Sekcje PKD</t>
  </si>
  <si>
    <t>Napływ bezrobotnych</t>
  </si>
  <si>
    <t>Wzrost / spadek napływu bezrobotnych</t>
  </si>
  <si>
    <t>Napływ ofert zatrudnienia</t>
  </si>
  <si>
    <t>Wzrost / spadek napływu ofert</t>
  </si>
  <si>
    <t>Nazwa</t>
  </si>
  <si>
    <t>Symbol</t>
  </si>
  <si>
    <t>Rolnictwo, leśnictwo, łowiectwo i rybactwo</t>
  </si>
  <si>
    <t>A</t>
  </si>
  <si>
    <t>Górnictwo i wydobywanie</t>
  </si>
  <si>
    <t>B</t>
  </si>
  <si>
    <t>Przetwórstwo przemysłowe</t>
  </si>
  <si>
    <t>C</t>
  </si>
  <si>
    <t>Wytwarzanie i zaopatrywanie w energię elekytryczną, gaz, parę wodną, gorąca wodę i powietrze do układów klimatyzacyjnych</t>
  </si>
  <si>
    <t>D</t>
  </si>
  <si>
    <t>Dostawa wody, gospodarowanie ściekami i odpadami oraz działalność związana z rekultywacją</t>
  </si>
  <si>
    <t>E</t>
  </si>
  <si>
    <t>Budownictwo</t>
  </si>
  <si>
    <t>F</t>
  </si>
  <si>
    <t>Handel hurtowy I detaliczny, naprawy pojazdów samochodowych, włączając motocykle</t>
  </si>
  <si>
    <t>G</t>
  </si>
  <si>
    <t>Działalność związana z zakwaterowaniem i usługami gastronomicznymi</t>
  </si>
  <si>
    <t>H</t>
  </si>
  <si>
    <t>Transport i gospodarka magazynowa</t>
  </si>
  <si>
    <t>I</t>
  </si>
  <si>
    <t>Informacja i komunikacja</t>
  </si>
  <si>
    <t>J</t>
  </si>
  <si>
    <t>Działalność finansowa i ubezpieczeniowa</t>
  </si>
  <si>
    <t>K</t>
  </si>
  <si>
    <t>Działalność związana z obsługą rynku nieruchomości</t>
  </si>
  <si>
    <t>L</t>
  </si>
  <si>
    <t>Działalność profesjonalna, naukowa i techniczna</t>
  </si>
  <si>
    <t>M</t>
  </si>
  <si>
    <t>Działalność w zakresie usług administrowania i działalność wspierająca</t>
  </si>
  <si>
    <t>N</t>
  </si>
  <si>
    <t>Administracja publiczna i obrona narodowa, obowiązkowe zabezpieczenia społeczne</t>
  </si>
  <si>
    <t>O</t>
  </si>
  <si>
    <t>Edukacja</t>
  </si>
  <si>
    <t>P</t>
  </si>
  <si>
    <t>Opieka zdrowotna i pomoc społeczna</t>
  </si>
  <si>
    <t>Q</t>
  </si>
  <si>
    <t>Działalność związana z kulturą, rozrywką i rekreacją</t>
  </si>
  <si>
    <t>R</t>
  </si>
  <si>
    <t>Pozostała działalność usługowa</t>
  </si>
  <si>
    <t>S</t>
  </si>
  <si>
    <t>Gospodarstwa domowe zatrudniające pracowników, gospodarstwa domowe produkujące wyroby i świadczące usługi na własne potrzeby</t>
  </si>
  <si>
    <t>T</t>
  </si>
  <si>
    <t>Organizacje i zespoły eksterytorialne</t>
  </si>
  <si>
    <t>U</t>
  </si>
  <si>
    <t>Działalność niezidentyfikowana</t>
  </si>
  <si>
    <t>x</t>
  </si>
  <si>
    <t>Razem  (w. Od 01 do 18)</t>
  </si>
  <si>
    <t>Dotychczas nie pracujący</t>
  </si>
  <si>
    <t>Ogółem  (w. 19 + 20)</t>
  </si>
  <si>
    <t xml:space="preserve"> Źródło:   Załącznik 2 do sprawozdania o rynku pracy MPiPS-01</t>
  </si>
  <si>
    <t>Tabela 19</t>
  </si>
  <si>
    <t>Zarejestrowani bezrobotni</t>
  </si>
  <si>
    <t>stan na 30.VI.2013</t>
  </si>
  <si>
    <t>stan na 31.XII.2013</t>
  </si>
  <si>
    <t>Tabela 19 a.</t>
  </si>
  <si>
    <t>Tabela 20</t>
  </si>
  <si>
    <t>Lp.</t>
  </si>
  <si>
    <t>Nazwa zawodu</t>
  </si>
  <si>
    <t>W tym pracy subsydiowanej</t>
  </si>
  <si>
    <t xml:space="preserve">ogółem </t>
  </si>
  <si>
    <t>w tym kobiety</t>
  </si>
  <si>
    <t>do 12 mies. od dnia ukończenia nauki</t>
  </si>
  <si>
    <t>Bez zawodu</t>
  </si>
  <si>
    <t>000000</t>
  </si>
  <si>
    <t>Oficerowie sił zbrojnych</t>
  </si>
  <si>
    <t>01</t>
  </si>
  <si>
    <t>Żołnierze szeregowi</t>
  </si>
  <si>
    <t>03</t>
  </si>
  <si>
    <t>Przedstawiciele władz publicznych, wyżsi urzędnicy i dyrektorzy generalni</t>
  </si>
  <si>
    <t>11</t>
  </si>
  <si>
    <t>Kierownicy do spraw zarządzania i handlu</t>
  </si>
  <si>
    <t>12</t>
  </si>
  <si>
    <t>Kierownicy do spraw produkcji i usług</t>
  </si>
  <si>
    <t>13</t>
  </si>
  <si>
    <t>Kierownicy w branży hotelarskiej, handlu i innych branżach usługowych</t>
  </si>
  <si>
    <t>14</t>
  </si>
  <si>
    <t>Specjaliści nauk fizycznych, matematycznych i technicznych</t>
  </si>
  <si>
    <t>21</t>
  </si>
  <si>
    <t>Specjaliści do spraw zdrowia</t>
  </si>
  <si>
    <t>22</t>
  </si>
  <si>
    <t>Specjaliści nauczania i wychowania</t>
  </si>
  <si>
    <t>23</t>
  </si>
  <si>
    <t>Specjaliści do spraw ekonomicznych i zarządzania</t>
  </si>
  <si>
    <t>24</t>
  </si>
  <si>
    <t>Specjaliści do spraw technologii informacyjno-komunikacyjnych</t>
  </si>
  <si>
    <t>25</t>
  </si>
  <si>
    <t>Specjaliści z dziedziny prawa, dziedzin społecznych i kultury</t>
  </si>
  <si>
    <t>26</t>
  </si>
  <si>
    <t>Średni personel nauk fizycznych, chemicznych i technicznych</t>
  </si>
  <si>
    <t>31</t>
  </si>
  <si>
    <t>Średni personel do spraw zdrowia</t>
  </si>
  <si>
    <t>32</t>
  </si>
  <si>
    <t>Średni personel do spraw biznesu i administracji</t>
  </si>
  <si>
    <t>33</t>
  </si>
  <si>
    <t>Średni personel z dziedziny prawa, spraw społecznych, kultury i pokrewny</t>
  </si>
  <si>
    <t>34</t>
  </si>
  <si>
    <t>Technicy informatycy</t>
  </si>
  <si>
    <t>35</t>
  </si>
  <si>
    <t>Sekretarki, operatorzy urządzeń biurowych i pokrewni</t>
  </si>
  <si>
    <t>41</t>
  </si>
  <si>
    <t>Pracownicy obsługi klienta</t>
  </si>
  <si>
    <t>42</t>
  </si>
  <si>
    <t>Pracownicy do spraw finansowo-statystycznych i ewidencji materiałowej</t>
  </si>
  <si>
    <t>43</t>
  </si>
  <si>
    <t>Pozostali pracownicy obsługi biura</t>
  </si>
  <si>
    <t>44</t>
  </si>
  <si>
    <t>Pracownicy usług osobistych</t>
  </si>
  <si>
    <t>51</t>
  </si>
  <si>
    <t>Sprzedawcy i pokrewni</t>
  </si>
  <si>
    <t>52</t>
  </si>
  <si>
    <t>Pracownicy opieki osobistej i pokrewni</t>
  </si>
  <si>
    <t>53</t>
  </si>
  <si>
    <t>Pracownicy usług ochrony</t>
  </si>
  <si>
    <t>54</t>
  </si>
  <si>
    <t>Rolnicy produkcji towarowej</t>
  </si>
  <si>
    <t>61</t>
  </si>
  <si>
    <t>Leśnicy i rybacy</t>
  </si>
  <si>
    <t>62</t>
  </si>
  <si>
    <t>Rolnicy i rybacy pracujący na własne potrzeby</t>
  </si>
  <si>
    <t>63</t>
  </si>
  <si>
    <t>Robotnicy budowlani i pokrewni (z wyłączeniem elektryków)</t>
  </si>
  <si>
    <t>71</t>
  </si>
  <si>
    <t>Robotnicy obróbki metali, mechanicy maszyn i urządzeń i pokrewni</t>
  </si>
  <si>
    <t>72</t>
  </si>
  <si>
    <t>Rzemieślnicy i robotnicy poligraficzni</t>
  </si>
  <si>
    <t>73</t>
  </si>
  <si>
    <t>Elektrycy i elektronicy</t>
  </si>
  <si>
    <t>74</t>
  </si>
  <si>
    <t>Robotnicy w przetwórstwie spożywczym, obróbce drewna, produkcji wyrobów tekstylnych i pokrewni</t>
  </si>
  <si>
    <t>75</t>
  </si>
  <si>
    <t>Operatorzy maszyn i urządzeń wydobywczych i przetwórczych</t>
  </si>
  <si>
    <t>81</t>
  </si>
  <si>
    <t>Monterzy</t>
  </si>
  <si>
    <t>82</t>
  </si>
  <si>
    <t>Kierowcy i operatorzy pojazdów</t>
  </si>
  <si>
    <t>83</t>
  </si>
  <si>
    <t>Pomoce domowe i sprzątaczki</t>
  </si>
  <si>
    <t>91</t>
  </si>
  <si>
    <t>Robotnicy pomocniczy w rolnictwie, leśnictwie i rybołówstwie</t>
  </si>
  <si>
    <t>92</t>
  </si>
  <si>
    <t>Robotnicy pomocniczy w górnictwie, przemyśle, budownictwie i transporcie</t>
  </si>
  <si>
    <t>93</t>
  </si>
  <si>
    <t>Pracownicy pomocniczy przygotowujący posiłki</t>
  </si>
  <si>
    <t>94</t>
  </si>
  <si>
    <t>Sprzedawcy uliczni i pracownicy świadczący usługi na ulicach</t>
  </si>
  <si>
    <t>95</t>
  </si>
  <si>
    <t>Ładowacze nieczystości i inni pracownicy przy pracach prostych</t>
  </si>
  <si>
    <t>96</t>
  </si>
  <si>
    <t>Razem</t>
  </si>
  <si>
    <t>Żródło: Załącznik 3 do Sprawozdania MPiPS-01</t>
  </si>
  <si>
    <t>Podoficerowie sił zbrojnych</t>
  </si>
  <si>
    <t>02</t>
  </si>
  <si>
    <t>Tabela 21.</t>
  </si>
  <si>
    <t>GRUPA ZAWODÓW</t>
  </si>
  <si>
    <t>Struktura napływu bezrobotnych w %</t>
  </si>
  <si>
    <t>Struktura napływu 
ofert w %</t>
  </si>
  <si>
    <t>OGÓŁEM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</si>
  <si>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</si>
  <si>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</si>
  <si>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</si>
  <si>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</si>
  <si>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</si>
  <si>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</si>
  <si>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</si>
  <si>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</si>
  <si>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</si>
  <si>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</si>
  <si>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</si>
  <si>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30.VI.2013 r.</t>
  </si>
  <si>
    <t>30.VI.2014 r.</t>
  </si>
  <si>
    <t>30.VI.
2013 r.</t>
  </si>
  <si>
    <t>30.VI. 
2014 r.</t>
  </si>
  <si>
    <t>Spadek [-], wzrost bezrobocia w porównaniu do stanu na dzień
30.VI.2013 r.</t>
  </si>
  <si>
    <t xml:space="preserve">30.VI.2013 r. </t>
  </si>
  <si>
    <t xml:space="preserve">30.VI.2014 r. </t>
  </si>
  <si>
    <t>stan na 30.VI.2014 r.</t>
  </si>
  <si>
    <t>(30.VI. 2013 = 100)</t>
  </si>
  <si>
    <t>(30.VI.2013 = 100)</t>
  </si>
  <si>
    <t>Dynamika 
w okresie 
30.VI.2013 - 30.VI.2014
(stan na 30.VI.2013 roku = 100)</t>
  </si>
  <si>
    <t>30.VI. 
2013 r.</t>
  </si>
  <si>
    <t>30.VI.
 2014 r.</t>
  </si>
  <si>
    <t>/stan na 
31.V.2013 = 100/</t>
  </si>
  <si>
    <t>/stan na
31.V. 2014 = 100/</t>
  </si>
  <si>
    <t>w maju i czerwcu 2013 oraz 2014 r.</t>
  </si>
  <si>
    <t>w czerwcu</t>
  </si>
  <si>
    <t>w czerwcu
2013 roku</t>
  </si>
  <si>
    <t>w czerwcu
2014 roku</t>
  </si>
  <si>
    <t>przypadający na 1 zgłoszone wolne miejsce pracy w czerwcu 2014 roku .</t>
  </si>
  <si>
    <t>Liczba bezrobotnych objętych aktywnymi programami rynku pracy 
w czerwcu</t>
  </si>
  <si>
    <t>Wzrost, spadek  [-] 
w czerwcu
2013 roku</t>
  </si>
  <si>
    <t>Dynamika w czerwcu 2013 roku (stan na 31.V.2013 roku = 100)</t>
  </si>
  <si>
    <t>Wzrost, spadek [-] 
w czerwcu
 2014 roku</t>
  </si>
  <si>
    <t>Dynamika w czerwcu  2014 roku (stan na 31.V.2014 roku = 100)</t>
  </si>
  <si>
    <t>Wzrost, spadek  [-] 
w okresie 
I - VI
2013 roku</t>
  </si>
  <si>
    <t>I - VI
2013 r.</t>
  </si>
  <si>
    <t>I - VI
2014 r.</t>
  </si>
  <si>
    <t>w okresie I - VI</t>
  </si>
  <si>
    <t>w okresie I - VI
2013 roku</t>
  </si>
  <si>
    <t>w okresie I - VI
 2014 roku</t>
  </si>
  <si>
    <t>Dynamika w okresie I - VI  2013 roku          (stan na 31.XII.2012 roku = 100)</t>
  </si>
  <si>
    <t>Wzrost, spadek [-] 
w okresie
I - VI
2014 roku</t>
  </si>
  <si>
    <t>Dynamika w okresie I - VI 
2014 roku          (stan na 31.XII.2013 roku = 100)</t>
  </si>
  <si>
    <t>Zestawienie porównawcze napływu i odpływu bezrobotnych w województwie dolnośląskim 
w czerwcu 2013 roku oraz w w maju i czerwcu 2014 r.</t>
  </si>
  <si>
    <t>czerwiec
2013 r</t>
  </si>
  <si>
    <t>czerwiec
2014 r.</t>
  </si>
  <si>
    <t>wzrost, spadek  [ - ]
w porównaniu do maja
2014 r.</t>
  </si>
  <si>
    <t xml:space="preserve">wzrost, spadek  [ - ] 
w porównaniu do czerwca
2013 r. </t>
  </si>
  <si>
    <t>w czerwcu 2013 oraz 2014 r.</t>
  </si>
  <si>
    <t>Zestawienie porównawcze liczby bezrobotnych objętych subsydiowanymi programami rynku pracy w województwie dolnośląskim w czerwcu 2013 i 2014 roku
z uwzględnieniem wybranych grup znajdujących się w szczególnej sytuacji na rynku pracy.</t>
  </si>
  <si>
    <t>Zestawienie porównawcze stopy bezrobocia według województw w czerwcu 2013 r. 
oraz w maju i czerwcu 2014 roku w odniesieniu do średniej stopy bezrobocia w skali kraju</t>
  </si>
  <si>
    <t>czerwiec 2013 r.</t>
  </si>
  <si>
    <t>czerwiec  2014 r.</t>
  </si>
  <si>
    <t xml:space="preserve">w okresie czerwiec 2013 r. - czerwiec 2014 r. </t>
  </si>
  <si>
    <t>Liczba bezrobotnych objętych aktywnymi programami rynku pracy 
w okresie styczeń - czerwiec</t>
  </si>
  <si>
    <t>w okresie styczeń - czerwiec 2013 i 2014 roku z uwzględnieniem wybranych grup o szczególnej sytuacji na rynku pracy.</t>
  </si>
  <si>
    <t>w okresie styczeń - czerwiec 2013 i 2014 roku.</t>
  </si>
  <si>
    <t xml:space="preserve"> w województwie dolnośląskim w okresie styczeń - czerwiec 2013 i 2014 roku</t>
  </si>
  <si>
    <t>maj 2014 r.</t>
  </si>
  <si>
    <t>czerwiec 2014 r.</t>
  </si>
  <si>
    <t xml:space="preserve">Przyrost, spadek [-] w okresie VI.2013 r. - VI.2014 roku </t>
  </si>
  <si>
    <t xml:space="preserve">Wzrost, spadek [-] w okresie VI.2013 r. - VI.2014 r. </t>
  </si>
  <si>
    <t>według wybranych grup bezrobotnych w czerwcu 2013 i 2014 roku</t>
  </si>
  <si>
    <t>30.VI. 2014 r</t>
  </si>
  <si>
    <t>31.III. 2014 r</t>
  </si>
  <si>
    <t>oraz stażu pracy w województwie dolnośląskim na koniec  I oraz II kwartału 2014 r.</t>
  </si>
  <si>
    <t>Wzrost, spadek [-] 
w II kwartale 
2014 roku</t>
  </si>
  <si>
    <t>Dynamika 
stan na 
31.III.2014 = 100</t>
  </si>
  <si>
    <t>oraz stażu pracy w województwie dolnośląskim na koniec II kwartału 2013 i 2014 roku.</t>
  </si>
  <si>
    <t>30.VI. 2013 r</t>
  </si>
  <si>
    <t xml:space="preserve">Wzrost, spadek [-] 
w porównaniu do końca II kwartału 
2013 r. </t>
  </si>
  <si>
    <t>Dynamika 
stan na 
30.VI. 2013 = 100</t>
  </si>
  <si>
    <t>w I połowie 2013 r.</t>
  </si>
  <si>
    <t xml:space="preserve"> Porównanie napływu bezrobotnych i  ofert pracy ofert pracy wg. sekcji PKD
w  I połowie 2013 i 2014 r.</t>
  </si>
  <si>
    <t>w I połowie 2014 r.</t>
  </si>
  <si>
    <t>stan na 30.VI.2014</t>
  </si>
  <si>
    <t>Wzrost/
spadek
w I połowie 2014 r.</t>
  </si>
  <si>
    <t>Napływ bezrobotnych 
w I półroczu 2014 r.</t>
  </si>
  <si>
    <t>Bezrobotni zarejestrowani 
wg. stanu na 30.VI.2014 r.</t>
  </si>
  <si>
    <t>Napływ bezrobotnych i ofert pracy w podziale na duże grupy zawodowe w  I półroczu 2014 r.</t>
  </si>
  <si>
    <t>Napływ ofert pracy 
w I p. 2014 r.</t>
  </si>
  <si>
    <t>Wzrost/
spadek
w porównaniu do I p. 2013 r.</t>
  </si>
  <si>
    <t>Wzrost, spadek [-] w porównaniu
do I półrocza 2013 r.</t>
  </si>
  <si>
    <t>Napływ bezrobotnych w ciągu I półrocza</t>
  </si>
  <si>
    <t>I półrocze
2013 r.</t>
  </si>
  <si>
    <t>I półrocze
2014 r.</t>
  </si>
  <si>
    <t>Napływ ofert w ciągu I półrocza</t>
  </si>
  <si>
    <t>Porównanie napływu bezrobotnych i  ofert pracy wg. wielkich grup zawodowych w I półroczu 2013 i 2014 r.</t>
  </si>
  <si>
    <t>Liczba zarejestrowanych bezrobotnych na koniec I półrocza 
2013 i 2014 roku wg sekcji PKD</t>
  </si>
  <si>
    <t>Zestawienie liczby bezrobotnych objętych subsydiowanymi programami rynku pracy w województwie dolnośląskim w czerwcu 2014 roku
z uwzględnieniem wybranych grup znajdujących się w szczególnej sytuacji na rynku pracy.</t>
  </si>
  <si>
    <t>Zestawienie porównawcze liczby bezrobotnych objętych subsydiowanymi programami rynku pracy w województwie dolnośląskim</t>
  </si>
  <si>
    <t>Wzrost, spadek [-] czerwca
2013 roku</t>
  </si>
  <si>
    <t>poziomu wykształcenia oraz stażu pracy w województwie dolnośląskim w I kwartale 2013 i 2014 roku.</t>
  </si>
  <si>
    <t xml:space="preserve">Wzrost, spadek [-] 
w porównaniu do końca I kwartału 
2013 r. </t>
  </si>
  <si>
    <t>Liczba zarejestrowanych bezrobotnych na koniec II półrocza 2013 roku 
oraz I półrocza 2014 roku wg sekcji PKD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</si>
</sst>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164" formatCode="0.0"/>
    <numFmt numFmtId="165" formatCode="#,##0&quot; F&quot;_);[Red]\(#,##0&quot; F&quot;\)"/>
    <numFmt numFmtId="166" formatCode="#,##0.00&quot; F&quot;_);[Red]\(#,##0.00&quot; F&quot;\)"/>
    <numFmt numFmtId="167" formatCode="_-* #,##0.0\ _z_ł_-;\-* #,##0.0\ _z_ł_-;_-* &quot;-&quot;?\ _z_ł_-;_-@_-"/>
    <numFmt numFmtId="168" formatCode="#,##0.0"/>
  </numFmts>
  <fonts count="60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name val="SwitzerlandCondensed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SwitzerlandCondensed"/>
      <charset val="238"/>
    </font>
    <font>
      <b/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sz val="8"/>
      <color indexed="10"/>
      <name val="Arial CE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"/>
      <family val="2"/>
      <charset val="238"/>
    </font>
    <font>
      <b/>
      <sz val="11"/>
      <name val="Arial CE"/>
    </font>
    <font>
      <sz val="7"/>
      <name val="Arial CE"/>
      <family val="2"/>
      <charset val="238"/>
    </font>
    <font>
      <i/>
      <sz val="10"/>
      <name val="Arial CE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</font>
    <font>
      <b/>
      <sz val="9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5" fillId="0" borderId="0"/>
    <xf numFmtId="0" fontId="25" fillId="2" borderId="0">
      <alignment horizontal="center"/>
    </xf>
    <xf numFmtId="41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6" fillId="2" borderId="0">
      <alignment horizontal="left"/>
    </xf>
    <xf numFmtId="0" fontId="27" fillId="3" borderId="0">
      <alignment horizontal="right" vertical="top" textRotation="90" wrapText="1"/>
    </xf>
    <xf numFmtId="1" fontId="9" fillId="0" borderId="0" applyFont="0"/>
    <xf numFmtId="0" fontId="6" fillId="0" borderId="0"/>
    <xf numFmtId="0" fontId="5" fillId="0" borderId="0"/>
    <xf numFmtId="0" fontId="43" fillId="0" borderId="0"/>
    <xf numFmtId="0" fontId="44" fillId="0" borderId="0"/>
    <xf numFmtId="0" fontId="43" fillId="0" borderId="0"/>
    <xf numFmtId="0" fontId="42" fillId="0" borderId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8" fillId="2" borderId="1"/>
    <xf numFmtId="0" fontId="6" fillId="0" borderId="0"/>
    <xf numFmtId="0" fontId="29" fillId="2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369">
    <xf numFmtId="0" fontId="0" fillId="0" borderId="0" xfId="0"/>
    <xf numFmtId="0" fontId="12" fillId="0" borderId="0" xfId="0" applyFont="1"/>
    <xf numFmtId="0" fontId="15" fillId="0" borderId="0" xfId="0" applyFont="1"/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164" fontId="14" fillId="0" borderId="4" xfId="0" applyNumberFormat="1" applyFont="1" applyBorder="1" applyAlignment="1">
      <alignment horizontal="center"/>
    </xf>
    <xf numFmtId="0" fontId="11" fillId="4" borderId="9" xfId="0" applyFont="1" applyFill="1" applyBorder="1" applyAlignment="1">
      <alignment horizontal="left" vertical="center" wrapText="1"/>
    </xf>
    <xf numFmtId="0" fontId="14" fillId="0" borderId="10" xfId="0" applyFont="1" applyBorder="1"/>
    <xf numFmtId="0" fontId="14" fillId="0" borderId="11" xfId="0" applyFont="1" applyBorder="1"/>
    <xf numFmtId="0" fontId="14" fillId="0" borderId="11" xfId="0" applyFont="1" applyFill="1" applyBorder="1"/>
    <xf numFmtId="0" fontId="14" fillId="0" borderId="12" xfId="0" applyFont="1" applyBorder="1"/>
    <xf numFmtId="0" fontId="11" fillId="4" borderId="9" xfId="0" applyFont="1" applyFill="1" applyBorder="1"/>
    <xf numFmtId="0" fontId="14" fillId="0" borderId="12" xfId="0" applyFont="1" applyFill="1" applyBorder="1"/>
    <xf numFmtId="0" fontId="14" fillId="0" borderId="13" xfId="0" applyFont="1" applyBorder="1"/>
    <xf numFmtId="0" fontId="11" fillId="4" borderId="14" xfId="0" applyFont="1" applyFill="1" applyBorder="1"/>
    <xf numFmtId="0" fontId="14" fillId="0" borderId="10" xfId="0" applyFont="1" applyFill="1" applyBorder="1"/>
    <xf numFmtId="0" fontId="11" fillId="4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164" fontId="14" fillId="0" borderId="23" xfId="0" applyNumberFormat="1" applyFont="1" applyBorder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/>
    <xf numFmtId="164" fontId="14" fillId="0" borderId="25" xfId="0" applyNumberFormat="1" applyFont="1" applyBorder="1" applyAlignment="1">
      <alignment horizontal="center" vertical="center"/>
    </xf>
    <xf numFmtId="164" fontId="14" fillId="0" borderId="26" xfId="0" applyNumberFormat="1" applyFont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164" fontId="14" fillId="0" borderId="28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64" fontId="14" fillId="0" borderId="29" xfId="0" applyNumberFormat="1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164" fontId="14" fillId="0" borderId="30" xfId="0" applyNumberFormat="1" applyFont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0" fontId="14" fillId="0" borderId="35" xfId="0" applyFont="1" applyBorder="1"/>
    <xf numFmtId="164" fontId="14" fillId="0" borderId="37" xfId="0" applyNumberFormat="1" applyFont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164" fontId="14" fillId="0" borderId="38" xfId="0" applyNumberFormat="1" applyFont="1" applyBorder="1" applyAlignment="1">
      <alignment horizontal="center" vertical="center"/>
    </xf>
    <xf numFmtId="164" fontId="14" fillId="4" borderId="40" xfId="0" applyNumberFormat="1" applyFont="1" applyFill="1" applyBorder="1" applyAlignment="1">
      <alignment horizontal="center" vertical="center"/>
    </xf>
    <xf numFmtId="164" fontId="14" fillId="4" borderId="41" xfId="0" applyNumberFormat="1" applyFont="1" applyFill="1" applyBorder="1" applyAlignment="1">
      <alignment horizontal="center" vertical="center"/>
    </xf>
    <xf numFmtId="0" fontId="14" fillId="4" borderId="41" xfId="0" applyFont="1" applyFill="1" applyBorder="1"/>
    <xf numFmtId="164" fontId="14" fillId="4" borderId="42" xfId="0" applyNumberFormat="1" applyFont="1" applyFill="1" applyBorder="1" applyAlignment="1">
      <alignment horizontal="center" vertical="center"/>
    </xf>
    <xf numFmtId="164" fontId="14" fillId="4" borderId="43" xfId="0" applyNumberFormat="1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/>
    </xf>
    <xf numFmtId="164" fontId="14" fillId="4" borderId="44" xfId="0" applyNumberFormat="1" applyFont="1" applyFill="1" applyBorder="1" applyAlignment="1">
      <alignment horizontal="center" vertical="center"/>
    </xf>
    <xf numFmtId="0" fontId="14" fillId="4" borderId="43" xfId="0" applyFont="1" applyFill="1" applyBorder="1" applyAlignment="1">
      <alignment horizontal="center" vertical="center"/>
    </xf>
    <xf numFmtId="164" fontId="14" fillId="0" borderId="46" xfId="0" applyNumberFormat="1" applyFont="1" applyBorder="1" applyAlignment="1">
      <alignment horizontal="center" vertical="center"/>
    </xf>
    <xf numFmtId="164" fontId="14" fillId="0" borderId="47" xfId="0" applyNumberFormat="1" applyFont="1" applyBorder="1" applyAlignment="1">
      <alignment horizontal="center" vertical="center"/>
    </xf>
    <xf numFmtId="0" fontId="14" fillId="0" borderId="47" xfId="0" applyFont="1" applyBorder="1"/>
    <xf numFmtId="164" fontId="14" fillId="0" borderId="48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14" fillId="5" borderId="49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164" fontId="14" fillId="0" borderId="50" xfId="0" applyNumberFormat="1" applyFont="1" applyBorder="1" applyAlignment="1">
      <alignment horizontal="center" vertical="center"/>
    </xf>
    <xf numFmtId="164" fontId="14" fillId="0" borderId="54" xfId="0" applyNumberFormat="1" applyFont="1" applyBorder="1" applyAlignment="1">
      <alignment horizontal="center" vertical="center"/>
    </xf>
    <xf numFmtId="164" fontId="14" fillId="0" borderId="55" xfId="0" applyNumberFormat="1" applyFont="1" applyBorder="1" applyAlignment="1">
      <alignment horizontal="center" vertical="center"/>
    </xf>
    <xf numFmtId="0" fontId="14" fillId="0" borderId="55" xfId="0" applyFont="1" applyBorder="1"/>
    <xf numFmtId="164" fontId="14" fillId="0" borderId="56" xfId="0" applyNumberFormat="1" applyFont="1" applyBorder="1" applyAlignment="1">
      <alignment horizontal="center" vertical="center"/>
    </xf>
    <xf numFmtId="164" fontId="14" fillId="0" borderId="57" xfId="0" applyNumberFormat="1" applyFont="1" applyBorder="1" applyAlignment="1">
      <alignment horizontal="center" vertical="center"/>
    </xf>
    <xf numFmtId="0" fontId="14" fillId="5" borderId="56" xfId="0" applyFont="1" applyFill="1" applyBorder="1" applyAlignment="1">
      <alignment horizontal="center" vertical="center"/>
    </xf>
    <xf numFmtId="0" fontId="14" fillId="0" borderId="58" xfId="0" applyFont="1" applyFill="1" applyBorder="1" applyAlignment="1">
      <alignment horizontal="center" vertical="center"/>
    </xf>
    <xf numFmtId="0" fontId="14" fillId="0" borderId="56" xfId="0" applyFont="1" applyFill="1" applyBorder="1" applyAlignment="1">
      <alignment horizontal="center" vertical="center"/>
    </xf>
    <xf numFmtId="164" fontId="14" fillId="0" borderId="58" xfId="0" applyNumberFormat="1" applyFont="1" applyBorder="1" applyAlignment="1">
      <alignment horizontal="center" vertical="center"/>
    </xf>
    <xf numFmtId="164" fontId="14" fillId="4" borderId="59" xfId="0" applyNumberFormat="1" applyFont="1" applyFill="1" applyBorder="1" applyAlignment="1">
      <alignment horizontal="center" vertical="center"/>
    </xf>
    <xf numFmtId="164" fontId="14" fillId="4" borderId="0" xfId="0" applyNumberFormat="1" applyFont="1" applyFill="1" applyBorder="1" applyAlignment="1">
      <alignment horizontal="center" vertical="center"/>
    </xf>
    <xf numFmtId="164" fontId="14" fillId="4" borderId="49" xfId="0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1" fillId="0" borderId="41" xfId="0" applyFont="1" applyBorder="1"/>
    <xf numFmtId="164" fontId="13" fillId="0" borderId="42" xfId="0" applyNumberFormat="1" applyFont="1" applyBorder="1" applyAlignment="1">
      <alignment horizontal="center" vertical="center" wrapText="1"/>
    </xf>
    <xf numFmtId="0" fontId="14" fillId="0" borderId="61" xfId="11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1" fillId="0" borderId="0" xfId="0" applyFo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73" xfId="0" applyFont="1" applyBorder="1"/>
    <xf numFmtId="0" fontId="11" fillId="0" borderId="22" xfId="0" applyFont="1" applyBorder="1"/>
    <xf numFmtId="0" fontId="11" fillId="0" borderId="79" xfId="0" applyFont="1" applyBorder="1"/>
    <xf numFmtId="0" fontId="11" fillId="0" borderId="74" xfId="0" applyFont="1" applyBorder="1"/>
    <xf numFmtId="0" fontId="11" fillId="0" borderId="10" xfId="0" applyFont="1" applyBorder="1"/>
    <xf numFmtId="41" fontId="11" fillId="0" borderId="16" xfId="0" applyNumberFormat="1" applyFont="1" applyBorder="1" applyAlignment="1">
      <alignment horizontal="center"/>
    </xf>
    <xf numFmtId="41" fontId="11" fillId="0" borderId="0" xfId="0" applyNumberFormat="1" applyFont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0" fontId="11" fillId="0" borderId="14" xfId="0" applyFont="1" applyBorder="1"/>
    <xf numFmtId="41" fontId="11" fillId="0" borderId="22" xfId="0" applyNumberFormat="1" applyFont="1" applyBorder="1" applyAlignment="1">
      <alignment horizontal="center"/>
    </xf>
    <xf numFmtId="41" fontId="11" fillId="0" borderId="79" xfId="0" applyNumberFormat="1" applyFont="1" applyBorder="1" applyAlignment="1">
      <alignment horizontal="center"/>
    </xf>
    <xf numFmtId="0" fontId="11" fillId="0" borderId="80" xfId="0" applyFont="1" applyBorder="1"/>
    <xf numFmtId="41" fontId="11" fillId="0" borderId="19" xfId="0" applyNumberFormat="1" applyFont="1" applyBorder="1" applyAlignment="1">
      <alignment horizontal="center"/>
    </xf>
    <xf numFmtId="41" fontId="11" fillId="0" borderId="81" xfId="0" applyNumberFormat="1" applyFont="1" applyBorder="1" applyAlignment="1">
      <alignment horizontal="center"/>
    </xf>
    <xf numFmtId="0" fontId="11" fillId="0" borderId="12" xfId="0" applyFont="1" applyBorder="1"/>
    <xf numFmtId="0" fontId="11" fillId="0" borderId="72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71" xfId="0" applyFont="1" applyBorder="1" applyAlignment="1">
      <alignment horizontal="center"/>
    </xf>
    <xf numFmtId="41" fontId="11" fillId="0" borderId="71" xfId="0" applyNumberFormat="1" applyFont="1" applyBorder="1" applyAlignment="1">
      <alignment horizontal="center"/>
    </xf>
    <xf numFmtId="41" fontId="11" fillId="0" borderId="82" xfId="0" applyNumberFormat="1" applyFont="1" applyBorder="1" applyAlignment="1">
      <alignment horizontal="center"/>
    </xf>
    <xf numFmtId="41" fontId="11" fillId="0" borderId="72" xfId="0" applyNumberFormat="1" applyFont="1" applyBorder="1" applyAlignment="1">
      <alignment horizontal="center"/>
    </xf>
    <xf numFmtId="41" fontId="11" fillId="0" borderId="75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41" fontId="11" fillId="0" borderId="74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41" fontId="11" fillId="0" borderId="7" xfId="0" applyNumberFormat="1" applyFont="1" applyBorder="1" applyAlignment="1">
      <alignment horizontal="center"/>
    </xf>
    <xf numFmtId="0" fontId="11" fillId="0" borderId="10" xfId="0" applyFont="1" applyBorder="1" applyAlignment="1">
      <alignment horizontal="left" wrapText="1"/>
    </xf>
    <xf numFmtId="0" fontId="11" fillId="0" borderId="7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7" fontId="21" fillId="0" borderId="16" xfId="0" applyNumberFormat="1" applyFont="1" applyBorder="1" applyAlignment="1">
      <alignment horizontal="center"/>
    </xf>
    <xf numFmtId="167" fontId="21" fillId="0" borderId="2" xfId="0" applyNumberFormat="1" applyFont="1" applyBorder="1" applyAlignment="1">
      <alignment horizontal="center"/>
    </xf>
    <xf numFmtId="164" fontId="21" fillId="0" borderId="16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167" fontId="21" fillId="0" borderId="19" xfId="0" applyNumberFormat="1" applyFont="1" applyBorder="1" applyAlignment="1">
      <alignment horizontal="center"/>
    </xf>
    <xf numFmtId="167" fontId="21" fillId="0" borderId="7" xfId="0" applyNumberFormat="1" applyFont="1" applyBorder="1" applyAlignment="1">
      <alignment horizontal="center"/>
    </xf>
    <xf numFmtId="0" fontId="20" fillId="0" borderId="0" xfId="0" applyFont="1"/>
    <xf numFmtId="0" fontId="13" fillId="0" borderId="0" xfId="0" applyFont="1" applyAlignment="1">
      <alignment horizontal="center"/>
    </xf>
    <xf numFmtId="0" fontId="23" fillId="0" borderId="83" xfId="0" applyFont="1" applyBorder="1"/>
    <xf numFmtId="0" fontId="23" fillId="0" borderId="53" xfId="0" applyFont="1" applyBorder="1"/>
    <xf numFmtId="49" fontId="10" fillId="0" borderId="53" xfId="0" applyNumberFormat="1" applyFont="1" applyBorder="1" applyAlignment="1">
      <alignment horizontal="center"/>
    </xf>
    <xf numFmtId="0" fontId="0" fillId="0" borderId="0" xfId="0" applyBorder="1"/>
    <xf numFmtId="49" fontId="14" fillId="0" borderId="53" xfId="0" applyNumberFormat="1" applyFont="1" applyBorder="1" applyAlignment="1">
      <alignment horizontal="center"/>
    </xf>
    <xf numFmtId="164" fontId="10" fillId="0" borderId="29" xfId="0" applyNumberFormat="1" applyFont="1" applyFill="1" applyBorder="1" applyAlignment="1">
      <alignment horizontal="center"/>
    </xf>
    <xf numFmtId="164" fontId="10" fillId="0" borderId="30" xfId="0" applyNumberFormat="1" applyFont="1" applyFill="1" applyBorder="1" applyAlignment="1">
      <alignment horizontal="center"/>
    </xf>
    <xf numFmtId="164" fontId="10" fillId="0" borderId="31" xfId="0" applyNumberFormat="1" applyFont="1" applyFill="1" applyBorder="1" applyAlignment="1">
      <alignment horizontal="center"/>
    </xf>
    <xf numFmtId="164" fontId="10" fillId="0" borderId="46" xfId="16" applyNumberFormat="1" applyFont="1" applyFill="1" applyBorder="1" applyAlignment="1">
      <alignment horizontal="center"/>
    </xf>
    <xf numFmtId="164" fontId="10" fillId="0" borderId="49" xfId="0" applyNumberFormat="1" applyFont="1" applyFill="1" applyBorder="1" applyAlignment="1">
      <alignment horizontal="center"/>
    </xf>
    <xf numFmtId="164" fontId="10" fillId="0" borderId="50" xfId="0" applyNumberFormat="1" applyFont="1" applyFill="1" applyBorder="1" applyAlignment="1">
      <alignment horizontal="center"/>
    </xf>
    <xf numFmtId="164" fontId="10" fillId="0" borderId="70" xfId="0" applyNumberFormat="1" applyFont="1" applyFill="1" applyBorder="1" applyAlignment="1">
      <alignment horizontal="center"/>
    </xf>
    <xf numFmtId="164" fontId="10" fillId="0" borderId="65" xfId="0" applyNumberFormat="1" applyFont="1" applyFill="1" applyBorder="1" applyAlignment="1">
      <alignment horizontal="center"/>
    </xf>
    <xf numFmtId="164" fontId="10" fillId="0" borderId="23" xfId="16" applyNumberFormat="1" applyFont="1" applyFill="1" applyBorder="1" applyAlignment="1">
      <alignment horizontal="center"/>
    </xf>
    <xf numFmtId="164" fontId="10" fillId="4" borderId="42" xfId="0" applyNumberFormat="1" applyFont="1" applyFill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4" borderId="63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39" fillId="0" borderId="0" xfId="0" applyFont="1"/>
    <xf numFmtId="0" fontId="24" fillId="0" borderId="0" xfId="0" applyFont="1"/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16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4" fontId="10" fillId="0" borderId="22" xfId="0" applyNumberFormat="1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64" fontId="10" fillId="0" borderId="17" xfId="0" applyNumberFormat="1" applyFont="1" applyBorder="1" applyAlignment="1">
      <alignment horizontal="center" vertical="center" wrapText="1"/>
    </xf>
    <xf numFmtId="0" fontId="10" fillId="0" borderId="11" xfId="0" applyFont="1" applyFill="1" applyBorder="1"/>
    <xf numFmtId="164" fontId="10" fillId="0" borderId="16" xfId="0" applyNumberFormat="1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72" xfId="0" applyFont="1" applyFill="1" applyBorder="1" applyAlignment="1">
      <alignment horizontal="center"/>
    </xf>
    <xf numFmtId="0" fontId="10" fillId="0" borderId="75" xfId="0" applyFont="1" applyFill="1" applyBorder="1" applyAlignment="1">
      <alignment horizontal="center"/>
    </xf>
    <xf numFmtId="164" fontId="10" fillId="0" borderId="19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13" xfId="0" applyFont="1" applyBorder="1"/>
    <xf numFmtId="0" fontId="10" fillId="0" borderId="18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7" xfId="0" applyFont="1" applyFill="1" applyBorder="1" applyAlignment="1">
      <alignment horizontal="center"/>
    </xf>
    <xf numFmtId="0" fontId="10" fillId="0" borderId="10" xfId="0" applyFont="1" applyFill="1" applyBorder="1"/>
    <xf numFmtId="0" fontId="10" fillId="4" borderId="9" xfId="0" applyFont="1" applyFill="1" applyBorder="1" applyAlignment="1">
      <alignment horizontal="left" vertical="center"/>
    </xf>
    <xf numFmtId="0" fontId="10" fillId="0" borderId="80" xfId="0" applyFont="1" applyFill="1" applyBorder="1"/>
    <xf numFmtId="0" fontId="10" fillId="0" borderId="71" xfId="0" applyFont="1" applyFill="1" applyBorder="1" applyAlignment="1">
      <alignment horizontal="center"/>
    </xf>
    <xf numFmtId="0" fontId="10" fillId="0" borderId="8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30" fillId="0" borderId="0" xfId="0" applyFont="1"/>
    <xf numFmtId="164" fontId="15" fillId="0" borderId="0" xfId="0" applyNumberFormat="1" applyFont="1"/>
    <xf numFmtId="0" fontId="23" fillId="0" borderId="0" xfId="0" applyFont="1"/>
    <xf numFmtId="0" fontId="31" fillId="0" borderId="0" xfId="0" applyFont="1"/>
    <xf numFmtId="0" fontId="3" fillId="0" borderId="0" xfId="0" applyFont="1" applyAlignment="1">
      <alignment horizont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164" fontId="10" fillId="4" borderId="15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19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9" xfId="0" applyFont="1" applyFill="1" applyBorder="1" applyAlignment="1">
      <alignment horizontal="left" vertical="center"/>
    </xf>
    <xf numFmtId="164" fontId="10" fillId="0" borderId="15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8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49" fontId="11" fillId="0" borderId="43" xfId="0" applyNumberFormat="1" applyFont="1" applyBorder="1" applyAlignment="1">
      <alignment horizontal="center"/>
    </xf>
    <xf numFmtId="49" fontId="0" fillId="0" borderId="43" xfId="0" applyNumberFormat="1" applyBorder="1"/>
    <xf numFmtId="0" fontId="14" fillId="0" borderId="7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0" fillId="0" borderId="97" xfId="0" applyBorder="1"/>
    <xf numFmtId="164" fontId="11" fillId="0" borderId="98" xfId="0" applyNumberFormat="1" applyFont="1" applyBorder="1" applyAlignment="1">
      <alignment horizontal="center" vertical="center"/>
    </xf>
    <xf numFmtId="164" fontId="11" fillId="0" borderId="99" xfId="0" applyNumberFormat="1" applyFont="1" applyBorder="1" applyAlignment="1">
      <alignment horizontal="center" vertical="center"/>
    </xf>
    <xf numFmtId="0" fontId="17" fillId="0" borderId="96" xfId="0" applyFont="1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164" fontId="11" fillId="4" borderId="98" xfId="0" applyNumberFormat="1" applyFont="1" applyFill="1" applyBorder="1" applyAlignment="1">
      <alignment horizontal="center" vertical="center"/>
    </xf>
    <xf numFmtId="164" fontId="11" fillId="4" borderId="99" xfId="0" applyNumberFormat="1" applyFont="1" applyFill="1" applyBorder="1" applyAlignment="1">
      <alignment horizontal="center" vertical="center"/>
    </xf>
    <xf numFmtId="164" fontId="11" fillId="0" borderId="100" xfId="0" applyNumberFormat="1" applyFont="1" applyBorder="1" applyAlignment="1">
      <alignment horizontal="center" vertical="center"/>
    </xf>
    <xf numFmtId="0" fontId="17" fillId="7" borderId="101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23" fillId="0" borderId="0" xfId="0" applyFont="1" applyBorder="1"/>
    <xf numFmtId="0" fontId="14" fillId="0" borderId="7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23" fillId="0" borderId="37" xfId="0" applyFont="1" applyBorder="1"/>
    <xf numFmtId="164" fontId="14" fillId="0" borderId="82" xfId="0" applyNumberFormat="1" applyFont="1" applyBorder="1" applyAlignment="1">
      <alignment horizontal="center"/>
    </xf>
    <xf numFmtId="0" fontId="23" fillId="0" borderId="20" xfId="0" applyFont="1" applyBorder="1"/>
    <xf numFmtId="0" fontId="14" fillId="0" borderId="82" xfId="0" applyFont="1" applyBorder="1" applyAlignment="1">
      <alignment horizontal="center"/>
    </xf>
    <xf numFmtId="164" fontId="14" fillId="7" borderId="3" xfId="0" applyNumberFormat="1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7" borderId="96" xfId="0" applyFont="1" applyFill="1" applyBorder="1" applyAlignment="1">
      <alignment horizontal="center"/>
    </xf>
    <xf numFmtId="0" fontId="23" fillId="0" borderId="97" xfId="0" applyFont="1" applyBorder="1"/>
    <xf numFmtId="0" fontId="15" fillId="0" borderId="0" xfId="0" applyFont="1" applyAlignment="1">
      <alignment horizontal="center"/>
    </xf>
    <xf numFmtId="0" fontId="32" fillId="0" borderId="0" xfId="0" applyFont="1" applyAlignment="1">
      <alignment horizontal="centerContinuous"/>
    </xf>
    <xf numFmtId="0" fontId="33" fillId="0" borderId="0" xfId="0" applyFont="1" applyAlignment="1">
      <alignment horizontal="centerContinuous"/>
    </xf>
    <xf numFmtId="0" fontId="34" fillId="0" borderId="0" xfId="0" applyFont="1" applyAlignment="1">
      <alignment horizontal="centerContinuous"/>
    </xf>
    <xf numFmtId="0" fontId="35" fillId="0" borderId="73" xfId="0" applyFont="1" applyBorder="1" applyAlignment="1">
      <alignment horizontal="left"/>
    </xf>
    <xf numFmtId="0" fontId="13" fillId="0" borderId="9" xfId="0" applyFont="1" applyBorder="1" applyAlignment="1">
      <alignment horizontal="centerContinuous"/>
    </xf>
    <xf numFmtId="0" fontId="13" fillId="0" borderId="76" xfId="0" applyFont="1" applyBorder="1" applyAlignment="1">
      <alignment horizontal="centerContinuous"/>
    </xf>
    <xf numFmtId="0" fontId="13" fillId="0" borderId="5" xfId="0" applyFont="1" applyBorder="1" applyAlignment="1">
      <alignment horizontal="centerContinuous"/>
    </xf>
    <xf numFmtId="0" fontId="35" fillId="0" borderId="10" xfId="0" applyFont="1" applyBorder="1" applyAlignment="1">
      <alignment horizontal="centerContinuous"/>
    </xf>
    <xf numFmtId="0" fontId="13" fillId="0" borderId="73" xfId="0" applyFont="1" applyBorder="1" applyAlignment="1">
      <alignment horizontal="centerContinuous"/>
    </xf>
    <xf numFmtId="0" fontId="13" fillId="0" borderId="74" xfId="0" applyFont="1" applyBorder="1" applyAlignment="1">
      <alignment horizontal="centerContinuous"/>
    </xf>
    <xf numFmtId="0" fontId="13" fillId="0" borderId="10" xfId="0" applyFont="1" applyBorder="1" applyAlignment="1">
      <alignment horizontal="center"/>
    </xf>
    <xf numFmtId="0" fontId="13" fillId="0" borderId="14" xfId="0" applyFont="1" applyBorder="1" applyAlignment="1">
      <alignment horizontal="centerContinuous"/>
    </xf>
    <xf numFmtId="0" fontId="13" fillId="0" borderId="7" xfId="0" applyFont="1" applyBorder="1" applyAlignment="1">
      <alignment horizontal="centerContinuous"/>
    </xf>
    <xf numFmtId="0" fontId="35" fillId="0" borderId="10" xfId="0" applyFont="1" applyBorder="1" applyAlignment="1">
      <alignment horizontal="center"/>
    </xf>
    <xf numFmtId="0" fontId="13" fillId="0" borderId="102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13" fillId="0" borderId="103" xfId="0" applyFont="1" applyBorder="1" applyAlignment="1">
      <alignment horizontal="center"/>
    </xf>
    <xf numFmtId="0" fontId="13" fillId="0" borderId="10" xfId="0" applyFont="1" applyBorder="1"/>
    <xf numFmtId="164" fontId="13" fillId="0" borderId="2" xfId="0" applyNumberFormat="1" applyFont="1" applyBorder="1" applyAlignment="1">
      <alignment horizontal="center"/>
    </xf>
    <xf numFmtId="0" fontId="13" fillId="0" borderId="8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4" fontId="13" fillId="0" borderId="87" xfId="0" applyNumberFormat="1" applyFont="1" applyBorder="1" applyAlignment="1">
      <alignment horizontal="center"/>
    </xf>
    <xf numFmtId="0" fontId="13" fillId="0" borderId="11" xfId="0" applyFont="1" applyBorder="1"/>
    <xf numFmtId="164" fontId="13" fillId="0" borderId="3" xfId="0" applyNumberFormat="1" applyFont="1" applyBorder="1" applyAlignment="1">
      <alignment horizontal="center"/>
    </xf>
    <xf numFmtId="0" fontId="13" fillId="0" borderId="9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4" fontId="13" fillId="0" borderId="90" xfId="0" applyNumberFormat="1" applyFont="1" applyBorder="1" applyAlignment="1">
      <alignment horizontal="center"/>
    </xf>
    <xf numFmtId="0" fontId="13" fillId="0" borderId="11" xfId="0" applyFont="1" applyFill="1" applyBorder="1"/>
    <xf numFmtId="164" fontId="13" fillId="0" borderId="3" xfId="0" applyNumberFormat="1" applyFont="1" applyFill="1" applyBorder="1" applyAlignment="1">
      <alignment horizontal="center"/>
    </xf>
    <xf numFmtId="0" fontId="13" fillId="0" borderId="9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3" fillId="0" borderId="90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164" fontId="13" fillId="0" borderId="82" xfId="0" applyNumberFormat="1" applyFont="1" applyBorder="1" applyAlignment="1">
      <alignment horizontal="center"/>
    </xf>
    <xf numFmtId="0" fontId="13" fillId="0" borderId="12" xfId="0" applyFont="1" applyFill="1" applyBorder="1"/>
    <xf numFmtId="0" fontId="13" fillId="0" borderId="105" xfId="0" applyFont="1" applyFill="1" applyBorder="1" applyAlignment="1">
      <alignment horizontal="center"/>
    </xf>
    <xf numFmtId="0" fontId="13" fillId="0" borderId="14" xfId="0" applyFont="1" applyBorder="1"/>
    <xf numFmtId="164" fontId="13" fillId="0" borderId="4" xfId="0" applyNumberFormat="1" applyFont="1" applyBorder="1" applyAlignment="1">
      <alignment horizontal="center"/>
    </xf>
    <xf numFmtId="164" fontId="13" fillId="0" borderId="75" xfId="0" applyNumberFormat="1" applyFont="1" applyBorder="1" applyAlignment="1">
      <alignment horizontal="center"/>
    </xf>
    <xf numFmtId="0" fontId="13" fillId="0" borderId="9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4" fontId="13" fillId="0" borderId="91" xfId="0" applyNumberFormat="1" applyFont="1" applyBorder="1" applyAlignment="1">
      <alignment horizontal="center"/>
    </xf>
    <xf numFmtId="0" fontId="13" fillId="4" borderId="89" xfId="0" applyFont="1" applyFill="1" applyBorder="1" applyAlignment="1">
      <alignment horizontal="center"/>
    </xf>
    <xf numFmtId="164" fontId="13" fillId="4" borderId="108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left" vertical="center" wrapText="1"/>
    </xf>
    <xf numFmtId="0" fontId="13" fillId="4" borderId="88" xfId="0" applyFont="1" applyFill="1" applyBorder="1" applyAlignment="1">
      <alignment horizontal="center"/>
    </xf>
    <xf numFmtId="0" fontId="13" fillId="4" borderId="109" xfId="0" applyFont="1" applyFill="1" applyBorder="1" applyAlignment="1">
      <alignment horizontal="center"/>
    </xf>
    <xf numFmtId="164" fontId="13" fillId="4" borderId="89" xfId="0" applyNumberFormat="1" applyFont="1" applyFill="1" applyBorder="1" applyAlignment="1">
      <alignment horizontal="center"/>
    </xf>
    <xf numFmtId="0" fontId="13" fillId="0" borderId="80" xfId="0" applyFont="1" applyBorder="1"/>
    <xf numFmtId="0" fontId="13" fillId="0" borderId="110" xfId="0" applyFont="1" applyBorder="1" applyAlignment="1">
      <alignment horizontal="center"/>
    </xf>
    <xf numFmtId="164" fontId="13" fillId="0" borderId="111" xfId="0" applyNumberFormat="1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86" xfId="0" applyFont="1" applyBorder="1" applyAlignment="1">
      <alignment horizontal="center"/>
    </xf>
    <xf numFmtId="164" fontId="13" fillId="0" borderId="110" xfId="0" applyNumberFormat="1" applyFont="1" applyBorder="1" applyAlignment="1">
      <alignment horizontal="center"/>
    </xf>
    <xf numFmtId="164" fontId="13" fillId="0" borderId="112" xfId="0" applyNumberFormat="1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164" fontId="13" fillId="0" borderId="112" xfId="0" applyNumberFormat="1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12" xfId="0" applyFont="1" applyBorder="1"/>
    <xf numFmtId="164" fontId="13" fillId="0" borderId="113" xfId="0" applyNumberFormat="1" applyFont="1" applyFill="1" applyBorder="1" applyAlignment="1">
      <alignment horizontal="center"/>
    </xf>
    <xf numFmtId="0" fontId="13" fillId="0" borderId="66" xfId="0" applyFont="1" applyFill="1" applyBorder="1" applyAlignment="1">
      <alignment horizontal="center"/>
    </xf>
    <xf numFmtId="0" fontId="13" fillId="0" borderId="65" xfId="0" applyFont="1" applyFill="1" applyBorder="1" applyAlignment="1">
      <alignment horizontal="center"/>
    </xf>
    <xf numFmtId="164" fontId="13" fillId="0" borderId="105" xfId="0" applyNumberFormat="1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 vertical="center"/>
    </xf>
    <xf numFmtId="0" fontId="13" fillId="0" borderId="105" xfId="0" applyFont="1" applyBorder="1" applyAlignment="1">
      <alignment horizontal="center"/>
    </xf>
    <xf numFmtId="164" fontId="13" fillId="0" borderId="113" xfId="0" applyNumberFormat="1" applyFont="1" applyBorder="1" applyAlignment="1">
      <alignment horizontal="center"/>
    </xf>
    <xf numFmtId="0" fontId="13" fillId="0" borderId="66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164" fontId="13" fillId="0" borderId="105" xfId="0" applyNumberFormat="1" applyFont="1" applyBorder="1" applyAlignment="1">
      <alignment horizontal="center"/>
    </xf>
    <xf numFmtId="0" fontId="13" fillId="4" borderId="9" xfId="0" applyFont="1" applyFill="1" applyBorder="1"/>
    <xf numFmtId="0" fontId="13" fillId="4" borderId="9" xfId="0" applyFont="1" applyFill="1" applyBorder="1" applyAlignment="1">
      <alignment horizontal="left" vertical="center"/>
    </xf>
    <xf numFmtId="0" fontId="13" fillId="0" borderId="110" xfId="0" applyFont="1" applyFill="1" applyBorder="1" applyAlignment="1">
      <alignment horizontal="center"/>
    </xf>
    <xf numFmtId="164" fontId="13" fillId="0" borderId="111" xfId="0" applyNumberFormat="1" applyFont="1" applyFill="1" applyBorder="1" applyAlignment="1">
      <alignment horizontal="center"/>
    </xf>
    <xf numFmtId="0" fontId="13" fillId="0" borderId="39" xfId="0" applyFont="1" applyFill="1" applyBorder="1" applyAlignment="1">
      <alignment horizontal="center"/>
    </xf>
    <xf numFmtId="0" fontId="13" fillId="0" borderId="86" xfId="0" applyFont="1" applyFill="1" applyBorder="1" applyAlignment="1">
      <alignment horizontal="center"/>
    </xf>
    <xf numFmtId="164" fontId="13" fillId="0" borderId="110" xfId="0" applyNumberFormat="1" applyFont="1" applyFill="1" applyBorder="1" applyAlignment="1">
      <alignment horizontal="center"/>
    </xf>
    <xf numFmtId="0" fontId="13" fillId="0" borderId="10" xfId="0" applyFont="1" applyFill="1" applyBorder="1"/>
    <xf numFmtId="164" fontId="13" fillId="0" borderId="114" xfId="0" applyNumberFormat="1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115" xfId="0" applyFont="1" applyBorder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1" fontId="36" fillId="4" borderId="88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vertical="center" wrapText="1"/>
    </xf>
    <xf numFmtId="164" fontId="14" fillId="0" borderId="34" xfId="0" applyNumberFormat="1" applyFont="1" applyFill="1" applyBorder="1" applyAlignment="1">
      <alignment horizontal="center" vertical="center"/>
    </xf>
    <xf numFmtId="164" fontId="14" fillId="0" borderId="28" xfId="0" applyNumberFormat="1" applyFont="1" applyFill="1" applyBorder="1" applyAlignment="1">
      <alignment horizontal="center" vertical="center"/>
    </xf>
    <xf numFmtId="0" fontId="14" fillId="0" borderId="68" xfId="0" applyFont="1" applyBorder="1" applyAlignment="1">
      <alignment vertical="center" wrapText="1"/>
    </xf>
    <xf numFmtId="0" fontId="14" fillId="0" borderId="61" xfId="0" applyFont="1" applyBorder="1" applyAlignment="1">
      <alignment vertical="center" wrapText="1"/>
    </xf>
    <xf numFmtId="0" fontId="14" fillId="0" borderId="67" xfId="0" applyFont="1" applyBorder="1" applyAlignment="1">
      <alignment vertical="center" wrapText="1"/>
    </xf>
    <xf numFmtId="164" fontId="14" fillId="0" borderId="46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horizontal="left" vertical="center" wrapText="1"/>
    </xf>
    <xf numFmtId="0" fontId="14" fillId="0" borderId="61" xfId="0" applyFont="1" applyBorder="1" applyAlignment="1">
      <alignment horizontal="left" vertical="center" wrapText="1"/>
    </xf>
    <xf numFmtId="0" fontId="14" fillId="0" borderId="60" xfId="0" applyFont="1" applyBorder="1" applyAlignment="1">
      <alignment horizontal="left" vertical="center" wrapText="1"/>
    </xf>
    <xf numFmtId="164" fontId="14" fillId="0" borderId="23" xfId="0" applyNumberFormat="1" applyFont="1" applyFill="1" applyBorder="1" applyAlignment="1">
      <alignment horizontal="center" vertical="center"/>
    </xf>
    <xf numFmtId="164" fontId="14" fillId="0" borderId="84" xfId="0" applyNumberFormat="1" applyFont="1" applyBorder="1" applyAlignment="1">
      <alignment horizontal="center"/>
    </xf>
    <xf numFmtId="168" fontId="11" fillId="0" borderId="54" xfId="0" applyNumberFormat="1" applyFont="1" applyFill="1" applyBorder="1" applyAlignment="1">
      <alignment horizontal="center" vertical="center"/>
    </xf>
    <xf numFmtId="164" fontId="14" fillId="0" borderId="29" xfId="0" applyNumberFormat="1" applyFont="1" applyBorder="1" applyAlignment="1">
      <alignment horizontal="center"/>
    </xf>
    <xf numFmtId="168" fontId="11" fillId="0" borderId="28" xfId="0" applyNumberFormat="1" applyFont="1" applyFill="1" applyBorder="1" applyAlignment="1">
      <alignment horizontal="center" vertical="center"/>
    </xf>
    <xf numFmtId="164" fontId="14" fillId="4" borderId="29" xfId="0" applyNumberFormat="1" applyFont="1" applyFill="1" applyBorder="1" applyAlignment="1">
      <alignment horizontal="center"/>
    </xf>
    <xf numFmtId="168" fontId="11" fillId="4" borderId="28" xfId="0" applyNumberFormat="1" applyFont="1" applyFill="1" applyBorder="1" applyAlignment="1">
      <alignment horizontal="center" vertical="center"/>
    </xf>
    <xf numFmtId="164" fontId="14" fillId="0" borderId="49" xfId="0" applyNumberFormat="1" applyFont="1" applyBorder="1" applyAlignment="1">
      <alignment horizontal="center"/>
    </xf>
    <xf numFmtId="164" fontId="14" fillId="4" borderId="49" xfId="0" applyNumberFormat="1" applyFont="1" applyFill="1" applyBorder="1" applyAlignment="1">
      <alignment horizontal="center"/>
    </xf>
    <xf numFmtId="164" fontId="14" fillId="0" borderId="36" xfId="0" applyNumberFormat="1" applyFont="1" applyBorder="1" applyAlignment="1">
      <alignment horizontal="center"/>
    </xf>
    <xf numFmtId="164" fontId="14" fillId="4" borderId="36" xfId="0" applyNumberFormat="1" applyFont="1" applyFill="1" applyBorder="1" applyAlignment="1">
      <alignment horizontal="center"/>
    </xf>
    <xf numFmtId="164" fontId="11" fillId="0" borderId="29" xfId="0" applyNumberFormat="1" applyFont="1" applyBorder="1" applyAlignment="1">
      <alignment horizontal="center" vertical="center"/>
    </xf>
    <xf numFmtId="164" fontId="11" fillId="4" borderId="29" xfId="0" applyNumberFormat="1" applyFont="1" applyFill="1" applyBorder="1" applyAlignment="1">
      <alignment horizontal="center" vertical="center"/>
    </xf>
    <xf numFmtId="164" fontId="14" fillId="0" borderId="70" xfId="0" applyNumberFormat="1" applyFont="1" applyBorder="1" applyAlignment="1">
      <alignment horizontal="center"/>
    </xf>
    <xf numFmtId="168" fontId="11" fillId="0" borderId="23" xfId="0" applyNumberFormat="1" applyFont="1" applyFill="1" applyBorder="1" applyAlignment="1">
      <alignment horizontal="center" vertical="center"/>
    </xf>
    <xf numFmtId="164" fontId="14" fillId="4" borderId="70" xfId="0" applyNumberFormat="1" applyFont="1" applyFill="1" applyBorder="1" applyAlignment="1">
      <alignment horizontal="center"/>
    </xf>
    <xf numFmtId="168" fontId="11" fillId="4" borderId="117" xfId="0" applyNumberFormat="1" applyFont="1" applyFill="1" applyBorder="1" applyAlignment="1">
      <alignment horizontal="center" vertical="center"/>
    </xf>
    <xf numFmtId="168" fontId="11" fillId="4" borderId="116" xfId="0" applyNumberFormat="1" applyFont="1" applyFill="1" applyBorder="1" applyAlignment="1">
      <alignment horizontal="center" vertical="center"/>
    </xf>
    <xf numFmtId="0" fontId="14" fillId="0" borderId="118" xfId="0" applyFont="1" applyBorder="1" applyAlignment="1">
      <alignment horizontal="center"/>
    </xf>
    <xf numFmtId="0" fontId="23" fillId="0" borderId="119" xfId="0" applyFont="1" applyBorder="1"/>
    <xf numFmtId="0" fontId="13" fillId="0" borderId="2" xfId="0" applyFont="1" applyBorder="1" applyAlignment="1">
      <alignment horizontal="center" vertical="center" wrapText="1"/>
    </xf>
    <xf numFmtId="0" fontId="14" fillId="8" borderId="42" xfId="0" applyFont="1" applyFill="1" applyBorder="1" applyAlignment="1">
      <alignment horizontal="center" vertical="center"/>
    </xf>
    <xf numFmtId="164" fontId="14" fillId="8" borderId="40" xfId="0" applyNumberFormat="1" applyFont="1" applyFill="1" applyBorder="1" applyAlignment="1">
      <alignment horizontal="center" vertical="center"/>
    </xf>
    <xf numFmtId="0" fontId="14" fillId="8" borderId="64" xfId="0" applyFont="1" applyFill="1" applyBorder="1" applyAlignment="1">
      <alignment horizontal="center" vertical="center" wrapText="1"/>
    </xf>
    <xf numFmtId="164" fontId="14" fillId="8" borderId="43" xfId="0" applyNumberFormat="1" applyFont="1" applyFill="1" applyBorder="1" applyAlignment="1">
      <alignment horizontal="center" vertical="center"/>
    </xf>
    <xf numFmtId="164" fontId="10" fillId="0" borderId="71" xfId="0" applyNumberFormat="1" applyFont="1" applyBorder="1" applyAlignment="1">
      <alignment horizontal="center" vertical="center" wrapText="1"/>
    </xf>
    <xf numFmtId="0" fontId="10" fillId="0" borderId="31" xfId="0" applyFont="1" applyBorder="1"/>
    <xf numFmtId="168" fontId="11" fillId="4" borderId="34" xfId="0" applyNumberFormat="1" applyFont="1" applyFill="1" applyBorder="1" applyAlignment="1">
      <alignment horizontal="center" vertical="center"/>
    </xf>
    <xf numFmtId="0" fontId="40" fillId="0" borderId="0" xfId="0" applyFont="1" applyFill="1" applyBorder="1"/>
    <xf numFmtId="0" fontId="13" fillId="0" borderId="80" xfId="0" applyFont="1" applyFill="1" applyBorder="1"/>
    <xf numFmtId="0" fontId="0" fillId="0" borderId="16" xfId="0" applyFont="1" applyBorder="1" applyAlignment="1">
      <alignment vertical="center" textRotation="90" wrapText="1"/>
    </xf>
    <xf numFmtId="0" fontId="13" fillId="0" borderId="64" xfId="0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/>
    </xf>
    <xf numFmtId="164" fontId="13" fillId="0" borderId="2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164" fontId="13" fillId="0" borderId="37" xfId="0" applyNumberFormat="1" applyFont="1" applyBorder="1" applyAlignment="1">
      <alignment horizontal="center"/>
    </xf>
    <xf numFmtId="164" fontId="13" fillId="0" borderId="95" xfId="0" applyNumberFormat="1" applyFont="1" applyBorder="1" applyAlignment="1">
      <alignment horizontal="center"/>
    </xf>
    <xf numFmtId="0" fontId="13" fillId="0" borderId="123" xfId="0" applyFont="1" applyBorder="1" applyAlignment="1">
      <alignment horizontal="center"/>
    </xf>
    <xf numFmtId="164" fontId="13" fillId="4" borderId="5" xfId="0" applyNumberFormat="1" applyFont="1" applyFill="1" applyBorder="1" applyAlignment="1">
      <alignment horizontal="center"/>
    </xf>
    <xf numFmtId="164" fontId="13" fillId="0" borderId="75" xfId="0" applyNumberFormat="1" applyFont="1" applyFill="1" applyBorder="1" applyAlignment="1">
      <alignment horizontal="center"/>
    </xf>
    <xf numFmtId="164" fontId="13" fillId="0" borderId="82" xfId="0" applyNumberFormat="1" applyFont="1" applyFill="1" applyBorder="1" applyAlignment="1">
      <alignment horizontal="center"/>
    </xf>
    <xf numFmtId="164" fontId="14" fillId="0" borderId="59" xfId="0" applyNumberFormat="1" applyFont="1" applyBorder="1" applyAlignment="1">
      <alignment horizontal="center" vertical="center"/>
    </xf>
    <xf numFmtId="0" fontId="14" fillId="0" borderId="69" xfId="0" applyFont="1" applyBorder="1" applyAlignment="1">
      <alignment vertical="center" wrapText="1"/>
    </xf>
    <xf numFmtId="0" fontId="14" fillId="0" borderId="121" xfId="0" applyFont="1" applyFill="1" applyBorder="1" applyAlignment="1">
      <alignment horizontal="center" vertical="center"/>
    </xf>
    <xf numFmtId="164" fontId="14" fillId="0" borderId="121" xfId="0" applyNumberFormat="1" applyFont="1" applyBorder="1" applyAlignment="1">
      <alignment horizontal="center" vertical="center"/>
    </xf>
    <xf numFmtId="0" fontId="14" fillId="4" borderId="130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center" vertical="center"/>
    </xf>
    <xf numFmtId="0" fontId="14" fillId="4" borderId="131" xfId="0" applyFont="1" applyFill="1" applyBorder="1" applyAlignment="1">
      <alignment horizontal="center" vertical="center"/>
    </xf>
    <xf numFmtId="164" fontId="10" fillId="0" borderId="36" xfId="0" applyNumberFormat="1" applyFont="1" applyFill="1" applyBorder="1" applyAlignment="1">
      <alignment horizontal="center"/>
    </xf>
    <xf numFmtId="164" fontId="10" fillId="0" borderId="38" xfId="0" applyNumberFormat="1" applyFont="1" applyFill="1" applyBorder="1" applyAlignment="1">
      <alignment horizontal="center"/>
    </xf>
    <xf numFmtId="164" fontId="10" fillId="0" borderId="86" xfId="0" applyNumberFormat="1" applyFont="1" applyFill="1" applyBorder="1" applyAlignment="1">
      <alignment horizontal="center"/>
    </xf>
    <xf numFmtId="164" fontId="10" fillId="0" borderId="59" xfId="16" applyNumberFormat="1" applyFont="1" applyFill="1" applyBorder="1" applyAlignment="1">
      <alignment horizontal="center"/>
    </xf>
    <xf numFmtId="164" fontId="10" fillId="4" borderId="44" xfId="16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1" fontId="0" fillId="0" borderId="90" xfId="0" applyNumberFormat="1" applyFont="1" applyBorder="1" applyAlignment="1">
      <alignment horizontal="center" vertical="center"/>
    </xf>
    <xf numFmtId="41" fontId="0" fillId="0" borderId="112" xfId="0" applyNumberFormat="1" applyFont="1" applyBorder="1" applyAlignment="1">
      <alignment horizontal="center" vertical="center"/>
    </xf>
    <xf numFmtId="41" fontId="0" fillId="0" borderId="105" xfId="0" applyNumberFormat="1" applyFont="1" applyBorder="1" applyAlignment="1">
      <alignment horizontal="center" vertical="center"/>
    </xf>
    <xf numFmtId="41" fontId="0" fillId="0" borderId="113" xfId="0" applyNumberFormat="1" applyFont="1" applyBorder="1" applyAlignment="1">
      <alignment horizontal="center" vertical="center"/>
    </xf>
    <xf numFmtId="41" fontId="3" fillId="10" borderId="123" xfId="0" applyNumberFormat="1" applyFont="1" applyFill="1" applyBorder="1" applyAlignment="1">
      <alignment horizontal="center" vertical="center"/>
    </xf>
    <xf numFmtId="41" fontId="3" fillId="10" borderId="124" xfId="0" applyNumberFormat="1" applyFont="1" applyFill="1" applyBorder="1" applyAlignment="1">
      <alignment horizontal="center" vertical="center"/>
    </xf>
    <xf numFmtId="164" fontId="3" fillId="10" borderId="91" xfId="0" applyNumberFormat="1" applyFont="1" applyFill="1" applyBorder="1" applyAlignment="1">
      <alignment horizontal="center" vertical="center"/>
    </xf>
    <xf numFmtId="164" fontId="3" fillId="10" borderId="126" xfId="0" applyNumberFormat="1" applyFont="1" applyFill="1" applyBorder="1" applyAlignment="1">
      <alignment horizontal="center" vertical="center"/>
    </xf>
    <xf numFmtId="41" fontId="0" fillId="0" borderId="110" xfId="0" applyNumberFormat="1" applyFont="1" applyBorder="1" applyAlignment="1">
      <alignment horizontal="center" vertical="center"/>
    </xf>
    <xf numFmtId="41" fontId="0" fillId="0" borderId="111" xfId="0" applyNumberFormat="1" applyFont="1" applyBorder="1" applyAlignment="1">
      <alignment horizontal="center" vertical="center"/>
    </xf>
    <xf numFmtId="41" fontId="3" fillId="10" borderId="110" xfId="0" applyNumberFormat="1" applyFont="1" applyFill="1" applyBorder="1" applyAlignment="1">
      <alignment horizontal="center" vertical="center"/>
    </xf>
    <xf numFmtId="41" fontId="3" fillId="10" borderId="111" xfId="0" applyNumberFormat="1" applyFont="1" applyFill="1" applyBorder="1" applyAlignment="1">
      <alignment horizontal="center" vertical="center"/>
    </xf>
    <xf numFmtId="41" fontId="3" fillId="10" borderId="112" xfId="0" applyNumberFormat="1" applyFont="1" applyFill="1" applyBorder="1" applyAlignment="1">
      <alignment horizontal="center" vertical="center"/>
    </xf>
    <xf numFmtId="41" fontId="3" fillId="10" borderId="113" xfId="0" applyNumberFormat="1" applyFont="1" applyFill="1" applyBorder="1" applyAlignment="1">
      <alignment horizontal="center" vertical="center"/>
    </xf>
    <xf numFmtId="41" fontId="3" fillId="10" borderId="133" xfId="0" applyNumberFormat="1" applyFont="1" applyFill="1" applyBorder="1" applyAlignment="1">
      <alignment horizontal="center" vertical="center"/>
    </xf>
    <xf numFmtId="164" fontId="3" fillId="10" borderId="134" xfId="0" applyNumberFormat="1" applyFont="1" applyFill="1" applyBorder="1" applyAlignment="1">
      <alignment horizontal="center" vertical="center"/>
    </xf>
    <xf numFmtId="0" fontId="13" fillId="0" borderId="7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3" fillId="0" borderId="102" xfId="0" applyFont="1" applyBorder="1" applyAlignment="1">
      <alignment horizontal="center" vertical="center" wrapText="1"/>
    </xf>
    <xf numFmtId="0" fontId="5" fillId="0" borderId="0" xfId="11"/>
    <xf numFmtId="0" fontId="15" fillId="0" borderId="0" xfId="11" applyFont="1"/>
    <xf numFmtId="164" fontId="14" fillId="0" borderId="121" xfId="11" applyNumberFormat="1" applyFont="1" applyBorder="1" applyAlignment="1">
      <alignment horizontal="center" vertical="center"/>
    </xf>
    <xf numFmtId="164" fontId="14" fillId="0" borderId="24" xfId="11" applyNumberFormat="1" applyFont="1" applyFill="1" applyBorder="1" applyAlignment="1">
      <alignment horizontal="center" vertical="center"/>
    </xf>
    <xf numFmtId="0" fontId="14" fillId="0" borderId="97" xfId="11" applyFont="1" applyBorder="1"/>
    <xf numFmtId="164" fontId="14" fillId="0" borderId="25" xfId="11" applyNumberFormat="1" applyFont="1" applyBorder="1" applyAlignment="1">
      <alignment horizontal="center" vertical="center"/>
    </xf>
    <xf numFmtId="164" fontId="14" fillId="0" borderId="26" xfId="11" applyNumberFormat="1" applyFont="1" applyBorder="1" applyAlignment="1">
      <alignment horizontal="center" vertical="center"/>
    </xf>
    <xf numFmtId="0" fontId="14" fillId="5" borderId="27" xfId="11" applyFont="1" applyFill="1" applyBorder="1" applyAlignment="1">
      <alignment horizontal="center" vertical="center"/>
    </xf>
    <xf numFmtId="0" fontId="14" fillId="0" borderId="23" xfId="11" applyFont="1" applyFill="1" applyBorder="1" applyAlignment="1">
      <alignment horizontal="center" vertical="center"/>
    </xf>
    <xf numFmtId="0" fontId="14" fillId="0" borderId="25" xfId="11" applyFont="1" applyFill="1" applyBorder="1" applyAlignment="1">
      <alignment horizontal="center" vertical="center"/>
    </xf>
    <xf numFmtId="0" fontId="14" fillId="0" borderId="60" xfId="11" applyFont="1" applyBorder="1" applyAlignment="1">
      <alignment horizontal="left" vertical="center" wrapText="1"/>
    </xf>
    <xf numFmtId="164" fontId="5" fillId="0" borderId="0" xfId="11" applyNumberFormat="1"/>
    <xf numFmtId="164" fontId="14" fillId="0" borderId="30" xfId="11" applyNumberFormat="1" applyFont="1" applyBorder="1" applyAlignment="1">
      <alignment horizontal="center" vertical="center"/>
    </xf>
    <xf numFmtId="164" fontId="14" fillId="0" borderId="1" xfId="11" applyNumberFormat="1" applyFont="1" applyFill="1" applyBorder="1" applyAlignment="1">
      <alignment horizontal="center" vertical="center"/>
    </xf>
    <xf numFmtId="0" fontId="14" fillId="0" borderId="31" xfId="11" applyFont="1" applyBorder="1"/>
    <xf numFmtId="0" fontId="14" fillId="0" borderId="1" xfId="11" applyFont="1" applyBorder="1"/>
    <xf numFmtId="164" fontId="14" fillId="0" borderId="29" xfId="11" applyNumberFormat="1" applyFont="1" applyBorder="1" applyAlignment="1">
      <alignment horizontal="center" vertical="center"/>
    </xf>
    <xf numFmtId="164" fontId="14" fillId="0" borderId="20" xfId="11" applyNumberFormat="1" applyFont="1" applyBorder="1" applyAlignment="1">
      <alignment horizontal="center" vertical="center"/>
    </xf>
    <xf numFmtId="0" fontId="14" fillId="5" borderId="32" xfId="11" applyFont="1" applyFill="1" applyBorder="1" applyAlignment="1">
      <alignment horizontal="center" vertical="center"/>
    </xf>
    <xf numFmtId="0" fontId="14" fillId="0" borderId="28" xfId="11" applyFont="1" applyFill="1" applyBorder="1" applyAlignment="1">
      <alignment horizontal="center" vertical="center"/>
    </xf>
    <xf numFmtId="0" fontId="14" fillId="0" borderId="29" xfId="11" applyFont="1" applyFill="1" applyBorder="1" applyAlignment="1">
      <alignment horizontal="center" vertical="center"/>
    </xf>
    <xf numFmtId="0" fontId="14" fillId="0" borderId="61" xfId="11" applyFont="1" applyBorder="1" applyAlignment="1">
      <alignment horizontal="left" vertical="center" wrapText="1"/>
    </xf>
    <xf numFmtId="0" fontId="5" fillId="0" borderId="31" xfId="11" applyBorder="1"/>
    <xf numFmtId="0" fontId="5" fillId="0" borderId="1" xfId="11" applyBorder="1"/>
    <xf numFmtId="0" fontId="14" fillId="0" borderId="30" xfId="11" applyFont="1" applyFill="1" applyBorder="1" applyAlignment="1">
      <alignment horizontal="center" vertical="center"/>
    </xf>
    <xf numFmtId="0" fontId="14" fillId="0" borderId="62" xfId="11" applyFont="1" applyBorder="1" applyAlignment="1">
      <alignment horizontal="left" vertical="center" wrapText="1"/>
    </xf>
    <xf numFmtId="164" fontId="14" fillId="0" borderId="58" xfId="11" applyNumberFormat="1" applyFont="1" applyBorder="1" applyAlignment="1">
      <alignment horizontal="center" vertical="center"/>
    </xf>
    <xf numFmtId="164" fontId="14" fillId="0" borderId="55" xfId="11" applyNumberFormat="1" applyFont="1" applyFill="1" applyBorder="1" applyAlignment="1">
      <alignment horizontal="center" vertical="center"/>
    </xf>
    <xf numFmtId="0" fontId="14" fillId="0" borderId="135" xfId="11" applyFont="1" applyBorder="1"/>
    <xf numFmtId="0" fontId="14" fillId="0" borderId="55" xfId="11" applyFont="1" applyBorder="1"/>
    <xf numFmtId="164" fontId="14" fillId="0" borderId="56" xfId="11" applyNumberFormat="1" applyFont="1" applyBorder="1" applyAlignment="1">
      <alignment horizontal="center" vertical="center"/>
    </xf>
    <xf numFmtId="164" fontId="14" fillId="0" borderId="37" xfId="11" applyNumberFormat="1" applyFont="1" applyBorder="1" applyAlignment="1">
      <alignment horizontal="center" vertical="center"/>
    </xf>
    <xf numFmtId="0" fontId="14" fillId="5" borderId="39" xfId="11" applyFont="1" applyFill="1" applyBorder="1" applyAlignment="1">
      <alignment horizontal="center" vertical="center"/>
    </xf>
    <xf numFmtId="0" fontId="14" fillId="0" borderId="38" xfId="11" applyFont="1" applyFill="1" applyBorder="1" applyAlignment="1">
      <alignment horizontal="center" vertical="center"/>
    </xf>
    <xf numFmtId="0" fontId="14" fillId="0" borderId="36" xfId="11" applyFont="1" applyFill="1" applyBorder="1" applyAlignment="1">
      <alignment horizontal="center" vertical="center"/>
    </xf>
    <xf numFmtId="164" fontId="14" fillId="4" borderId="44" xfId="11" applyNumberFormat="1" applyFont="1" applyFill="1" applyBorder="1" applyAlignment="1">
      <alignment horizontal="center" vertical="center"/>
    </xf>
    <xf numFmtId="164" fontId="14" fillId="4" borderId="41" xfId="11" applyNumberFormat="1" applyFont="1" applyFill="1" applyBorder="1" applyAlignment="1">
      <alignment horizontal="center" vertical="center"/>
    </xf>
    <xf numFmtId="0" fontId="14" fillId="4" borderId="63" xfId="11" applyFont="1" applyFill="1" applyBorder="1"/>
    <xf numFmtId="0" fontId="14" fillId="4" borderId="41" xfId="11" applyFont="1" applyFill="1" applyBorder="1"/>
    <xf numFmtId="164" fontId="14" fillId="4" borderId="42" xfId="11" applyNumberFormat="1" applyFont="1" applyFill="1" applyBorder="1" applyAlignment="1">
      <alignment horizontal="center" vertical="center"/>
    </xf>
    <xf numFmtId="164" fontId="14" fillId="4" borderId="63" xfId="11" applyNumberFormat="1" applyFont="1" applyFill="1" applyBorder="1" applyAlignment="1">
      <alignment horizontal="center" vertical="center"/>
    </xf>
    <xf numFmtId="0" fontId="14" fillId="4" borderId="45" xfId="11" applyFont="1" applyFill="1" applyBorder="1" applyAlignment="1">
      <alignment horizontal="center" vertical="center"/>
    </xf>
    <xf numFmtId="0" fontId="14" fillId="4" borderId="44" xfId="11" applyFont="1" applyFill="1" applyBorder="1" applyAlignment="1">
      <alignment horizontal="center" vertical="center"/>
    </xf>
    <xf numFmtId="0" fontId="14" fillId="4" borderId="42" xfId="11" applyFont="1" applyFill="1" applyBorder="1" applyAlignment="1">
      <alignment horizontal="center" vertical="center"/>
    </xf>
    <xf numFmtId="164" fontId="14" fillId="4" borderId="43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vertical="center" wrapText="1"/>
    </xf>
    <xf numFmtId="164" fontId="14" fillId="0" borderId="136" xfId="11" applyNumberFormat="1" applyFont="1" applyBorder="1" applyAlignment="1">
      <alignment horizontal="center" vertical="center"/>
    </xf>
    <xf numFmtId="164" fontId="14" fillId="0" borderId="47" xfId="11" applyNumberFormat="1" applyFont="1" applyFill="1" applyBorder="1" applyAlignment="1">
      <alignment horizontal="center" vertical="center"/>
    </xf>
    <xf numFmtId="164" fontId="14" fillId="0" borderId="48" xfId="11" applyNumberFormat="1" applyFont="1" applyBorder="1" applyAlignment="1">
      <alignment horizontal="center" vertical="center"/>
    </xf>
    <xf numFmtId="164" fontId="14" fillId="0" borderId="65" xfId="11" applyNumberFormat="1" applyFont="1" applyBorder="1" applyAlignment="1">
      <alignment horizontal="center" vertical="center"/>
    </xf>
    <xf numFmtId="0" fontId="14" fillId="5" borderId="66" xfId="11" applyFont="1" applyFill="1" applyBorder="1" applyAlignment="1">
      <alignment horizontal="center" vertical="center"/>
    </xf>
    <xf numFmtId="0" fontId="14" fillId="0" borderId="46" xfId="11" applyFont="1" applyFill="1" applyBorder="1" applyAlignment="1">
      <alignment horizontal="center" vertical="center"/>
    </xf>
    <xf numFmtId="0" fontId="14" fillId="0" borderId="48" xfId="11" applyFont="1" applyFill="1" applyBorder="1" applyAlignment="1">
      <alignment horizontal="center" vertical="center"/>
    </xf>
    <xf numFmtId="0" fontId="14" fillId="0" borderId="65" xfId="11" applyFont="1" applyBorder="1"/>
    <xf numFmtId="0" fontId="14" fillId="0" borderId="47" xfId="11" applyFont="1" applyBorder="1"/>
    <xf numFmtId="0" fontId="14" fillId="0" borderId="67" xfId="11" applyFont="1" applyBorder="1" applyAlignment="1">
      <alignment vertical="center" wrapText="1"/>
    </xf>
    <xf numFmtId="164" fontId="14" fillId="5" borderId="36" xfId="11" applyNumberFormat="1" applyFont="1" applyFill="1" applyBorder="1" applyAlignment="1">
      <alignment horizontal="center" vertical="center"/>
    </xf>
    <xf numFmtId="0" fontId="14" fillId="0" borderId="62" xfId="11" applyFont="1" applyBorder="1" applyAlignment="1">
      <alignment vertical="center" wrapText="1"/>
    </xf>
    <xf numFmtId="0" fontId="14" fillId="0" borderId="68" xfId="11" applyFont="1" applyBorder="1" applyAlignment="1">
      <alignment vertical="center" wrapText="1"/>
    </xf>
    <xf numFmtId="164" fontId="14" fillId="0" borderId="56" xfId="11" applyNumberFormat="1" applyFont="1" applyFill="1" applyBorder="1" applyAlignment="1">
      <alignment horizontal="center" vertical="center"/>
    </xf>
    <xf numFmtId="164" fontId="14" fillId="0" borderId="57" xfId="11" applyNumberFormat="1" applyFont="1" applyBorder="1" applyAlignment="1">
      <alignment horizontal="center" vertical="center"/>
    </xf>
    <xf numFmtId="0" fontId="14" fillId="5" borderId="137" xfId="11" applyFont="1" applyFill="1" applyBorder="1" applyAlignment="1">
      <alignment horizontal="center" vertical="center"/>
    </xf>
    <xf numFmtId="0" fontId="14" fillId="0" borderId="58" xfId="11" applyFont="1" applyFill="1" applyBorder="1" applyAlignment="1">
      <alignment horizontal="center" vertical="center"/>
    </xf>
    <xf numFmtId="0" fontId="14" fillId="0" borderId="56" xfId="11" applyFont="1" applyFill="1" applyBorder="1" applyAlignment="1">
      <alignment horizontal="center" vertical="center"/>
    </xf>
    <xf numFmtId="0" fontId="14" fillId="0" borderId="69" xfId="11" applyFont="1" applyBorder="1" applyAlignment="1">
      <alignment vertical="center" wrapText="1"/>
    </xf>
    <xf numFmtId="164" fontId="14" fillId="4" borderId="99" xfId="11" applyNumberFormat="1" applyFont="1" applyFill="1" applyBorder="1" applyAlignment="1">
      <alignment horizontal="center" vertical="center"/>
    </xf>
    <xf numFmtId="164" fontId="14" fillId="4" borderId="70" xfId="11" applyNumberFormat="1" applyFont="1" applyFill="1" applyBorder="1" applyAlignment="1">
      <alignment horizontal="center" vertical="center"/>
    </xf>
    <xf numFmtId="164" fontId="14" fillId="4" borderId="120" xfId="11" applyNumberFormat="1" applyFont="1" applyFill="1" applyBorder="1" applyAlignment="1">
      <alignment horizontal="center" vertical="center"/>
    </xf>
    <xf numFmtId="164" fontId="14" fillId="4" borderId="138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horizontal="center" vertical="center" wrapText="1"/>
    </xf>
    <xf numFmtId="0" fontId="13" fillId="0" borderId="44" xfId="11" applyFont="1" applyBorder="1" applyAlignment="1">
      <alignment horizontal="center" vertical="center" wrapText="1"/>
    </xf>
    <xf numFmtId="0" fontId="13" fillId="0" borderId="41" xfId="11" applyFont="1" applyBorder="1" applyAlignment="1">
      <alignment horizontal="center" vertical="center" wrapText="1"/>
    </xf>
    <xf numFmtId="0" fontId="13" fillId="0" borderId="63" xfId="11" applyFont="1" applyBorder="1" applyAlignment="1">
      <alignment horizontal="center" vertical="center" wrapText="1"/>
    </xf>
    <xf numFmtId="0" fontId="13" fillId="0" borderId="40" xfId="11" applyFont="1" applyBorder="1" applyAlignment="1">
      <alignment horizontal="center" vertical="center" wrapText="1"/>
    </xf>
    <xf numFmtId="0" fontId="13" fillId="0" borderId="42" xfId="11" applyFont="1" applyBorder="1" applyAlignment="1">
      <alignment horizontal="center" vertical="center" wrapText="1"/>
    </xf>
    <xf numFmtId="0" fontId="3" fillId="0" borderId="0" xfId="11" applyFont="1" applyAlignment="1">
      <alignment horizontal="center"/>
    </xf>
    <xf numFmtId="0" fontId="10" fillId="0" borderId="0" xfId="11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73" xfId="0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64" fontId="21" fillId="0" borderId="14" xfId="0" applyNumberFormat="1" applyFont="1" applyBorder="1" applyAlignment="1">
      <alignment horizontal="center"/>
    </xf>
    <xf numFmtId="164" fontId="21" fillId="0" borderId="19" xfId="0" applyNumberFormat="1" applyFont="1" applyBorder="1" applyAlignment="1">
      <alignment horizontal="center"/>
    </xf>
    <xf numFmtId="0" fontId="45" fillId="0" borderId="0" xfId="0" applyFont="1"/>
    <xf numFmtId="0" fontId="13" fillId="0" borderId="87" xfId="0" applyFont="1" applyBorder="1" applyAlignment="1">
      <alignment horizontal="center" vertical="center" wrapText="1"/>
    </xf>
    <xf numFmtId="0" fontId="13" fillId="0" borderId="141" xfId="0" applyFont="1" applyBorder="1" applyAlignment="1">
      <alignment horizontal="center" vertical="center" wrapText="1"/>
    </xf>
    <xf numFmtId="0" fontId="11" fillId="4" borderId="88" xfId="0" applyFont="1" applyFill="1" applyBorder="1" applyAlignment="1">
      <alignment horizontal="center" vertical="center" wrapText="1"/>
    </xf>
    <xf numFmtId="0" fontId="11" fillId="4" borderId="89" xfId="0" applyFont="1" applyFill="1" applyBorder="1" applyAlignment="1">
      <alignment horizontal="center" vertical="center" wrapText="1"/>
    </xf>
    <xf numFmtId="0" fontId="11" fillId="4" borderId="140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51" xfId="0" applyFont="1" applyFill="1" applyBorder="1" applyAlignment="1">
      <alignment horizontal="center"/>
    </xf>
    <xf numFmtId="0" fontId="14" fillId="0" borderId="87" xfId="0" applyFont="1" applyFill="1" applyBorder="1" applyAlignment="1">
      <alignment horizontal="center"/>
    </xf>
    <xf numFmtId="164" fontId="14" fillId="0" borderId="20" xfId="0" applyNumberFormat="1" applyFont="1" applyBorder="1" applyAlignment="1">
      <alignment horizontal="center"/>
    </xf>
    <xf numFmtId="0" fontId="14" fillId="0" borderId="32" xfId="0" applyFont="1" applyFill="1" applyBorder="1" applyAlignment="1">
      <alignment horizontal="center"/>
    </xf>
    <xf numFmtId="0" fontId="14" fillId="0" borderId="90" xfId="0" applyFont="1" applyFill="1" applyBorder="1" applyAlignment="1">
      <alignment horizontal="center"/>
    </xf>
    <xf numFmtId="0" fontId="3" fillId="0" borderId="0" xfId="0" applyFont="1"/>
    <xf numFmtId="0" fontId="11" fillId="4" borderId="88" xfId="0" applyFont="1" applyFill="1" applyBorder="1" applyAlignment="1">
      <alignment horizontal="center"/>
    </xf>
    <xf numFmtId="0" fontId="11" fillId="4" borderId="89" xfId="0" applyFont="1" applyFill="1" applyBorder="1" applyAlignment="1">
      <alignment horizontal="center"/>
    </xf>
    <xf numFmtId="0" fontId="11" fillId="4" borderId="140" xfId="0" applyFont="1" applyFill="1" applyBorder="1" applyAlignment="1">
      <alignment horizontal="center"/>
    </xf>
    <xf numFmtId="0" fontId="14" fillId="0" borderId="91" xfId="0" applyFont="1" applyFill="1" applyBorder="1" applyAlignment="1">
      <alignment horizontal="center"/>
    </xf>
    <xf numFmtId="0" fontId="14" fillId="0" borderId="78" xfId="0" applyFont="1" applyFill="1" applyBorder="1" applyAlignment="1">
      <alignment horizontal="center"/>
    </xf>
    <xf numFmtId="164" fontId="14" fillId="0" borderId="112" xfId="0" applyNumberFormat="1" applyFont="1" applyBorder="1" applyAlignment="1">
      <alignment horizontal="center"/>
    </xf>
    <xf numFmtId="0" fontId="14" fillId="4" borderId="81" xfId="0" applyFont="1" applyFill="1" applyBorder="1" applyAlignment="1">
      <alignment horizontal="center"/>
    </xf>
    <xf numFmtId="0" fontId="14" fillId="4" borderId="142" xfId="0" applyFont="1" applyFill="1" applyBorder="1" applyAlignment="1">
      <alignment horizontal="center"/>
    </xf>
    <xf numFmtId="0" fontId="14" fillId="0" borderId="112" xfId="0" applyFont="1" applyFill="1" applyBorder="1" applyAlignment="1">
      <alignment horizontal="center"/>
    </xf>
    <xf numFmtId="0" fontId="14" fillId="0" borderId="111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/>
    </xf>
    <xf numFmtId="0" fontId="11" fillId="4" borderId="108" xfId="0" applyFont="1" applyFill="1" applyBorder="1" applyAlignment="1">
      <alignment horizontal="center"/>
    </xf>
    <xf numFmtId="0" fontId="14" fillId="0" borderId="113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 vertical="center" wrapText="1"/>
    </xf>
    <xf numFmtId="0" fontId="11" fillId="4" borderId="10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Continuous"/>
    </xf>
    <xf numFmtId="0" fontId="17" fillId="4" borderId="81" xfId="0" applyFont="1" applyFill="1" applyBorder="1" applyAlignment="1">
      <alignment horizontal="centerContinuous"/>
    </xf>
    <xf numFmtId="0" fontId="17" fillId="4" borderId="22" xfId="0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93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0" xfId="0" applyFont="1" applyBorder="1" applyAlignment="1">
      <alignment horizontal="left"/>
    </xf>
    <xf numFmtId="0" fontId="17" fillId="0" borderId="37" xfId="0" applyFont="1" applyBorder="1"/>
    <xf numFmtId="0" fontId="17" fillId="0" borderId="20" xfId="0" applyFont="1" applyBorder="1"/>
    <xf numFmtId="0" fontId="17" fillId="0" borderId="0" xfId="0" applyFont="1" applyBorder="1"/>
    <xf numFmtId="0" fontId="17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Continuous"/>
    </xf>
    <xf numFmtId="0" fontId="17" fillId="4" borderId="76" xfId="0" applyFont="1" applyFill="1" applyBorder="1" applyAlignment="1">
      <alignment horizontal="centerContinuous"/>
    </xf>
    <xf numFmtId="0" fontId="17" fillId="4" borderId="16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94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79" xfId="0" applyFont="1" applyBorder="1"/>
    <xf numFmtId="0" fontId="17" fillId="0" borderId="95" xfId="0" applyFont="1" applyBorder="1"/>
    <xf numFmtId="0" fontId="17" fillId="0" borderId="12" xfId="0" applyFont="1" applyBorder="1" applyAlignment="1">
      <alignment horizontal="center" vertical="center"/>
    </xf>
    <xf numFmtId="0" fontId="17" fillId="0" borderId="72" xfId="0" applyFont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11" fillId="0" borderId="0" xfId="0" applyFont="1"/>
    <xf numFmtId="0" fontId="50" fillId="4" borderId="15" xfId="0" applyFont="1" applyFill="1" applyBorder="1" applyAlignment="1">
      <alignment horizontal="center" vertical="center"/>
    </xf>
    <xf numFmtId="0" fontId="50" fillId="9" borderId="15" xfId="0" applyFont="1" applyFill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9" borderId="71" xfId="0" applyFont="1" applyFill="1" applyBorder="1" applyAlignment="1">
      <alignment horizontal="center" vertical="center"/>
    </xf>
    <xf numFmtId="0" fontId="7" fillId="6" borderId="7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9" borderId="17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50" fillId="4" borderId="71" xfId="0" applyFont="1" applyFill="1" applyBorder="1" applyAlignment="1">
      <alignment horizontal="center" vertical="center"/>
    </xf>
    <xf numFmtId="0" fontId="50" fillId="9" borderId="71" xfId="0" applyFont="1" applyFill="1" applyBorder="1" applyAlignment="1">
      <alignment horizontal="center" vertical="center"/>
    </xf>
    <xf numFmtId="0" fontId="50" fillId="4" borderId="19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9" borderId="72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 wrapText="1"/>
    </xf>
    <xf numFmtId="0" fontId="7" fillId="0" borderId="7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 wrapText="1"/>
    </xf>
    <xf numFmtId="0" fontId="50" fillId="4" borderId="15" xfId="0" applyFont="1" applyFill="1" applyBorder="1" applyAlignment="1">
      <alignment horizontal="center" vertical="center" wrapText="1"/>
    </xf>
    <xf numFmtId="0" fontId="50" fillId="4" borderId="76" xfId="0" applyFont="1" applyFill="1" applyBorder="1" applyAlignment="1">
      <alignment horizontal="center" vertical="center" wrapText="1"/>
    </xf>
    <xf numFmtId="0" fontId="50" fillId="9" borderId="15" xfId="0" applyFont="1" applyFill="1" applyBorder="1" applyAlignment="1">
      <alignment horizontal="center" vertical="center" wrapText="1"/>
    </xf>
    <xf numFmtId="0" fontId="7" fillId="6" borderId="77" xfId="0" applyFont="1" applyFill="1" applyBorder="1" applyAlignment="1">
      <alignment horizontal="center" vertical="center"/>
    </xf>
    <xf numFmtId="0" fontId="7" fillId="6" borderId="78" xfId="0" applyFont="1" applyFill="1" applyBorder="1" applyAlignment="1">
      <alignment horizontal="center" vertical="center"/>
    </xf>
    <xf numFmtId="0" fontId="0" fillId="0" borderId="127" xfId="0" applyFont="1" applyBorder="1" applyAlignment="1">
      <alignment horizontal="center" vertical="center" wrapText="1"/>
    </xf>
    <xf numFmtId="41" fontId="0" fillId="0" borderId="86" xfId="0" applyNumberFormat="1" applyFont="1" applyBorder="1" applyAlignment="1">
      <alignment horizontal="center" vertical="center"/>
    </xf>
    <xf numFmtId="41" fontId="0" fillId="0" borderId="31" xfId="0" applyNumberFormat="1" applyFont="1" applyBorder="1" applyAlignment="1">
      <alignment horizontal="center" vertical="center"/>
    </xf>
    <xf numFmtId="41" fontId="0" fillId="0" borderId="65" xfId="0" applyNumberFormat="1" applyFont="1" applyBorder="1" applyAlignment="1">
      <alignment horizontal="center" vertical="center"/>
    </xf>
    <xf numFmtId="41" fontId="3" fillId="10" borderId="132" xfId="0" applyNumberFormat="1" applyFont="1" applyFill="1" applyBorder="1" applyAlignment="1">
      <alignment horizontal="center" vertical="center"/>
    </xf>
    <xf numFmtId="164" fontId="3" fillId="10" borderId="127" xfId="0" applyNumberFormat="1" applyFont="1" applyFill="1" applyBorder="1" applyAlignment="1">
      <alignment horizontal="center" vertical="center"/>
    </xf>
    <xf numFmtId="0" fontId="0" fillId="0" borderId="134" xfId="0" applyFont="1" applyBorder="1" applyAlignment="1">
      <alignment horizontal="center" vertical="center" wrapText="1"/>
    </xf>
    <xf numFmtId="41" fontId="0" fillId="0" borderId="39" xfId="0" applyNumberFormat="1" applyFont="1" applyBorder="1" applyAlignment="1">
      <alignment horizontal="center" vertical="center"/>
    </xf>
    <xf numFmtId="41" fontId="0" fillId="0" borderId="32" xfId="0" applyNumberFormat="1" applyFont="1" applyBorder="1" applyAlignment="1">
      <alignment horizontal="center" vertical="center"/>
    </xf>
    <xf numFmtId="41" fontId="0" fillId="0" borderId="66" xfId="0" applyNumberFormat="1" applyFont="1" applyBorder="1" applyAlignment="1">
      <alignment horizontal="center" vertical="center"/>
    </xf>
    <xf numFmtId="0" fontId="13" fillId="0" borderId="99" xfId="0" applyFont="1" applyBorder="1" applyAlignment="1">
      <alignment horizontal="center" vertical="center" wrapText="1"/>
    </xf>
    <xf numFmtId="49" fontId="14" fillId="0" borderId="68" xfId="0" applyNumberFormat="1" applyFont="1" applyBorder="1" applyAlignment="1">
      <alignment horizontal="center"/>
    </xf>
    <xf numFmtId="49" fontId="23" fillId="0" borderId="60" xfId="0" applyNumberFormat="1" applyFont="1" applyBorder="1"/>
    <xf numFmtId="0" fontId="11" fillId="0" borderId="60" xfId="0" applyFont="1" applyFill="1" applyBorder="1" applyAlignment="1">
      <alignment horizontal="left" vertical="center"/>
    </xf>
    <xf numFmtId="0" fontId="11" fillId="0" borderId="64" xfId="0" applyFont="1" applyFill="1" applyBorder="1" applyAlignment="1">
      <alignment horizontal="left" vertical="center"/>
    </xf>
    <xf numFmtId="0" fontId="14" fillId="0" borderId="122" xfId="0" applyFont="1" applyBorder="1"/>
    <xf numFmtId="0" fontId="14" fillId="0" borderId="61" xfId="0" applyFont="1" applyBorder="1"/>
    <xf numFmtId="0" fontId="14" fillId="0" borderId="68" xfId="0" applyFont="1" applyFill="1" applyBorder="1"/>
    <xf numFmtId="0" fontId="14" fillId="0" borderId="61" xfId="0" applyFont="1" applyFill="1" applyBorder="1"/>
    <xf numFmtId="0" fontId="14" fillId="0" borderId="67" xfId="0" applyFont="1" applyBorder="1"/>
    <xf numFmtId="0" fontId="14" fillId="0" borderId="62" xfId="0" applyFont="1" applyBorder="1"/>
    <xf numFmtId="0" fontId="14" fillId="0" borderId="62" xfId="0" applyFont="1" applyFill="1" applyBorder="1"/>
    <xf numFmtId="0" fontId="14" fillId="0" borderId="60" xfId="0" applyFont="1" applyBorder="1"/>
    <xf numFmtId="0" fontId="17" fillId="0" borderId="73" xfId="0" applyFont="1" applyBorder="1" applyAlignment="1">
      <alignment horizontal="centerContinuous"/>
    </xf>
    <xf numFmtId="0" fontId="17" fillId="0" borderId="10" xfId="0" applyFont="1" applyBorder="1" applyAlignment="1">
      <alignment horizontal="centerContinuous"/>
    </xf>
    <xf numFmtId="0" fontId="48" fillId="0" borderId="10" xfId="0" applyFont="1" applyBorder="1" applyAlignment="1">
      <alignment horizontal="center"/>
    </xf>
    <xf numFmtId="0" fontId="48" fillId="0" borderId="14" xfId="0" applyFont="1" applyBorder="1" applyAlignment="1">
      <alignment horizontal="center"/>
    </xf>
    <xf numFmtId="0" fontId="11" fillId="0" borderId="10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73" xfId="0" applyFont="1" applyBorder="1" applyAlignment="1">
      <alignment wrapText="1"/>
    </xf>
    <xf numFmtId="49" fontId="23" fillId="0" borderId="68" xfId="0" applyNumberFormat="1" applyFont="1" applyBorder="1"/>
    <xf numFmtId="0" fontId="10" fillId="4" borderId="64" xfId="0" applyFont="1" applyFill="1" applyBorder="1"/>
    <xf numFmtId="0" fontId="10" fillId="0" borderId="62" xfId="0" applyFont="1" applyBorder="1"/>
    <xf numFmtId="0" fontId="10" fillId="0" borderId="61" xfId="0" applyFont="1" applyBorder="1"/>
    <xf numFmtId="0" fontId="10" fillId="0" borderId="68" xfId="0" applyFont="1" applyBorder="1"/>
    <xf numFmtId="0" fontId="10" fillId="0" borderId="61" xfId="0" applyFont="1" applyFill="1" applyBorder="1"/>
    <xf numFmtId="0" fontId="10" fillId="0" borderId="143" xfId="0" applyFont="1" applyBorder="1"/>
    <xf numFmtId="0" fontId="14" fillId="4" borderId="64" xfId="0" applyFont="1" applyFill="1" applyBorder="1" applyAlignment="1">
      <alignment horizontal="center" vertical="center" wrapText="1"/>
    </xf>
    <xf numFmtId="0" fontId="14" fillId="4" borderId="64" xfId="0" applyFont="1" applyFill="1" applyBorder="1" applyAlignment="1">
      <alignment vertical="center" wrapText="1"/>
    </xf>
    <xf numFmtId="0" fontId="14" fillId="8" borderId="44" xfId="0" applyFont="1" applyFill="1" applyBorder="1" applyAlignment="1">
      <alignment horizontal="center" vertical="center"/>
    </xf>
    <xf numFmtId="0" fontId="14" fillId="0" borderId="136" xfId="0" applyFont="1" applyFill="1" applyBorder="1" applyAlignment="1">
      <alignment horizontal="center" vertical="center"/>
    </xf>
    <xf numFmtId="0" fontId="13" fillId="0" borderId="88" xfId="0" applyFont="1" applyBorder="1" applyAlignment="1">
      <alignment horizontal="center"/>
    </xf>
    <xf numFmtId="168" fontId="11" fillId="0" borderId="58" xfId="0" applyNumberFormat="1" applyFont="1" applyFill="1" applyBorder="1" applyAlignment="1">
      <alignment horizontal="center" vertical="center"/>
    </xf>
    <xf numFmtId="168" fontId="11" fillId="0" borderId="30" xfId="0" applyNumberFormat="1" applyFont="1" applyFill="1" applyBorder="1" applyAlignment="1">
      <alignment horizontal="center" vertical="center"/>
    </xf>
    <xf numFmtId="168" fontId="11" fillId="0" borderId="121" xfId="0" applyNumberFormat="1" applyFont="1" applyFill="1" applyBorder="1" applyAlignment="1">
      <alignment horizontal="center" vertical="center"/>
    </xf>
    <xf numFmtId="0" fontId="12" fillId="0" borderId="20" xfId="0" applyFont="1" applyBorder="1"/>
    <xf numFmtId="0" fontId="49" fillId="0" borderId="20" xfId="0" applyFont="1" applyBorder="1"/>
    <xf numFmtId="0" fontId="17" fillId="0" borderId="20" xfId="0" applyFont="1" applyBorder="1" applyAlignment="1">
      <alignment horizontal="left" vertical="center" wrapText="1"/>
    </xf>
    <xf numFmtId="164" fontId="21" fillId="0" borderId="0" xfId="0" applyNumberFormat="1" applyFont="1" applyBorder="1" applyAlignment="1">
      <alignment horizontal="center"/>
    </xf>
    <xf numFmtId="164" fontId="21" fillId="0" borderId="2" xfId="0" applyNumberFormat="1" applyFont="1" applyBorder="1" applyAlignment="1">
      <alignment horizontal="center"/>
    </xf>
    <xf numFmtId="164" fontId="21" fillId="0" borderId="81" xfId="0" applyNumberFormat="1" applyFont="1" applyBorder="1" applyAlignment="1">
      <alignment horizontal="center"/>
    </xf>
    <xf numFmtId="41" fontId="3" fillId="10" borderId="32" xfId="0" applyNumberFormat="1" applyFont="1" applyFill="1" applyBorder="1" applyAlignment="1">
      <alignment horizontal="center" vertical="center"/>
    </xf>
    <xf numFmtId="41" fontId="3" fillId="10" borderId="66" xfId="0" applyNumberFormat="1" applyFont="1" applyFill="1" applyBorder="1" applyAlignment="1">
      <alignment horizontal="center" vertical="center"/>
    </xf>
    <xf numFmtId="0" fontId="0" fillId="0" borderId="37" xfId="0" applyFont="1" applyBorder="1"/>
    <xf numFmtId="0" fontId="0" fillId="0" borderId="20" xfId="0" applyFont="1" applyBorder="1"/>
    <xf numFmtId="0" fontId="0" fillId="0" borderId="20" xfId="0" applyFont="1" applyBorder="1" applyAlignment="1">
      <alignment horizontal="left" vertical="center" wrapText="1"/>
    </xf>
    <xf numFmtId="0" fontId="13" fillId="0" borderId="44" xfId="0" applyFont="1" applyBorder="1" applyAlignment="1">
      <alignment horizontal="center" vertical="center" wrapText="1"/>
    </xf>
    <xf numFmtId="0" fontId="14" fillId="0" borderId="144" xfId="0" applyFont="1" applyFill="1" applyBorder="1" applyAlignment="1">
      <alignment horizontal="center" vertical="center"/>
    </xf>
    <xf numFmtId="0" fontId="14" fillId="8" borderId="146" xfId="0" applyFont="1" applyFill="1" applyBorder="1" applyAlignment="1">
      <alignment horizontal="center" vertical="center"/>
    </xf>
    <xf numFmtId="0" fontId="14" fillId="0" borderId="14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72" xfId="0" applyFont="1" applyFill="1" applyBorder="1" applyAlignment="1">
      <alignment horizontal="center" vertical="center"/>
    </xf>
    <xf numFmtId="0" fontId="14" fillId="0" borderId="148" xfId="0" applyFont="1" applyFill="1" applyBorder="1" applyAlignment="1">
      <alignment horizontal="center" vertical="center"/>
    </xf>
    <xf numFmtId="1" fontId="36" fillId="4" borderId="15" xfId="0" applyNumberFormat="1" applyFont="1" applyFill="1" applyBorder="1" applyAlignment="1">
      <alignment horizontal="center" vertical="center"/>
    </xf>
    <xf numFmtId="164" fontId="11" fillId="0" borderId="149" xfId="0" applyNumberFormat="1" applyFont="1" applyBorder="1" applyAlignment="1">
      <alignment horizontal="center" vertical="center"/>
    </xf>
    <xf numFmtId="164" fontId="11" fillId="0" borderId="146" xfId="0" applyNumberFormat="1" applyFont="1" applyBorder="1" applyAlignment="1">
      <alignment horizontal="center" vertical="center"/>
    </xf>
    <xf numFmtId="164" fontId="14" fillId="0" borderId="150" xfId="0" applyNumberFormat="1" applyFont="1" applyBorder="1" applyAlignment="1">
      <alignment horizontal="center"/>
    </xf>
    <xf numFmtId="164" fontId="14" fillId="0" borderId="17" xfId="0" applyNumberFormat="1" applyFont="1" applyBorder="1" applyAlignment="1">
      <alignment horizontal="center"/>
    </xf>
    <xf numFmtId="164" fontId="14" fillId="0" borderId="16" xfId="0" applyNumberFormat="1" applyFont="1" applyBorder="1" applyAlignment="1">
      <alignment horizontal="center"/>
    </xf>
    <xf numFmtId="164" fontId="14" fillId="0" borderId="71" xfId="0" applyNumberFormat="1" applyFont="1" applyBorder="1" applyAlignment="1">
      <alignment horizontal="center"/>
    </xf>
    <xf numFmtId="164" fontId="14" fillId="0" borderId="17" xfId="0" applyNumberFormat="1" applyFont="1" applyFill="1" applyBorder="1" applyAlignment="1">
      <alignment horizontal="center"/>
    </xf>
    <xf numFmtId="164" fontId="11" fillId="0" borderId="17" xfId="0" applyNumberFormat="1" applyFont="1" applyBorder="1" applyAlignment="1">
      <alignment horizontal="center" vertical="center"/>
    </xf>
    <xf numFmtId="164" fontId="14" fillId="0" borderId="149" xfId="0" applyNumberFormat="1" applyFont="1" applyBorder="1" applyAlignment="1">
      <alignment horizontal="center"/>
    </xf>
    <xf numFmtId="0" fontId="17" fillId="4" borderId="15" xfId="0" applyFont="1" applyFill="1" applyBorder="1" applyAlignment="1">
      <alignment horizontal="centerContinuous"/>
    </xf>
    <xf numFmtId="0" fontId="17" fillId="0" borderId="17" xfId="0" applyFont="1" applyBorder="1" applyAlignment="1">
      <alignment horizontal="left"/>
    </xf>
    <xf numFmtId="0" fontId="17" fillId="0" borderId="71" xfId="0" applyFont="1" applyBorder="1"/>
    <xf numFmtId="0" fontId="17" fillId="0" borderId="17" xfId="0" applyFont="1" applyBorder="1"/>
    <xf numFmtId="0" fontId="17" fillId="0" borderId="16" xfId="0" applyFont="1" applyBorder="1"/>
    <xf numFmtId="0" fontId="17" fillId="0" borderId="22" xfId="0" applyFont="1" applyBorder="1"/>
    <xf numFmtId="0" fontId="17" fillId="0" borderId="72" xfId="0" applyFont="1" applyBorder="1"/>
    <xf numFmtId="0" fontId="11" fillId="0" borderId="16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0" fillId="0" borderId="19" xfId="0" applyFont="1" applyFill="1" applyBorder="1" applyAlignment="1">
      <alignment horizontal="center"/>
    </xf>
    <xf numFmtId="164" fontId="10" fillId="4" borderId="146" xfId="0" applyNumberFormat="1" applyFont="1" applyFill="1" applyBorder="1" applyAlignment="1">
      <alignment horizontal="center"/>
    </xf>
    <xf numFmtId="164" fontId="10" fillId="0" borderId="71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10" fillId="0" borderId="17" xfId="0" applyNumberFormat="1" applyFont="1" applyFill="1" applyBorder="1" applyAlignment="1">
      <alignment horizontal="center"/>
    </xf>
    <xf numFmtId="0" fontId="0" fillId="0" borderId="21" xfId="0" applyFont="1" applyBorder="1" applyAlignment="1">
      <alignment wrapText="1"/>
    </xf>
    <xf numFmtId="0" fontId="0" fillId="0" borderId="17" xfId="0" applyFont="1" applyBorder="1" applyAlignment="1">
      <alignment wrapText="1"/>
    </xf>
    <xf numFmtId="0" fontId="0" fillId="0" borderId="17" xfId="0" applyFont="1" applyBorder="1" applyAlignment="1">
      <alignment vertical="top" wrapText="1"/>
    </xf>
    <xf numFmtId="0" fontId="13" fillId="0" borderId="145" xfId="11" applyFont="1" applyBorder="1" applyAlignment="1">
      <alignment horizontal="center" vertical="center" wrapText="1"/>
    </xf>
    <xf numFmtId="0" fontId="14" fillId="4" borderId="146" xfId="11" applyFont="1" applyFill="1" applyBorder="1" applyAlignment="1">
      <alignment horizontal="center" vertical="center"/>
    </xf>
    <xf numFmtId="0" fontId="14" fillId="0" borderId="147" xfId="11" applyFont="1" applyFill="1" applyBorder="1" applyAlignment="1">
      <alignment horizontal="center" vertical="center"/>
    </xf>
    <xf numFmtId="0" fontId="14" fillId="0" borderId="17" xfId="11" applyFont="1" applyFill="1" applyBorder="1" applyAlignment="1">
      <alignment horizontal="center" vertical="center"/>
    </xf>
    <xf numFmtId="0" fontId="14" fillId="0" borderId="71" xfId="11" applyFont="1" applyFill="1" applyBorder="1" applyAlignment="1">
      <alignment horizontal="center" vertical="center"/>
    </xf>
    <xf numFmtId="0" fontId="14" fillId="0" borderId="72" xfId="11" applyFont="1" applyFill="1" applyBorder="1" applyAlignment="1">
      <alignment horizontal="center" vertical="center"/>
    </xf>
    <xf numFmtId="0" fontId="14" fillId="0" borderId="148" xfId="11" applyFont="1" applyFill="1" applyBorder="1" applyAlignment="1">
      <alignment horizontal="center" vertical="center"/>
    </xf>
    <xf numFmtId="0" fontId="14" fillId="4" borderId="146" xfId="0" applyFont="1" applyFill="1" applyBorder="1" applyAlignment="1">
      <alignment horizontal="center" vertical="center"/>
    </xf>
    <xf numFmtId="0" fontId="14" fillId="0" borderId="71" xfId="0" applyFont="1" applyFill="1" applyBorder="1" applyAlignment="1">
      <alignment horizontal="center" vertical="center"/>
    </xf>
    <xf numFmtId="0" fontId="14" fillId="0" borderId="149" xfId="0" applyFont="1" applyFill="1" applyBorder="1" applyAlignment="1">
      <alignment horizontal="center" vertical="center"/>
    </xf>
    <xf numFmtId="0" fontId="15" fillId="0" borderId="0" xfId="0" applyFont="1" applyBorder="1"/>
    <xf numFmtId="0" fontId="14" fillId="0" borderId="69" xfId="0" applyFont="1" applyBorder="1" applyAlignment="1">
      <alignment horizontal="left" vertical="center" wrapText="1"/>
    </xf>
    <xf numFmtId="0" fontId="14" fillId="0" borderId="57" xfId="0" applyFont="1" applyFill="1" applyBorder="1" applyAlignment="1">
      <alignment horizontal="center" vertical="center"/>
    </xf>
    <xf numFmtId="0" fontId="5" fillId="0" borderId="0" xfId="11" applyBorder="1"/>
    <xf numFmtId="0" fontId="15" fillId="0" borderId="0" xfId="11" applyFont="1" applyBorder="1"/>
    <xf numFmtId="0" fontId="14" fillId="0" borderId="69" xfId="11" applyFont="1" applyBorder="1" applyAlignment="1">
      <alignment horizontal="left" vertical="center" wrapText="1"/>
    </xf>
    <xf numFmtId="0" fontId="21" fillId="0" borderId="0" xfId="0" applyFont="1" applyBorder="1"/>
    <xf numFmtId="0" fontId="12" fillId="0" borderId="0" xfId="0" applyFont="1" applyBorder="1"/>
    <xf numFmtId="0" fontId="24" fillId="0" borderId="0" xfId="0" applyFont="1" applyBorder="1"/>
    <xf numFmtId="0" fontId="13" fillId="4" borderId="9" xfId="0" applyFont="1" applyFill="1" applyBorder="1" applyAlignment="1">
      <alignment horizontal="left"/>
    </xf>
    <xf numFmtId="0" fontId="13" fillId="4" borderId="5" xfId="0" applyFont="1" applyFill="1" applyBorder="1" applyAlignment="1">
      <alignment horizontal="center"/>
    </xf>
    <xf numFmtId="164" fontId="14" fillId="0" borderId="54" xfId="0" applyNumberFormat="1" applyFont="1" applyFill="1" applyBorder="1" applyAlignment="1">
      <alignment horizontal="center" vertical="center"/>
    </xf>
    <xf numFmtId="164" fontId="14" fillId="0" borderId="117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52" xfId="0" applyNumberFormat="1" applyFont="1" applyBorder="1" applyAlignment="1">
      <alignment horizontal="center" vertical="center"/>
    </xf>
    <xf numFmtId="0" fontId="14" fillId="8" borderId="122" xfId="0" applyFont="1" applyFill="1" applyBorder="1" applyAlignment="1">
      <alignment vertical="center" wrapText="1"/>
    </xf>
    <xf numFmtId="0" fontId="14" fillId="8" borderId="150" xfId="0" applyFont="1" applyFill="1" applyBorder="1" applyAlignment="1">
      <alignment horizontal="center" vertical="center"/>
    </xf>
    <xf numFmtId="0" fontId="14" fillId="8" borderId="85" xfId="0" applyFont="1" applyFill="1" applyBorder="1" applyAlignment="1">
      <alignment horizontal="center" vertical="center"/>
    </xf>
    <xf numFmtId="0" fontId="14" fillId="8" borderId="84" xfId="0" applyFont="1" applyFill="1" applyBorder="1" applyAlignment="1">
      <alignment horizontal="center" vertical="center"/>
    </xf>
    <xf numFmtId="164" fontId="14" fillId="8" borderId="117" xfId="0" applyNumberFormat="1" applyFont="1" applyFill="1" applyBorder="1" applyAlignment="1">
      <alignment horizontal="center" vertical="center"/>
    </xf>
    <xf numFmtId="0" fontId="14" fillId="8" borderId="151" xfId="0" applyFont="1" applyFill="1" applyBorder="1"/>
    <xf numFmtId="164" fontId="14" fillId="0" borderId="116" xfId="0" applyNumberFormat="1" applyFont="1" applyBorder="1" applyAlignment="1">
      <alignment horizontal="center" vertical="center"/>
    </xf>
    <xf numFmtId="0" fontId="13" fillId="0" borderId="152" xfId="0" applyFont="1" applyBorder="1" applyAlignment="1">
      <alignment horizontal="center" vertical="center" wrapText="1"/>
    </xf>
    <xf numFmtId="164" fontId="14" fillId="4" borderId="100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1" fontId="13" fillId="0" borderId="104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104" xfId="0" applyNumberFormat="1" applyFont="1" applyFill="1" applyBorder="1" applyAlignment="1">
      <alignment horizontal="center"/>
    </xf>
    <xf numFmtId="1" fontId="13" fillId="0" borderId="35" xfId="0" applyNumberFormat="1" applyFont="1" applyBorder="1" applyAlignment="1">
      <alignment horizontal="center"/>
    </xf>
    <xf numFmtId="1" fontId="13" fillId="0" borderId="47" xfId="0" applyNumberFormat="1" applyFont="1" applyBorder="1" applyAlignment="1">
      <alignment horizontal="center"/>
    </xf>
    <xf numFmtId="1" fontId="13" fillId="4" borderId="107" xfId="0" applyNumberFormat="1" applyFont="1" applyFill="1" applyBorder="1" applyAlignment="1">
      <alignment horizontal="center"/>
    </xf>
    <xf numFmtId="1" fontId="36" fillId="4" borderId="5" xfId="0" applyNumberFormat="1" applyFont="1" applyFill="1" applyBorder="1" applyAlignment="1">
      <alignment horizontal="center" vertical="center"/>
    </xf>
    <xf numFmtId="1" fontId="36" fillId="4" borderId="89" xfId="0" applyNumberFormat="1" applyFont="1" applyFill="1" applyBorder="1" applyAlignment="1">
      <alignment horizontal="center" vertical="center"/>
    </xf>
    <xf numFmtId="0" fontId="13" fillId="0" borderId="89" xfId="0" applyFont="1" applyBorder="1" applyAlignment="1">
      <alignment horizontal="center"/>
    </xf>
    <xf numFmtId="1" fontId="13" fillId="4" borderId="5" xfId="0" applyNumberFormat="1" applyFont="1" applyFill="1" applyBorder="1" applyAlignment="1">
      <alignment horizontal="center"/>
    </xf>
    <xf numFmtId="1" fontId="13" fillId="0" borderId="82" xfId="0" applyNumberFormat="1" applyFont="1" applyBorder="1" applyAlignment="1">
      <alignment horizontal="center"/>
    </xf>
    <xf numFmtId="1" fontId="13" fillId="0" borderId="3" xfId="0" applyNumberFormat="1" applyFont="1" applyBorder="1" applyAlignment="1">
      <alignment horizontal="center"/>
    </xf>
    <xf numFmtId="1" fontId="13" fillId="0" borderId="3" xfId="0" applyNumberFormat="1" applyFont="1" applyFill="1" applyBorder="1" applyAlignment="1">
      <alignment horizontal="center"/>
    </xf>
    <xf numFmtId="1" fontId="13" fillId="0" borderId="75" xfId="0" applyNumberFormat="1" applyFont="1" applyFill="1" applyBorder="1" applyAlignment="1">
      <alignment horizontal="center"/>
    </xf>
    <xf numFmtId="1" fontId="13" fillId="0" borderId="75" xfId="0" applyNumberFormat="1" applyFont="1" applyBorder="1" applyAlignment="1">
      <alignment horizontal="center"/>
    </xf>
    <xf numFmtId="1" fontId="13" fillId="0" borderId="82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Continuous"/>
    </xf>
    <xf numFmtId="0" fontId="36" fillId="0" borderId="91" xfId="0" applyFont="1" applyBorder="1" applyAlignment="1">
      <alignment horizontal="center" vertical="center" wrapText="1"/>
    </xf>
    <xf numFmtId="0" fontId="36" fillId="0" borderId="126" xfId="0" applyFont="1" applyBorder="1" applyAlignment="1">
      <alignment horizontal="center" vertical="center" wrapText="1"/>
    </xf>
    <xf numFmtId="49" fontId="45" fillId="0" borderId="71" xfId="0" applyNumberFormat="1" applyFont="1" applyBorder="1" applyAlignment="1">
      <alignment horizontal="center"/>
    </xf>
    <xf numFmtId="0" fontId="45" fillId="0" borderId="123" xfId="0" applyFont="1" applyBorder="1" applyAlignment="1">
      <alignment horizontal="center"/>
    </xf>
    <xf numFmtId="0" fontId="45" fillId="0" borderId="124" xfId="0" applyFont="1" applyBorder="1" applyAlignment="1">
      <alignment horizontal="center"/>
    </xf>
    <xf numFmtId="0" fontId="45" fillId="0" borderId="110" xfId="0" applyFont="1" applyBorder="1" applyAlignment="1">
      <alignment horizontal="center"/>
    </xf>
    <xf numFmtId="0" fontId="45" fillId="0" borderId="111" xfId="0" applyFont="1" applyBorder="1" applyAlignment="1">
      <alignment horizontal="center"/>
    </xf>
    <xf numFmtId="164" fontId="45" fillId="0" borderId="39" xfId="0" applyNumberFormat="1" applyFont="1" applyBorder="1" applyAlignment="1">
      <alignment horizontal="center"/>
    </xf>
    <xf numFmtId="164" fontId="45" fillId="0" borderId="86" xfId="0" applyNumberFormat="1" applyFont="1" applyBorder="1" applyAlignment="1">
      <alignment horizontal="center"/>
    </xf>
    <xf numFmtId="164" fontId="45" fillId="0" borderId="123" xfId="0" applyNumberFormat="1" applyFont="1" applyBorder="1" applyAlignment="1">
      <alignment horizontal="center"/>
    </xf>
    <xf numFmtId="164" fontId="45" fillId="0" borderId="93" xfId="0" applyNumberFormat="1" applyFont="1" applyBorder="1" applyAlignment="1">
      <alignment horizontal="center"/>
    </xf>
    <xf numFmtId="164" fontId="45" fillId="0" borderId="110" xfId="0" applyNumberFormat="1" applyFont="1" applyBorder="1" applyAlignment="1">
      <alignment horizontal="center"/>
    </xf>
    <xf numFmtId="164" fontId="45" fillId="0" borderId="111" xfId="0" applyNumberFormat="1" applyFont="1" applyBorder="1" applyAlignment="1">
      <alignment horizontal="center"/>
    </xf>
    <xf numFmtId="49" fontId="45" fillId="0" borderId="17" xfId="0" applyNumberFormat="1" applyFont="1" applyBorder="1" applyAlignment="1">
      <alignment horizontal="center"/>
    </xf>
    <xf numFmtId="0" fontId="45" fillId="0" borderId="90" xfId="0" applyFont="1" applyBorder="1" applyAlignment="1">
      <alignment horizontal="center"/>
    </xf>
    <xf numFmtId="0" fontId="45" fillId="0" borderId="112" xfId="0" applyFont="1" applyBorder="1" applyAlignment="1">
      <alignment horizontal="center"/>
    </xf>
    <xf numFmtId="164" fontId="45" fillId="0" borderId="32" xfId="0" applyNumberFormat="1" applyFont="1" applyBorder="1" applyAlignment="1">
      <alignment horizontal="center"/>
    </xf>
    <xf numFmtId="164" fontId="45" fillId="0" borderId="31" xfId="0" applyNumberFormat="1" applyFont="1" applyBorder="1" applyAlignment="1">
      <alignment horizontal="center"/>
    </xf>
    <xf numFmtId="164" fontId="45" fillId="0" borderId="90" xfId="0" applyNumberFormat="1" applyFont="1" applyBorder="1" applyAlignment="1">
      <alignment horizontal="center"/>
    </xf>
    <xf numFmtId="164" fontId="45" fillId="0" borderId="3" xfId="0" applyNumberFormat="1" applyFont="1" applyBorder="1" applyAlignment="1">
      <alignment horizontal="center"/>
    </xf>
    <xf numFmtId="164" fontId="45" fillId="0" borderId="112" xfId="0" applyNumberFormat="1" applyFont="1" applyBorder="1" applyAlignment="1">
      <alignment horizontal="center"/>
    </xf>
    <xf numFmtId="49" fontId="45" fillId="0" borderId="72" xfId="0" applyNumberFormat="1" applyFont="1" applyBorder="1" applyAlignment="1">
      <alignment horizontal="center"/>
    </xf>
    <xf numFmtId="0" fontId="45" fillId="0" borderId="91" xfId="0" applyFont="1" applyBorder="1" applyAlignment="1">
      <alignment horizontal="center"/>
    </xf>
    <xf numFmtId="0" fontId="45" fillId="0" borderId="126" xfId="0" applyFont="1" applyBorder="1" applyAlignment="1">
      <alignment horizontal="center"/>
    </xf>
    <xf numFmtId="0" fontId="45" fillId="0" borderId="105" xfId="0" applyFont="1" applyBorder="1" applyAlignment="1">
      <alignment horizontal="center"/>
    </xf>
    <xf numFmtId="0" fontId="45" fillId="0" borderId="113" xfId="0" applyFont="1" applyBorder="1" applyAlignment="1">
      <alignment horizontal="center"/>
    </xf>
    <xf numFmtId="164" fontId="45" fillId="0" borderId="66" xfId="0" applyNumberFormat="1" applyFont="1" applyBorder="1" applyAlignment="1">
      <alignment horizontal="center"/>
    </xf>
    <xf numFmtId="164" fontId="45" fillId="0" borderId="65" xfId="0" applyNumberFormat="1" applyFont="1" applyBorder="1" applyAlignment="1">
      <alignment horizontal="center"/>
    </xf>
    <xf numFmtId="164" fontId="45" fillId="0" borderId="91" xfId="0" applyNumberFormat="1" applyFont="1" applyBorder="1" applyAlignment="1">
      <alignment horizontal="center"/>
    </xf>
    <xf numFmtId="164" fontId="45" fillId="0" borderId="4" xfId="0" applyNumberFormat="1" applyFont="1" applyBorder="1" applyAlignment="1">
      <alignment horizontal="center"/>
    </xf>
    <xf numFmtId="164" fontId="45" fillId="0" borderId="105" xfId="0" applyNumberFormat="1" applyFont="1" applyBorder="1" applyAlignment="1">
      <alignment horizontal="center"/>
    </xf>
    <xf numFmtId="164" fontId="45" fillId="0" borderId="113" xfId="0" applyNumberFormat="1" applyFont="1" applyBorder="1" applyAlignment="1">
      <alignment horizontal="center"/>
    </xf>
    <xf numFmtId="0" fontId="45" fillId="0" borderId="126" xfId="0" applyFont="1" applyFill="1" applyBorder="1" applyAlignment="1">
      <alignment horizontal="center"/>
    </xf>
    <xf numFmtId="164" fontId="45" fillId="11" borderId="65" xfId="0" applyNumberFormat="1" applyFont="1" applyFill="1" applyBorder="1" applyAlignment="1">
      <alignment horizontal="center"/>
    </xf>
    <xf numFmtId="164" fontId="45" fillId="11" borderId="4" xfId="0" applyNumberFormat="1" applyFont="1" applyFill="1" applyBorder="1" applyAlignment="1">
      <alignment horizontal="center"/>
    </xf>
    <xf numFmtId="49" fontId="45" fillId="0" borderId="71" xfId="0" applyNumberFormat="1" applyFont="1" applyBorder="1"/>
    <xf numFmtId="49" fontId="45" fillId="0" borderId="17" xfId="0" applyNumberFormat="1" applyFont="1" applyBorder="1"/>
    <xf numFmtId="49" fontId="45" fillId="0" borderId="72" xfId="0" applyNumberFormat="1" applyFont="1" applyBorder="1"/>
    <xf numFmtId="0" fontId="46" fillId="4" borderId="89" xfId="0" applyFont="1" applyFill="1" applyBorder="1" applyAlignment="1">
      <alignment horizontal="center" vertical="center" wrapText="1"/>
    </xf>
    <xf numFmtId="0" fontId="46" fillId="4" borderId="107" xfId="0" applyFont="1" applyFill="1" applyBorder="1" applyAlignment="1">
      <alignment horizontal="center" vertical="center" wrapText="1"/>
    </xf>
    <xf numFmtId="164" fontId="46" fillId="4" borderId="107" xfId="0" applyNumberFormat="1" applyFont="1" applyFill="1" applyBorder="1" applyAlignment="1">
      <alignment horizontal="center" vertical="center" wrapText="1"/>
    </xf>
    <xf numFmtId="164" fontId="46" fillId="4" borderId="10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Continuous"/>
    </xf>
    <xf numFmtId="0" fontId="45" fillId="0" borderId="86" xfId="0" applyFont="1" applyBorder="1" applyAlignment="1">
      <alignment horizontal="center"/>
    </xf>
    <xf numFmtId="0" fontId="45" fillId="0" borderId="31" xfId="0" applyFont="1" applyBorder="1" applyAlignment="1">
      <alignment horizontal="center"/>
    </xf>
    <xf numFmtId="0" fontId="45" fillId="0" borderId="65" xfId="0" applyFont="1" applyBorder="1" applyAlignment="1">
      <alignment horizontal="center"/>
    </xf>
    <xf numFmtId="0" fontId="45" fillId="11" borderId="65" xfId="0" applyFont="1" applyFill="1" applyBorder="1" applyAlignment="1">
      <alignment horizontal="center"/>
    </xf>
    <xf numFmtId="0" fontId="36" fillId="0" borderId="9" xfId="0" applyFont="1" applyBorder="1" applyAlignment="1">
      <alignment horizontal="center" vertical="center" wrapText="1"/>
    </xf>
    <xf numFmtId="0" fontId="36" fillId="0" borderId="108" xfId="0" applyFont="1" applyBorder="1" applyAlignment="1">
      <alignment horizontal="center" vertical="center" wrapText="1"/>
    </xf>
    <xf numFmtId="49" fontId="45" fillId="0" borderId="94" xfId="0" applyNumberFormat="1" applyFont="1" applyBorder="1" applyAlignment="1">
      <alignment horizontal="center"/>
    </xf>
    <xf numFmtId="1" fontId="45" fillId="0" borderId="94" xfId="0" applyNumberFormat="1" applyFont="1" applyBorder="1" applyAlignment="1">
      <alignment horizontal="center"/>
    </xf>
    <xf numFmtId="164" fontId="45" fillId="0" borderId="21" xfId="0" applyNumberFormat="1" applyFont="1" applyBorder="1" applyAlignment="1">
      <alignment horizontal="center"/>
    </xf>
    <xf numFmtId="164" fontId="45" fillId="0" borderId="133" xfId="0" applyNumberFormat="1" applyFont="1" applyBorder="1" applyAlignment="1">
      <alignment horizontal="center"/>
    </xf>
    <xf numFmtId="164" fontId="45" fillId="0" borderId="124" xfId="0" applyNumberFormat="1" applyFont="1" applyBorder="1" applyAlignment="1">
      <alignment horizontal="center"/>
    </xf>
    <xf numFmtId="49" fontId="45" fillId="0" borderId="11" xfId="0" applyNumberFormat="1" applyFont="1" applyBorder="1" applyAlignment="1">
      <alignment horizontal="center"/>
    </xf>
    <xf numFmtId="1" fontId="45" fillId="0" borderId="11" xfId="0" applyNumberFormat="1" applyFont="1" applyBorder="1" applyAlignment="1">
      <alignment horizontal="center"/>
    </xf>
    <xf numFmtId="164" fontId="45" fillId="0" borderId="17" xfId="0" applyNumberFormat="1" applyFont="1" applyBorder="1" applyAlignment="1">
      <alignment horizontal="center"/>
    </xf>
    <xf numFmtId="49" fontId="45" fillId="0" borderId="12" xfId="0" applyNumberFormat="1" applyFont="1" applyBorder="1" applyAlignment="1">
      <alignment horizontal="center"/>
    </xf>
    <xf numFmtId="1" fontId="45" fillId="0" borderId="13" xfId="0" applyNumberFormat="1" applyFont="1" applyBorder="1" applyAlignment="1">
      <alignment horizontal="center"/>
    </xf>
    <xf numFmtId="164" fontId="45" fillId="0" borderId="18" xfId="0" applyNumberFormat="1" applyFont="1" applyBorder="1" applyAlignment="1">
      <alignment horizontal="center"/>
    </xf>
    <xf numFmtId="164" fontId="45" fillId="0" borderId="134" xfId="0" applyNumberFormat="1" applyFont="1" applyBorder="1" applyAlignment="1">
      <alignment horizontal="center"/>
    </xf>
    <xf numFmtId="164" fontId="45" fillId="0" borderId="126" xfId="0" applyNumberFormat="1" applyFont="1" applyBorder="1" applyAlignment="1">
      <alignment horizontal="center"/>
    </xf>
    <xf numFmtId="49" fontId="0" fillId="0" borderId="0" xfId="0" applyNumberFormat="1"/>
    <xf numFmtId="49" fontId="45" fillId="0" borderId="13" xfId="0" applyNumberFormat="1" applyFont="1" applyBorder="1" applyAlignment="1">
      <alignment horizontal="center"/>
    </xf>
    <xf numFmtId="49" fontId="45" fillId="0" borderId="94" xfId="0" applyNumberFormat="1" applyFont="1" applyBorder="1"/>
    <xf numFmtId="49" fontId="45" fillId="0" borderId="11" xfId="0" applyNumberFormat="1" applyFont="1" applyBorder="1"/>
    <xf numFmtId="49" fontId="45" fillId="0" borderId="13" xfId="0" applyNumberFormat="1" applyFont="1" applyBorder="1"/>
    <xf numFmtId="164" fontId="45" fillId="0" borderId="37" xfId="0" applyNumberFormat="1" applyFont="1" applyBorder="1" applyAlignment="1">
      <alignment horizontal="center"/>
    </xf>
    <xf numFmtId="49" fontId="46" fillId="4" borderId="92" xfId="0" applyNumberFormat="1" applyFont="1" applyFill="1" applyBorder="1" applyAlignment="1">
      <alignment horizontal="center" vertical="center" wrapText="1"/>
    </xf>
    <xf numFmtId="0" fontId="46" fillId="4" borderId="106" xfId="0" applyFont="1" applyFill="1" applyBorder="1" applyAlignment="1">
      <alignment horizontal="center" vertical="center" wrapText="1"/>
    </xf>
    <xf numFmtId="164" fontId="46" fillId="4" borderId="106" xfId="0" applyNumberFormat="1" applyFont="1" applyFill="1" applyBorder="1" applyAlignment="1">
      <alignment horizontal="center" vertical="center" wrapText="1"/>
    </xf>
    <xf numFmtId="164" fontId="46" fillId="4" borderId="109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52" fillId="0" borderId="0" xfId="0" applyFont="1" applyAlignment="1">
      <alignment horizontal="center"/>
    </xf>
    <xf numFmtId="0" fontId="20" fillId="0" borderId="91" xfId="0" applyFont="1" applyBorder="1" applyAlignment="1">
      <alignment horizontal="center" vertical="center"/>
    </xf>
    <xf numFmtId="0" fontId="20" fillId="0" borderId="126" xfId="0" applyFont="1" applyBorder="1" applyAlignment="1">
      <alignment horizontal="center" vertical="center"/>
    </xf>
    <xf numFmtId="0" fontId="20" fillId="0" borderId="134" xfId="0" applyFont="1" applyBorder="1" applyAlignment="1">
      <alignment horizontal="center" vertical="center" wrapText="1"/>
    </xf>
    <xf numFmtId="0" fontId="20" fillId="0" borderId="127" xfId="0" applyFont="1" applyBorder="1" applyAlignment="1">
      <alignment horizontal="center" vertical="center" wrapText="1"/>
    </xf>
    <xf numFmtId="0" fontId="52" fillId="0" borderId="0" xfId="0" applyFont="1"/>
    <xf numFmtId="0" fontId="24" fillId="0" borderId="103" xfId="0" applyFont="1" applyBorder="1" applyAlignment="1">
      <alignment horizontal="center"/>
    </xf>
    <xf numFmtId="0" fontId="24" fillId="0" borderId="142" xfId="0" applyFont="1" applyBorder="1" applyAlignment="1">
      <alignment horizontal="center"/>
    </xf>
    <xf numFmtId="0" fontId="24" fillId="0" borderId="92" xfId="0" applyFont="1" applyBorder="1" applyAlignment="1">
      <alignment horizontal="center"/>
    </xf>
    <xf numFmtId="0" fontId="24" fillId="0" borderId="153" xfId="0" applyFont="1" applyBorder="1" applyAlignment="1">
      <alignment horizontal="center"/>
    </xf>
    <xf numFmtId="0" fontId="24" fillId="0" borderId="81" xfId="0" applyFont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52" fillId="0" borderId="21" xfId="0" applyFont="1" applyBorder="1" applyAlignment="1">
      <alignment horizontal="left" vertical="center" wrapText="1"/>
    </xf>
    <xf numFmtId="0" fontId="52" fillId="0" borderId="82" xfId="0" applyFont="1" applyBorder="1" applyAlignment="1">
      <alignment horizontal="center" vertical="center" wrapText="1"/>
    </xf>
    <xf numFmtId="1" fontId="10" fillId="0" borderId="123" xfId="0" applyNumberFormat="1" applyFont="1" applyFill="1" applyBorder="1" applyAlignment="1">
      <alignment horizontal="center" vertical="center"/>
    </xf>
    <xf numFmtId="1" fontId="10" fillId="0" borderId="124" xfId="0" applyNumberFormat="1" applyFont="1" applyFill="1" applyBorder="1" applyAlignment="1">
      <alignment horizontal="center" vertical="center"/>
    </xf>
    <xf numFmtId="1" fontId="10" fillId="0" borderId="37" xfId="0" applyNumberFormat="1" applyFont="1" applyFill="1" applyBorder="1" applyAlignment="1">
      <alignment horizontal="center" vertical="center"/>
    </xf>
    <xf numFmtId="1" fontId="10" fillId="0" borderId="71" xfId="0" applyNumberFormat="1" applyFont="1" applyFill="1" applyBorder="1" applyAlignment="1">
      <alignment horizontal="center" vertical="center"/>
    </xf>
    <xf numFmtId="1" fontId="10" fillId="0" borderId="82" xfId="0" applyNumberFormat="1" applyFont="1" applyFill="1" applyBorder="1" applyAlignment="1">
      <alignment horizontal="center" vertical="center"/>
    </xf>
    <xf numFmtId="0" fontId="52" fillId="0" borderId="17" xfId="0" applyFont="1" applyFill="1" applyBorder="1" applyAlignment="1">
      <alignment horizontal="left" vertical="center" wrapText="1"/>
    </xf>
    <xf numFmtId="0" fontId="52" fillId="0" borderId="3" xfId="0" applyFont="1" applyFill="1" applyBorder="1" applyAlignment="1">
      <alignment horizontal="center" vertical="center" wrapText="1"/>
    </xf>
    <xf numFmtId="1" fontId="10" fillId="0" borderId="90" xfId="0" applyNumberFormat="1" applyFont="1" applyFill="1" applyBorder="1" applyAlignment="1">
      <alignment horizontal="center" vertical="center"/>
    </xf>
    <xf numFmtId="1" fontId="10" fillId="0" borderId="112" xfId="0" applyNumberFormat="1" applyFont="1" applyFill="1" applyBorder="1" applyAlignment="1">
      <alignment horizontal="center" vertical="center"/>
    </xf>
    <xf numFmtId="1" fontId="10" fillId="0" borderId="17" xfId="0" applyNumberFormat="1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10" fillId="0" borderId="3" xfId="0" applyNumberFormat="1" applyFont="1" applyFill="1" applyBorder="1" applyAlignment="1">
      <alignment horizontal="center"/>
    </xf>
    <xf numFmtId="0" fontId="0" fillId="0" borderId="0" xfId="0" applyFill="1"/>
    <xf numFmtId="0" fontId="53" fillId="0" borderId="0" xfId="0" applyFont="1"/>
    <xf numFmtId="0" fontId="52" fillId="0" borderId="7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left" vertical="center" wrapText="1"/>
    </xf>
    <xf numFmtId="0" fontId="52" fillId="0" borderId="16" xfId="0" applyFont="1" applyFill="1" applyBorder="1" applyAlignment="1">
      <alignment horizontal="left" vertical="center" wrapText="1"/>
    </xf>
    <xf numFmtId="0" fontId="52" fillId="0" borderId="72" xfId="0" applyFont="1" applyBorder="1" applyAlignment="1">
      <alignment horizontal="left" vertical="center" wrapText="1"/>
    </xf>
    <xf numFmtId="0" fontId="52" fillId="12" borderId="16" xfId="0" applyFont="1" applyFill="1" applyBorder="1" applyAlignment="1">
      <alignment horizontal="left" vertical="center" wrapText="1"/>
    </xf>
    <xf numFmtId="1" fontId="10" fillId="0" borderId="105" xfId="0" applyNumberFormat="1" applyFont="1" applyFill="1" applyBorder="1" applyAlignment="1">
      <alignment horizontal="center" vertical="center"/>
    </xf>
    <xf numFmtId="1" fontId="10" fillId="0" borderId="113" xfId="0" applyNumberFormat="1" applyFont="1" applyFill="1" applyBorder="1" applyAlignment="1">
      <alignment horizontal="center" vertical="center"/>
    </xf>
    <xf numFmtId="1" fontId="10" fillId="0" borderId="72" xfId="0" applyNumberFormat="1" applyFont="1" applyFill="1" applyBorder="1" applyAlignment="1">
      <alignment horizontal="center" vertical="center"/>
    </xf>
    <xf numFmtId="1" fontId="10" fillId="0" borderId="75" xfId="0" applyNumberFormat="1" applyFont="1" applyFill="1" applyBorder="1" applyAlignment="1">
      <alignment horizontal="center" vertical="center"/>
    </xf>
    <xf numFmtId="0" fontId="52" fillId="9" borderId="15" xfId="0" applyFont="1" applyFill="1" applyBorder="1" applyAlignment="1">
      <alignment horizontal="left" vertical="center" wrapText="1"/>
    </xf>
    <xf numFmtId="0" fontId="52" fillId="12" borderId="19" xfId="0" applyFont="1" applyFill="1" applyBorder="1" applyAlignment="1">
      <alignment horizontal="left" vertical="center" wrapText="1"/>
    </xf>
    <xf numFmtId="1" fontId="10" fillId="9" borderId="89" xfId="0" applyNumberFormat="1" applyFont="1" applyFill="1" applyBorder="1" applyAlignment="1">
      <alignment horizontal="center" vertical="center"/>
    </xf>
    <xf numFmtId="1" fontId="10" fillId="9" borderId="5" xfId="0" applyNumberFormat="1" applyFont="1" applyFill="1" applyBorder="1" applyAlignment="1">
      <alignment horizontal="center" vertical="center"/>
    </xf>
    <xf numFmtId="1" fontId="10" fillId="9" borderId="76" xfId="0" applyNumberFormat="1" applyFont="1" applyFill="1" applyBorder="1" applyAlignment="1">
      <alignment horizontal="center" vertical="center"/>
    </xf>
    <xf numFmtId="0" fontId="20" fillId="0" borderId="153" xfId="0" applyFont="1" applyBorder="1" applyAlignment="1">
      <alignment horizontal="center" vertical="center" wrapText="1"/>
    </xf>
    <xf numFmtId="1" fontId="10" fillId="0" borderId="39" xfId="0" applyNumberFormat="1" applyFont="1" applyFill="1" applyBorder="1" applyAlignment="1">
      <alignment horizontal="center" vertical="center"/>
    </xf>
    <xf numFmtId="1" fontId="10" fillId="0" borderId="86" xfId="0" applyNumberFormat="1" applyFont="1" applyFill="1" applyBorder="1" applyAlignment="1">
      <alignment horizontal="center" vertical="center"/>
    </xf>
    <xf numFmtId="1" fontId="10" fillId="0" borderId="32" xfId="0" applyNumberFormat="1" applyFont="1" applyFill="1" applyBorder="1" applyAlignment="1">
      <alignment horizontal="center" vertical="center"/>
    </xf>
    <xf numFmtId="1" fontId="10" fillId="0" borderId="31" xfId="0" applyNumberFormat="1" applyFont="1" applyFill="1" applyBorder="1" applyAlignment="1">
      <alignment horizontal="center" vertical="center"/>
    </xf>
    <xf numFmtId="0" fontId="52" fillId="0" borderId="17" xfId="0" applyFont="1" applyBorder="1" applyAlignment="1">
      <alignment horizontal="left" vertical="center" wrapText="1"/>
    </xf>
    <xf numFmtId="0" fontId="52" fillId="0" borderId="3" xfId="0" applyFont="1" applyBorder="1" applyAlignment="1">
      <alignment horizontal="center" vertical="center" wrapText="1"/>
    </xf>
    <xf numFmtId="0" fontId="52" fillId="0" borderId="75" xfId="0" applyFont="1" applyBorder="1" applyAlignment="1">
      <alignment horizontal="center" vertical="center" wrapText="1"/>
    </xf>
    <xf numFmtId="1" fontId="10" fillId="0" borderId="66" xfId="0" applyNumberFormat="1" applyFont="1" applyFill="1" applyBorder="1" applyAlignment="1">
      <alignment horizontal="center" vertical="center"/>
    </xf>
    <xf numFmtId="1" fontId="10" fillId="0" borderId="65" xfId="0" applyNumberFormat="1" applyFont="1" applyFill="1" applyBorder="1" applyAlignment="1">
      <alignment horizontal="center" vertical="center"/>
    </xf>
    <xf numFmtId="1" fontId="10" fillId="0" borderId="16" xfId="0" applyNumberFormat="1" applyFont="1" applyFill="1" applyBorder="1" applyAlignment="1">
      <alignment horizontal="center" vertical="center"/>
    </xf>
    <xf numFmtId="0" fontId="52" fillId="12" borderId="22" xfId="0" applyFont="1" applyFill="1" applyBorder="1" applyAlignment="1">
      <alignment horizontal="left" vertical="center" wrapText="1"/>
    </xf>
    <xf numFmtId="1" fontId="10" fillId="0" borderId="133" xfId="0" applyNumberFormat="1" applyFont="1" applyFill="1" applyBorder="1" applyAlignment="1">
      <alignment horizontal="center" vertical="center"/>
    </xf>
    <xf numFmtId="1" fontId="10" fillId="0" borderId="132" xfId="0" applyNumberFormat="1" applyFont="1" applyFill="1" applyBorder="1" applyAlignment="1">
      <alignment horizontal="center" vertical="center"/>
    </xf>
    <xf numFmtId="1" fontId="10" fillId="0" borderId="21" xfId="0" applyNumberFormat="1" applyFont="1" applyFill="1" applyBorder="1" applyAlignment="1">
      <alignment horizontal="center" vertical="center"/>
    </xf>
    <xf numFmtId="1" fontId="10" fillId="9" borderId="109" xfId="0" applyNumberFormat="1" applyFont="1" applyFill="1" applyBorder="1" applyAlignment="1">
      <alignment horizontal="center" vertical="center"/>
    </xf>
    <xf numFmtId="1" fontId="10" fillId="9" borderId="15" xfId="0" applyNumberFormat="1" applyFont="1" applyFill="1" applyBorder="1" applyAlignment="1">
      <alignment horizontal="center" vertical="center"/>
    </xf>
    <xf numFmtId="0" fontId="43" fillId="0" borderId="0" xfId="14" applyAlignment="1">
      <alignment horizontal="center"/>
    </xf>
    <xf numFmtId="0" fontId="43" fillId="0" borderId="0" xfId="14"/>
    <xf numFmtId="0" fontId="55" fillId="0" borderId="0" xfId="14" applyFont="1" applyAlignment="1">
      <alignment horizontal="left"/>
    </xf>
    <xf numFmtId="0" fontId="43" fillId="0" borderId="0" xfId="14" applyAlignment="1">
      <alignment horizontal="left"/>
    </xf>
    <xf numFmtId="0" fontId="43" fillId="0" borderId="51" xfId="14" applyBorder="1"/>
    <xf numFmtId="0" fontId="56" fillId="0" borderId="125" xfId="14" applyFont="1" applyBorder="1" applyAlignment="1">
      <alignment horizontal="center" vertical="center" wrapText="1"/>
    </xf>
    <xf numFmtId="0" fontId="56" fillId="0" borderId="126" xfId="14" applyFont="1" applyBorder="1" applyAlignment="1">
      <alignment horizontal="center" vertical="center" wrapText="1"/>
    </xf>
    <xf numFmtId="0" fontId="56" fillId="0" borderId="127" xfId="14" applyFont="1" applyBorder="1" applyAlignment="1">
      <alignment horizontal="center" vertical="center" wrapText="1"/>
    </xf>
    <xf numFmtId="0" fontId="57" fillId="0" borderId="123" xfId="14" applyFont="1" applyBorder="1" applyAlignment="1">
      <alignment horizontal="center"/>
    </xf>
    <xf numFmtId="0" fontId="57" fillId="0" borderId="132" xfId="12" applyFont="1" applyBorder="1" applyAlignment="1">
      <alignment wrapText="1"/>
    </xf>
    <xf numFmtId="0" fontId="57" fillId="0" borderId="123" xfId="14" applyFont="1" applyBorder="1" applyAlignment="1">
      <alignment horizontal="center" vertical="center"/>
    </xf>
    <xf numFmtId="0" fontId="57" fillId="0" borderId="154" xfId="14" applyFont="1" applyBorder="1" applyAlignment="1">
      <alignment horizontal="center" vertical="center"/>
    </xf>
    <xf numFmtId="0" fontId="57" fillId="0" borderId="124" xfId="14" applyFont="1" applyBorder="1" applyAlignment="1">
      <alignment horizontal="center" vertical="center"/>
    </xf>
    <xf numFmtId="0" fontId="57" fillId="0" borderId="90" xfId="14" applyFont="1" applyBorder="1" applyAlignment="1">
      <alignment horizontal="center"/>
    </xf>
    <xf numFmtId="0" fontId="57" fillId="0" borderId="31" xfId="12" applyFont="1" applyBorder="1" applyAlignment="1">
      <alignment wrapText="1"/>
    </xf>
    <xf numFmtId="0" fontId="57" fillId="0" borderId="90" xfId="14" applyFont="1" applyBorder="1" applyAlignment="1">
      <alignment horizontal="center" vertical="center"/>
    </xf>
    <xf numFmtId="0" fontId="57" fillId="0" borderId="1" xfId="14" applyFont="1" applyBorder="1" applyAlignment="1">
      <alignment horizontal="center" vertical="center"/>
    </xf>
    <xf numFmtId="0" fontId="57" fillId="0" borderId="112" xfId="14" applyFont="1" applyBorder="1" applyAlignment="1">
      <alignment horizontal="center" vertical="center"/>
    </xf>
    <xf numFmtId="0" fontId="57" fillId="0" borderId="3" xfId="14" applyFont="1" applyBorder="1" applyAlignment="1">
      <alignment horizontal="center"/>
    </xf>
    <xf numFmtId="0" fontId="57" fillId="0" borderId="65" xfId="12" applyFont="1" applyBorder="1" applyAlignment="1">
      <alignment wrapText="1"/>
    </xf>
    <xf numFmtId="0" fontId="57" fillId="0" borderId="0" xfId="14" applyFont="1" applyBorder="1" applyAlignment="1">
      <alignment horizontal="center"/>
    </xf>
    <xf numFmtId="0" fontId="57" fillId="0" borderId="0" xfId="12" applyFont="1" applyBorder="1" applyAlignment="1">
      <alignment wrapText="1"/>
    </xf>
    <xf numFmtId="0" fontId="57" fillId="0" borderId="0" xfId="14" applyFont="1" applyBorder="1" applyAlignment="1">
      <alignment horizontal="center" vertical="center"/>
    </xf>
    <xf numFmtId="0" fontId="43" fillId="0" borderId="0" xfId="14" applyBorder="1"/>
    <xf numFmtId="0" fontId="1" fillId="0" borderId="0" xfId="24"/>
    <xf numFmtId="0" fontId="57" fillId="0" borderId="103" xfId="24" applyFont="1" applyBorder="1" applyAlignment="1">
      <alignment horizontal="center" vertical="center" wrapText="1"/>
    </xf>
    <xf numFmtId="0" fontId="57" fillId="0" borderId="153" xfId="24" applyFont="1" applyBorder="1" applyAlignment="1">
      <alignment horizontal="center" vertical="center" wrapText="1"/>
    </xf>
    <xf numFmtId="0" fontId="57" fillId="0" borderId="15" xfId="24" applyFont="1" applyBorder="1" applyAlignment="1">
      <alignment horizontal="center" vertical="center" wrapText="1"/>
    </xf>
    <xf numFmtId="0" fontId="57" fillId="0" borderId="142" xfId="24" applyFont="1" applyBorder="1" applyAlignment="1">
      <alignment horizontal="center" vertical="center" wrapText="1"/>
    </xf>
    <xf numFmtId="0" fontId="57" fillId="10" borderId="123" xfId="24" applyFont="1" applyFill="1" applyBorder="1" applyAlignment="1">
      <alignment horizontal="center" vertical="center" wrapText="1"/>
    </xf>
    <xf numFmtId="0" fontId="57" fillId="10" borderId="132" xfId="24" applyFont="1" applyFill="1" applyBorder="1" applyAlignment="1">
      <alignment horizontal="center" vertical="center" wrapText="1"/>
    </xf>
    <xf numFmtId="0" fontId="57" fillId="10" borderId="21" xfId="24" applyFont="1" applyFill="1" applyBorder="1" applyAlignment="1">
      <alignment horizontal="center" vertical="center" wrapText="1"/>
    </xf>
    <xf numFmtId="164" fontId="57" fillId="10" borderId="133" xfId="24" applyNumberFormat="1" applyFont="1" applyFill="1" applyBorder="1" applyAlignment="1">
      <alignment horizontal="center" vertical="center" wrapText="1"/>
    </xf>
    <xf numFmtId="164" fontId="57" fillId="10" borderId="124" xfId="24" applyNumberFormat="1" applyFont="1" applyFill="1" applyBorder="1" applyAlignment="1">
      <alignment horizontal="center" vertical="center" wrapText="1"/>
    </xf>
    <xf numFmtId="0" fontId="57" fillId="10" borderId="90" xfId="24" applyFont="1" applyFill="1" applyBorder="1" applyAlignment="1">
      <alignment horizontal="center" vertical="center" wrapText="1"/>
    </xf>
    <xf numFmtId="0" fontId="57" fillId="10" borderId="31" xfId="24" applyFont="1" applyFill="1" applyBorder="1" applyAlignment="1">
      <alignment horizontal="center" vertical="center" wrapText="1"/>
    </xf>
    <xf numFmtId="0" fontId="57" fillId="10" borderId="17" xfId="24" applyFont="1" applyFill="1" applyBorder="1" applyAlignment="1">
      <alignment horizontal="center" vertical="center" wrapText="1"/>
    </xf>
    <xf numFmtId="164" fontId="57" fillId="10" borderId="32" xfId="24" applyNumberFormat="1" applyFont="1" applyFill="1" applyBorder="1" applyAlignment="1">
      <alignment horizontal="center" vertical="center" wrapText="1"/>
    </xf>
    <xf numFmtId="164" fontId="57" fillId="10" borderId="112" xfId="24" applyNumberFormat="1" applyFont="1" applyFill="1" applyBorder="1" applyAlignment="1">
      <alignment horizontal="center" vertical="center" wrapText="1"/>
    </xf>
    <xf numFmtId="0" fontId="57" fillId="10" borderId="91" xfId="24" applyFont="1" applyFill="1" applyBorder="1" applyAlignment="1">
      <alignment horizontal="center" vertical="center" wrapText="1"/>
    </xf>
    <xf numFmtId="0" fontId="57" fillId="10" borderId="127" xfId="24" applyFont="1" applyFill="1" applyBorder="1" applyAlignment="1">
      <alignment horizontal="center" vertical="center" wrapText="1"/>
    </xf>
    <xf numFmtId="0" fontId="57" fillId="10" borderId="18" xfId="24" applyFont="1" applyFill="1" applyBorder="1" applyAlignment="1">
      <alignment horizontal="center" vertical="center" wrapText="1"/>
    </xf>
    <xf numFmtId="164" fontId="57" fillId="10" borderId="134" xfId="24" applyNumberFormat="1" applyFont="1" applyFill="1" applyBorder="1" applyAlignment="1">
      <alignment horizontal="center" vertical="center" wrapText="1"/>
    </xf>
    <xf numFmtId="164" fontId="57" fillId="10" borderId="126" xfId="24" applyNumberFormat="1" applyFont="1" applyFill="1" applyBorder="1" applyAlignment="1">
      <alignment horizontal="center" vertical="center" wrapText="1"/>
    </xf>
    <xf numFmtId="0" fontId="57" fillId="0" borderId="123" xfId="24" applyFont="1" applyBorder="1" applyAlignment="1">
      <alignment horizontal="center" vertical="center" wrapText="1"/>
    </xf>
    <xf numFmtId="0" fontId="57" fillId="0" borderId="124" xfId="24" applyFont="1" applyBorder="1" applyAlignment="1">
      <alignment vertical="top" wrapText="1"/>
    </xf>
    <xf numFmtId="0" fontId="57" fillId="0" borderId="132" xfId="24" applyFont="1" applyBorder="1" applyAlignment="1">
      <alignment horizontal="center" vertical="center" wrapText="1"/>
    </xf>
    <xf numFmtId="0" fontId="57" fillId="0" borderId="21" xfId="24" applyFont="1" applyBorder="1" applyAlignment="1">
      <alignment horizontal="center" vertical="center" wrapText="1"/>
    </xf>
    <xf numFmtId="164" fontId="57" fillId="0" borderId="133" xfId="24" applyNumberFormat="1" applyFont="1" applyBorder="1" applyAlignment="1">
      <alignment horizontal="center" vertical="center" wrapText="1"/>
    </xf>
    <xf numFmtId="164" fontId="57" fillId="0" borderId="124" xfId="24" applyNumberFormat="1" applyFont="1" applyBorder="1" applyAlignment="1">
      <alignment horizontal="center" vertical="center" wrapText="1"/>
    </xf>
    <xf numFmtId="0" fontId="57" fillId="0" borderId="90" xfId="24" applyFont="1" applyBorder="1" applyAlignment="1">
      <alignment horizontal="center" vertical="center" wrapText="1"/>
    </xf>
    <xf numFmtId="0" fontId="57" fillId="0" borderId="112" xfId="24" applyFont="1" applyBorder="1" applyAlignment="1">
      <alignment vertical="top" wrapText="1"/>
    </xf>
    <xf numFmtId="0" fontId="57" fillId="0" borderId="31" xfId="24" applyFont="1" applyBorder="1" applyAlignment="1">
      <alignment horizontal="center" vertical="center" wrapText="1"/>
    </xf>
    <xf numFmtId="0" fontId="57" fillId="0" borderId="17" xfId="24" applyFont="1" applyBorder="1" applyAlignment="1">
      <alignment horizontal="center" vertical="center" wrapText="1"/>
    </xf>
    <xf numFmtId="164" fontId="57" fillId="0" borderId="32" xfId="24" applyNumberFormat="1" applyFont="1" applyBorder="1" applyAlignment="1">
      <alignment horizontal="center" vertical="center" wrapText="1"/>
    </xf>
    <xf numFmtId="164" fontId="57" fillId="0" borderId="112" xfId="24" applyNumberFormat="1" applyFont="1" applyBorder="1" applyAlignment="1">
      <alignment horizontal="center" vertical="center" wrapText="1"/>
    </xf>
    <xf numFmtId="0" fontId="57" fillId="0" borderId="91" xfId="24" applyFont="1" applyBorder="1" applyAlignment="1">
      <alignment horizontal="center" vertical="center" wrapText="1"/>
    </xf>
    <xf numFmtId="0" fontId="57" fillId="0" borderId="126" xfId="24" applyFont="1" applyBorder="1" applyAlignment="1">
      <alignment vertical="top" wrapText="1"/>
    </xf>
    <xf numFmtId="0" fontId="57" fillId="0" borderId="127" xfId="24" applyFont="1" applyBorder="1" applyAlignment="1">
      <alignment horizontal="center" vertical="center" wrapText="1"/>
    </xf>
    <xf numFmtId="0" fontId="57" fillId="0" borderId="18" xfId="24" applyFont="1" applyBorder="1" applyAlignment="1">
      <alignment horizontal="center" vertical="center" wrapText="1"/>
    </xf>
    <xf numFmtId="164" fontId="57" fillId="0" borderId="134" xfId="24" applyNumberFormat="1" applyFont="1" applyBorder="1" applyAlignment="1">
      <alignment horizontal="center" vertical="center" wrapText="1"/>
    </xf>
    <xf numFmtId="164" fontId="57" fillId="0" borderId="126" xfId="24" applyNumberFormat="1" applyFont="1" applyBorder="1" applyAlignment="1">
      <alignment horizontal="center" vertical="center" wrapText="1"/>
    </xf>
    <xf numFmtId="164" fontId="1" fillId="0" borderId="0" xfId="24" applyNumberFormat="1"/>
    <xf numFmtId="0" fontId="20" fillId="0" borderId="0" xfId="0" applyFont="1" applyBorder="1" applyAlignment="1">
      <alignment horizontal="center" vertical="center" wrapText="1"/>
    </xf>
    <xf numFmtId="0" fontId="57" fillId="0" borderId="1" xfId="14" applyFont="1" applyBorder="1" applyAlignment="1">
      <alignment horizontal="center"/>
    </xf>
    <xf numFmtId="0" fontId="57" fillId="0" borderId="47" xfId="14" applyFont="1" applyBorder="1" applyAlignment="1">
      <alignment horizontal="center"/>
    </xf>
    <xf numFmtId="0" fontId="57" fillId="0" borderId="21" xfId="14" applyFont="1" applyBorder="1" applyAlignment="1">
      <alignment horizontal="center" vertical="center"/>
    </xf>
    <xf numFmtId="0" fontId="57" fillId="0" borderId="17" xfId="14" applyFont="1" applyBorder="1" applyAlignment="1">
      <alignment horizontal="center" vertical="center"/>
    </xf>
    <xf numFmtId="0" fontId="57" fillId="0" borderId="18" xfId="14" applyFont="1" applyBorder="1" applyAlignment="1">
      <alignment horizontal="center" vertical="center"/>
    </xf>
    <xf numFmtId="0" fontId="57" fillId="0" borderId="91" xfId="14" applyFont="1" applyBorder="1" applyAlignment="1">
      <alignment horizontal="center" vertical="center"/>
    </xf>
    <xf numFmtId="0" fontId="57" fillId="0" borderId="125" xfId="14" applyFont="1" applyBorder="1" applyAlignment="1">
      <alignment horizontal="center" vertical="center"/>
    </xf>
    <xf numFmtId="0" fontId="57" fillId="0" borderId="126" xfId="14" applyFont="1" applyBorder="1" applyAlignment="1">
      <alignment horizontal="center" vertical="center"/>
    </xf>
    <xf numFmtId="0" fontId="57" fillId="0" borderId="93" xfId="14" applyFont="1" applyBorder="1" applyAlignment="1">
      <alignment horizontal="center"/>
    </xf>
    <xf numFmtId="0" fontId="57" fillId="0" borderId="3" xfId="14" applyFont="1" applyBorder="1" applyAlignment="1">
      <alignment horizontal="center" vertical="center"/>
    </xf>
    <xf numFmtId="0" fontId="57" fillId="0" borderId="4" xfId="14" applyFont="1" applyBorder="1" applyAlignment="1">
      <alignment horizontal="center" vertical="center"/>
    </xf>
    <xf numFmtId="0" fontId="59" fillId="9" borderId="107" xfId="14" applyFont="1" applyFill="1" applyBorder="1" applyAlignment="1">
      <alignment horizontal="center" vertical="center"/>
    </xf>
    <xf numFmtId="0" fontId="59" fillId="9" borderId="108" xfId="14" applyFont="1" applyFill="1" applyBorder="1" applyAlignment="1">
      <alignment horizontal="center" vertical="center"/>
    </xf>
    <xf numFmtId="0" fontId="59" fillId="9" borderId="88" xfId="14" applyFont="1" applyFill="1" applyBorder="1" applyAlignment="1">
      <alignment horizontal="center" vertical="center"/>
    </xf>
    <xf numFmtId="0" fontId="59" fillId="9" borderId="89" xfId="14" applyFont="1" applyFill="1" applyBorder="1" applyAlignment="1">
      <alignment horizontal="center" vertical="center"/>
    </xf>
    <xf numFmtId="0" fontId="59" fillId="9" borderId="109" xfId="14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4" fillId="0" borderId="2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79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 wrapText="1"/>
    </xf>
    <xf numFmtId="0" fontId="14" fillId="0" borderId="83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119" xfId="0" applyFont="1" applyBorder="1" applyAlignment="1">
      <alignment horizontal="center" vertical="center" wrapText="1"/>
    </xf>
    <xf numFmtId="0" fontId="14" fillId="0" borderId="85" xfId="0" applyFont="1" applyBorder="1" applyAlignment="1">
      <alignment horizontal="center" vertical="center" wrapText="1"/>
    </xf>
    <xf numFmtId="0" fontId="14" fillId="0" borderId="122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3" fillId="0" borderId="122" xfId="0" applyFont="1" applyBorder="1" applyAlignment="1">
      <alignment horizontal="center" vertical="center" wrapText="1"/>
    </xf>
    <xf numFmtId="0" fontId="13" fillId="0" borderId="85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99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3" fillId="0" borderId="117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116" xfId="0" applyBorder="1" applyAlignment="1">
      <alignment horizontal="center" vertical="center" wrapText="1"/>
    </xf>
    <xf numFmtId="0" fontId="0" fillId="0" borderId="120" xfId="0" applyBorder="1" applyAlignment="1">
      <alignment horizontal="center" vertical="center" wrapText="1"/>
    </xf>
    <xf numFmtId="0" fontId="13" fillId="0" borderId="122" xfId="0" applyFont="1" applyBorder="1" applyAlignment="1">
      <alignment horizontal="center" vertical="center"/>
    </xf>
    <xf numFmtId="0" fontId="13" fillId="0" borderId="119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0" fillId="0" borderId="0" xfId="11" applyFont="1" applyAlignment="1">
      <alignment horizontal="center"/>
    </xf>
    <xf numFmtId="0" fontId="14" fillId="0" borderId="83" xfId="11" applyFont="1" applyBorder="1" applyAlignment="1">
      <alignment horizontal="center" vertical="center" wrapText="1"/>
    </xf>
    <xf numFmtId="0" fontId="14" fillId="0" borderId="53" xfId="11" applyFont="1" applyBorder="1" applyAlignment="1">
      <alignment horizontal="center" vertical="center" wrapText="1"/>
    </xf>
    <xf numFmtId="0" fontId="14" fillId="0" borderId="60" xfId="11" applyFont="1" applyBorder="1" applyAlignment="1">
      <alignment horizontal="center" vertical="center" wrapText="1"/>
    </xf>
    <xf numFmtId="0" fontId="11" fillId="0" borderId="119" xfId="11" applyFont="1" applyBorder="1" applyAlignment="1">
      <alignment horizontal="center" vertical="center" wrapText="1"/>
    </xf>
    <xf numFmtId="0" fontId="11" fillId="0" borderId="85" xfId="11" applyFont="1" applyBorder="1" applyAlignment="1">
      <alignment horizontal="center" vertical="center" wrapText="1"/>
    </xf>
    <xf numFmtId="0" fontId="11" fillId="0" borderId="122" xfId="11" applyFont="1" applyBorder="1" applyAlignment="1">
      <alignment horizontal="center" vertical="center" wrapText="1"/>
    </xf>
    <xf numFmtId="0" fontId="11" fillId="0" borderId="64" xfId="11" applyFont="1" applyBorder="1" applyAlignment="1">
      <alignment horizontal="center"/>
    </xf>
    <xf numFmtId="0" fontId="11" fillId="0" borderId="43" xfId="11" applyFont="1" applyBorder="1" applyAlignment="1">
      <alignment horizontal="center"/>
    </xf>
    <xf numFmtId="0" fontId="11" fillId="0" borderId="44" xfId="11" applyFont="1" applyBorder="1" applyAlignment="1">
      <alignment horizontal="center"/>
    </xf>
    <xf numFmtId="0" fontId="13" fillId="0" borderId="122" xfId="11" applyFont="1" applyBorder="1" applyAlignment="1">
      <alignment horizontal="center" vertical="center" wrapText="1"/>
    </xf>
    <xf numFmtId="0" fontId="13" fillId="0" borderId="85" xfId="11" applyFont="1" applyBorder="1" applyAlignment="1">
      <alignment horizontal="center" vertical="center" wrapText="1"/>
    </xf>
    <xf numFmtId="0" fontId="13" fillId="0" borderId="68" xfId="11" applyFont="1" applyBorder="1" applyAlignment="1">
      <alignment horizontal="center" vertical="center" wrapText="1"/>
    </xf>
    <xf numFmtId="0" fontId="13" fillId="0" borderId="50" xfId="11" applyFont="1" applyBorder="1" applyAlignment="1">
      <alignment horizontal="center" vertical="center" wrapText="1"/>
    </xf>
    <xf numFmtId="0" fontId="13" fillId="0" borderId="99" xfId="11" applyFont="1" applyBorder="1" applyAlignment="1">
      <alignment horizontal="center" vertical="center" wrapText="1"/>
    </xf>
    <xf numFmtId="0" fontId="13" fillId="0" borderId="84" xfId="11" applyFont="1" applyBorder="1" applyAlignment="1">
      <alignment horizontal="center" vertical="center" wrapText="1"/>
    </xf>
    <xf numFmtId="0" fontId="5" fillId="0" borderId="49" xfId="11" applyBorder="1" applyAlignment="1">
      <alignment horizontal="center" vertical="center" wrapText="1"/>
    </xf>
    <xf numFmtId="0" fontId="5" fillId="0" borderId="70" xfId="11" applyBorder="1" applyAlignment="1">
      <alignment horizontal="center" vertical="center" wrapText="1"/>
    </xf>
    <xf numFmtId="0" fontId="13" fillId="0" borderId="117" xfId="11" applyFont="1" applyBorder="1" applyAlignment="1">
      <alignment horizontal="center" vertical="center" wrapText="1"/>
    </xf>
    <xf numFmtId="0" fontId="5" fillId="0" borderId="59" xfId="11" applyBorder="1" applyAlignment="1">
      <alignment horizontal="center" vertical="center" wrapText="1"/>
    </xf>
    <xf numFmtId="0" fontId="5" fillId="0" borderId="116" xfId="11" applyBorder="1" applyAlignment="1">
      <alignment horizontal="center" vertical="center" wrapText="1"/>
    </xf>
    <xf numFmtId="0" fontId="5" fillId="0" borderId="120" xfId="11" applyBorder="1" applyAlignment="1">
      <alignment horizontal="center" vertical="center" wrapText="1"/>
    </xf>
    <xf numFmtId="0" fontId="13" fillId="0" borderId="122" xfId="11" applyFont="1" applyBorder="1" applyAlignment="1">
      <alignment horizontal="center" vertical="center"/>
    </xf>
    <xf numFmtId="0" fontId="13" fillId="0" borderId="119" xfId="11" applyFont="1" applyBorder="1" applyAlignment="1">
      <alignment horizontal="center" vertical="center"/>
    </xf>
    <xf numFmtId="0" fontId="13" fillId="0" borderId="85" xfId="11" applyFont="1" applyBorder="1" applyAlignment="1">
      <alignment horizontal="center" vertical="center"/>
    </xf>
    <xf numFmtId="0" fontId="13" fillId="0" borderId="68" xfId="11" applyFont="1" applyBorder="1" applyAlignment="1">
      <alignment horizontal="center" vertical="center"/>
    </xf>
    <xf numFmtId="0" fontId="13" fillId="0" borderId="0" xfId="11" applyFont="1" applyBorder="1" applyAlignment="1">
      <alignment horizontal="center" vertical="center"/>
    </xf>
    <xf numFmtId="0" fontId="13" fillId="0" borderId="50" xfId="11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76" xfId="0" applyFont="1" applyFill="1" applyBorder="1" applyAlignment="1">
      <alignment horizontal="center" vertical="center" wrapText="1"/>
    </xf>
    <xf numFmtId="0" fontId="3" fillId="0" borderId="9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93" xfId="0" applyFont="1" applyBorder="1" applyAlignment="1">
      <alignment horizontal="left" wrapText="1"/>
    </xf>
    <xf numFmtId="0" fontId="3" fillId="0" borderId="91" xfId="0" applyFont="1" applyBorder="1" applyAlignment="1">
      <alignment horizontal="left" wrapText="1"/>
    </xf>
    <xf numFmtId="0" fontId="3" fillId="0" borderId="125" xfId="0" applyFont="1" applyBorder="1" applyAlignment="1">
      <alignment horizontal="left" wrapText="1"/>
    </xf>
    <xf numFmtId="0" fontId="3" fillId="0" borderId="126" xfId="0" applyFont="1" applyBorder="1" applyAlignment="1">
      <alignment horizontal="left" wrapText="1"/>
    </xf>
    <xf numFmtId="0" fontId="0" fillId="0" borderId="17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0" fillId="0" borderId="72" xfId="0" applyFont="1" applyBorder="1" applyAlignment="1">
      <alignment wrapText="1"/>
    </xf>
    <xf numFmtId="0" fontId="0" fillId="0" borderId="95" xfId="0" applyFont="1" applyBorder="1" applyAlignment="1">
      <alignment wrapText="1"/>
    </xf>
    <xf numFmtId="0" fontId="21" fillId="0" borderId="73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textRotation="90" wrapText="1"/>
    </xf>
    <xf numFmtId="0" fontId="0" fillId="0" borderId="15" xfId="0" applyFont="1" applyBorder="1" applyAlignment="1">
      <alignment vertical="center" wrapText="1"/>
    </xf>
    <xf numFmtId="0" fontId="0" fillId="0" borderId="76" xfId="0" applyFont="1" applyBorder="1" applyAlignment="1">
      <alignment vertical="center" wrapText="1"/>
    </xf>
    <xf numFmtId="0" fontId="0" fillId="0" borderId="21" xfId="0" applyFont="1" applyBorder="1" applyAlignment="1">
      <alignment wrapText="1"/>
    </xf>
    <xf numFmtId="0" fontId="0" fillId="0" borderId="77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3" fillId="4" borderId="9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21" xfId="0" applyFont="1" applyBorder="1"/>
    <xf numFmtId="0" fontId="0" fillId="0" borderId="93" xfId="0" applyFont="1" applyBorder="1"/>
    <xf numFmtId="0" fontId="4" fillId="0" borderId="17" xfId="0" applyFont="1" applyBorder="1"/>
    <xf numFmtId="0" fontId="4" fillId="0" borderId="3" xfId="0" applyFont="1" applyBorder="1"/>
    <xf numFmtId="0" fontId="0" fillId="0" borderId="17" xfId="0" applyFont="1" applyBorder="1"/>
    <xf numFmtId="0" fontId="0" fillId="0" borderId="3" xfId="0" applyFont="1" applyBorder="1"/>
    <xf numFmtId="0" fontId="0" fillId="0" borderId="16" xfId="0" applyFont="1" applyBorder="1" applyAlignment="1">
      <alignment horizontal="center" vertical="center" textRotation="90" wrapText="1"/>
    </xf>
    <xf numFmtId="0" fontId="11" fillId="0" borderId="2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0" borderId="73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0" fillId="0" borderId="71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11" fillId="6" borderId="22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wrapText="1"/>
    </xf>
    <xf numFmtId="0" fontId="0" fillId="0" borderId="78" xfId="0" applyFont="1" applyBorder="1" applyAlignment="1">
      <alignment wrapText="1"/>
    </xf>
    <xf numFmtId="0" fontId="11" fillId="9" borderId="22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0" fontId="10" fillId="0" borderId="73" xfId="0" applyFont="1" applyBorder="1" applyAlignment="1">
      <alignment horizontal="center" vertical="center" wrapText="1"/>
    </xf>
    <xf numFmtId="0" fontId="19" fillId="0" borderId="7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7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 vertical="center" wrapText="1"/>
    </xf>
    <xf numFmtId="0" fontId="11" fillId="0" borderId="74" xfId="0" applyFont="1" applyBorder="1" applyAlignment="1">
      <alignment horizontal="center" vertical="center" wrapText="1"/>
    </xf>
    <xf numFmtId="0" fontId="11" fillId="0" borderId="8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123" xfId="0" applyFont="1" applyBorder="1" applyAlignment="1">
      <alignment horizontal="center" vertical="center" wrapText="1"/>
    </xf>
    <xf numFmtId="0" fontId="0" fillId="0" borderId="124" xfId="0" applyFont="1" applyBorder="1" applyAlignment="1">
      <alignment horizontal="center" vertical="center" wrapText="1"/>
    </xf>
    <xf numFmtId="0" fontId="0" fillId="0" borderId="80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11" xfId="0" applyFont="1" applyBorder="1" applyAlignment="1">
      <alignment horizontal="center" vertical="center" textRotation="90"/>
    </xf>
    <xf numFmtId="0" fontId="0" fillId="0" borderId="11" xfId="0" applyFont="1" applyBorder="1" applyAlignment="1">
      <alignment horizontal="left" wrapText="1"/>
    </xf>
    <xf numFmtId="0" fontId="0" fillId="0" borderId="17" xfId="0" applyFont="1" applyBorder="1" applyAlignment="1">
      <alignment horizontal="left" wrapText="1"/>
    </xf>
    <xf numFmtId="0" fontId="0" fillId="0" borderId="90" xfId="0" applyFont="1" applyBorder="1" applyAlignment="1">
      <alignment horizontal="center" vertical="center" wrapText="1"/>
    </xf>
    <xf numFmtId="0" fontId="0" fillId="0" borderId="112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0" fillId="10" borderId="123" xfId="0" applyFont="1" applyFill="1" applyBorder="1" applyAlignment="1">
      <alignment horizontal="center" vertical="center" wrapText="1"/>
    </xf>
    <xf numFmtId="0" fontId="0" fillId="10" borderId="90" xfId="0" applyFont="1" applyFill="1" applyBorder="1" applyAlignment="1">
      <alignment horizontal="center" vertical="center" wrapText="1"/>
    </xf>
    <xf numFmtId="0" fontId="0" fillId="10" borderId="91" xfId="0" applyFont="1" applyFill="1" applyBorder="1" applyAlignment="1">
      <alignment horizontal="center" vertical="center" wrapText="1"/>
    </xf>
    <xf numFmtId="0" fontId="0" fillId="10" borderId="132" xfId="0" applyFont="1" applyFill="1" applyBorder="1" applyAlignment="1">
      <alignment horizontal="center" vertical="center" wrapText="1"/>
    </xf>
    <xf numFmtId="0" fontId="0" fillId="10" borderId="31" xfId="0" applyFont="1" applyFill="1" applyBorder="1" applyAlignment="1">
      <alignment horizontal="center" vertical="center" wrapText="1"/>
    </xf>
    <xf numFmtId="0" fontId="0" fillId="10" borderId="127" xfId="0" applyFont="1" applyFill="1" applyBorder="1" applyAlignment="1">
      <alignment horizontal="center" vertical="center" wrapText="1"/>
    </xf>
    <xf numFmtId="0" fontId="0" fillId="0" borderId="89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108" xfId="0" applyFont="1" applyBorder="1" applyAlignment="1">
      <alignment horizontal="center"/>
    </xf>
    <xf numFmtId="0" fontId="0" fillId="0" borderId="110" xfId="0" applyFont="1" applyBorder="1" applyAlignment="1">
      <alignment horizontal="center" vertical="center" wrapText="1"/>
    </xf>
    <xf numFmtId="0" fontId="0" fillId="0" borderId="86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wrapText="1"/>
    </xf>
    <xf numFmtId="0" fontId="0" fillId="0" borderId="72" xfId="0" applyFont="1" applyBorder="1" applyAlignment="1">
      <alignment horizontal="left" wrapText="1"/>
    </xf>
    <xf numFmtId="0" fontId="3" fillId="10" borderId="94" xfId="0" applyFont="1" applyFill="1" applyBorder="1" applyAlignment="1">
      <alignment horizontal="center"/>
    </xf>
    <xf numFmtId="0" fontId="3" fillId="10" borderId="21" xfId="0" applyFont="1" applyFill="1" applyBorder="1" applyAlignment="1">
      <alignment horizontal="center"/>
    </xf>
    <xf numFmtId="0" fontId="3" fillId="10" borderId="13" xfId="0" applyFont="1" applyFill="1" applyBorder="1" applyAlignment="1">
      <alignment horizontal="center"/>
    </xf>
    <xf numFmtId="0" fontId="3" fillId="10" borderId="18" xfId="0" applyFont="1" applyFill="1" applyBorder="1" applyAlignment="1">
      <alignment horizontal="center"/>
    </xf>
    <xf numFmtId="49" fontId="13" fillId="0" borderId="59" xfId="0" applyNumberFormat="1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49" fontId="13" fillId="0" borderId="51" xfId="0" applyNumberFormat="1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49" fontId="13" fillId="0" borderId="84" xfId="0" applyNumberFormat="1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70" xfId="0" applyFont="1" applyFill="1" applyBorder="1" applyAlignment="1">
      <alignment horizontal="center" vertical="center" wrapText="1"/>
    </xf>
    <xf numFmtId="49" fontId="13" fillId="0" borderId="117" xfId="0" applyNumberFormat="1" applyFont="1" applyFill="1" applyBorder="1" applyAlignment="1">
      <alignment horizontal="center" vertical="center" wrapText="1"/>
    </xf>
    <xf numFmtId="0" fontId="13" fillId="0" borderId="116" xfId="0" applyFont="1" applyFill="1" applyBorder="1" applyAlignment="1">
      <alignment horizontal="center" vertical="center" wrapText="1"/>
    </xf>
    <xf numFmtId="49" fontId="10" fillId="0" borderId="64" xfId="0" applyNumberFormat="1" applyFont="1" applyFill="1" applyBorder="1" applyAlignment="1">
      <alignment horizontal="center" vertical="center" wrapText="1"/>
    </xf>
    <xf numFmtId="49" fontId="10" fillId="0" borderId="44" xfId="0" applyNumberFormat="1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0" fillId="0" borderId="7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0" fillId="0" borderId="7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1" fillId="0" borderId="139" xfId="0" applyFont="1" applyBorder="1" applyAlignment="1">
      <alignment horizontal="center" vertical="center" wrapText="1"/>
    </xf>
    <xf numFmtId="0" fontId="11" fillId="0" borderId="140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0" borderId="73" xfId="0" applyFont="1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48" fillId="4" borderId="15" xfId="0" applyFont="1" applyFill="1" applyBorder="1" applyAlignment="1">
      <alignment horizontal="center" vertical="center" wrapText="1"/>
    </xf>
    <xf numFmtId="0" fontId="48" fillId="4" borderId="76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7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8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left"/>
    </xf>
    <xf numFmtId="0" fontId="17" fillId="0" borderId="77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21" fillId="0" borderId="7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vertical="center" wrapText="1"/>
    </xf>
    <xf numFmtId="0" fontId="48" fillId="0" borderId="76" xfId="0" applyFont="1" applyBorder="1" applyAlignment="1">
      <alignment vertical="center" wrapText="1"/>
    </xf>
    <xf numFmtId="0" fontId="21" fillId="0" borderId="16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9" fontId="11" fillId="0" borderId="64" xfId="0" applyNumberFormat="1" applyFont="1" applyBorder="1" applyAlignment="1">
      <alignment horizontal="center"/>
    </xf>
    <xf numFmtId="49" fontId="11" fillId="0" borderId="44" xfId="0" applyNumberFormat="1" applyFont="1" applyBorder="1" applyAlignment="1">
      <alignment horizontal="center"/>
    </xf>
    <xf numFmtId="49" fontId="11" fillId="0" borderId="128" xfId="0" applyNumberFormat="1" applyFont="1" applyBorder="1" applyAlignment="1">
      <alignment horizontal="center"/>
    </xf>
    <xf numFmtId="49" fontId="11" fillId="4" borderId="128" xfId="0" applyNumberFormat="1" applyFont="1" applyFill="1" applyBorder="1" applyAlignment="1">
      <alignment horizontal="center"/>
    </xf>
    <xf numFmtId="49" fontId="11" fillId="4" borderId="44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5" fillId="0" borderId="0" xfId="0" applyFont="1" applyAlignment="1"/>
    <xf numFmtId="49" fontId="11" fillId="0" borderId="87" xfId="0" applyNumberFormat="1" applyFont="1" applyBorder="1" applyAlignment="1">
      <alignment horizontal="center" vertical="center" wrapText="1"/>
    </xf>
    <xf numFmtId="0" fontId="11" fillId="0" borderId="149" xfId="0" applyFont="1" applyBorder="1" applyAlignment="1">
      <alignment horizontal="center" vertical="center" wrapText="1"/>
    </xf>
    <xf numFmtId="49" fontId="11" fillId="0" borderId="59" xfId="0" applyNumberFormat="1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0" fontId="11" fillId="0" borderId="99" xfId="0" applyFont="1" applyFill="1" applyBorder="1" applyAlignment="1">
      <alignment horizontal="center" vertical="center" wrapText="1"/>
    </xf>
    <xf numFmtId="0" fontId="11" fillId="0" borderId="87" xfId="0" applyFont="1" applyBorder="1" applyAlignment="1">
      <alignment horizontal="center" vertical="center" wrapText="1"/>
    </xf>
    <xf numFmtId="0" fontId="11" fillId="0" borderId="98" xfId="0" applyFont="1" applyBorder="1" applyAlignment="1">
      <alignment horizontal="center" vertical="center" wrapText="1"/>
    </xf>
    <xf numFmtId="0" fontId="11" fillId="0" borderId="59" xfId="0" applyFont="1" applyFill="1" applyBorder="1" applyAlignment="1">
      <alignment horizontal="center" vertical="center" wrapText="1"/>
    </xf>
    <xf numFmtId="0" fontId="11" fillId="0" borderId="116" xfId="0" applyFont="1" applyFill="1" applyBorder="1" applyAlignment="1">
      <alignment horizontal="center" vertical="center" wrapText="1"/>
    </xf>
    <xf numFmtId="49" fontId="11" fillId="4" borderId="87" xfId="0" applyNumberFormat="1" applyFont="1" applyFill="1" applyBorder="1" applyAlignment="1">
      <alignment horizontal="center" vertical="center" wrapText="1"/>
    </xf>
    <xf numFmtId="0" fontId="11" fillId="4" borderId="87" xfId="0" applyFont="1" applyFill="1" applyBorder="1" applyAlignment="1">
      <alignment horizontal="center" vertical="center" wrapText="1"/>
    </xf>
    <xf numFmtId="0" fontId="11" fillId="4" borderId="98" xfId="0" applyFont="1" applyFill="1" applyBorder="1" applyAlignment="1">
      <alignment horizontal="center" vertical="center" wrapText="1"/>
    </xf>
    <xf numFmtId="49" fontId="11" fillId="4" borderId="59" xfId="0" applyNumberFormat="1" applyFont="1" applyFill="1" applyBorder="1" applyAlignment="1">
      <alignment horizontal="center" vertical="center" wrapText="1"/>
    </xf>
    <xf numFmtId="0" fontId="11" fillId="4" borderId="59" xfId="0" applyFont="1" applyFill="1" applyBorder="1" applyAlignment="1">
      <alignment horizontal="center" vertical="center" wrapText="1"/>
    </xf>
    <xf numFmtId="0" fontId="11" fillId="4" borderId="116" xfId="0" applyFont="1" applyFill="1" applyBorder="1" applyAlignment="1">
      <alignment horizontal="center" vertical="center" wrapText="1"/>
    </xf>
    <xf numFmtId="49" fontId="13" fillId="0" borderId="102" xfId="0" applyNumberFormat="1" applyFont="1" applyBorder="1" applyAlignment="1">
      <alignment horizontal="center" vertical="center" wrapText="1"/>
    </xf>
    <xf numFmtId="49" fontId="36" fillId="0" borderId="87" xfId="0" applyNumberFormat="1" applyFont="1" applyBorder="1" applyAlignment="1">
      <alignment horizontal="center" vertical="center" wrapText="1"/>
    </xf>
    <xf numFmtId="49" fontId="36" fillId="0" borderId="103" xfId="0" applyNumberFormat="1" applyFont="1" applyBorder="1" applyAlignment="1">
      <alignment horizontal="center" vertical="center" wrapText="1"/>
    </xf>
    <xf numFmtId="0" fontId="15" fillId="0" borderId="129" xfId="0" applyFont="1" applyBorder="1" applyAlignment="1">
      <alignment horizontal="center" vertical="center" wrapText="1"/>
    </xf>
    <xf numFmtId="0" fontId="36" fillId="0" borderId="104" xfId="0" applyFont="1" applyBorder="1" applyAlignment="1">
      <alignment horizontal="center" vertical="center" wrapText="1"/>
    </xf>
    <xf numFmtId="0" fontId="36" fillId="0" borderId="10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102" xfId="0" applyFont="1" applyBorder="1" applyAlignment="1">
      <alignment horizontal="center" vertical="center" wrapText="1"/>
    </xf>
    <xf numFmtId="0" fontId="36" fillId="0" borderId="87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49" fontId="36" fillId="0" borderId="89" xfId="0" applyNumberFormat="1" applyFont="1" applyBorder="1" applyAlignment="1">
      <alignment horizontal="center" vertical="center" wrapText="1"/>
    </xf>
    <xf numFmtId="0" fontId="15" fillId="0" borderId="141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92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81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19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97" xfId="0" applyFont="1" applyBorder="1" applyAlignment="1">
      <alignment horizontal="center" vertical="center" wrapText="1"/>
    </xf>
    <xf numFmtId="0" fontId="40" fillId="4" borderId="89" xfId="0" applyFont="1" applyFill="1" applyBorder="1" applyAlignment="1">
      <alignment horizontal="center"/>
    </xf>
    <xf numFmtId="0" fontId="40" fillId="4" borderId="107" xfId="0" applyFont="1" applyFill="1" applyBorder="1" applyAlignment="1">
      <alignment horizontal="center"/>
    </xf>
    <xf numFmtId="0" fontId="40" fillId="4" borderId="10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6" fillId="0" borderId="73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6" fillId="0" borderId="73" xfId="0" applyFont="1" applyBorder="1" applyAlignment="1">
      <alignment horizontal="center" wrapText="1"/>
    </xf>
    <xf numFmtId="0" fontId="36" fillId="0" borderId="79" xfId="0" applyFont="1" applyBorder="1" applyAlignment="1">
      <alignment horizontal="center" wrapText="1"/>
    </xf>
    <xf numFmtId="0" fontId="36" fillId="0" borderId="74" xfId="0" applyFont="1" applyBorder="1" applyAlignment="1">
      <alignment horizontal="center" wrapText="1"/>
    </xf>
    <xf numFmtId="0" fontId="36" fillId="0" borderId="73" xfId="0" applyFont="1" applyBorder="1" applyAlignment="1">
      <alignment horizontal="center" vertical="center" wrapText="1"/>
    </xf>
    <xf numFmtId="0" fontId="36" fillId="0" borderId="74" xfId="0" applyFont="1" applyBorder="1" applyAlignment="1">
      <alignment horizontal="center" vertical="center" wrapText="1"/>
    </xf>
    <xf numFmtId="0" fontId="36" fillId="0" borderId="80" xfId="0" applyFont="1" applyBorder="1" applyAlignment="1">
      <alignment horizontal="center" vertical="center" wrapText="1"/>
    </xf>
    <xf numFmtId="0" fontId="36" fillId="0" borderId="82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/>
    </xf>
    <xf numFmtId="0" fontId="36" fillId="0" borderId="76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94" xfId="0" applyFont="1" applyBorder="1" applyAlignment="1">
      <alignment horizontal="center" vertical="center" wrapText="1"/>
    </xf>
    <xf numFmtId="0" fontId="36" fillId="0" borderId="93" xfId="0" applyFont="1" applyBorder="1" applyAlignment="1">
      <alignment horizontal="center" vertical="center" wrapText="1"/>
    </xf>
    <xf numFmtId="0" fontId="40" fillId="4" borderId="9" xfId="0" applyFont="1" applyFill="1" applyBorder="1" applyAlignment="1">
      <alignment horizontal="center"/>
    </xf>
    <xf numFmtId="0" fontId="40" fillId="4" borderId="76" xfId="0" applyFont="1" applyFill="1" applyBorder="1" applyAlignment="1">
      <alignment horizontal="center"/>
    </xf>
    <xf numFmtId="0" fontId="40" fillId="4" borderId="5" xfId="0" applyFont="1" applyFill="1" applyBorder="1" applyAlignment="1">
      <alignment horizontal="center"/>
    </xf>
    <xf numFmtId="0" fontId="40" fillId="4" borderId="103" xfId="0" applyFont="1" applyFill="1" applyBorder="1" applyAlignment="1">
      <alignment horizontal="center"/>
    </xf>
    <xf numFmtId="0" fontId="40" fillId="4" borderId="104" xfId="0" applyFont="1" applyFill="1" applyBorder="1" applyAlignment="1">
      <alignment horizontal="center"/>
    </xf>
    <xf numFmtId="0" fontId="40" fillId="4" borderId="115" xfId="0" applyFont="1" applyFill="1" applyBorder="1" applyAlignment="1">
      <alignment horizontal="center"/>
    </xf>
    <xf numFmtId="0" fontId="40" fillId="4" borderId="114" xfId="0" applyFont="1" applyFill="1" applyBorder="1" applyAlignment="1">
      <alignment horizontal="center"/>
    </xf>
    <xf numFmtId="0" fontId="40" fillId="4" borderId="153" xfId="0" applyFont="1" applyFill="1" applyBorder="1" applyAlignment="1">
      <alignment horizontal="center"/>
    </xf>
    <xf numFmtId="0" fontId="40" fillId="4" borderId="142" xfId="0" applyFont="1" applyFill="1" applyBorder="1" applyAlignment="1">
      <alignment horizontal="center"/>
    </xf>
    <xf numFmtId="0" fontId="36" fillId="0" borderId="9" xfId="0" applyFont="1" applyBorder="1" applyAlignment="1">
      <alignment horizontal="center" wrapText="1"/>
    </xf>
    <xf numFmtId="0" fontId="36" fillId="0" borderId="5" xfId="0" applyFont="1" applyBorder="1" applyAlignment="1">
      <alignment horizontal="center" wrapText="1"/>
    </xf>
    <xf numFmtId="0" fontId="36" fillId="0" borderId="22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51" fillId="0" borderId="0" xfId="0" applyFont="1" applyAlignment="1">
      <alignment horizontal="center" wrapText="1"/>
    </xf>
    <xf numFmtId="0" fontId="20" fillId="0" borderId="123" xfId="0" applyFont="1" applyBorder="1" applyAlignment="1">
      <alignment horizontal="center" vertical="center"/>
    </xf>
    <xf numFmtId="0" fontId="20" fillId="0" borderId="124" xfId="0" applyFont="1" applyBorder="1" applyAlignment="1">
      <alignment horizontal="center" vertical="center"/>
    </xf>
    <xf numFmtId="0" fontId="20" fillId="0" borderId="133" xfId="0" applyFont="1" applyBorder="1" applyAlignment="1">
      <alignment horizontal="center" vertical="center"/>
    </xf>
    <xf numFmtId="0" fontId="20" fillId="0" borderId="13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wrapText="1"/>
    </xf>
    <xf numFmtId="0" fontId="20" fillId="0" borderId="19" xfId="0" applyFont="1" applyBorder="1" applyAlignment="1">
      <alignment horizontal="center"/>
    </xf>
    <xf numFmtId="0" fontId="58" fillId="0" borderId="0" xfId="14" applyFont="1" applyAlignment="1">
      <alignment horizontal="left"/>
    </xf>
    <xf numFmtId="0" fontId="59" fillId="9" borderId="9" xfId="14" applyFont="1" applyFill="1" applyBorder="1" applyAlignment="1">
      <alignment horizontal="center"/>
    </xf>
    <xf numFmtId="0" fontId="59" fillId="9" borderId="76" xfId="14" applyFont="1" applyFill="1" applyBorder="1" applyAlignment="1">
      <alignment horizontal="center"/>
    </xf>
    <xf numFmtId="0" fontId="54" fillId="0" borderId="0" xfId="14" applyFont="1" applyAlignment="1">
      <alignment horizontal="right"/>
    </xf>
    <xf numFmtId="0" fontId="56" fillId="0" borderId="123" xfId="14" applyFont="1" applyBorder="1" applyAlignment="1">
      <alignment horizontal="center" vertical="center" wrapText="1"/>
    </xf>
    <xf numFmtId="0" fontId="56" fillId="0" borderId="90" xfId="14" applyFont="1" applyBorder="1" applyAlignment="1">
      <alignment horizontal="center" vertical="center" wrapText="1"/>
    </xf>
    <xf numFmtId="0" fontId="56" fillId="0" borderId="91" xfId="14" applyFont="1" applyBorder="1" applyAlignment="1">
      <alignment horizontal="center" vertical="center" wrapText="1"/>
    </xf>
    <xf numFmtId="0" fontId="56" fillId="0" borderId="132" xfId="14" applyFont="1" applyBorder="1" applyAlignment="1">
      <alignment horizontal="center" vertical="center" wrapText="1"/>
    </xf>
    <xf numFmtId="0" fontId="56" fillId="0" borderId="31" xfId="14" applyFont="1" applyBorder="1" applyAlignment="1">
      <alignment horizontal="center" vertical="center" wrapText="1"/>
    </xf>
    <xf numFmtId="0" fontId="56" fillId="0" borderId="127" xfId="14" applyFont="1" applyBorder="1" applyAlignment="1">
      <alignment horizontal="center" vertical="center" wrapText="1"/>
    </xf>
    <xf numFmtId="0" fontId="56" fillId="0" borderId="94" xfId="14" applyFont="1" applyBorder="1" applyAlignment="1">
      <alignment horizontal="center" vertical="center" wrapText="1"/>
    </xf>
    <xf numFmtId="0" fontId="56" fillId="0" borderId="11" xfId="14" applyFont="1" applyBorder="1" applyAlignment="1">
      <alignment horizontal="center" vertical="center" wrapText="1"/>
    </xf>
    <xf numFmtId="0" fontId="56" fillId="0" borderId="13" xfId="14" applyFont="1" applyBorder="1" applyAlignment="1">
      <alignment horizontal="center" vertical="center" wrapText="1"/>
    </xf>
    <xf numFmtId="0" fontId="56" fillId="0" borderId="154" xfId="14" applyFont="1" applyBorder="1" applyAlignment="1">
      <alignment horizontal="center" vertical="center" wrapText="1"/>
    </xf>
    <xf numFmtId="0" fontId="56" fillId="0" borderId="124" xfId="14" applyFont="1" applyBorder="1" applyAlignment="1">
      <alignment horizontal="center" vertical="center" wrapText="1"/>
    </xf>
    <xf numFmtId="0" fontId="56" fillId="0" borderId="133" xfId="14" applyFont="1" applyBorder="1" applyAlignment="1">
      <alignment horizontal="center" vertical="center" wrapText="1"/>
    </xf>
    <xf numFmtId="0" fontId="56" fillId="0" borderId="93" xfId="14" applyFont="1" applyBorder="1" applyAlignment="1">
      <alignment horizontal="center" vertical="center" wrapText="1"/>
    </xf>
    <xf numFmtId="0" fontId="56" fillId="0" borderId="3" xfId="14" applyFont="1" applyBorder="1" applyAlignment="1">
      <alignment horizontal="center" vertical="center" wrapText="1"/>
    </xf>
    <xf numFmtId="0" fontId="56" fillId="0" borderId="4" xfId="14" applyFont="1" applyBorder="1" applyAlignment="1">
      <alignment horizontal="center" vertical="center" wrapText="1"/>
    </xf>
    <xf numFmtId="0" fontId="56" fillId="0" borderId="1" xfId="14" applyFont="1" applyBorder="1" applyAlignment="1">
      <alignment horizontal="center" vertical="center" wrapText="1"/>
    </xf>
    <xf numFmtId="0" fontId="56" fillId="0" borderId="125" xfId="14" applyFont="1" applyBorder="1" applyAlignment="1">
      <alignment horizontal="center" vertical="center" wrapText="1"/>
    </xf>
    <xf numFmtId="0" fontId="56" fillId="0" borderId="112" xfId="14" applyFont="1" applyBorder="1" applyAlignment="1">
      <alignment horizontal="center" vertical="center" wrapText="1"/>
    </xf>
    <xf numFmtId="0" fontId="56" fillId="0" borderId="32" xfId="14" applyFont="1" applyBorder="1" applyAlignment="1">
      <alignment horizontal="center" vertical="center" wrapText="1"/>
    </xf>
    <xf numFmtId="0" fontId="56" fillId="0" borderId="134" xfId="14" applyFont="1" applyBorder="1" applyAlignment="1">
      <alignment horizontal="center" vertical="center" wrapText="1"/>
    </xf>
    <xf numFmtId="0" fontId="57" fillId="10" borderId="123" xfId="24" applyFont="1" applyFill="1" applyBorder="1" applyAlignment="1">
      <alignment vertical="top" wrapText="1"/>
    </xf>
    <xf numFmtId="0" fontId="57" fillId="10" borderId="124" xfId="24" applyFont="1" applyFill="1" applyBorder="1" applyAlignment="1">
      <alignment vertical="top" wrapText="1"/>
    </xf>
    <xf numFmtId="0" fontId="57" fillId="10" borderId="90" xfId="24" applyFont="1" applyFill="1" applyBorder="1" applyAlignment="1">
      <alignment vertical="top" wrapText="1"/>
    </xf>
    <xf numFmtId="0" fontId="57" fillId="10" borderId="112" xfId="24" applyFont="1" applyFill="1" applyBorder="1" applyAlignment="1">
      <alignment vertical="top" wrapText="1"/>
    </xf>
    <xf numFmtId="0" fontId="57" fillId="10" borderId="91" xfId="24" applyFont="1" applyFill="1" applyBorder="1" applyAlignment="1">
      <alignment vertical="top" wrapText="1"/>
    </xf>
    <xf numFmtId="0" fontId="57" fillId="10" borderId="126" xfId="24" applyFont="1" applyFill="1" applyBorder="1" applyAlignment="1">
      <alignment vertical="top" wrapText="1"/>
    </xf>
    <xf numFmtId="0" fontId="54" fillId="0" borderId="0" xfId="24" applyFont="1" applyAlignment="1">
      <alignment horizontal="center" vertical="top"/>
    </xf>
    <xf numFmtId="0" fontId="51" fillId="0" borderId="0" xfId="24" applyFont="1" applyAlignment="1">
      <alignment horizontal="center" vertical="center" wrapText="1"/>
    </xf>
    <xf numFmtId="0" fontId="57" fillId="0" borderId="73" xfId="24" applyFont="1" applyBorder="1" applyAlignment="1">
      <alignment horizontal="center" vertical="center" wrapText="1"/>
    </xf>
    <xf numFmtId="0" fontId="57" fillId="0" borderId="74" xfId="24" applyFont="1" applyBorder="1" applyAlignment="1">
      <alignment horizontal="center" vertical="center" wrapText="1"/>
    </xf>
    <xf numFmtId="0" fontId="57" fillId="0" borderId="14" xfId="24" applyFont="1" applyBorder="1" applyAlignment="1">
      <alignment horizontal="center" vertical="center" wrapText="1"/>
    </xf>
    <xf numFmtId="0" fontId="57" fillId="0" borderId="7" xfId="24" applyFont="1" applyBorder="1" applyAlignment="1">
      <alignment horizontal="center" vertical="center" wrapText="1"/>
    </xf>
    <xf numFmtId="0" fontId="57" fillId="0" borderId="89" xfId="24" applyFont="1" applyBorder="1" applyAlignment="1">
      <alignment horizontal="center" vertical="center" wrapText="1"/>
    </xf>
    <xf numFmtId="0" fontId="57" fillId="0" borderId="107" xfId="24" applyFont="1" applyBorder="1" applyAlignment="1">
      <alignment horizontal="center" vertical="center" wrapText="1"/>
    </xf>
    <xf numFmtId="0" fontId="57" fillId="0" borderId="108" xfId="24" applyFont="1" applyBorder="1" applyAlignment="1">
      <alignment horizontal="center" vertical="center" wrapText="1"/>
    </xf>
    <xf numFmtId="0" fontId="57" fillId="0" borderId="88" xfId="24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3"/>
    <cellStyle name="Normalny 4 2 2" xfId="24"/>
    <cellStyle name="Normalny 7" xfId="25"/>
    <cellStyle name="Procentowy" xfId="16" builtinId="5"/>
    <cellStyle name="Procentowy 2" xfId="17"/>
    <cellStyle name="Procentowy 3" xfId="18"/>
    <cellStyle name="row" xfId="19"/>
    <cellStyle name="Styl 1" xfId="20"/>
    <cellStyle name="title1" xfId="21"/>
    <cellStyle name="Walutowy 2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42</xdr:row>
      <xdr:rowOff>9525</xdr:rowOff>
    </xdr:from>
    <xdr:to>
      <xdr:col>5</xdr:col>
      <xdr:colOff>1028700</xdr:colOff>
      <xdr:row>42</xdr:row>
      <xdr:rowOff>314325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6619875" y="8867775"/>
          <a:ext cx="1038225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</xdr:colOff>
      <xdr:row>42</xdr:row>
      <xdr:rowOff>28575</xdr:rowOff>
    </xdr:from>
    <xdr:to>
      <xdr:col>5</xdr:col>
      <xdr:colOff>1028700</xdr:colOff>
      <xdr:row>42</xdr:row>
      <xdr:rowOff>314325</xdr:rowOff>
    </xdr:to>
    <xdr:sp macro="" textlink="">
      <xdr:nvSpPr>
        <xdr:cNvPr id="3" name="Line 4"/>
        <xdr:cNvSpPr>
          <a:spLocks noChangeShapeType="1"/>
        </xdr:cNvSpPr>
      </xdr:nvSpPr>
      <xdr:spPr bwMode="auto">
        <a:xfrm flipV="1">
          <a:off x="6657975" y="8886825"/>
          <a:ext cx="1000125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zoomScaleNormal="100" workbookViewId="0">
      <selection activeCell="L9" sqref="L9"/>
    </sheetView>
  </sheetViews>
  <sheetFormatPr defaultRowHeight="12.75"/>
  <cols>
    <col min="1" max="1" width="73.5703125" customWidth="1"/>
    <col min="2" max="2" width="9" customWidth="1"/>
    <col min="3" max="3" width="13.42578125" customWidth="1"/>
    <col min="4" max="4" width="14.7109375" customWidth="1"/>
    <col min="5" max="5" width="19.28515625" customWidth="1"/>
    <col min="6" max="6" width="16.140625" customWidth="1"/>
  </cols>
  <sheetData>
    <row r="1" spans="1:6">
      <c r="F1" s="430" t="s">
        <v>273</v>
      </c>
    </row>
    <row r="2" spans="1:6" ht="7.5" customHeight="1">
      <c r="F2" s="430"/>
    </row>
    <row r="3" spans="1:6">
      <c r="A3" s="1182" t="s">
        <v>609</v>
      </c>
      <c r="B3" s="1182"/>
      <c r="C3" s="1182"/>
      <c r="D3" s="1182"/>
      <c r="E3" s="1182"/>
      <c r="F3" s="1182"/>
    </row>
    <row r="4" spans="1:6">
      <c r="A4" s="1182" t="s">
        <v>574</v>
      </c>
      <c r="B4" s="1182"/>
      <c r="C4" s="1182"/>
      <c r="D4" s="1182"/>
      <c r="E4" s="1182"/>
      <c r="F4" s="1182"/>
    </row>
    <row r="5" spans="1:6" ht="8.25" customHeight="1" thickBot="1"/>
    <row r="6" spans="1:6">
      <c r="A6" s="1090" t="s">
        <v>72</v>
      </c>
      <c r="B6" s="1090" t="s">
        <v>116</v>
      </c>
      <c r="C6" s="1118" t="s">
        <v>573</v>
      </c>
      <c r="D6" s="1122"/>
      <c r="E6" s="1122"/>
      <c r="F6" s="1123"/>
    </row>
    <row r="7" spans="1:6" ht="13.5" thickBot="1">
      <c r="A7" s="1121"/>
      <c r="B7" s="1121"/>
      <c r="C7" s="1120"/>
      <c r="D7" s="1124"/>
      <c r="E7" s="1124"/>
      <c r="F7" s="1125"/>
    </row>
    <row r="8" spans="1:6" ht="13.5" thickBot="1">
      <c r="A8" s="1121"/>
      <c r="B8" s="1121"/>
      <c r="C8" s="1090" t="s">
        <v>117</v>
      </c>
      <c r="D8" s="1184" t="s">
        <v>118</v>
      </c>
      <c r="E8" s="1126"/>
      <c r="F8" s="1127"/>
    </row>
    <row r="9" spans="1:6" ht="26.25" thickBot="1">
      <c r="A9" s="1120"/>
      <c r="B9" s="1183"/>
      <c r="C9" s="1125"/>
      <c r="D9" s="509" t="s">
        <v>119</v>
      </c>
      <c r="E9" s="429" t="s">
        <v>120</v>
      </c>
      <c r="F9" s="111" t="s">
        <v>121</v>
      </c>
    </row>
    <row r="10" spans="1:6">
      <c r="A10" s="112"/>
      <c r="B10" s="113"/>
      <c r="C10" s="115"/>
      <c r="D10" s="114"/>
      <c r="E10" s="113"/>
      <c r="F10" s="115"/>
    </row>
    <row r="11" spans="1:6">
      <c r="A11" s="116" t="s">
        <v>122</v>
      </c>
      <c r="B11" s="128">
        <v>2013</v>
      </c>
      <c r="C11" s="510">
        <v>5278</v>
      </c>
      <c r="D11" s="128">
        <v>772</v>
      </c>
      <c r="E11" s="128">
        <v>1597</v>
      </c>
      <c r="F11" s="128">
        <v>2144</v>
      </c>
    </row>
    <row r="12" spans="1:6" ht="13.5" thickBot="1">
      <c r="A12" s="120"/>
      <c r="B12" s="136">
        <v>2014</v>
      </c>
      <c r="C12" s="511">
        <v>5177</v>
      </c>
      <c r="D12" s="136">
        <v>887</v>
      </c>
      <c r="E12" s="136">
        <v>1498</v>
      </c>
      <c r="F12" s="136">
        <v>2140</v>
      </c>
    </row>
    <row r="13" spans="1:6">
      <c r="A13" s="112"/>
      <c r="B13" s="113"/>
      <c r="C13" s="139"/>
      <c r="D13" s="134"/>
      <c r="E13" s="134"/>
      <c r="F13" s="134"/>
    </row>
    <row r="14" spans="1:6">
      <c r="A14" s="116" t="s">
        <v>123</v>
      </c>
      <c r="B14" s="128">
        <v>2013</v>
      </c>
      <c r="C14" s="510">
        <v>1047</v>
      </c>
      <c r="D14" s="128">
        <v>208</v>
      </c>
      <c r="E14" s="128">
        <v>372</v>
      </c>
      <c r="F14" s="128">
        <v>484</v>
      </c>
    </row>
    <row r="15" spans="1:6" ht="13.5" thickBot="1">
      <c r="A15" s="120"/>
      <c r="B15" s="136">
        <v>2014</v>
      </c>
      <c r="C15" s="511">
        <v>1101</v>
      </c>
      <c r="D15" s="136">
        <v>220</v>
      </c>
      <c r="E15" s="136">
        <v>433</v>
      </c>
      <c r="F15" s="136">
        <v>532</v>
      </c>
    </row>
    <row r="16" spans="1:6">
      <c r="A16" s="112"/>
      <c r="B16" s="134"/>
      <c r="C16" s="139"/>
      <c r="D16" s="134"/>
      <c r="E16" s="134"/>
      <c r="F16" s="134"/>
    </row>
    <row r="17" spans="1:6">
      <c r="A17" s="116" t="s">
        <v>124</v>
      </c>
      <c r="B17" s="128">
        <v>2013</v>
      </c>
      <c r="C17" s="510">
        <v>1483</v>
      </c>
      <c r="D17" s="128">
        <v>69</v>
      </c>
      <c r="E17" s="128">
        <v>845</v>
      </c>
      <c r="F17" s="128">
        <v>888</v>
      </c>
    </row>
    <row r="18" spans="1:6" ht="13.5" thickBot="1">
      <c r="A18" s="120"/>
      <c r="B18" s="136">
        <v>2014</v>
      </c>
      <c r="C18" s="511">
        <v>1297</v>
      </c>
      <c r="D18" s="136">
        <v>85</v>
      </c>
      <c r="E18" s="136">
        <v>703</v>
      </c>
      <c r="F18" s="136">
        <v>735</v>
      </c>
    </row>
    <row r="19" spans="1:6">
      <c r="A19" s="112"/>
      <c r="B19" s="134"/>
      <c r="C19" s="139"/>
      <c r="D19" s="134"/>
      <c r="E19" s="134"/>
      <c r="F19" s="134"/>
    </row>
    <row r="20" spans="1:6">
      <c r="A20" s="116" t="s">
        <v>125</v>
      </c>
      <c r="B20" s="128">
        <v>2013</v>
      </c>
      <c r="C20" s="510">
        <v>1565</v>
      </c>
      <c r="D20" s="512">
        <v>245</v>
      </c>
      <c r="E20" s="128">
        <v>149</v>
      </c>
      <c r="F20" s="510">
        <v>412</v>
      </c>
    </row>
    <row r="21" spans="1:6" ht="13.5" thickBot="1">
      <c r="A21" s="120" t="s">
        <v>126</v>
      </c>
      <c r="B21" s="136">
        <v>2014</v>
      </c>
      <c r="C21" s="511">
        <v>1624</v>
      </c>
      <c r="D21" s="136">
        <v>274</v>
      </c>
      <c r="E21" s="136">
        <v>152</v>
      </c>
      <c r="F21" s="136">
        <v>491</v>
      </c>
    </row>
    <row r="22" spans="1:6">
      <c r="A22" s="112"/>
      <c r="B22" s="134"/>
      <c r="C22" s="139"/>
      <c r="D22" s="134"/>
      <c r="E22" s="134"/>
      <c r="F22" s="134"/>
    </row>
    <row r="23" spans="1:6">
      <c r="A23" s="116" t="s">
        <v>127</v>
      </c>
      <c r="B23" s="128">
        <v>2013</v>
      </c>
      <c r="C23" s="510">
        <v>985</v>
      </c>
      <c r="D23" s="128">
        <v>240</v>
      </c>
      <c r="E23" s="128">
        <v>139</v>
      </c>
      <c r="F23" s="128">
        <v>272</v>
      </c>
    </row>
    <row r="24" spans="1:6" ht="13.5" thickBot="1">
      <c r="A24" s="120" t="s">
        <v>128</v>
      </c>
      <c r="B24" s="136">
        <v>2014</v>
      </c>
      <c r="C24" s="511">
        <v>1023</v>
      </c>
      <c r="D24" s="136">
        <v>294</v>
      </c>
      <c r="E24" s="136">
        <v>161</v>
      </c>
      <c r="F24" s="136">
        <v>340</v>
      </c>
    </row>
    <row r="25" spans="1:6">
      <c r="A25" s="112"/>
      <c r="B25" s="134"/>
      <c r="C25" s="139"/>
      <c r="D25" s="134"/>
      <c r="E25" s="134"/>
      <c r="F25" s="134"/>
    </row>
    <row r="26" spans="1:6">
      <c r="A26" s="116" t="s">
        <v>129</v>
      </c>
      <c r="B26" s="128">
        <v>2013</v>
      </c>
      <c r="C26" s="510">
        <v>2452</v>
      </c>
      <c r="D26" s="128">
        <v>545</v>
      </c>
      <c r="E26" s="128">
        <v>465</v>
      </c>
      <c r="F26" s="128">
        <v>819</v>
      </c>
    </row>
    <row r="27" spans="1:6" ht="13.5" thickBot="1">
      <c r="A27" s="120"/>
      <c r="B27" s="136">
        <v>2014</v>
      </c>
      <c r="C27" s="511">
        <v>2093</v>
      </c>
      <c r="D27" s="136">
        <v>507</v>
      </c>
      <c r="E27" s="136">
        <v>363</v>
      </c>
      <c r="F27" s="136">
        <v>738</v>
      </c>
    </row>
    <row r="28" spans="1:6">
      <c r="A28" s="116"/>
      <c r="B28" s="128"/>
      <c r="C28" s="510"/>
      <c r="D28" s="128"/>
      <c r="E28" s="128"/>
      <c r="F28" s="128"/>
    </row>
    <row r="29" spans="1:6">
      <c r="A29" s="116" t="s">
        <v>130</v>
      </c>
      <c r="B29" s="128">
        <v>2013</v>
      </c>
      <c r="C29" s="510">
        <v>10305</v>
      </c>
      <c r="D29" s="128">
        <v>4798</v>
      </c>
      <c r="E29" s="128">
        <v>2005</v>
      </c>
      <c r="F29" s="128">
        <v>4215</v>
      </c>
    </row>
    <row r="30" spans="1:6" ht="13.5" thickBot="1">
      <c r="A30" s="116"/>
      <c r="B30" s="128">
        <v>2014</v>
      </c>
      <c r="C30" s="510">
        <v>10177</v>
      </c>
      <c r="D30" s="128">
        <v>5034</v>
      </c>
      <c r="E30" s="128">
        <v>1444</v>
      </c>
      <c r="F30" s="128">
        <v>3930</v>
      </c>
    </row>
    <row r="31" spans="1:6">
      <c r="A31" s="112"/>
      <c r="B31" s="134"/>
      <c r="C31" s="139"/>
      <c r="D31" s="134"/>
      <c r="E31" s="134"/>
      <c r="F31" s="134"/>
    </row>
    <row r="32" spans="1:6" ht="25.5">
      <c r="A32" s="656" t="s">
        <v>274</v>
      </c>
      <c r="B32" s="709">
        <v>2013</v>
      </c>
      <c r="C32" s="510">
        <v>65</v>
      </c>
      <c r="D32" s="128">
        <v>28</v>
      </c>
      <c r="E32" s="128">
        <v>0</v>
      </c>
      <c r="F32" s="128">
        <v>21</v>
      </c>
    </row>
    <row r="33" spans="1:6" ht="13.5" thickBot="1">
      <c r="A33" s="657" t="s">
        <v>275</v>
      </c>
      <c r="B33" s="710">
        <v>2014</v>
      </c>
      <c r="C33" s="511">
        <v>9</v>
      </c>
      <c r="D33" s="136">
        <v>3</v>
      </c>
      <c r="E33" s="136">
        <v>1</v>
      </c>
      <c r="F33" s="136">
        <v>5</v>
      </c>
    </row>
    <row r="34" spans="1:6">
      <c r="A34" s="658"/>
      <c r="B34" s="711"/>
      <c r="C34" s="139"/>
      <c r="D34" s="134"/>
      <c r="E34" s="134"/>
      <c r="F34" s="134"/>
    </row>
    <row r="35" spans="1:6" ht="25.5">
      <c r="A35" s="656" t="s">
        <v>276</v>
      </c>
      <c r="B35" s="709">
        <v>2013</v>
      </c>
      <c r="C35" s="510">
        <v>393</v>
      </c>
      <c r="D35" s="128">
        <v>65</v>
      </c>
      <c r="E35" s="128">
        <v>68</v>
      </c>
      <c r="F35" s="128">
        <v>254</v>
      </c>
    </row>
    <row r="36" spans="1:6" ht="13.5" thickBot="1">
      <c r="A36" s="657" t="s">
        <v>133</v>
      </c>
      <c r="B36" s="710">
        <v>2014</v>
      </c>
      <c r="C36" s="511">
        <v>356</v>
      </c>
      <c r="D36" s="136">
        <v>79</v>
      </c>
      <c r="E36" s="136">
        <v>72</v>
      </c>
      <c r="F36" s="136">
        <v>204</v>
      </c>
    </row>
    <row r="37" spans="1:6">
      <c r="A37" s="116"/>
      <c r="B37" s="128"/>
      <c r="C37" s="510"/>
      <c r="D37" s="128"/>
      <c r="E37" s="128"/>
      <c r="F37" s="128"/>
    </row>
    <row r="38" spans="1:6">
      <c r="A38" s="116" t="s">
        <v>134</v>
      </c>
      <c r="B38" s="128">
        <v>2013</v>
      </c>
      <c r="C38" s="510">
        <v>2089</v>
      </c>
      <c r="D38" s="128">
        <v>88</v>
      </c>
      <c r="E38" s="128">
        <v>965</v>
      </c>
      <c r="F38" s="128">
        <v>1776</v>
      </c>
    </row>
    <row r="39" spans="1:6" ht="13.5" thickBot="1">
      <c r="A39" s="116"/>
      <c r="B39" s="136">
        <v>2014</v>
      </c>
      <c r="C39" s="510">
        <v>2186</v>
      </c>
      <c r="D39" s="128">
        <v>93</v>
      </c>
      <c r="E39" s="128">
        <v>1019</v>
      </c>
      <c r="F39" s="128">
        <v>1878</v>
      </c>
    </row>
    <row r="40" spans="1:6">
      <c r="A40" s="1114" t="s">
        <v>135</v>
      </c>
      <c r="B40" s="134"/>
      <c r="C40" s="139"/>
      <c r="D40" s="513"/>
      <c r="E40" s="134"/>
      <c r="F40" s="139"/>
    </row>
    <row r="41" spans="1:6">
      <c r="A41" s="1115"/>
      <c r="B41" s="128">
        <v>2013</v>
      </c>
      <c r="C41" s="510">
        <f>C11+C26+C29+C32+C35+C38</f>
        <v>20582</v>
      </c>
      <c r="D41" s="128">
        <f>D11+D26+D29+D32+D35+D38</f>
        <v>6296</v>
      </c>
      <c r="E41" s="128">
        <f>E11+E26+E29+E32+E35+E38</f>
        <v>5100</v>
      </c>
      <c r="F41" s="128">
        <f>F11+F26+F29+F32+F35+F38</f>
        <v>9229</v>
      </c>
    </row>
    <row r="42" spans="1:6">
      <c r="A42" s="1115"/>
      <c r="B42" s="140" t="s">
        <v>136</v>
      </c>
      <c r="C42" s="677">
        <f>C41/$C$41*100</f>
        <v>100</v>
      </c>
      <c r="D42" s="514">
        <f>D41/$C$41*100</f>
        <v>30.589835778835877</v>
      </c>
      <c r="E42" s="514">
        <f>E41/$C$41*100</f>
        <v>24.778933048294626</v>
      </c>
      <c r="F42" s="143">
        <f>F41/$C$41*100</f>
        <v>44.840151588766886</v>
      </c>
    </row>
    <row r="43" spans="1:6">
      <c r="A43" s="1115"/>
      <c r="B43" s="140"/>
      <c r="C43" s="678"/>
      <c r="D43" s="515"/>
      <c r="E43" s="140"/>
      <c r="F43" s="144"/>
    </row>
    <row r="44" spans="1:6">
      <c r="A44" s="1115"/>
      <c r="B44" s="128">
        <v>2014</v>
      </c>
      <c r="C44" s="510">
        <f>C12+C27+C30+C33+C36+C39</f>
        <v>19998</v>
      </c>
      <c r="D44" s="128">
        <f>D12+D27+D30+D33+D36+D39</f>
        <v>6603</v>
      </c>
      <c r="E44" s="128">
        <f>E12+E27+E30+E33+E36+E39</f>
        <v>4397</v>
      </c>
      <c r="F44" s="128">
        <f>F12+F27+F30+F33+F36+F39</f>
        <v>8895</v>
      </c>
    </row>
    <row r="45" spans="1:6" ht="13.5" thickBot="1">
      <c r="A45" s="1116"/>
      <c r="B45" s="145" t="s">
        <v>136</v>
      </c>
      <c r="C45" s="679">
        <f>C44/$C$44*100</f>
        <v>100</v>
      </c>
      <c r="D45" s="516">
        <f>D44/$C$44*100</f>
        <v>33.01830183018302</v>
      </c>
      <c r="E45" s="516">
        <f>E44/$C$44*100</f>
        <v>21.987198719871987</v>
      </c>
      <c r="F45" s="517">
        <f>F44/$C$44*100</f>
        <v>44.479447944794479</v>
      </c>
    </row>
    <row r="47" spans="1:6">
      <c r="A47" s="1" t="s">
        <v>137</v>
      </c>
    </row>
  </sheetData>
  <mergeCells count="8">
    <mergeCell ref="A40:A45"/>
    <mergeCell ref="A3:F3"/>
    <mergeCell ref="A4:F4"/>
    <mergeCell ref="A6:A9"/>
    <mergeCell ref="B6:B9"/>
    <mergeCell ref="C6:F7"/>
    <mergeCell ref="C8:C9"/>
    <mergeCell ref="D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showGridLines="0" topLeftCell="A13" zoomScaleNormal="100" workbookViewId="0">
      <selection activeCell="O33" sqref="O33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4.42578125" customWidth="1"/>
    <col min="5" max="5" width="14.140625" customWidth="1"/>
    <col min="6" max="6" width="12.140625" customWidth="1"/>
    <col min="7" max="7" width="12.28515625" customWidth="1"/>
    <col min="8" max="8" width="15" customWidth="1"/>
    <col min="9" max="9" width="14" customWidth="1"/>
    <col min="10" max="10" width="6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15">
      <c r="A1" s="518"/>
      <c r="B1" s="518"/>
      <c r="C1" s="518"/>
      <c r="D1" s="518"/>
      <c r="E1" s="518"/>
      <c r="F1" s="518"/>
      <c r="G1" s="518"/>
      <c r="H1" s="518"/>
      <c r="I1" s="407" t="s">
        <v>277</v>
      </c>
    </row>
    <row r="2" spans="1:15" ht="12" customHeight="1">
      <c r="A2" s="1185" t="s">
        <v>278</v>
      </c>
      <c r="B2" s="1185"/>
      <c r="C2" s="1185"/>
      <c r="D2" s="1185"/>
      <c r="E2" s="1185"/>
      <c r="F2" s="1185"/>
      <c r="G2" s="1185"/>
      <c r="H2" s="1185"/>
      <c r="I2" s="1185"/>
    </row>
    <row r="3" spans="1:15" ht="12" customHeight="1">
      <c r="A3" s="1186" t="s">
        <v>575</v>
      </c>
      <c r="B3" s="1186"/>
      <c r="C3" s="1186"/>
      <c r="D3" s="1186"/>
      <c r="E3" s="1186"/>
      <c r="F3" s="1186"/>
      <c r="G3" s="1186"/>
      <c r="H3" s="1186"/>
      <c r="I3" s="1186"/>
    </row>
    <row r="4" spans="1:15" ht="6.75" customHeight="1" thickBot="1">
      <c r="A4" s="518"/>
      <c r="B4" s="518"/>
      <c r="C4" s="518"/>
      <c r="D4" s="518"/>
      <c r="E4" s="518"/>
      <c r="F4" s="518"/>
      <c r="G4" s="518"/>
      <c r="H4" s="518"/>
      <c r="I4" s="518"/>
    </row>
    <row r="5" spans="1:15" ht="14.25" customHeight="1" thickBot="1">
      <c r="A5" s="994" t="s">
        <v>34</v>
      </c>
      <c r="B5" s="997" t="s">
        <v>279</v>
      </c>
      <c r="C5" s="997"/>
      <c r="D5" s="997"/>
      <c r="E5" s="1188"/>
      <c r="F5" s="1189" t="s">
        <v>301</v>
      </c>
      <c r="G5" s="997"/>
      <c r="H5" s="997"/>
      <c r="I5" s="998"/>
    </row>
    <row r="6" spans="1:15" ht="12.75" customHeight="1">
      <c r="A6" s="995"/>
      <c r="B6" s="1190" t="s">
        <v>32</v>
      </c>
      <c r="C6" s="1000"/>
      <c r="D6" s="431" t="s">
        <v>553</v>
      </c>
      <c r="E6" s="425" t="s">
        <v>31</v>
      </c>
      <c r="F6" s="1190" t="s">
        <v>32</v>
      </c>
      <c r="G6" s="1000"/>
      <c r="H6" s="431" t="s">
        <v>29</v>
      </c>
      <c r="I6" s="425" t="s">
        <v>31</v>
      </c>
    </row>
    <row r="7" spans="1:15">
      <c r="A7" s="995"/>
      <c r="B7" s="1191"/>
      <c r="C7" s="1002"/>
      <c r="D7" s="519" t="s">
        <v>30</v>
      </c>
      <c r="E7" s="427" t="s">
        <v>556</v>
      </c>
      <c r="F7" s="1191"/>
      <c r="G7" s="1002"/>
      <c r="H7" s="519" t="s">
        <v>30</v>
      </c>
      <c r="I7" s="427" t="s">
        <v>556</v>
      </c>
    </row>
    <row r="8" spans="1:15" ht="13.5" thickBot="1">
      <c r="A8" s="995"/>
      <c r="B8" s="1191"/>
      <c r="C8" s="1003"/>
      <c r="D8" s="519" t="s">
        <v>0</v>
      </c>
      <c r="E8" s="427" t="s">
        <v>228</v>
      </c>
      <c r="F8" s="1192"/>
      <c r="G8" s="1003"/>
      <c r="H8" s="519" t="s">
        <v>0</v>
      </c>
      <c r="I8" s="427" t="s">
        <v>253</v>
      </c>
    </row>
    <row r="9" spans="1:15" ht="23.25" thickBot="1">
      <c r="A9" s="1187"/>
      <c r="B9" s="38" t="s">
        <v>227</v>
      </c>
      <c r="C9" s="427" t="s">
        <v>528</v>
      </c>
      <c r="D9" s="519" t="s">
        <v>557</v>
      </c>
      <c r="E9" s="427" t="s">
        <v>280</v>
      </c>
      <c r="F9" s="520" t="s">
        <v>302</v>
      </c>
      <c r="G9" s="426" t="s">
        <v>529</v>
      </c>
      <c r="H9" s="519" t="s">
        <v>558</v>
      </c>
      <c r="I9" s="427" t="s">
        <v>303</v>
      </c>
    </row>
    <row r="10" spans="1:15" ht="13.5" thickBot="1">
      <c r="A10" s="18" t="s">
        <v>39</v>
      </c>
      <c r="B10" s="28">
        <v>37049</v>
      </c>
      <c r="C10" s="7">
        <v>35435</v>
      </c>
      <c r="D10" s="522">
        <f>C10-B10</f>
        <v>-1614</v>
      </c>
      <c r="E10" s="13">
        <f>C10/B10*100</f>
        <v>95.643607114901883</v>
      </c>
      <c r="F10" s="521">
        <v>35444</v>
      </c>
      <c r="G10" s="523">
        <v>30658</v>
      </c>
      <c r="H10" s="522">
        <f>G10-F10</f>
        <v>-4786</v>
      </c>
      <c r="I10" s="13">
        <f>G10/F10*100</f>
        <v>86.497009366888605</v>
      </c>
      <c r="J10" s="524"/>
    </row>
    <row r="11" spans="1:15">
      <c r="A11" s="19" t="s">
        <v>14</v>
      </c>
      <c r="B11" s="29">
        <v>4369</v>
      </c>
      <c r="C11" s="3">
        <v>4122</v>
      </c>
      <c r="D11" s="526">
        <f>C11-B11</f>
        <v>-247</v>
      </c>
      <c r="E11" s="14">
        <f>C11/B11*100</f>
        <v>94.346532387273967</v>
      </c>
      <c r="F11" s="525">
        <v>4000</v>
      </c>
      <c r="G11" s="527">
        <v>3319</v>
      </c>
      <c r="H11" s="526">
        <f>G11-F11</f>
        <v>-681</v>
      </c>
      <c r="I11" s="14">
        <f>G11/F11*100</f>
        <v>82.974999999999994</v>
      </c>
      <c r="J11" s="524"/>
    </row>
    <row r="12" spans="1:15">
      <c r="A12" s="20" t="s">
        <v>17</v>
      </c>
      <c r="B12" s="30">
        <v>4384</v>
      </c>
      <c r="C12" s="4">
        <v>4015</v>
      </c>
      <c r="D12" s="529">
        <f t="shared" ref="D12:D21" si="0">C12-B12</f>
        <v>-369</v>
      </c>
      <c r="E12" s="15">
        <f t="shared" ref="E12:E21" si="1">C12/B12*100</f>
        <v>91.583029197080293</v>
      </c>
      <c r="F12" s="528">
        <v>4171</v>
      </c>
      <c r="G12" s="527">
        <v>3432</v>
      </c>
      <c r="H12" s="529">
        <f t="shared" ref="H12:H45" si="2">G12-F12</f>
        <v>-739</v>
      </c>
      <c r="I12" s="15">
        <f t="shared" ref="I12:I45" si="3">G12/F12*100</f>
        <v>82.282426276672254</v>
      </c>
      <c r="J12" s="524"/>
    </row>
    <row r="13" spans="1:15">
      <c r="A13" s="21" t="s">
        <v>2</v>
      </c>
      <c r="B13" s="30">
        <v>3673</v>
      </c>
      <c r="C13" s="4">
        <v>3386</v>
      </c>
      <c r="D13" s="529">
        <f t="shared" si="0"/>
        <v>-287</v>
      </c>
      <c r="E13" s="15">
        <f t="shared" si="1"/>
        <v>92.18622379526272</v>
      </c>
      <c r="F13" s="528">
        <v>3324</v>
      </c>
      <c r="G13" s="527">
        <v>2678</v>
      </c>
      <c r="H13" s="529">
        <f t="shared" si="2"/>
        <v>-646</v>
      </c>
      <c r="I13" s="15">
        <f t="shared" si="3"/>
        <v>80.565583634175695</v>
      </c>
      <c r="J13" s="524"/>
      <c r="O13" s="530"/>
    </row>
    <row r="14" spans="1:15">
      <c r="A14" s="21" t="s">
        <v>18</v>
      </c>
      <c r="B14" s="29">
        <v>4126</v>
      </c>
      <c r="C14" s="3">
        <v>3846</v>
      </c>
      <c r="D14" s="526">
        <f t="shared" si="0"/>
        <v>-280</v>
      </c>
      <c r="E14" s="14">
        <f t="shared" si="1"/>
        <v>93.213766359670387</v>
      </c>
      <c r="F14" s="525">
        <v>3842</v>
      </c>
      <c r="G14" s="527">
        <v>3347</v>
      </c>
      <c r="H14" s="526">
        <f t="shared" si="2"/>
        <v>-495</v>
      </c>
      <c r="I14" s="14">
        <f t="shared" si="3"/>
        <v>87.116085372201979</v>
      </c>
      <c r="J14" s="524"/>
    </row>
    <row r="15" spans="1:15">
      <c r="A15" s="20" t="s">
        <v>19</v>
      </c>
      <c r="B15" s="30">
        <v>3395</v>
      </c>
      <c r="C15" s="4">
        <v>3221</v>
      </c>
      <c r="D15" s="529">
        <f t="shared" si="0"/>
        <v>-174</v>
      </c>
      <c r="E15" s="15">
        <f t="shared" si="1"/>
        <v>94.874815905743731</v>
      </c>
      <c r="F15" s="528">
        <v>2997</v>
      </c>
      <c r="G15" s="527">
        <v>2637</v>
      </c>
      <c r="H15" s="529">
        <f t="shared" si="2"/>
        <v>-360</v>
      </c>
      <c r="I15" s="15">
        <f t="shared" si="3"/>
        <v>87.987987987987992</v>
      </c>
      <c r="J15" s="524"/>
    </row>
    <row r="16" spans="1:15">
      <c r="A16" s="20" t="s">
        <v>22</v>
      </c>
      <c r="B16" s="30">
        <v>4328</v>
      </c>
      <c r="C16" s="4">
        <v>4205</v>
      </c>
      <c r="D16" s="529">
        <f t="shared" si="0"/>
        <v>-123</v>
      </c>
      <c r="E16" s="15">
        <f t="shared" si="1"/>
        <v>97.15804066543437</v>
      </c>
      <c r="F16" s="528">
        <v>3957</v>
      </c>
      <c r="G16" s="527">
        <v>3551</v>
      </c>
      <c r="H16" s="529">
        <f t="shared" si="2"/>
        <v>-406</v>
      </c>
      <c r="I16" s="15">
        <f t="shared" si="3"/>
        <v>89.739701794288607</v>
      </c>
      <c r="J16" s="524"/>
    </row>
    <row r="17" spans="1:10">
      <c r="A17" s="20" t="s">
        <v>23</v>
      </c>
      <c r="B17" s="30">
        <v>3932</v>
      </c>
      <c r="C17" s="4">
        <v>3826</v>
      </c>
      <c r="D17" s="529">
        <f t="shared" si="0"/>
        <v>-106</v>
      </c>
      <c r="E17" s="15">
        <f t="shared" si="1"/>
        <v>97.304170905391658</v>
      </c>
      <c r="F17" s="528">
        <v>4039</v>
      </c>
      <c r="G17" s="527">
        <v>3555</v>
      </c>
      <c r="H17" s="529">
        <f t="shared" si="2"/>
        <v>-484</v>
      </c>
      <c r="I17" s="15">
        <f t="shared" si="3"/>
        <v>88.016835850458037</v>
      </c>
      <c r="J17" s="524"/>
    </row>
    <row r="18" spans="1:10">
      <c r="A18" s="20" t="s">
        <v>13</v>
      </c>
      <c r="B18" s="30">
        <v>4580</v>
      </c>
      <c r="C18" s="4">
        <v>4783</v>
      </c>
      <c r="D18" s="529">
        <f t="shared" si="0"/>
        <v>203</v>
      </c>
      <c r="E18" s="15">
        <f t="shared" si="1"/>
        <v>104.43231441048036</v>
      </c>
      <c r="F18" s="528">
        <v>4666</v>
      </c>
      <c r="G18" s="527">
        <v>4287</v>
      </c>
      <c r="H18" s="529">
        <f t="shared" si="2"/>
        <v>-379</v>
      </c>
      <c r="I18" s="15">
        <f t="shared" si="3"/>
        <v>91.877411058722686</v>
      </c>
      <c r="J18" s="524"/>
    </row>
    <row r="19" spans="1:10" ht="13.5" thickBot="1">
      <c r="A19" s="22" t="s">
        <v>28</v>
      </c>
      <c r="B19" s="29">
        <v>4262</v>
      </c>
      <c r="C19" s="3">
        <v>4031</v>
      </c>
      <c r="D19" s="526">
        <f t="shared" si="0"/>
        <v>-231</v>
      </c>
      <c r="E19" s="14">
        <f t="shared" si="1"/>
        <v>94.580009385265129</v>
      </c>
      <c r="F19" s="525">
        <v>4448</v>
      </c>
      <c r="G19" s="527">
        <v>3852</v>
      </c>
      <c r="H19" s="526">
        <f t="shared" si="2"/>
        <v>-596</v>
      </c>
      <c r="I19" s="14">
        <f t="shared" si="3"/>
        <v>86.600719424460422</v>
      </c>
      <c r="J19" s="524"/>
    </row>
    <row r="20" spans="1:10" ht="13.5" thickBot="1">
      <c r="A20" s="23" t="s">
        <v>40</v>
      </c>
      <c r="B20" s="31">
        <v>24353</v>
      </c>
      <c r="C20" s="9">
        <v>24159</v>
      </c>
      <c r="D20" s="532">
        <f t="shared" si="0"/>
        <v>-194</v>
      </c>
      <c r="E20" s="16">
        <f t="shared" si="1"/>
        <v>99.203383566706364</v>
      </c>
      <c r="F20" s="531">
        <v>24077</v>
      </c>
      <c r="G20" s="533">
        <v>21960</v>
      </c>
      <c r="H20" s="532">
        <f t="shared" si="2"/>
        <v>-2117</v>
      </c>
      <c r="I20" s="16">
        <f t="shared" si="3"/>
        <v>91.207376334260914</v>
      </c>
      <c r="J20" s="524"/>
    </row>
    <row r="21" spans="1:10">
      <c r="A21" s="19" t="s">
        <v>1</v>
      </c>
      <c r="B21" s="29">
        <v>4774</v>
      </c>
      <c r="C21" s="3">
        <v>4791</v>
      </c>
      <c r="D21" s="526">
        <f t="shared" si="0"/>
        <v>17</v>
      </c>
      <c r="E21" s="14">
        <f t="shared" si="1"/>
        <v>100.35609551738585</v>
      </c>
      <c r="F21" s="525">
        <v>4558</v>
      </c>
      <c r="G21" s="527">
        <v>4245</v>
      </c>
      <c r="H21" s="526">
        <f t="shared" si="2"/>
        <v>-313</v>
      </c>
      <c r="I21" s="14">
        <f t="shared" si="3"/>
        <v>93.132953049583151</v>
      </c>
      <c r="J21" s="524"/>
    </row>
    <row r="22" spans="1:10">
      <c r="A22" s="20" t="s">
        <v>16</v>
      </c>
      <c r="B22" s="30">
        <v>3369</v>
      </c>
      <c r="C22" s="4">
        <v>3210</v>
      </c>
      <c r="D22" s="529">
        <f>C22-B22</f>
        <v>-159</v>
      </c>
      <c r="E22" s="15">
        <f>C22/B22*100</f>
        <v>95.280498664292082</v>
      </c>
      <c r="F22" s="528">
        <v>3415</v>
      </c>
      <c r="G22" s="527">
        <v>2899</v>
      </c>
      <c r="H22" s="529">
        <f>G22-F22</f>
        <v>-516</v>
      </c>
      <c r="I22" s="15">
        <f>G22/F22*100</f>
        <v>84.89019033674964</v>
      </c>
      <c r="J22" s="524"/>
    </row>
    <row r="23" spans="1:10">
      <c r="A23" s="21" t="s">
        <v>3</v>
      </c>
      <c r="B23" s="30">
        <v>5018</v>
      </c>
      <c r="C23" s="4">
        <v>5095</v>
      </c>
      <c r="D23" s="529">
        <f t="shared" ref="D23:D40" si="4">C23-B23</f>
        <v>77</v>
      </c>
      <c r="E23" s="15">
        <f t="shared" ref="E23:E40" si="5">C23/B23*100</f>
        <v>101.53447588680748</v>
      </c>
      <c r="F23" s="528">
        <v>4891</v>
      </c>
      <c r="G23" s="527">
        <v>4599</v>
      </c>
      <c r="H23" s="529">
        <f t="shared" si="2"/>
        <v>-292</v>
      </c>
      <c r="I23" s="15">
        <f t="shared" si="3"/>
        <v>94.029850746268664</v>
      </c>
      <c r="J23" s="524"/>
    </row>
    <row r="24" spans="1:10">
      <c r="A24" s="24" t="s">
        <v>21</v>
      </c>
      <c r="B24" s="29">
        <v>3661</v>
      </c>
      <c r="C24" s="3">
        <v>3633</v>
      </c>
      <c r="D24" s="526">
        <f t="shared" si="4"/>
        <v>-28</v>
      </c>
      <c r="E24" s="14">
        <f t="shared" si="5"/>
        <v>99.235181644359457</v>
      </c>
      <c r="F24" s="525">
        <v>3723</v>
      </c>
      <c r="G24" s="527">
        <v>3296</v>
      </c>
      <c r="H24" s="526">
        <f t="shared" si="2"/>
        <v>-427</v>
      </c>
      <c r="I24" s="14">
        <f t="shared" si="3"/>
        <v>88.530754767660497</v>
      </c>
      <c r="J24" s="524"/>
    </row>
    <row r="25" spans="1:10">
      <c r="A25" s="20" t="s">
        <v>4</v>
      </c>
      <c r="B25" s="30">
        <v>4158</v>
      </c>
      <c r="C25" s="4">
        <v>4279</v>
      </c>
      <c r="D25" s="529">
        <f t="shared" si="4"/>
        <v>121</v>
      </c>
      <c r="E25" s="15">
        <f t="shared" si="5"/>
        <v>102.91005291005291</v>
      </c>
      <c r="F25" s="528">
        <v>4184</v>
      </c>
      <c r="G25" s="527">
        <v>3818</v>
      </c>
      <c r="H25" s="529">
        <f t="shared" si="2"/>
        <v>-366</v>
      </c>
      <c r="I25" s="15">
        <f t="shared" si="3"/>
        <v>91.252390057361382</v>
      </c>
      <c r="J25" s="524"/>
    </row>
    <row r="26" spans="1:10" ht="13.5" thickBot="1">
      <c r="A26" s="25" t="s">
        <v>7</v>
      </c>
      <c r="B26" s="32">
        <v>3373</v>
      </c>
      <c r="C26" s="6">
        <v>3151</v>
      </c>
      <c r="D26" s="534">
        <f t="shared" si="4"/>
        <v>-222</v>
      </c>
      <c r="E26" s="17">
        <f t="shared" si="5"/>
        <v>93.418321968573963</v>
      </c>
      <c r="F26" s="535">
        <v>3306</v>
      </c>
      <c r="G26" s="536">
        <v>3103</v>
      </c>
      <c r="H26" s="534">
        <f t="shared" si="2"/>
        <v>-203</v>
      </c>
      <c r="I26" s="17">
        <f t="shared" si="3"/>
        <v>93.859649122807014</v>
      </c>
      <c r="J26" s="524"/>
    </row>
    <row r="27" spans="1:10" ht="13.5" thickBot="1">
      <c r="A27" s="26" t="s">
        <v>41</v>
      </c>
      <c r="B27" s="33">
        <v>48289</v>
      </c>
      <c r="C27" s="11">
        <v>46396</v>
      </c>
      <c r="D27" s="532">
        <f t="shared" si="4"/>
        <v>-1893</v>
      </c>
      <c r="E27" s="16">
        <f t="shared" si="5"/>
        <v>96.079852554411985</v>
      </c>
      <c r="F27" s="537">
        <v>46741</v>
      </c>
      <c r="G27" s="538">
        <v>40574</v>
      </c>
      <c r="H27" s="532">
        <f t="shared" si="2"/>
        <v>-6167</v>
      </c>
      <c r="I27" s="16">
        <f t="shared" si="3"/>
        <v>86.806016131447763</v>
      </c>
      <c r="J27" s="524"/>
    </row>
    <row r="28" spans="1:10">
      <c r="A28" s="20" t="s">
        <v>15</v>
      </c>
      <c r="B28" s="30">
        <v>6504</v>
      </c>
      <c r="C28" s="4">
        <v>6392</v>
      </c>
      <c r="D28" s="529">
        <f t="shared" si="4"/>
        <v>-112</v>
      </c>
      <c r="E28" s="15">
        <f t="shared" si="5"/>
        <v>98.277982779827795</v>
      </c>
      <c r="F28" s="36">
        <v>6280</v>
      </c>
      <c r="G28" s="539">
        <v>5373</v>
      </c>
      <c r="H28" s="529">
        <f t="shared" si="2"/>
        <v>-907</v>
      </c>
      <c r="I28" s="15">
        <f t="shared" si="3"/>
        <v>85.557324840764323</v>
      </c>
      <c r="J28" s="524"/>
    </row>
    <row r="29" spans="1:10">
      <c r="A29" s="20" t="s">
        <v>20</v>
      </c>
      <c r="B29" s="30">
        <v>14917</v>
      </c>
      <c r="C29" s="4">
        <v>14508</v>
      </c>
      <c r="D29" s="529">
        <f t="shared" si="4"/>
        <v>-409</v>
      </c>
      <c r="E29" s="15">
        <f t="shared" si="5"/>
        <v>97.258161828785944</v>
      </c>
      <c r="F29" s="36">
        <v>15024</v>
      </c>
      <c r="G29" s="539">
        <v>13237</v>
      </c>
      <c r="H29" s="529">
        <f t="shared" si="2"/>
        <v>-1787</v>
      </c>
      <c r="I29" s="15">
        <f t="shared" si="3"/>
        <v>88.105697550585731</v>
      </c>
      <c r="J29" s="524"/>
    </row>
    <row r="30" spans="1:10">
      <c r="A30" s="20" t="s">
        <v>26</v>
      </c>
      <c r="B30" s="30">
        <v>8942</v>
      </c>
      <c r="C30" s="4">
        <v>8349</v>
      </c>
      <c r="D30" s="529">
        <f t="shared" si="4"/>
        <v>-593</v>
      </c>
      <c r="E30" s="15">
        <f t="shared" si="5"/>
        <v>93.368373965555804</v>
      </c>
      <c r="F30" s="36">
        <v>8138</v>
      </c>
      <c r="G30" s="539">
        <v>6800</v>
      </c>
      <c r="H30" s="529">
        <f t="shared" si="2"/>
        <v>-1338</v>
      </c>
      <c r="I30" s="15">
        <f t="shared" si="3"/>
        <v>83.558613910051605</v>
      </c>
      <c r="J30" s="524"/>
    </row>
    <row r="31" spans="1:10">
      <c r="A31" s="19" t="s">
        <v>281</v>
      </c>
      <c r="B31" s="29">
        <v>4488</v>
      </c>
      <c r="C31" s="3">
        <v>4264</v>
      </c>
      <c r="D31" s="529">
        <f t="shared" si="4"/>
        <v>-224</v>
      </c>
      <c r="E31" s="15">
        <f t="shared" si="5"/>
        <v>95.008912655971471</v>
      </c>
      <c r="F31" s="35">
        <v>4339</v>
      </c>
      <c r="G31" s="540">
        <v>3815</v>
      </c>
      <c r="H31" s="529">
        <f t="shared" si="2"/>
        <v>-524</v>
      </c>
      <c r="I31" s="15">
        <f t="shared" si="3"/>
        <v>87.923484673887998</v>
      </c>
      <c r="J31" s="524"/>
    </row>
    <row r="32" spans="1:10">
      <c r="A32" s="21" t="s">
        <v>282</v>
      </c>
      <c r="B32" s="30">
        <v>8029</v>
      </c>
      <c r="C32" s="4">
        <v>7534</v>
      </c>
      <c r="D32" s="529">
        <f t="shared" si="4"/>
        <v>-495</v>
      </c>
      <c r="E32" s="15">
        <f t="shared" si="5"/>
        <v>93.834848673558341</v>
      </c>
      <c r="F32" s="36">
        <v>7700</v>
      </c>
      <c r="G32" s="539">
        <v>6480</v>
      </c>
      <c r="H32" s="529">
        <f t="shared" si="2"/>
        <v>-1220</v>
      </c>
      <c r="I32" s="15">
        <f t="shared" si="3"/>
        <v>84.15584415584415</v>
      </c>
      <c r="J32" s="524"/>
    </row>
    <row r="33" spans="1:10" ht="13.5" thickBot="1">
      <c r="A33" s="22" t="s">
        <v>27</v>
      </c>
      <c r="B33" s="29">
        <v>5409</v>
      </c>
      <c r="C33" s="3">
        <v>5349</v>
      </c>
      <c r="D33" s="526">
        <f t="shared" si="4"/>
        <v>-60</v>
      </c>
      <c r="E33" s="14">
        <f t="shared" si="5"/>
        <v>98.890737659456462</v>
      </c>
      <c r="F33" s="35">
        <v>5260</v>
      </c>
      <c r="G33" s="539">
        <v>4869</v>
      </c>
      <c r="H33" s="526">
        <f t="shared" si="2"/>
        <v>-391</v>
      </c>
      <c r="I33" s="14">
        <f t="shared" si="3"/>
        <v>92.566539923954366</v>
      </c>
      <c r="J33" s="524"/>
    </row>
    <row r="34" spans="1:10" ht="13.5" thickBot="1">
      <c r="A34" s="23" t="s">
        <v>35</v>
      </c>
      <c r="B34" s="31">
        <v>28681</v>
      </c>
      <c r="C34" s="9">
        <v>28405</v>
      </c>
      <c r="D34" s="532">
        <f t="shared" si="4"/>
        <v>-276</v>
      </c>
      <c r="E34" s="16">
        <f t="shared" si="5"/>
        <v>99.037690457097028</v>
      </c>
      <c r="F34" s="541">
        <v>28744</v>
      </c>
      <c r="G34" s="542">
        <v>24308</v>
      </c>
      <c r="H34" s="532">
        <f t="shared" si="2"/>
        <v>-4436</v>
      </c>
      <c r="I34" s="16">
        <f t="shared" si="3"/>
        <v>84.567214027275256</v>
      </c>
      <c r="J34" s="524"/>
    </row>
    <row r="35" spans="1:10">
      <c r="A35" s="19" t="s">
        <v>5</v>
      </c>
      <c r="B35" s="29">
        <v>2351</v>
      </c>
      <c r="C35" s="3">
        <v>2209</v>
      </c>
      <c r="D35" s="526">
        <f t="shared" si="4"/>
        <v>-142</v>
      </c>
      <c r="E35" s="14">
        <f t="shared" si="5"/>
        <v>93.96001701403658</v>
      </c>
      <c r="F35" s="35">
        <v>2398</v>
      </c>
      <c r="G35" s="539">
        <v>2178</v>
      </c>
      <c r="H35" s="526">
        <f t="shared" si="2"/>
        <v>-220</v>
      </c>
      <c r="I35" s="14">
        <f t="shared" si="3"/>
        <v>90.825688073394488</v>
      </c>
      <c r="J35" s="524"/>
    </row>
    <row r="36" spans="1:10">
      <c r="A36" s="20" t="s">
        <v>24</v>
      </c>
      <c r="B36" s="30">
        <v>5989</v>
      </c>
      <c r="C36" s="4">
        <v>5965</v>
      </c>
      <c r="D36" s="529">
        <f t="shared" si="4"/>
        <v>-24</v>
      </c>
      <c r="E36" s="15">
        <f t="shared" si="5"/>
        <v>99.599265319752888</v>
      </c>
      <c r="F36" s="36">
        <v>5993</v>
      </c>
      <c r="G36" s="539">
        <v>5028</v>
      </c>
      <c r="H36" s="529">
        <f t="shared" si="2"/>
        <v>-965</v>
      </c>
      <c r="I36" s="15">
        <f t="shared" si="3"/>
        <v>83.897880861004509</v>
      </c>
      <c r="J36" s="524"/>
    </row>
    <row r="37" spans="1:10">
      <c r="A37" s="19" t="s">
        <v>6</v>
      </c>
      <c r="B37" s="29">
        <v>3863</v>
      </c>
      <c r="C37" s="3">
        <v>4111</v>
      </c>
      <c r="D37" s="526">
        <f t="shared" si="4"/>
        <v>248</v>
      </c>
      <c r="E37" s="14">
        <f t="shared" si="5"/>
        <v>106.41988092156356</v>
      </c>
      <c r="F37" s="35">
        <v>4456</v>
      </c>
      <c r="G37" s="539">
        <v>3236</v>
      </c>
      <c r="H37" s="526">
        <f t="shared" si="2"/>
        <v>-1220</v>
      </c>
      <c r="I37" s="14">
        <f t="shared" si="3"/>
        <v>72.621184919210052</v>
      </c>
      <c r="J37" s="524"/>
    </row>
    <row r="38" spans="1:10">
      <c r="A38" s="20" t="s">
        <v>25</v>
      </c>
      <c r="B38" s="30">
        <v>2801</v>
      </c>
      <c r="C38" s="4">
        <v>2756</v>
      </c>
      <c r="D38" s="529">
        <f t="shared" si="4"/>
        <v>-45</v>
      </c>
      <c r="E38" s="15">
        <f t="shared" si="5"/>
        <v>98.393430917529457</v>
      </c>
      <c r="F38" s="36">
        <v>2670</v>
      </c>
      <c r="G38" s="539">
        <v>2458</v>
      </c>
      <c r="H38" s="529">
        <f t="shared" si="2"/>
        <v>-212</v>
      </c>
      <c r="I38" s="15">
        <f t="shared" si="3"/>
        <v>92.059925093632955</v>
      </c>
      <c r="J38" s="524"/>
    </row>
    <row r="39" spans="1:10">
      <c r="A39" s="20" t="s">
        <v>8</v>
      </c>
      <c r="B39" s="30">
        <v>2567</v>
      </c>
      <c r="C39" s="4">
        <v>2470</v>
      </c>
      <c r="D39" s="529">
        <f t="shared" si="4"/>
        <v>-97</v>
      </c>
      <c r="E39" s="15">
        <f t="shared" si="5"/>
        <v>96.221269964939609</v>
      </c>
      <c r="F39" s="36">
        <v>2459</v>
      </c>
      <c r="G39" s="539">
        <v>2194</v>
      </c>
      <c r="H39" s="529">
        <f t="shared" si="2"/>
        <v>-265</v>
      </c>
      <c r="I39" s="15">
        <f t="shared" si="3"/>
        <v>89.223261488409918</v>
      </c>
      <c r="J39" s="524"/>
    </row>
    <row r="40" spans="1:10">
      <c r="A40" s="20" t="s">
        <v>9</v>
      </c>
      <c r="B40" s="30">
        <v>3945</v>
      </c>
      <c r="C40" s="4">
        <v>4112</v>
      </c>
      <c r="D40" s="529">
        <f t="shared" si="4"/>
        <v>167</v>
      </c>
      <c r="E40" s="15">
        <f t="shared" si="5"/>
        <v>104.23320659062102</v>
      </c>
      <c r="F40" s="36">
        <v>3973</v>
      </c>
      <c r="G40" s="539">
        <v>3157</v>
      </c>
      <c r="H40" s="529">
        <f t="shared" si="2"/>
        <v>-816</v>
      </c>
      <c r="I40" s="15">
        <f t="shared" si="3"/>
        <v>79.461364208406749</v>
      </c>
      <c r="J40" s="524"/>
    </row>
    <row r="41" spans="1:10">
      <c r="A41" s="20" t="s">
        <v>10</v>
      </c>
      <c r="B41" s="30">
        <v>3881</v>
      </c>
      <c r="C41" s="4">
        <v>3650</v>
      </c>
      <c r="D41" s="529">
        <f>C41-B41</f>
        <v>-231</v>
      </c>
      <c r="E41" s="15">
        <f>C41/B41*100</f>
        <v>94.047925792321564</v>
      </c>
      <c r="F41" s="36">
        <v>3738</v>
      </c>
      <c r="G41" s="539">
        <v>3175</v>
      </c>
      <c r="H41" s="529">
        <f>G41-F41</f>
        <v>-563</v>
      </c>
      <c r="I41" s="15">
        <f>G41/F41*100</f>
        <v>84.93846976993045</v>
      </c>
      <c r="J41" s="524"/>
    </row>
    <row r="42" spans="1:10" ht="13.5" thickBot="1">
      <c r="A42" s="27" t="s">
        <v>12</v>
      </c>
      <c r="B42" s="29">
        <v>3284</v>
      </c>
      <c r="C42" s="3">
        <v>3132</v>
      </c>
      <c r="D42" s="526">
        <f>C42-B42</f>
        <v>-152</v>
      </c>
      <c r="E42" s="14">
        <f>C42/B42*100</f>
        <v>95.371498172959804</v>
      </c>
      <c r="F42" s="35">
        <v>3057</v>
      </c>
      <c r="G42" s="539">
        <v>2882</v>
      </c>
      <c r="H42" s="526">
        <f t="shared" si="2"/>
        <v>-175</v>
      </c>
      <c r="I42" s="14">
        <f t="shared" si="3"/>
        <v>94.275433431468755</v>
      </c>
      <c r="J42" s="524"/>
    </row>
    <row r="43" spans="1:10" ht="13.5" thickBot="1">
      <c r="A43" s="23" t="s">
        <v>36</v>
      </c>
      <c r="B43" s="31">
        <v>18997</v>
      </c>
      <c r="C43" s="9">
        <v>19021</v>
      </c>
      <c r="D43" s="532">
        <f>C43-B43</f>
        <v>24</v>
      </c>
      <c r="E43" s="16">
        <f>C43/B43*100</f>
        <v>100.12633573722167</v>
      </c>
      <c r="F43" s="541">
        <v>18552</v>
      </c>
      <c r="G43" s="542">
        <v>17010</v>
      </c>
      <c r="H43" s="532">
        <f t="shared" si="2"/>
        <v>-1542</v>
      </c>
      <c r="I43" s="16">
        <f t="shared" si="3"/>
        <v>91.6882276843467</v>
      </c>
      <c r="J43" s="524"/>
    </row>
    <row r="44" spans="1:10" ht="13.5" thickBot="1">
      <c r="A44" s="27" t="s">
        <v>11</v>
      </c>
      <c r="B44" s="29">
        <v>18997</v>
      </c>
      <c r="C44" s="3">
        <v>19021</v>
      </c>
      <c r="D44" s="526">
        <f>C44-B44</f>
        <v>24</v>
      </c>
      <c r="E44" s="14">
        <f>C44/B44*100</f>
        <v>100.12633573722167</v>
      </c>
      <c r="F44" s="35">
        <v>18552</v>
      </c>
      <c r="G44" s="543">
        <v>17010</v>
      </c>
      <c r="H44" s="526">
        <f t="shared" si="2"/>
        <v>-1542</v>
      </c>
      <c r="I44" s="14">
        <f t="shared" si="3"/>
        <v>91.6882276843467</v>
      </c>
      <c r="J44" s="524"/>
    </row>
    <row r="45" spans="1:10" ht="27" customHeight="1" thickBot="1">
      <c r="A45" s="34" t="s">
        <v>33</v>
      </c>
      <c r="B45" s="28">
        <v>157369</v>
      </c>
      <c r="C45" s="7">
        <v>153416</v>
      </c>
      <c r="D45" s="522">
        <f>C45-B45</f>
        <v>-3953</v>
      </c>
      <c r="E45" s="13">
        <f>C45/B45*100</f>
        <v>97.488069441884988</v>
      </c>
      <c r="F45" s="544">
        <v>153558</v>
      </c>
      <c r="G45" s="545">
        <v>134510</v>
      </c>
      <c r="H45" s="522">
        <f t="shared" si="2"/>
        <v>-19048</v>
      </c>
      <c r="I45" s="13">
        <f t="shared" si="3"/>
        <v>87.595566496047098</v>
      </c>
      <c r="J45" s="546"/>
    </row>
    <row r="46" spans="1:10" ht="16.5" customHeight="1">
      <c r="A46" s="2" t="s">
        <v>283</v>
      </c>
      <c r="B46" s="547"/>
      <c r="C46" s="547"/>
      <c r="D46" s="547"/>
      <c r="E46" s="548"/>
      <c r="F46" s="547"/>
      <c r="G46" s="547"/>
      <c r="H46" s="547"/>
      <c r="I46" s="548"/>
      <c r="J46" s="546"/>
    </row>
    <row r="47" spans="1:10">
      <c r="A47" s="2"/>
      <c r="B47" s="2"/>
      <c r="C47" s="2"/>
      <c r="D47" s="2"/>
    </row>
    <row r="48" spans="1:10">
      <c r="B48" s="2"/>
      <c r="C48" s="2"/>
      <c r="D48" s="2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zoomScaleNormal="100" workbookViewId="0">
      <selection activeCell="I13" sqref="I13"/>
    </sheetView>
  </sheetViews>
  <sheetFormatPr defaultRowHeight="12.75"/>
  <cols>
    <col min="1" max="1" width="6.85546875" customWidth="1"/>
    <col min="2" max="2" width="8.42578125" customWidth="1"/>
    <col min="3" max="3" width="52.5703125" customWidth="1"/>
    <col min="4" max="4" width="15.5703125" customWidth="1"/>
    <col min="5" max="5" width="16" customWidth="1"/>
    <col min="6" max="6" width="17.7109375" customWidth="1"/>
  </cols>
  <sheetData>
    <row r="1" spans="1:6" ht="15.75">
      <c r="F1" s="428" t="s">
        <v>284</v>
      </c>
    </row>
    <row r="2" spans="1:6" ht="15.75">
      <c r="A2" s="1193" t="s">
        <v>285</v>
      </c>
      <c r="B2" s="1193"/>
      <c r="C2" s="1193"/>
      <c r="D2" s="1193"/>
      <c r="E2" s="1193"/>
      <c r="F2" s="1193"/>
    </row>
    <row r="3" spans="1:6" ht="15.75">
      <c r="A3" s="1173" t="s">
        <v>576</v>
      </c>
      <c r="B3" s="1173"/>
      <c r="C3" s="1173"/>
      <c r="D3" s="1173"/>
      <c r="E3" s="1173"/>
      <c r="F3" s="1173"/>
    </row>
    <row r="4" spans="1:6" ht="11.25" customHeight="1" thickBot="1">
      <c r="A4" s="1106"/>
      <c r="B4" s="1106"/>
      <c r="C4" s="1106"/>
      <c r="D4" s="1106"/>
    </row>
    <row r="5" spans="1:6">
      <c r="A5" s="1194" t="s">
        <v>72</v>
      </c>
      <c r="B5" s="1195"/>
      <c r="C5" s="1195"/>
      <c r="D5" s="1200" t="s">
        <v>554</v>
      </c>
      <c r="E5" s="1200" t="s">
        <v>555</v>
      </c>
      <c r="F5" s="1200" t="s">
        <v>286</v>
      </c>
    </row>
    <row r="6" spans="1:6">
      <c r="A6" s="1196"/>
      <c r="B6" s="1197"/>
      <c r="C6" s="1197"/>
      <c r="D6" s="1201"/>
      <c r="E6" s="1201"/>
      <c r="F6" s="1201"/>
    </row>
    <row r="7" spans="1:6">
      <c r="A7" s="1196"/>
      <c r="B7" s="1197"/>
      <c r="C7" s="1197"/>
      <c r="D7" s="1201"/>
      <c r="E7" s="1201"/>
      <c r="F7" s="1201"/>
    </row>
    <row r="8" spans="1:6" ht="13.5" thickBot="1">
      <c r="A8" s="1198"/>
      <c r="B8" s="1197"/>
      <c r="C8" s="1199"/>
      <c r="D8" s="1202"/>
      <c r="E8" s="1202"/>
      <c r="F8" s="1202"/>
    </row>
    <row r="9" spans="1:6" ht="16.5" thickBot="1">
      <c r="A9" s="549" t="s">
        <v>73</v>
      </c>
      <c r="B9" s="702"/>
      <c r="C9" s="550"/>
      <c r="D9" s="551">
        <v>105285</v>
      </c>
      <c r="E9" s="551">
        <v>91814</v>
      </c>
      <c r="F9" s="551">
        <f>E9-D9</f>
        <v>-13471</v>
      </c>
    </row>
    <row r="10" spans="1:6" ht="15.75">
      <c r="A10" s="652"/>
      <c r="B10" s="1212" t="s">
        <v>79</v>
      </c>
      <c r="C10" s="1213"/>
      <c r="D10" s="552">
        <v>90083</v>
      </c>
      <c r="E10" s="552">
        <v>78597</v>
      </c>
      <c r="F10" s="553">
        <f t="shared" ref="F10:F42" si="0">E10-D10</f>
        <v>-11486</v>
      </c>
    </row>
    <row r="11" spans="1:6" ht="15.75">
      <c r="A11" s="653"/>
      <c r="B11" s="1214" t="s">
        <v>80</v>
      </c>
      <c r="C11" s="1215"/>
      <c r="D11" s="554">
        <v>5161</v>
      </c>
      <c r="E11" s="554">
        <v>4032</v>
      </c>
      <c r="F11" s="555">
        <f t="shared" si="0"/>
        <v>-1129</v>
      </c>
    </row>
    <row r="12" spans="1:6" ht="15.75">
      <c r="A12" s="653"/>
      <c r="B12" s="703" t="s">
        <v>287</v>
      </c>
      <c r="C12" s="556"/>
      <c r="D12" s="554">
        <v>8925</v>
      </c>
      <c r="E12" s="554">
        <v>7881</v>
      </c>
      <c r="F12" s="555">
        <f t="shared" si="0"/>
        <v>-1044</v>
      </c>
    </row>
    <row r="13" spans="1:6" ht="15.75">
      <c r="A13" s="654"/>
      <c r="B13" s="704" t="s">
        <v>75</v>
      </c>
      <c r="C13" s="557"/>
      <c r="D13" s="554">
        <v>48583</v>
      </c>
      <c r="E13" s="554">
        <v>43037</v>
      </c>
      <c r="F13" s="555">
        <f t="shared" si="0"/>
        <v>-5546</v>
      </c>
    </row>
    <row r="14" spans="1:6" ht="15.75">
      <c r="A14" s="654"/>
      <c r="B14" s="705" t="s">
        <v>76</v>
      </c>
      <c r="C14" s="558"/>
      <c r="D14" s="554">
        <v>19845</v>
      </c>
      <c r="E14" s="554">
        <v>16029</v>
      </c>
      <c r="F14" s="555">
        <f t="shared" si="0"/>
        <v>-3816</v>
      </c>
    </row>
    <row r="15" spans="1:6" ht="15.75">
      <c r="A15" s="654"/>
      <c r="B15" s="706" t="s">
        <v>77</v>
      </c>
      <c r="C15" s="559"/>
      <c r="D15" s="554">
        <v>85440</v>
      </c>
      <c r="E15" s="554">
        <v>75785</v>
      </c>
      <c r="F15" s="555">
        <f t="shared" si="0"/>
        <v>-9655</v>
      </c>
    </row>
    <row r="16" spans="1:6" ht="15.75">
      <c r="A16" s="515" t="s">
        <v>288</v>
      </c>
      <c r="B16" s="705" t="s">
        <v>81</v>
      </c>
      <c r="C16" s="558"/>
      <c r="D16" s="554">
        <v>200</v>
      </c>
      <c r="E16" s="554">
        <v>216</v>
      </c>
      <c r="F16" s="555">
        <f t="shared" si="0"/>
        <v>16</v>
      </c>
    </row>
    <row r="17" spans="1:6" ht="15.75">
      <c r="A17" s="515" t="s">
        <v>289</v>
      </c>
      <c r="B17" s="706" t="s">
        <v>82</v>
      </c>
      <c r="C17" s="559"/>
      <c r="D17" s="554">
        <v>488</v>
      </c>
      <c r="E17" s="554">
        <v>384</v>
      </c>
      <c r="F17" s="555">
        <f t="shared" si="0"/>
        <v>-104</v>
      </c>
    </row>
    <row r="18" spans="1:6" ht="15.75">
      <c r="A18" s="654"/>
      <c r="B18" s="705" t="s">
        <v>83</v>
      </c>
      <c r="C18" s="558"/>
      <c r="D18" s="554">
        <v>4264</v>
      </c>
      <c r="E18" s="554">
        <v>3008</v>
      </c>
      <c r="F18" s="555">
        <f t="shared" si="0"/>
        <v>-1256</v>
      </c>
    </row>
    <row r="19" spans="1:6" ht="15.75">
      <c r="A19" s="654"/>
      <c r="B19" s="705" t="s">
        <v>84</v>
      </c>
      <c r="C19" s="558"/>
      <c r="D19" s="554">
        <v>38</v>
      </c>
      <c r="E19" s="554">
        <v>1</v>
      </c>
      <c r="F19" s="555">
        <f t="shared" si="0"/>
        <v>-37</v>
      </c>
    </row>
    <row r="20" spans="1:6" ht="15.75">
      <c r="A20" s="654"/>
      <c r="B20" s="705" t="s">
        <v>85</v>
      </c>
      <c r="C20" s="558"/>
      <c r="D20" s="554">
        <v>1790</v>
      </c>
      <c r="E20" s="554">
        <v>1623</v>
      </c>
      <c r="F20" s="555">
        <f t="shared" si="0"/>
        <v>-167</v>
      </c>
    </row>
    <row r="21" spans="1:6" ht="16.5" thickBot="1">
      <c r="A21" s="655"/>
      <c r="B21" s="704" t="s">
        <v>86</v>
      </c>
      <c r="C21" s="557"/>
      <c r="D21" s="560">
        <v>593</v>
      </c>
      <c r="E21" s="560">
        <v>589</v>
      </c>
      <c r="F21" s="561">
        <f t="shared" si="0"/>
        <v>-4</v>
      </c>
    </row>
    <row r="22" spans="1:6" ht="16.5" thickBot="1">
      <c r="A22" s="562" t="s">
        <v>88</v>
      </c>
      <c r="B22" s="702"/>
      <c r="C22" s="563"/>
      <c r="D22" s="564">
        <v>109238</v>
      </c>
      <c r="E22" s="564">
        <v>110862</v>
      </c>
      <c r="F22" s="564">
        <f t="shared" si="0"/>
        <v>1624</v>
      </c>
    </row>
    <row r="23" spans="1:6" ht="16.5" thickBot="1">
      <c r="A23" s="1216" t="s">
        <v>290</v>
      </c>
      <c r="B23" s="1218" t="s">
        <v>291</v>
      </c>
      <c r="C23" s="1219"/>
      <c r="D23" s="565">
        <v>47945</v>
      </c>
      <c r="E23" s="566">
        <v>48997</v>
      </c>
      <c r="F23" s="567">
        <f t="shared" si="0"/>
        <v>1052</v>
      </c>
    </row>
    <row r="24" spans="1:6" ht="15.75">
      <c r="A24" s="1217"/>
      <c r="B24" s="1220" t="s">
        <v>91</v>
      </c>
      <c r="C24" s="559" t="s">
        <v>92</v>
      </c>
      <c r="D24" s="568">
        <v>42667</v>
      </c>
      <c r="E24" s="552">
        <v>43820</v>
      </c>
      <c r="F24" s="553">
        <f t="shared" si="0"/>
        <v>1153</v>
      </c>
    </row>
    <row r="25" spans="1:6" ht="15.75">
      <c r="A25" s="1217"/>
      <c r="B25" s="1091"/>
      <c r="C25" s="674" t="s">
        <v>292</v>
      </c>
      <c r="D25" s="569">
        <v>4832</v>
      </c>
      <c r="E25" s="554">
        <v>5406</v>
      </c>
      <c r="F25" s="555">
        <f t="shared" si="0"/>
        <v>574</v>
      </c>
    </row>
    <row r="26" spans="1:6" ht="15.75">
      <c r="A26" s="1217"/>
      <c r="B26" s="1091"/>
      <c r="C26" s="558" t="s">
        <v>293</v>
      </c>
      <c r="D26" s="569">
        <v>5278</v>
      </c>
      <c r="E26" s="554">
        <v>5177</v>
      </c>
      <c r="F26" s="555">
        <f t="shared" si="0"/>
        <v>-101</v>
      </c>
    </row>
    <row r="27" spans="1:6" ht="15.75">
      <c r="A27" s="1217"/>
      <c r="B27" s="1091"/>
      <c r="C27" s="675" t="s">
        <v>294</v>
      </c>
      <c r="D27" s="569">
        <v>1047</v>
      </c>
      <c r="E27" s="554">
        <v>1101</v>
      </c>
      <c r="F27" s="555">
        <f t="shared" si="0"/>
        <v>54</v>
      </c>
    </row>
    <row r="28" spans="1:6" ht="15.75">
      <c r="A28" s="1217"/>
      <c r="B28" s="1091"/>
      <c r="C28" s="558" t="s">
        <v>295</v>
      </c>
      <c r="D28" s="569">
        <v>1483</v>
      </c>
      <c r="E28" s="554">
        <v>1297</v>
      </c>
      <c r="F28" s="555">
        <f t="shared" si="0"/>
        <v>-186</v>
      </c>
    </row>
    <row r="29" spans="1:6" ht="31.5">
      <c r="A29" s="1217"/>
      <c r="B29" s="1091"/>
      <c r="C29" s="676" t="s">
        <v>97</v>
      </c>
      <c r="D29" s="569">
        <v>1565</v>
      </c>
      <c r="E29" s="554">
        <v>1624</v>
      </c>
      <c r="F29" s="555">
        <f t="shared" si="0"/>
        <v>59</v>
      </c>
    </row>
    <row r="30" spans="1:6" ht="48" thickBot="1">
      <c r="A30" s="1217"/>
      <c r="B30" s="1221"/>
      <c r="C30" s="676" t="s">
        <v>296</v>
      </c>
      <c r="D30" s="570">
        <v>985</v>
      </c>
      <c r="E30" s="560">
        <v>1023</v>
      </c>
      <c r="F30" s="561">
        <f t="shared" si="0"/>
        <v>38</v>
      </c>
    </row>
    <row r="31" spans="1:6" ht="15.75">
      <c r="A31" s="1217"/>
      <c r="B31" s="707" t="s">
        <v>99</v>
      </c>
      <c r="C31" s="571"/>
      <c r="D31" s="568">
        <v>2452</v>
      </c>
      <c r="E31" s="552">
        <v>2093</v>
      </c>
      <c r="F31" s="553">
        <f t="shared" si="0"/>
        <v>-359</v>
      </c>
    </row>
    <row r="32" spans="1:6" ht="15.75">
      <c r="A32" s="1217"/>
      <c r="B32" s="705" t="s">
        <v>100</v>
      </c>
      <c r="C32" s="558"/>
      <c r="D32" s="569">
        <v>10305</v>
      </c>
      <c r="E32" s="554">
        <v>10177</v>
      </c>
      <c r="F32" s="555">
        <f t="shared" si="0"/>
        <v>-128</v>
      </c>
    </row>
    <row r="33" spans="1:6" ht="15.75">
      <c r="A33" s="1217"/>
      <c r="B33" s="705" t="s">
        <v>101</v>
      </c>
      <c r="C33" s="558"/>
      <c r="D33" s="569">
        <v>65</v>
      </c>
      <c r="E33" s="554">
        <v>9</v>
      </c>
      <c r="F33" s="555">
        <f t="shared" si="0"/>
        <v>-56</v>
      </c>
    </row>
    <row r="34" spans="1:6" ht="15.75">
      <c r="A34" s="1217"/>
      <c r="B34" s="705" t="s">
        <v>102</v>
      </c>
      <c r="C34" s="558"/>
      <c r="D34" s="569">
        <v>2089</v>
      </c>
      <c r="E34" s="554">
        <v>2186</v>
      </c>
      <c r="F34" s="555">
        <f t="shared" si="0"/>
        <v>97</v>
      </c>
    </row>
    <row r="35" spans="1:6" ht="15.75">
      <c r="A35" s="1217"/>
      <c r="B35" s="1222" t="s">
        <v>297</v>
      </c>
      <c r="C35" s="1223"/>
      <c r="D35" s="569">
        <v>1620</v>
      </c>
      <c r="E35" s="554">
        <v>1883</v>
      </c>
      <c r="F35" s="555">
        <f t="shared" si="0"/>
        <v>263</v>
      </c>
    </row>
    <row r="36" spans="1:6" ht="15.75">
      <c r="A36" s="1217"/>
      <c r="B36" s="705" t="s">
        <v>103</v>
      </c>
      <c r="C36" s="558"/>
      <c r="D36" s="569">
        <v>31181</v>
      </c>
      <c r="E36" s="554">
        <v>29983</v>
      </c>
      <c r="F36" s="555">
        <f t="shared" si="0"/>
        <v>-1198</v>
      </c>
    </row>
    <row r="37" spans="1:6" ht="15.75">
      <c r="A37" s="1217"/>
      <c r="B37" s="706" t="s">
        <v>105</v>
      </c>
      <c r="C37" s="559"/>
      <c r="D37" s="569">
        <v>6883</v>
      </c>
      <c r="E37" s="554">
        <v>8497</v>
      </c>
      <c r="F37" s="555">
        <f t="shared" si="0"/>
        <v>1614</v>
      </c>
    </row>
    <row r="38" spans="1:6" ht="15.75">
      <c r="A38" s="1217"/>
      <c r="B38" s="705" t="s">
        <v>106</v>
      </c>
      <c r="C38" s="558"/>
      <c r="D38" s="569">
        <v>44</v>
      </c>
      <c r="E38" s="554">
        <v>35</v>
      </c>
      <c r="F38" s="555">
        <f t="shared" si="0"/>
        <v>-9</v>
      </c>
    </row>
    <row r="39" spans="1:6" ht="15.75">
      <c r="A39" s="1217"/>
      <c r="B39" s="705" t="s">
        <v>107</v>
      </c>
      <c r="C39" s="558"/>
      <c r="D39" s="569">
        <v>358</v>
      </c>
      <c r="E39" s="554">
        <v>423</v>
      </c>
      <c r="F39" s="555">
        <f t="shared" si="0"/>
        <v>65</v>
      </c>
    </row>
    <row r="40" spans="1:6" ht="15.75">
      <c r="A40" s="1217"/>
      <c r="B40" s="706" t="s">
        <v>108</v>
      </c>
      <c r="C40" s="559"/>
      <c r="D40" s="569">
        <v>975</v>
      </c>
      <c r="E40" s="554">
        <v>987</v>
      </c>
      <c r="F40" s="555">
        <f t="shared" si="0"/>
        <v>12</v>
      </c>
    </row>
    <row r="41" spans="1:6" ht="15.75">
      <c r="A41" s="1217"/>
      <c r="B41" s="705" t="s">
        <v>109</v>
      </c>
      <c r="C41" s="558"/>
      <c r="D41" s="569">
        <v>1444</v>
      </c>
      <c r="E41" s="554">
        <v>1308</v>
      </c>
      <c r="F41" s="555">
        <f t="shared" si="0"/>
        <v>-136</v>
      </c>
    </row>
    <row r="42" spans="1:6" ht="16.5" thickBot="1">
      <c r="A42" s="1217"/>
      <c r="B42" s="708" t="s">
        <v>110</v>
      </c>
      <c r="C42" s="572"/>
      <c r="D42" s="573">
        <v>3484</v>
      </c>
      <c r="E42" s="574">
        <v>3928</v>
      </c>
      <c r="F42" s="575">
        <f t="shared" si="0"/>
        <v>444</v>
      </c>
    </row>
    <row r="43" spans="1:6" ht="16.5" thickBot="1">
      <c r="A43" s="1203" t="s">
        <v>298</v>
      </c>
      <c r="B43" s="1204"/>
      <c r="C43" s="1205"/>
      <c r="D43" s="576">
        <v>-3953</v>
      </c>
      <c r="E43" s="577">
        <v>-19048</v>
      </c>
      <c r="F43" s="578"/>
    </row>
    <row r="44" spans="1:6" ht="16.5" thickBot="1">
      <c r="A44" s="1206" t="s">
        <v>112</v>
      </c>
      <c r="B44" s="1207"/>
      <c r="C44" s="1208"/>
      <c r="D44" s="565">
        <v>37829</v>
      </c>
      <c r="E44" s="579">
        <v>49001</v>
      </c>
      <c r="F44" s="580">
        <f>E44-D44</f>
        <v>11172</v>
      </c>
    </row>
    <row r="45" spans="1:6" ht="16.5" thickBot="1">
      <c r="A45" s="1209" t="s">
        <v>299</v>
      </c>
      <c r="B45" s="1210"/>
      <c r="C45" s="1211"/>
      <c r="D45" s="581">
        <v>17691</v>
      </c>
      <c r="E45" s="582">
        <v>18573</v>
      </c>
      <c r="F45" s="583">
        <f>E45-D45</f>
        <v>882</v>
      </c>
    </row>
    <row r="46" spans="1:6">
      <c r="A46" s="530"/>
      <c r="B46" s="530"/>
      <c r="C46" s="530"/>
    </row>
    <row r="47" spans="1:6">
      <c r="A47" s="109"/>
      <c r="B47" s="109"/>
      <c r="C47" s="109"/>
    </row>
    <row r="48" spans="1:6">
      <c r="A48" s="109" t="s">
        <v>114</v>
      </c>
      <c r="B48" s="109"/>
      <c r="C48" s="109"/>
    </row>
  </sheetData>
  <mergeCells count="16">
    <mergeCell ref="A43:C43"/>
    <mergeCell ref="A44:C44"/>
    <mergeCell ref="A45:C45"/>
    <mergeCell ref="B10:C10"/>
    <mergeCell ref="B11:C11"/>
    <mergeCell ref="A23:A42"/>
    <mergeCell ref="B23:C23"/>
    <mergeCell ref="B24:B30"/>
    <mergeCell ref="B35:C35"/>
    <mergeCell ref="A2:F2"/>
    <mergeCell ref="A3:F3"/>
    <mergeCell ref="A4:D4"/>
    <mergeCell ref="A5:C8"/>
    <mergeCell ref="D5:D8"/>
    <mergeCell ref="E5:E8"/>
    <mergeCell ref="F5:F8"/>
  </mergeCells>
  <pageMargins left="0.25" right="0.25" top="0.75" bottom="0.75" header="0.3" footer="0.3"/>
  <pageSetup paperSize="9" scale="86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M61"/>
  <sheetViews>
    <sheetView showGridLines="0" zoomScaleNormal="100" workbookViewId="0">
      <selection activeCell="M12" sqref="M12"/>
    </sheetView>
  </sheetViews>
  <sheetFormatPr defaultRowHeight="12.75"/>
  <cols>
    <col min="1" max="1" width="35" customWidth="1"/>
    <col min="2" max="2" width="16.5703125" customWidth="1"/>
    <col min="3" max="3" width="22.28515625" customWidth="1"/>
    <col min="4" max="4" width="20.140625" customWidth="1"/>
    <col min="5" max="5" width="7" customWidth="1"/>
  </cols>
  <sheetData>
    <row r="1" spans="1:4" ht="15">
      <c r="D1" s="5" t="s">
        <v>170</v>
      </c>
    </row>
    <row r="2" spans="1:4" ht="15" customHeight="1">
      <c r="A2" s="1173" t="s">
        <v>171</v>
      </c>
      <c r="B2" s="1173"/>
      <c r="C2" s="1173"/>
      <c r="D2" s="1173"/>
    </row>
    <row r="3" spans="1:4" ht="12.75" customHeight="1">
      <c r="A3" s="1173"/>
      <c r="B3" s="1173"/>
      <c r="C3" s="1173"/>
      <c r="D3" s="1173"/>
    </row>
    <row r="4" spans="1:4" ht="13.5" customHeight="1">
      <c r="A4" s="1173" t="s">
        <v>547</v>
      </c>
      <c r="B4" s="1173"/>
      <c r="C4" s="1173"/>
      <c r="D4" s="1173"/>
    </row>
    <row r="5" spans="1:4" ht="13.5" customHeight="1">
      <c r="A5" s="105"/>
      <c r="B5" s="105"/>
      <c r="C5" s="105"/>
      <c r="D5" s="105"/>
    </row>
    <row r="6" spans="1:4" ht="9" customHeight="1" thickBot="1">
      <c r="D6" s="774"/>
    </row>
    <row r="7" spans="1:4" ht="12.75" customHeight="1">
      <c r="A7" s="1107" t="s">
        <v>34</v>
      </c>
      <c r="B7" s="1176" t="s">
        <v>172</v>
      </c>
      <c r="C7" s="1176" t="s">
        <v>235</v>
      </c>
      <c r="D7" s="1176" t="s">
        <v>173</v>
      </c>
    </row>
    <row r="8" spans="1:4" ht="48.75" customHeight="1" thickBot="1">
      <c r="A8" s="1109"/>
      <c r="B8" s="1177"/>
      <c r="C8" s="1177"/>
      <c r="D8" s="1177"/>
    </row>
    <row r="9" spans="1:4" ht="12.75" customHeight="1">
      <c r="A9" s="1109"/>
      <c r="B9" s="1176"/>
      <c r="C9" s="1227"/>
      <c r="D9" s="1177"/>
    </row>
    <row r="10" spans="1:4" ht="2.25" customHeight="1" thickBot="1">
      <c r="A10" s="1109"/>
      <c r="B10" s="1178"/>
      <c r="C10" s="1228"/>
      <c r="D10" s="1178"/>
    </row>
    <row r="11" spans="1:4" ht="18" customHeight="1" thickBot="1">
      <c r="A11" s="108"/>
      <c r="B11" s="1224" t="s">
        <v>535</v>
      </c>
      <c r="C11" s="1225"/>
      <c r="D11" s="1226"/>
    </row>
    <row r="12" spans="1:4" ht="17.25" customHeight="1" thickBot="1">
      <c r="A12" s="211" t="s">
        <v>164</v>
      </c>
      <c r="B12" s="212">
        <v>2660</v>
      </c>
      <c r="C12" s="174">
        <v>1378</v>
      </c>
      <c r="D12" s="213">
        <f>B12/C12</f>
        <v>1.9303338171262701</v>
      </c>
    </row>
    <row r="13" spans="1:4" ht="15">
      <c r="A13" s="176" t="s">
        <v>14</v>
      </c>
      <c r="B13" s="177">
        <v>328</v>
      </c>
      <c r="C13" s="178">
        <v>285</v>
      </c>
      <c r="D13" s="214">
        <f t="shared" ref="D13:D47" si="0">B13/C13</f>
        <v>1.1508771929824562</v>
      </c>
    </row>
    <row r="14" spans="1:4" ht="15">
      <c r="A14" s="180" t="s">
        <v>17</v>
      </c>
      <c r="B14" s="181">
        <v>315</v>
      </c>
      <c r="C14" s="182">
        <v>106</v>
      </c>
      <c r="D14" s="215">
        <f t="shared" si="0"/>
        <v>2.9716981132075473</v>
      </c>
    </row>
    <row r="15" spans="1:4" ht="15">
      <c r="A15" s="184" t="s">
        <v>2</v>
      </c>
      <c r="B15" s="181">
        <v>271</v>
      </c>
      <c r="C15" s="182">
        <v>129</v>
      </c>
      <c r="D15" s="216">
        <f t="shared" si="0"/>
        <v>2.1007751937984498</v>
      </c>
    </row>
    <row r="16" spans="1:4" ht="15">
      <c r="A16" s="184" t="s">
        <v>18</v>
      </c>
      <c r="B16" s="181">
        <v>220</v>
      </c>
      <c r="C16" s="178">
        <v>57</v>
      </c>
      <c r="D16" s="215">
        <f t="shared" si="0"/>
        <v>3.8596491228070176</v>
      </c>
    </row>
    <row r="17" spans="1:4" ht="15">
      <c r="A17" s="180" t="s">
        <v>19</v>
      </c>
      <c r="B17" s="181">
        <v>274</v>
      </c>
      <c r="C17" s="182">
        <v>280</v>
      </c>
      <c r="D17" s="216">
        <f t="shared" si="0"/>
        <v>0.97857142857142854</v>
      </c>
    </row>
    <row r="18" spans="1:4" ht="15">
      <c r="A18" s="180" t="s">
        <v>22</v>
      </c>
      <c r="B18" s="181">
        <v>294</v>
      </c>
      <c r="C18" s="182">
        <v>170</v>
      </c>
      <c r="D18" s="215">
        <f t="shared" si="0"/>
        <v>1.7294117647058824</v>
      </c>
    </row>
    <row r="19" spans="1:4" ht="15">
      <c r="A19" s="180" t="s">
        <v>23</v>
      </c>
      <c r="B19" s="181">
        <v>259</v>
      </c>
      <c r="C19" s="182">
        <v>131</v>
      </c>
      <c r="D19" s="216">
        <f t="shared" si="0"/>
        <v>1.9770992366412214</v>
      </c>
    </row>
    <row r="20" spans="1:4" ht="15">
      <c r="A20" s="180" t="s">
        <v>13</v>
      </c>
      <c r="B20" s="181">
        <v>333</v>
      </c>
      <c r="C20" s="182">
        <v>140</v>
      </c>
      <c r="D20" s="215">
        <f t="shared" si="0"/>
        <v>2.3785714285714286</v>
      </c>
    </row>
    <row r="21" spans="1:4" ht="15.75" thickBot="1">
      <c r="A21" s="186" t="s">
        <v>28</v>
      </c>
      <c r="B21" s="187">
        <v>366</v>
      </c>
      <c r="C21" s="178">
        <v>80</v>
      </c>
      <c r="D21" s="217">
        <f t="shared" si="0"/>
        <v>4.5750000000000002</v>
      </c>
    </row>
    <row r="22" spans="1:4" ht="15.75" thickBot="1">
      <c r="A22" s="218" t="s">
        <v>40</v>
      </c>
      <c r="B22" s="219">
        <v>1974</v>
      </c>
      <c r="C22" s="191">
        <v>1190</v>
      </c>
      <c r="D22" s="213">
        <f t="shared" si="0"/>
        <v>1.6588235294117648</v>
      </c>
    </row>
    <row r="23" spans="1:4" ht="15">
      <c r="A23" s="198" t="s">
        <v>1</v>
      </c>
      <c r="B23" s="177">
        <v>383</v>
      </c>
      <c r="C23" s="178">
        <v>267</v>
      </c>
      <c r="D23" s="214">
        <f t="shared" si="0"/>
        <v>1.4344569288389513</v>
      </c>
    </row>
    <row r="24" spans="1:4" ht="15">
      <c r="A24" s="180" t="s">
        <v>16</v>
      </c>
      <c r="B24" s="181">
        <v>207</v>
      </c>
      <c r="C24" s="182">
        <v>112</v>
      </c>
      <c r="D24" s="215">
        <f t="shared" si="0"/>
        <v>1.8482142857142858</v>
      </c>
    </row>
    <row r="25" spans="1:4" ht="15">
      <c r="A25" s="184" t="s">
        <v>3</v>
      </c>
      <c r="B25" s="181">
        <v>453</v>
      </c>
      <c r="C25" s="182">
        <v>250</v>
      </c>
      <c r="D25" s="215">
        <f t="shared" si="0"/>
        <v>1.8120000000000001</v>
      </c>
    </row>
    <row r="26" spans="1:4" ht="15">
      <c r="A26" s="192" t="s">
        <v>21</v>
      </c>
      <c r="B26" s="187">
        <v>266</v>
      </c>
      <c r="C26" s="178">
        <v>65</v>
      </c>
      <c r="D26" s="216">
        <f t="shared" si="0"/>
        <v>4.092307692307692</v>
      </c>
    </row>
    <row r="27" spans="1:4" ht="15">
      <c r="A27" s="180" t="s">
        <v>4</v>
      </c>
      <c r="B27" s="181">
        <v>427</v>
      </c>
      <c r="C27" s="182">
        <v>303</v>
      </c>
      <c r="D27" s="215">
        <f t="shared" si="0"/>
        <v>1.4092409240924093</v>
      </c>
    </row>
    <row r="28" spans="1:4" ht="15.75" thickBot="1">
      <c r="A28" s="193" t="s">
        <v>7</v>
      </c>
      <c r="B28" s="194">
        <v>238</v>
      </c>
      <c r="C28" s="188">
        <v>193</v>
      </c>
      <c r="D28" s="217">
        <f t="shared" si="0"/>
        <v>1.233160621761658</v>
      </c>
    </row>
    <row r="29" spans="1:4" ht="15.75" thickBot="1">
      <c r="A29" s="220" t="s">
        <v>165</v>
      </c>
      <c r="B29" s="219">
        <v>3889</v>
      </c>
      <c r="C29" s="191">
        <v>2837</v>
      </c>
      <c r="D29" s="213">
        <f t="shared" si="0"/>
        <v>1.3708142403947832</v>
      </c>
    </row>
    <row r="30" spans="1:4" ht="15">
      <c r="A30" s="180" t="s">
        <v>15</v>
      </c>
      <c r="B30" s="181">
        <v>489</v>
      </c>
      <c r="C30" s="182">
        <v>429</v>
      </c>
      <c r="D30" s="214">
        <f t="shared" si="0"/>
        <v>1.1398601398601398</v>
      </c>
    </row>
    <row r="31" spans="1:4" ht="15">
      <c r="A31" s="176" t="s">
        <v>20</v>
      </c>
      <c r="B31" s="177">
        <v>998</v>
      </c>
      <c r="C31" s="178">
        <v>515</v>
      </c>
      <c r="D31" s="215">
        <f t="shared" si="0"/>
        <v>1.937864077669903</v>
      </c>
    </row>
    <row r="32" spans="1:4" ht="15">
      <c r="A32" s="186" t="s">
        <v>26</v>
      </c>
      <c r="B32" s="187">
        <v>819</v>
      </c>
      <c r="C32" s="188">
        <v>778</v>
      </c>
      <c r="D32" s="215">
        <f t="shared" si="0"/>
        <v>1.0526992287917738</v>
      </c>
    </row>
    <row r="33" spans="1:4" ht="15">
      <c r="A33" s="378" t="s">
        <v>232</v>
      </c>
      <c r="B33" s="181">
        <v>348</v>
      </c>
      <c r="C33" s="182">
        <v>115</v>
      </c>
      <c r="D33" s="216">
        <f t="shared" si="0"/>
        <v>3.026086956521739</v>
      </c>
    </row>
    <row r="34" spans="1:4" ht="15">
      <c r="A34" s="198" t="s">
        <v>233</v>
      </c>
      <c r="B34" s="177">
        <v>677</v>
      </c>
      <c r="C34" s="178">
        <v>760</v>
      </c>
      <c r="D34" s="215">
        <f t="shared" si="0"/>
        <v>0.89078947368421058</v>
      </c>
    </row>
    <row r="35" spans="1:4" ht="15.75" thickBot="1">
      <c r="A35" s="180" t="s">
        <v>27</v>
      </c>
      <c r="B35" s="181">
        <v>558</v>
      </c>
      <c r="C35" s="182">
        <v>240</v>
      </c>
      <c r="D35" s="217">
        <f t="shared" si="0"/>
        <v>2.3250000000000002</v>
      </c>
    </row>
    <row r="36" spans="1:4" ht="15.75" thickBot="1">
      <c r="A36" s="221" t="s">
        <v>166</v>
      </c>
      <c r="B36" s="219">
        <v>2183</v>
      </c>
      <c r="C36" s="191">
        <v>1342</v>
      </c>
      <c r="D36" s="213">
        <f t="shared" si="0"/>
        <v>1.6266766020864381</v>
      </c>
    </row>
    <row r="37" spans="1:4" ht="15">
      <c r="A37" s="176" t="s">
        <v>5</v>
      </c>
      <c r="B37" s="177">
        <v>173</v>
      </c>
      <c r="C37" s="178">
        <v>92</v>
      </c>
      <c r="D37" s="214">
        <f t="shared" si="0"/>
        <v>1.8804347826086956</v>
      </c>
    </row>
    <row r="38" spans="1:4" ht="15">
      <c r="A38" s="180" t="s">
        <v>24</v>
      </c>
      <c r="B38" s="181">
        <v>473</v>
      </c>
      <c r="C38" s="182">
        <v>242</v>
      </c>
      <c r="D38" s="215">
        <f t="shared" si="0"/>
        <v>1.9545454545454546</v>
      </c>
    </row>
    <row r="39" spans="1:4" ht="15">
      <c r="A39" s="176" t="s">
        <v>6</v>
      </c>
      <c r="B39" s="177">
        <v>324</v>
      </c>
      <c r="C39" s="178">
        <v>172</v>
      </c>
      <c r="D39" s="215">
        <f t="shared" si="0"/>
        <v>1.8837209302325582</v>
      </c>
    </row>
    <row r="40" spans="1:4" ht="15">
      <c r="A40" s="180" t="s">
        <v>25</v>
      </c>
      <c r="B40" s="181">
        <v>230</v>
      </c>
      <c r="C40" s="182">
        <v>120</v>
      </c>
      <c r="D40" s="216">
        <f t="shared" si="0"/>
        <v>1.9166666666666667</v>
      </c>
    </row>
    <row r="41" spans="1:4" ht="15">
      <c r="A41" s="184" t="s">
        <v>8</v>
      </c>
      <c r="B41" s="181">
        <v>162</v>
      </c>
      <c r="C41" s="182">
        <v>80</v>
      </c>
      <c r="D41" s="215">
        <f t="shared" si="0"/>
        <v>2.0249999999999999</v>
      </c>
    </row>
    <row r="42" spans="1:4" ht="15">
      <c r="A42" s="180" t="s">
        <v>9</v>
      </c>
      <c r="B42" s="181">
        <v>329</v>
      </c>
      <c r="C42" s="182">
        <v>285</v>
      </c>
      <c r="D42" s="216">
        <f t="shared" si="0"/>
        <v>1.1543859649122807</v>
      </c>
    </row>
    <row r="43" spans="1:4" ht="15">
      <c r="A43" s="180" t="s">
        <v>10</v>
      </c>
      <c r="B43" s="181">
        <v>220</v>
      </c>
      <c r="C43" s="182">
        <v>119</v>
      </c>
      <c r="D43" s="215">
        <f t="shared" si="0"/>
        <v>1.8487394957983194</v>
      </c>
    </row>
    <row r="44" spans="1:4" ht="15.75" thickBot="1">
      <c r="A44" s="198" t="s">
        <v>12</v>
      </c>
      <c r="B44" s="177">
        <v>272</v>
      </c>
      <c r="C44" s="178">
        <v>232</v>
      </c>
      <c r="D44" s="217">
        <f t="shared" si="0"/>
        <v>1.1724137931034482</v>
      </c>
    </row>
    <row r="45" spans="1:4" ht="15.75" thickBot="1">
      <c r="A45" s="221" t="s">
        <v>167</v>
      </c>
      <c r="B45" s="219">
        <v>1576</v>
      </c>
      <c r="C45" s="191">
        <v>1334</v>
      </c>
      <c r="D45" s="213">
        <f t="shared" si="0"/>
        <v>1.1814092953523239</v>
      </c>
    </row>
    <row r="46" spans="1:4" ht="15.75" thickBot="1">
      <c r="A46" s="200" t="s">
        <v>11</v>
      </c>
      <c r="B46" s="201">
        <v>1576</v>
      </c>
      <c r="C46" s="203">
        <v>1334</v>
      </c>
      <c r="D46" s="222">
        <f t="shared" si="0"/>
        <v>1.1814092953523239</v>
      </c>
    </row>
    <row r="47" spans="1:4" ht="29.25" customHeight="1" thickBot="1">
      <c r="A47" s="223" t="s">
        <v>168</v>
      </c>
      <c r="B47" s="224">
        <f>B45+B36+B29+B22+B12</f>
        <v>12282</v>
      </c>
      <c r="C47" s="224">
        <f>C45+C36+C29+C22+C12</f>
        <v>8081</v>
      </c>
      <c r="D47" s="213">
        <f t="shared" si="0"/>
        <v>1.5198614032916717</v>
      </c>
    </row>
    <row r="48" spans="1:4" ht="20.25" customHeight="1">
      <c r="A48" s="2"/>
      <c r="B48" s="206"/>
      <c r="C48" s="207"/>
    </row>
    <row r="49" spans="1:13" ht="15" customHeight="1">
      <c r="A49" s="1" t="s">
        <v>169</v>
      </c>
      <c r="C49" s="208"/>
    </row>
    <row r="50" spans="1:13" ht="21" customHeight="1">
      <c r="E50" s="43"/>
    </row>
    <row r="51" spans="1:13" ht="23.25" customHeight="1"/>
    <row r="52" spans="1:13" ht="15" customHeight="1"/>
    <row r="58" spans="1:13">
      <c r="A58" s="1"/>
      <c r="B58" s="1"/>
      <c r="C58" s="209"/>
    </row>
    <row r="61" spans="1:13" s="171" customFormat="1">
      <c r="A61"/>
      <c r="B61"/>
      <c r="C61"/>
      <c r="D61"/>
      <c r="E61"/>
      <c r="F61"/>
      <c r="G61"/>
      <c r="H61"/>
      <c r="I61"/>
      <c r="J61"/>
      <c r="K61"/>
      <c r="L61"/>
      <c r="M61"/>
    </row>
  </sheetData>
  <mergeCells count="7">
    <mergeCell ref="B11:D11"/>
    <mergeCell ref="A2:D3"/>
    <mergeCell ref="A4:D4"/>
    <mergeCell ref="A7:A10"/>
    <mergeCell ref="B7:B10"/>
    <mergeCell ref="C7:C10"/>
    <mergeCell ref="D7:D10"/>
  </mergeCells>
  <phoneticPr fontId="41" type="noConversion"/>
  <printOptions horizontalCentered="1" verticalCentered="1" gridLinesSet="0"/>
  <pageMargins left="0.25" right="0.25" top="0.75" bottom="0.75" header="0.3" footer="0.3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M47"/>
  <sheetViews>
    <sheetView showGridLines="0" zoomScaleNormal="100" workbookViewId="0">
      <selection activeCell="P20" sqref="P20"/>
    </sheetView>
  </sheetViews>
  <sheetFormatPr defaultRowHeight="12.75"/>
  <cols>
    <col min="1" max="1" width="18.85546875" customWidth="1"/>
    <col min="2" max="2" width="13.5703125" customWidth="1"/>
    <col min="3" max="3" width="11.5703125" customWidth="1"/>
    <col min="4" max="4" width="0.42578125" hidden="1" customWidth="1"/>
    <col min="5" max="5" width="0.28515625" hidden="1" customWidth="1"/>
    <col min="6" max="6" width="32.5703125" hidden="1" customWidth="1"/>
    <col min="7" max="7" width="20.5703125" hidden="1" customWidth="1"/>
    <col min="8" max="8" width="0.140625" hidden="1" customWidth="1"/>
    <col min="9" max="9" width="13.140625" customWidth="1"/>
    <col min="10" max="10" width="11" customWidth="1"/>
    <col min="11" max="11" width="12.7109375" customWidth="1"/>
    <col min="12" max="12" width="11.5703125" customWidth="1"/>
  </cols>
  <sheetData>
    <row r="1" spans="1:13">
      <c r="J1" s="225"/>
      <c r="K1" s="1182" t="s">
        <v>174</v>
      </c>
      <c r="L1" s="1182"/>
    </row>
    <row r="2" spans="1:13">
      <c r="J2" s="225"/>
      <c r="K2" s="110"/>
      <c r="L2" s="110"/>
    </row>
    <row r="3" spans="1:13" ht="15">
      <c r="A3" s="993" t="s">
        <v>236</v>
      </c>
      <c r="B3" s="993"/>
      <c r="C3" s="993"/>
      <c r="D3" s="993"/>
      <c r="E3" s="993"/>
      <c r="F3" s="993"/>
      <c r="G3" s="993"/>
      <c r="H3" s="993"/>
      <c r="I3" s="993"/>
      <c r="J3" s="993"/>
      <c r="K3" s="993"/>
      <c r="L3" s="993"/>
    </row>
    <row r="4" spans="1:13" ht="18" customHeight="1">
      <c r="A4" s="993" t="s">
        <v>175</v>
      </c>
      <c r="B4" s="993"/>
      <c r="C4" s="993"/>
      <c r="D4" s="993"/>
      <c r="E4" s="993"/>
      <c r="F4" s="993"/>
      <c r="G4" s="993"/>
      <c r="H4" s="993"/>
      <c r="I4" s="993"/>
      <c r="J4" s="993"/>
      <c r="K4" s="993"/>
      <c r="L4" s="993"/>
    </row>
    <row r="5" spans="1:13" ht="12" customHeight="1">
      <c r="A5" s="1235" t="s">
        <v>176</v>
      </c>
      <c r="B5" s="1235"/>
      <c r="C5" s="1235"/>
      <c r="D5" s="1235"/>
      <c r="E5" s="1235"/>
      <c r="F5" s="1235"/>
      <c r="G5" s="1235"/>
      <c r="H5" s="1235"/>
      <c r="I5" s="1235"/>
      <c r="J5" s="1235"/>
      <c r="K5" s="1235"/>
      <c r="L5" s="1235"/>
    </row>
    <row r="6" spans="1:13" ht="9" customHeight="1" thickBot="1">
      <c r="A6" s="149"/>
      <c r="B6" s="149"/>
      <c r="C6" s="149"/>
      <c r="D6" s="773" t="s">
        <v>553</v>
      </c>
      <c r="E6" s="149"/>
    </row>
    <row r="7" spans="1:13" ht="14.25" thickTop="1" thickBot="1">
      <c r="A7" s="150"/>
      <c r="B7" s="1229" t="s">
        <v>570</v>
      </c>
      <c r="C7" s="1230"/>
      <c r="D7" s="226"/>
      <c r="E7" s="226"/>
      <c r="F7" s="227"/>
      <c r="G7" s="227"/>
      <c r="H7" s="227"/>
      <c r="I7" s="1231" t="s">
        <v>577</v>
      </c>
      <c r="J7" s="1230"/>
      <c r="K7" s="1232" t="s">
        <v>578</v>
      </c>
      <c r="L7" s="1233"/>
    </row>
    <row r="8" spans="1:13" ht="16.5" customHeight="1" thickTop="1" thickBot="1">
      <c r="A8" s="154" t="s">
        <v>177</v>
      </c>
      <c r="B8" s="1237" t="s">
        <v>178</v>
      </c>
      <c r="C8" s="1239" t="s">
        <v>179</v>
      </c>
      <c r="D8" s="106"/>
      <c r="E8" s="106"/>
      <c r="F8" s="153"/>
      <c r="G8" s="153"/>
      <c r="H8" s="153"/>
      <c r="I8" s="1237" t="s">
        <v>178</v>
      </c>
      <c r="J8" s="1239" t="s">
        <v>179</v>
      </c>
      <c r="K8" s="1246" t="s">
        <v>178</v>
      </c>
      <c r="L8" s="1249" t="s">
        <v>179</v>
      </c>
    </row>
    <row r="9" spans="1:13">
      <c r="A9" s="640"/>
      <c r="B9" s="1090"/>
      <c r="C9" s="1240"/>
      <c r="D9" s="228"/>
      <c r="E9" s="228"/>
      <c r="F9" s="153"/>
      <c r="G9" s="153"/>
      <c r="H9" s="153"/>
      <c r="I9" s="1242"/>
      <c r="J9" s="1244"/>
      <c r="K9" s="1247"/>
      <c r="L9" s="1250"/>
    </row>
    <row r="10" spans="1:13" ht="13.5" thickBot="1">
      <c r="A10" s="641"/>
      <c r="B10" s="1238"/>
      <c r="C10" s="1241"/>
      <c r="D10" s="229"/>
      <c r="E10" s="229"/>
      <c r="F10" s="230"/>
      <c r="G10" s="230"/>
      <c r="H10" s="230"/>
      <c r="I10" s="1243"/>
      <c r="J10" s="1245"/>
      <c r="K10" s="1248"/>
      <c r="L10" s="1251"/>
    </row>
    <row r="11" spans="1:13" ht="17.25" thickTop="1" thickBot="1">
      <c r="A11" s="642" t="s">
        <v>180</v>
      </c>
      <c r="B11" s="693">
        <v>13.2</v>
      </c>
      <c r="C11" s="232">
        <v>100</v>
      </c>
      <c r="D11" s="233"/>
      <c r="E11" s="233"/>
      <c r="F11" s="234"/>
      <c r="G11" s="234"/>
      <c r="H11" s="234"/>
      <c r="I11" s="231">
        <v>12.5</v>
      </c>
      <c r="J11" s="232">
        <v>100</v>
      </c>
      <c r="K11" s="235">
        <v>12</v>
      </c>
      <c r="L11" s="236">
        <v>100</v>
      </c>
    </row>
    <row r="12" spans="1:13" ht="15.75" customHeight="1" thickTop="1" thickBot="1">
      <c r="A12" s="643" t="s">
        <v>181</v>
      </c>
      <c r="B12" s="694">
        <v>13.2</v>
      </c>
      <c r="C12" s="232">
        <f>B12/$B$11*100</f>
        <v>100</v>
      </c>
      <c r="D12" s="238"/>
      <c r="E12" s="238"/>
      <c r="F12" s="239"/>
      <c r="G12" s="239"/>
      <c r="H12" s="239"/>
      <c r="I12" s="237">
        <v>12.2</v>
      </c>
      <c r="J12" s="232">
        <f>I12/$I$11*100</f>
        <v>97.6</v>
      </c>
      <c r="K12" s="753">
        <v>11.7</v>
      </c>
      <c r="L12" s="236">
        <f>K12/K11*100</f>
        <v>97.5</v>
      </c>
    </row>
    <row r="13" spans="1:13" ht="14.25" customHeight="1" thickTop="1">
      <c r="A13" s="644" t="s">
        <v>182</v>
      </c>
      <c r="B13" s="695">
        <v>13.1</v>
      </c>
      <c r="C13" s="671">
        <f>B13/$B$11*100</f>
        <v>99.242424242424249</v>
      </c>
      <c r="D13" s="370"/>
      <c r="E13" s="370"/>
      <c r="F13" s="371"/>
      <c r="G13" s="371"/>
      <c r="H13" s="371"/>
      <c r="I13" s="353">
        <v>11.5</v>
      </c>
      <c r="J13" s="354">
        <f>I13/$I$11*100</f>
        <v>92</v>
      </c>
      <c r="K13" s="360">
        <v>10.8</v>
      </c>
      <c r="L13" s="368">
        <f>K13/$K$11*100</f>
        <v>90</v>
      </c>
    </row>
    <row r="14" spans="1:13" ht="14.25" customHeight="1" thickBot="1">
      <c r="A14" s="645" t="s">
        <v>183</v>
      </c>
      <c r="B14" s="696">
        <v>20.2</v>
      </c>
      <c r="C14" s="672">
        <f>B14/$B$11*100</f>
        <v>153.03030303030303</v>
      </c>
      <c r="D14" s="242"/>
      <c r="E14" s="242"/>
      <c r="F14" s="241"/>
      <c r="G14" s="241"/>
      <c r="H14" s="241"/>
      <c r="I14" s="355">
        <v>18.399999999999999</v>
      </c>
      <c r="J14" s="356">
        <f>I14/$I$11*100</f>
        <v>147.19999999999999</v>
      </c>
      <c r="K14" s="357">
        <v>17.5</v>
      </c>
      <c r="L14" s="358">
        <f t="shared" ref="L14:L42" si="0">K14/$K$11*100</f>
        <v>145.83333333333331</v>
      </c>
    </row>
    <row r="15" spans="1:13" ht="12.75" customHeight="1">
      <c r="A15" s="646" t="s">
        <v>1</v>
      </c>
      <c r="B15" s="697">
        <v>15.7</v>
      </c>
      <c r="C15" s="672">
        <f t="shared" ref="C15:C40" si="1">B15/$B$11*100</f>
        <v>118.93939393939394</v>
      </c>
      <c r="D15" s="243"/>
      <c r="E15" s="243"/>
      <c r="F15" s="241"/>
      <c r="G15" s="241"/>
      <c r="H15" s="241"/>
      <c r="I15" s="359">
        <v>14.4</v>
      </c>
      <c r="J15" s="356">
        <f t="shared" ref="J15:J41" si="2">I15/$I$11*100</f>
        <v>115.20000000000002</v>
      </c>
      <c r="K15" s="357">
        <v>14.1</v>
      </c>
      <c r="L15" s="358">
        <f t="shared" si="0"/>
        <v>117.5</v>
      </c>
    </row>
    <row r="16" spans="1:13" ht="13.5" customHeight="1">
      <c r="A16" s="645" t="s">
        <v>184</v>
      </c>
      <c r="B16" s="696">
        <v>26.9</v>
      </c>
      <c r="C16" s="672">
        <f t="shared" si="1"/>
        <v>203.78787878787881</v>
      </c>
      <c r="D16" s="243"/>
      <c r="E16" s="243"/>
      <c r="F16" s="241"/>
      <c r="G16" s="241"/>
      <c r="H16" s="241"/>
      <c r="I16" s="355">
        <v>25.8</v>
      </c>
      <c r="J16" s="356">
        <f t="shared" si="2"/>
        <v>206.4</v>
      </c>
      <c r="K16" s="360">
        <v>24.8</v>
      </c>
      <c r="L16" s="358">
        <f t="shared" si="0"/>
        <v>206.66666666666669</v>
      </c>
      <c r="M16" s="586"/>
    </row>
    <row r="17" spans="1:12" ht="13.5" customHeight="1">
      <c r="A17" s="645" t="s">
        <v>185</v>
      </c>
      <c r="B17" s="697">
        <v>23.3</v>
      </c>
      <c r="C17" s="672">
        <f t="shared" si="1"/>
        <v>176.51515151515153</v>
      </c>
      <c r="D17" s="240"/>
      <c r="E17" s="240"/>
      <c r="F17" s="241"/>
      <c r="G17" s="241"/>
      <c r="H17" s="241"/>
      <c r="I17" s="359">
        <v>21</v>
      </c>
      <c r="J17" s="356">
        <f t="shared" si="2"/>
        <v>168</v>
      </c>
      <c r="K17" s="357">
        <v>20.6</v>
      </c>
      <c r="L17" s="358">
        <f t="shared" si="0"/>
        <v>171.66666666666669</v>
      </c>
    </row>
    <row r="18" spans="1:12" ht="13.5" customHeight="1">
      <c r="A18" s="647" t="s">
        <v>186</v>
      </c>
      <c r="B18" s="696">
        <v>9.4</v>
      </c>
      <c r="C18" s="672">
        <f t="shared" si="1"/>
        <v>71.212121212121218</v>
      </c>
      <c r="D18" s="240"/>
      <c r="E18" s="240"/>
      <c r="F18" s="241"/>
      <c r="G18" s="241"/>
      <c r="H18" s="241"/>
      <c r="I18" s="355">
        <v>7.9</v>
      </c>
      <c r="J18" s="356">
        <f t="shared" si="2"/>
        <v>63.2</v>
      </c>
      <c r="K18" s="357">
        <v>7.5</v>
      </c>
      <c r="L18" s="358">
        <f t="shared" si="0"/>
        <v>62.5</v>
      </c>
    </row>
    <row r="19" spans="1:12">
      <c r="A19" s="646" t="s">
        <v>187</v>
      </c>
      <c r="B19" s="697">
        <v>19.600000000000001</v>
      </c>
      <c r="C19" s="672">
        <f t="shared" si="1"/>
        <v>148.4848484848485</v>
      </c>
      <c r="D19" s="240"/>
      <c r="E19" s="240"/>
      <c r="F19" s="241"/>
      <c r="G19" s="241"/>
      <c r="H19" s="241"/>
      <c r="I19" s="359">
        <v>18</v>
      </c>
      <c r="J19" s="356">
        <f t="shared" si="2"/>
        <v>144</v>
      </c>
      <c r="K19" s="360">
        <v>17.5</v>
      </c>
      <c r="L19" s="358">
        <f t="shared" si="0"/>
        <v>145.83333333333331</v>
      </c>
    </row>
    <row r="20" spans="1:12">
      <c r="A20" s="645" t="s">
        <v>188</v>
      </c>
      <c r="B20" s="696">
        <v>21.9</v>
      </c>
      <c r="C20" s="672">
        <f t="shared" si="1"/>
        <v>165.90909090909091</v>
      </c>
      <c r="D20" s="243"/>
      <c r="E20" s="243"/>
      <c r="F20" s="241"/>
      <c r="G20" s="241"/>
      <c r="H20" s="241"/>
      <c r="I20" s="355">
        <v>19.2</v>
      </c>
      <c r="J20" s="356">
        <f t="shared" si="2"/>
        <v>153.6</v>
      </c>
      <c r="K20" s="357">
        <v>18.600000000000001</v>
      </c>
      <c r="L20" s="358">
        <f t="shared" si="0"/>
        <v>155</v>
      </c>
    </row>
    <row r="21" spans="1:12">
      <c r="A21" s="645" t="s">
        <v>189</v>
      </c>
      <c r="B21" s="696">
        <v>26.5</v>
      </c>
      <c r="C21" s="672">
        <f t="shared" si="1"/>
        <v>200.75757575757578</v>
      </c>
      <c r="D21" s="243"/>
      <c r="E21" s="243"/>
      <c r="F21" s="241"/>
      <c r="G21" s="241"/>
      <c r="H21" s="241"/>
      <c r="I21" s="355">
        <v>25.6</v>
      </c>
      <c r="J21" s="356">
        <f t="shared" si="2"/>
        <v>204.8</v>
      </c>
      <c r="K21" s="357">
        <v>24.7</v>
      </c>
      <c r="L21" s="358">
        <f t="shared" si="0"/>
        <v>205.83333333333331</v>
      </c>
    </row>
    <row r="22" spans="1:12">
      <c r="A22" s="647" t="s">
        <v>190</v>
      </c>
      <c r="B22" s="698">
        <v>10.6</v>
      </c>
      <c r="C22" s="672">
        <f t="shared" si="1"/>
        <v>80.303030303030312</v>
      </c>
      <c r="D22" s="243"/>
      <c r="E22" s="243"/>
      <c r="F22" s="244"/>
      <c r="G22" s="244"/>
      <c r="H22" s="244"/>
      <c r="I22" s="361">
        <v>9.9</v>
      </c>
      <c r="J22" s="356">
        <f t="shared" si="2"/>
        <v>79.2</v>
      </c>
      <c r="K22" s="362">
        <v>9.6</v>
      </c>
      <c r="L22" s="358">
        <f t="shared" si="0"/>
        <v>80</v>
      </c>
    </row>
    <row r="23" spans="1:12">
      <c r="A23" s="647" t="s">
        <v>191</v>
      </c>
      <c r="B23" s="698">
        <v>21.4</v>
      </c>
      <c r="C23" s="672">
        <f t="shared" si="1"/>
        <v>162.12121212121212</v>
      </c>
      <c r="D23" s="245"/>
      <c r="E23" s="245"/>
      <c r="F23" s="244"/>
      <c r="G23" s="244"/>
      <c r="H23" s="244"/>
      <c r="I23" s="361">
        <v>20.399999999999999</v>
      </c>
      <c r="J23" s="356">
        <f t="shared" si="2"/>
        <v>163.19999999999999</v>
      </c>
      <c r="K23" s="362">
        <v>19.7</v>
      </c>
      <c r="L23" s="358">
        <f t="shared" si="0"/>
        <v>164.16666666666666</v>
      </c>
    </row>
    <row r="24" spans="1:12">
      <c r="A24" s="645" t="s">
        <v>192</v>
      </c>
      <c r="B24" s="696">
        <v>22.5</v>
      </c>
      <c r="C24" s="672">
        <f t="shared" si="1"/>
        <v>170.45454545454547</v>
      </c>
      <c r="D24" s="243"/>
      <c r="E24" s="243"/>
      <c r="F24" s="246"/>
      <c r="G24" s="246"/>
      <c r="H24" s="246"/>
      <c r="I24" s="355">
        <v>20.5</v>
      </c>
      <c r="J24" s="356">
        <f t="shared" si="2"/>
        <v>164</v>
      </c>
      <c r="K24" s="357">
        <v>19.600000000000001</v>
      </c>
      <c r="L24" s="358">
        <f t="shared" si="0"/>
        <v>163.33333333333334</v>
      </c>
    </row>
    <row r="25" spans="1:12">
      <c r="A25" s="648" t="s">
        <v>4</v>
      </c>
      <c r="B25" s="697">
        <v>10.9</v>
      </c>
      <c r="C25" s="672">
        <f t="shared" si="1"/>
        <v>82.575757575757578</v>
      </c>
      <c r="D25" s="240"/>
      <c r="E25" s="240"/>
      <c r="F25" s="241"/>
      <c r="G25" s="241"/>
      <c r="H25" s="241"/>
      <c r="I25" s="359">
        <v>10.199999999999999</v>
      </c>
      <c r="J25" s="356">
        <f t="shared" si="2"/>
        <v>81.599999999999994</v>
      </c>
      <c r="K25" s="360">
        <v>9.8000000000000007</v>
      </c>
      <c r="L25" s="358">
        <f t="shared" si="0"/>
        <v>81.666666666666671</v>
      </c>
    </row>
    <row r="26" spans="1:12">
      <c r="A26" s="648" t="s">
        <v>193</v>
      </c>
      <c r="B26" s="696">
        <v>25.1</v>
      </c>
      <c r="C26" s="672">
        <f t="shared" si="1"/>
        <v>190.15151515151518</v>
      </c>
      <c r="D26" s="14"/>
      <c r="E26" s="14"/>
      <c r="F26" s="241"/>
      <c r="G26" s="241"/>
      <c r="H26" s="241"/>
      <c r="I26" s="355">
        <v>24.2</v>
      </c>
      <c r="J26" s="356">
        <f t="shared" si="2"/>
        <v>193.6</v>
      </c>
      <c r="K26" s="357">
        <v>23.6</v>
      </c>
      <c r="L26" s="358">
        <f t="shared" si="0"/>
        <v>196.66666666666669</v>
      </c>
    </row>
    <row r="27" spans="1:12">
      <c r="A27" s="645" t="s">
        <v>5</v>
      </c>
      <c r="B27" s="698">
        <v>17</v>
      </c>
      <c r="C27" s="672">
        <f t="shared" si="1"/>
        <v>128.78787878787878</v>
      </c>
      <c r="D27" s="245"/>
      <c r="E27" s="245"/>
      <c r="F27" s="244"/>
      <c r="G27" s="244"/>
      <c r="H27" s="244"/>
      <c r="I27" s="361">
        <v>17.399999999999999</v>
      </c>
      <c r="J27" s="356">
        <f t="shared" si="2"/>
        <v>139.19999999999999</v>
      </c>
      <c r="K27" s="362">
        <v>16.7</v>
      </c>
      <c r="L27" s="358">
        <f t="shared" si="0"/>
        <v>139.16666666666666</v>
      </c>
    </row>
    <row r="28" spans="1:12">
      <c r="A28" s="649" t="s">
        <v>194</v>
      </c>
      <c r="B28" s="698">
        <v>15.9</v>
      </c>
      <c r="C28" s="672">
        <f t="shared" si="1"/>
        <v>120.45454545454545</v>
      </c>
      <c r="D28" s="247"/>
      <c r="E28" s="247"/>
      <c r="F28" s="244"/>
      <c r="G28" s="244"/>
      <c r="H28" s="244"/>
      <c r="I28" s="361">
        <v>14.3</v>
      </c>
      <c r="J28" s="356">
        <f t="shared" si="2"/>
        <v>114.4</v>
      </c>
      <c r="K28" s="362">
        <v>13.7</v>
      </c>
      <c r="L28" s="358">
        <f t="shared" si="0"/>
        <v>114.16666666666666</v>
      </c>
    </row>
    <row r="29" spans="1:12">
      <c r="A29" s="649" t="s">
        <v>6</v>
      </c>
      <c r="B29" s="698">
        <v>12.5</v>
      </c>
      <c r="C29" s="672">
        <f t="shared" si="1"/>
        <v>94.696969696969703</v>
      </c>
      <c r="D29" s="247"/>
      <c r="E29" s="247"/>
      <c r="F29" s="241"/>
      <c r="G29" s="241"/>
      <c r="H29" s="241"/>
      <c r="I29" s="361">
        <v>10.6</v>
      </c>
      <c r="J29" s="356">
        <f t="shared" si="2"/>
        <v>84.8</v>
      </c>
      <c r="K29" s="362">
        <v>10.1</v>
      </c>
      <c r="L29" s="358">
        <f t="shared" si="0"/>
        <v>84.166666666666671</v>
      </c>
    </row>
    <row r="30" spans="1:12">
      <c r="A30" s="645" t="s">
        <v>7</v>
      </c>
      <c r="B30" s="696">
        <v>8.5</v>
      </c>
      <c r="C30" s="672">
        <f t="shared" si="1"/>
        <v>64.393939393939391</v>
      </c>
      <c r="D30" s="243"/>
      <c r="E30" s="243"/>
      <c r="F30" s="241"/>
      <c r="G30" s="241"/>
      <c r="H30" s="241"/>
      <c r="I30" s="355">
        <v>8.6</v>
      </c>
      <c r="J30" s="356">
        <f t="shared" si="2"/>
        <v>68.8</v>
      </c>
      <c r="K30" s="357">
        <v>8.4</v>
      </c>
      <c r="L30" s="358">
        <f t="shared" si="0"/>
        <v>70</v>
      </c>
    </row>
    <row r="31" spans="1:12">
      <c r="A31" s="645" t="s">
        <v>195</v>
      </c>
      <c r="B31" s="698">
        <v>18.5</v>
      </c>
      <c r="C31" s="672">
        <f t="shared" si="1"/>
        <v>140.15151515151516</v>
      </c>
      <c r="D31" s="243"/>
      <c r="E31" s="243"/>
      <c r="F31" s="244"/>
      <c r="G31" s="244"/>
      <c r="H31" s="244"/>
      <c r="I31" s="361">
        <v>17.399999999999999</v>
      </c>
      <c r="J31" s="356">
        <f t="shared" si="2"/>
        <v>139.19999999999999</v>
      </c>
      <c r="K31" s="362">
        <v>16.8</v>
      </c>
      <c r="L31" s="358">
        <f t="shared" si="0"/>
        <v>140</v>
      </c>
    </row>
    <row r="32" spans="1:12">
      <c r="A32" s="645" t="s">
        <v>8</v>
      </c>
      <c r="B32" s="697">
        <v>13.5</v>
      </c>
      <c r="C32" s="672">
        <f t="shared" si="1"/>
        <v>102.27272727272727</v>
      </c>
      <c r="D32" s="247"/>
      <c r="E32" s="247"/>
      <c r="F32" s="241"/>
      <c r="G32" s="241"/>
      <c r="H32" s="241"/>
      <c r="I32" s="359">
        <v>12.8</v>
      </c>
      <c r="J32" s="356">
        <f t="shared" si="2"/>
        <v>102.4</v>
      </c>
      <c r="K32" s="360">
        <v>12.1</v>
      </c>
      <c r="L32" s="358">
        <f t="shared" si="0"/>
        <v>100.83333333333333</v>
      </c>
    </row>
    <row r="33" spans="1:12">
      <c r="A33" s="645" t="s">
        <v>196</v>
      </c>
      <c r="B33" s="696">
        <v>14.4</v>
      </c>
      <c r="C33" s="672">
        <f t="shared" si="1"/>
        <v>109.09090909090911</v>
      </c>
      <c r="D33" s="243"/>
      <c r="E33" s="243"/>
      <c r="F33" s="241"/>
      <c r="G33" s="241"/>
      <c r="H33" s="241"/>
      <c r="I33" s="355">
        <v>12.7</v>
      </c>
      <c r="J33" s="356">
        <f t="shared" si="2"/>
        <v>101.6</v>
      </c>
      <c r="K33" s="357">
        <v>12</v>
      </c>
      <c r="L33" s="358">
        <f t="shared" si="0"/>
        <v>100</v>
      </c>
    </row>
    <row r="34" spans="1:12">
      <c r="A34" s="645" t="s">
        <v>9</v>
      </c>
      <c r="B34" s="696">
        <v>15</v>
      </c>
      <c r="C34" s="672">
        <f t="shared" si="1"/>
        <v>113.63636363636364</v>
      </c>
      <c r="D34" s="243"/>
      <c r="E34" s="243"/>
      <c r="F34" s="244"/>
      <c r="G34" s="244"/>
      <c r="H34" s="244"/>
      <c r="I34" s="355">
        <v>12.7</v>
      </c>
      <c r="J34" s="356">
        <f t="shared" si="2"/>
        <v>101.6</v>
      </c>
      <c r="K34" s="357">
        <v>11.9</v>
      </c>
      <c r="L34" s="358">
        <f t="shared" si="0"/>
        <v>99.166666666666671</v>
      </c>
    </row>
    <row r="35" spans="1:12">
      <c r="A35" s="645" t="s">
        <v>233</v>
      </c>
      <c r="B35" s="699">
        <v>16.399999999999999</v>
      </c>
      <c r="C35" s="672">
        <f t="shared" si="1"/>
        <v>124.24242424242425</v>
      </c>
      <c r="D35" s="243"/>
      <c r="E35" s="243"/>
      <c r="F35" s="246"/>
      <c r="G35" s="246"/>
      <c r="H35" s="246"/>
      <c r="I35" s="355">
        <v>14.9</v>
      </c>
      <c r="J35" s="356">
        <f t="shared" si="2"/>
        <v>119.19999999999999</v>
      </c>
      <c r="K35" s="357">
        <v>14.3</v>
      </c>
      <c r="L35" s="358">
        <f t="shared" si="0"/>
        <v>119.16666666666667</v>
      </c>
    </row>
    <row r="36" spans="1:12">
      <c r="A36" s="650" t="s">
        <v>237</v>
      </c>
      <c r="B36" s="699">
        <v>31.6</v>
      </c>
      <c r="C36" s="672">
        <f t="shared" si="1"/>
        <v>239.39393939393941</v>
      </c>
      <c r="D36" s="247"/>
      <c r="E36" s="247"/>
      <c r="F36" s="241"/>
      <c r="G36" s="241"/>
      <c r="H36" s="241"/>
      <c r="I36" s="359">
        <v>29.7</v>
      </c>
      <c r="J36" s="356">
        <f t="shared" si="2"/>
        <v>237.6</v>
      </c>
      <c r="K36" s="360">
        <v>29.1</v>
      </c>
      <c r="L36" s="379">
        <f t="shared" si="0"/>
        <v>242.50000000000003</v>
      </c>
    </row>
    <row r="37" spans="1:12">
      <c r="A37" s="647" t="s">
        <v>10</v>
      </c>
      <c r="B37" s="696">
        <v>21.2</v>
      </c>
      <c r="C37" s="672">
        <f t="shared" si="1"/>
        <v>160.60606060606062</v>
      </c>
      <c r="D37" s="248"/>
      <c r="E37" s="248"/>
      <c r="F37" s="241"/>
      <c r="G37" s="241"/>
      <c r="H37" s="241"/>
      <c r="I37" s="355">
        <v>19.399999999999999</v>
      </c>
      <c r="J37" s="356">
        <f t="shared" si="2"/>
        <v>155.19999999999999</v>
      </c>
      <c r="K37" s="357">
        <v>18.899999999999999</v>
      </c>
      <c r="L37" s="358">
        <f t="shared" si="0"/>
        <v>157.5</v>
      </c>
    </row>
    <row r="38" spans="1:12">
      <c r="A38" s="647" t="s">
        <v>12</v>
      </c>
      <c r="B38" s="697">
        <v>5.4</v>
      </c>
      <c r="C38" s="672">
        <f t="shared" si="1"/>
        <v>40.909090909090914</v>
      </c>
      <c r="D38" s="249"/>
      <c r="E38" s="249"/>
      <c r="F38" s="241"/>
      <c r="G38" s="241"/>
      <c r="H38" s="241"/>
      <c r="I38" s="359">
        <v>5.0999999999999996</v>
      </c>
      <c r="J38" s="356">
        <f t="shared" si="2"/>
        <v>40.799999999999997</v>
      </c>
      <c r="K38" s="360">
        <v>5</v>
      </c>
      <c r="L38" s="358">
        <f t="shared" si="0"/>
        <v>41.666666666666671</v>
      </c>
    </row>
    <row r="39" spans="1:12" ht="12.75" customHeight="1">
      <c r="A39" s="647" t="s">
        <v>197</v>
      </c>
      <c r="B39" s="700">
        <v>5.7</v>
      </c>
      <c r="C39" s="672">
        <f t="shared" si="1"/>
        <v>43.181818181818187</v>
      </c>
      <c r="D39" s="250"/>
      <c r="E39" s="250"/>
      <c r="F39" s="251"/>
      <c r="G39" s="251"/>
      <c r="H39" s="251"/>
      <c r="I39" s="363">
        <v>5.3</v>
      </c>
      <c r="J39" s="356">
        <f t="shared" si="2"/>
        <v>42.4</v>
      </c>
      <c r="K39" s="364">
        <v>5.0999999999999996</v>
      </c>
      <c r="L39" s="358">
        <f t="shared" si="0"/>
        <v>42.5</v>
      </c>
    </row>
    <row r="40" spans="1:12">
      <c r="A40" s="647" t="s">
        <v>198</v>
      </c>
      <c r="B40" s="696">
        <v>22.6</v>
      </c>
      <c r="C40" s="672">
        <f t="shared" si="1"/>
        <v>171.21212121212125</v>
      </c>
      <c r="D40" s="249"/>
      <c r="E40" s="249"/>
      <c r="F40" s="241"/>
      <c r="G40" s="241"/>
      <c r="H40" s="241"/>
      <c r="I40" s="355">
        <v>21.1</v>
      </c>
      <c r="J40" s="356">
        <f t="shared" si="2"/>
        <v>168.8</v>
      </c>
      <c r="K40" s="357">
        <v>20.9</v>
      </c>
      <c r="L40" s="358">
        <f t="shared" si="0"/>
        <v>174.16666666666666</v>
      </c>
    </row>
    <row r="41" spans="1:12">
      <c r="A41" s="647" t="s">
        <v>13</v>
      </c>
      <c r="B41" s="698">
        <v>14.9</v>
      </c>
      <c r="C41" s="672">
        <f>B41/$B$11*100</f>
        <v>112.87878787878789</v>
      </c>
      <c r="D41" s="249"/>
      <c r="E41" s="249"/>
      <c r="F41" s="244"/>
      <c r="G41" s="244"/>
      <c r="H41" s="244"/>
      <c r="I41" s="361">
        <v>14</v>
      </c>
      <c r="J41" s="356">
        <f t="shared" si="2"/>
        <v>112.00000000000001</v>
      </c>
      <c r="K41" s="362">
        <v>13.5</v>
      </c>
      <c r="L41" s="358">
        <f t="shared" si="0"/>
        <v>112.5</v>
      </c>
    </row>
    <row r="42" spans="1:12" ht="14.25" customHeight="1" thickBot="1">
      <c r="A42" s="651" t="s">
        <v>199</v>
      </c>
      <c r="B42" s="701">
        <v>26.4</v>
      </c>
      <c r="C42" s="673">
        <f>B42/$B$11*100</f>
        <v>200</v>
      </c>
      <c r="D42" s="252"/>
      <c r="E42" s="252"/>
      <c r="F42" s="253"/>
      <c r="G42" s="253"/>
      <c r="H42" s="253"/>
      <c r="I42" s="365">
        <v>25.8</v>
      </c>
      <c r="J42" s="366">
        <f>I42/$I$11*100</f>
        <v>206.4</v>
      </c>
      <c r="K42" s="367">
        <v>25.4</v>
      </c>
      <c r="L42" s="369">
        <f t="shared" si="0"/>
        <v>211.66666666666666</v>
      </c>
    </row>
    <row r="43" spans="1:12" ht="13.5" thickTop="1">
      <c r="A43" s="737" t="s">
        <v>234</v>
      </c>
      <c r="B43" s="737"/>
      <c r="C43" s="737"/>
      <c r="D43" s="153"/>
      <c r="E43" s="153"/>
      <c r="F43" s="153"/>
      <c r="G43" s="153"/>
      <c r="H43" s="153"/>
      <c r="I43" s="153"/>
      <c r="J43" s="153"/>
      <c r="K43" s="754"/>
      <c r="L43" s="153"/>
    </row>
    <row r="44" spans="1:12" s="171" customFormat="1">
      <c r="A44" s="380"/>
      <c r="B44" s="153"/>
      <c r="C44" s="153"/>
      <c r="D44" s="738"/>
      <c r="E44" s="738"/>
      <c r="F44" s="738"/>
      <c r="G44" s="738"/>
      <c r="H44" s="738"/>
      <c r="I44" s="738"/>
      <c r="J44" s="738"/>
      <c r="K44" s="738"/>
      <c r="L44" s="738"/>
    </row>
    <row r="45" spans="1:12">
      <c r="A45" s="1234"/>
      <c r="B45" s="1234"/>
      <c r="C45" s="1234"/>
      <c r="D45" s="1234"/>
      <c r="E45" s="1234"/>
      <c r="F45" s="1234"/>
      <c r="G45" s="1234"/>
      <c r="H45" s="1234"/>
      <c r="I45" s="1234"/>
      <c r="J45" s="1234"/>
      <c r="K45" s="1234"/>
      <c r="L45" s="1234"/>
    </row>
    <row r="46" spans="1:12">
      <c r="A46" s="1236"/>
      <c r="B46" s="1236"/>
      <c r="C46" s="1236"/>
      <c r="D46" s="1236"/>
      <c r="E46" s="1236"/>
      <c r="F46" s="1236"/>
      <c r="G46" s="1236"/>
      <c r="H46" s="1236"/>
      <c r="I46" s="1236"/>
      <c r="J46" s="1236"/>
      <c r="K46" s="1236"/>
      <c r="L46" s="1236"/>
    </row>
    <row r="47" spans="1:12">
      <c r="D47" s="254"/>
      <c r="E47" s="254"/>
      <c r="F47" s="254"/>
      <c r="G47" s="254"/>
      <c r="H47" s="254"/>
      <c r="I47" s="254"/>
    </row>
  </sheetData>
  <mergeCells count="15">
    <mergeCell ref="A46:L46"/>
    <mergeCell ref="B8:B10"/>
    <mergeCell ref="C8:C10"/>
    <mergeCell ref="I8:I10"/>
    <mergeCell ref="J8:J10"/>
    <mergeCell ref="K8:K10"/>
    <mergeCell ref="L8:L10"/>
    <mergeCell ref="B7:C7"/>
    <mergeCell ref="I7:J7"/>
    <mergeCell ref="K7:L7"/>
    <mergeCell ref="A45:L45"/>
    <mergeCell ref="K1:L1"/>
    <mergeCell ref="A3:L3"/>
    <mergeCell ref="A4:L4"/>
    <mergeCell ref="A5:L5"/>
  </mergeCells>
  <phoneticPr fontId="41" type="noConversion"/>
  <printOptions horizontalCentered="1" verticalCentered="1" gridLinesSet="0"/>
  <pageMargins left="0.39370078740157483" right="0.19685039370078741" top="0.19685039370078741" bottom="0.19685039370078741" header="0.11811023622047245" footer="0.118110236220472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>
      <selection activeCell="O39" sqref="O39"/>
    </sheetView>
  </sheetViews>
  <sheetFormatPr defaultRowHeight="12.75"/>
  <cols>
    <col min="1" max="1" width="21.85546875" customWidth="1"/>
    <col min="2" max="2" width="11.140625" customWidth="1"/>
    <col min="3" max="3" width="10" customWidth="1"/>
    <col min="4" max="4" width="10.7109375" customWidth="1"/>
    <col min="5" max="5" width="11.42578125" customWidth="1"/>
    <col min="6" max="6" width="10.28515625" customWidth="1"/>
    <col min="7" max="7" width="9.85546875" customWidth="1"/>
    <col min="8" max="8" width="10.7109375" customWidth="1"/>
    <col min="9" max="10" width="11.7109375" customWidth="1"/>
    <col min="11" max="11" width="11.85546875" customWidth="1"/>
  </cols>
  <sheetData>
    <row r="1" spans="1:11">
      <c r="K1" s="407" t="s">
        <v>200</v>
      </c>
    </row>
    <row r="2" spans="1:11" ht="15">
      <c r="A2" s="993" t="s">
        <v>201</v>
      </c>
      <c r="B2" s="993"/>
      <c r="C2" s="993"/>
      <c r="D2" s="993"/>
      <c r="E2" s="993"/>
      <c r="F2" s="993"/>
      <c r="G2" s="993"/>
      <c r="H2" s="993"/>
      <c r="I2" s="993"/>
      <c r="J2" s="993"/>
      <c r="K2" s="993"/>
    </row>
    <row r="3" spans="1:11" ht="15">
      <c r="A3" s="993" t="s">
        <v>543</v>
      </c>
      <c r="B3" s="993"/>
      <c r="C3" s="993"/>
      <c r="D3" s="993"/>
      <c r="E3" s="993"/>
      <c r="F3" s="993"/>
      <c r="G3" s="993"/>
      <c r="H3" s="993"/>
      <c r="I3" s="993"/>
      <c r="J3" s="993"/>
      <c r="K3" s="993"/>
    </row>
    <row r="4" spans="1:11" ht="9.75" customHeight="1" thickBot="1">
      <c r="A4" s="255"/>
      <c r="B4" s="255"/>
      <c r="C4" s="255"/>
      <c r="D4" s="255"/>
      <c r="E4" s="255"/>
      <c r="F4" s="255"/>
      <c r="G4" s="255"/>
      <c r="H4" s="256"/>
      <c r="I4" s="256"/>
      <c r="J4" s="257"/>
      <c r="K4" s="257"/>
    </row>
    <row r="5" spans="1:11" ht="13.5" thickBot="1">
      <c r="A5" s="258" t="s">
        <v>202</v>
      </c>
      <c r="B5" s="259" t="s">
        <v>203</v>
      </c>
      <c r="C5" s="260"/>
      <c r="D5" s="260"/>
      <c r="E5" s="260"/>
      <c r="F5" s="260"/>
      <c r="G5" s="261"/>
      <c r="H5" s="1260" t="s">
        <v>579</v>
      </c>
      <c r="I5" s="1260"/>
      <c r="J5" s="1260"/>
      <c r="K5" s="1261"/>
    </row>
    <row r="6" spans="1:11" ht="17.25" customHeight="1" thickBot="1">
      <c r="A6" s="262"/>
      <c r="B6" s="1262" t="s">
        <v>528</v>
      </c>
      <c r="C6" s="1263"/>
      <c r="D6" s="1264"/>
      <c r="E6" s="999" t="s">
        <v>529</v>
      </c>
      <c r="F6" s="999"/>
      <c r="G6" s="1000"/>
      <c r="H6" s="1265" t="s">
        <v>204</v>
      </c>
      <c r="I6" s="1267" t="s">
        <v>205</v>
      </c>
      <c r="J6" s="263" t="s">
        <v>206</v>
      </c>
      <c r="K6" s="264"/>
    </row>
    <row r="7" spans="1:11" ht="13.5" thickBot="1">
      <c r="A7" s="265" t="s">
        <v>207</v>
      </c>
      <c r="B7" s="1252" t="s">
        <v>208</v>
      </c>
      <c r="C7" s="1269" t="s">
        <v>209</v>
      </c>
      <c r="D7" s="1000" t="s">
        <v>210</v>
      </c>
      <c r="E7" s="1252" t="s">
        <v>208</v>
      </c>
      <c r="F7" s="1255" t="s">
        <v>209</v>
      </c>
      <c r="G7" s="1000" t="s">
        <v>210</v>
      </c>
      <c r="H7" s="1266"/>
      <c r="I7" s="1258"/>
      <c r="J7" s="266" t="s">
        <v>536</v>
      </c>
      <c r="K7" s="267"/>
    </row>
    <row r="8" spans="1:11" ht="13.5" thickBot="1">
      <c r="A8" s="268"/>
      <c r="B8" s="1253"/>
      <c r="C8" s="1270"/>
      <c r="D8" s="1258"/>
      <c r="E8" s="1253"/>
      <c r="F8" s="1256"/>
      <c r="G8" s="1258"/>
      <c r="H8" s="1266"/>
      <c r="I8" s="1258"/>
      <c r="J8" s="269" t="s">
        <v>211</v>
      </c>
      <c r="K8" s="1000" t="s">
        <v>75</v>
      </c>
    </row>
    <row r="9" spans="1:11" ht="11.25" customHeight="1" thickBot="1">
      <c r="A9" s="270"/>
      <c r="B9" s="1268"/>
      <c r="C9" s="1271"/>
      <c r="D9" s="1259"/>
      <c r="E9" s="1254"/>
      <c r="F9" s="1257"/>
      <c r="G9" s="1259"/>
      <c r="H9" s="1266"/>
      <c r="I9" s="1259"/>
      <c r="J9" s="271" t="s">
        <v>212</v>
      </c>
      <c r="K9" s="1259"/>
    </row>
    <row r="10" spans="1:11">
      <c r="A10" s="272" t="s">
        <v>182</v>
      </c>
      <c r="B10" s="274">
        <v>4122</v>
      </c>
      <c r="C10" s="338">
        <v>2080</v>
      </c>
      <c r="D10" s="273">
        <f t="shared" ref="D10:D40" si="0">C10/B10*100</f>
        <v>50.460941290635617</v>
      </c>
      <c r="E10" s="274">
        <v>3319</v>
      </c>
      <c r="F10" s="755">
        <v>1641</v>
      </c>
      <c r="G10" s="301">
        <f t="shared" ref="G10:G40" si="1">F10/E10*100</f>
        <v>49.442603193733056</v>
      </c>
      <c r="H10" s="389">
        <f>E10-B10</f>
        <v>-803</v>
      </c>
      <c r="I10" s="275">
        <f t="shared" ref="I10:I39" si="2">F10-C10</f>
        <v>-439</v>
      </c>
      <c r="J10" s="276">
        <f t="shared" ref="J10:K40" si="3">E10/B10*100</f>
        <v>80.519165453663263</v>
      </c>
      <c r="K10" s="273">
        <f t="shared" si="3"/>
        <v>78.894230769230774</v>
      </c>
    </row>
    <row r="11" spans="1:11">
      <c r="A11" s="277" t="s">
        <v>183</v>
      </c>
      <c r="B11" s="279">
        <v>6392</v>
      </c>
      <c r="C11" s="313">
        <v>3107</v>
      </c>
      <c r="D11" s="278">
        <f t="shared" si="0"/>
        <v>48.607634543178975</v>
      </c>
      <c r="E11" s="279">
        <v>5373</v>
      </c>
      <c r="F11" s="756">
        <v>2666</v>
      </c>
      <c r="G11" s="384">
        <f t="shared" si="1"/>
        <v>49.618462683789318</v>
      </c>
      <c r="H11" s="279">
        <f t="shared" ref="H11:H39" si="4">E11-B11</f>
        <v>-1019</v>
      </c>
      <c r="I11" s="280">
        <f t="shared" si="2"/>
        <v>-441</v>
      </c>
      <c r="J11" s="281">
        <f t="shared" si="3"/>
        <v>84.058197747183982</v>
      </c>
      <c r="K11" s="278">
        <f t="shared" si="3"/>
        <v>85.806243965239787</v>
      </c>
    </row>
    <row r="12" spans="1:11">
      <c r="A12" s="272" t="s">
        <v>1</v>
      </c>
      <c r="B12" s="274">
        <v>4791</v>
      </c>
      <c r="C12" s="338">
        <v>2796</v>
      </c>
      <c r="D12" s="273">
        <f t="shared" si="0"/>
        <v>58.359423919849718</v>
      </c>
      <c r="E12" s="274">
        <v>4245</v>
      </c>
      <c r="F12" s="755">
        <v>2489</v>
      </c>
      <c r="G12" s="301">
        <f t="shared" si="1"/>
        <v>58.633686690223797</v>
      </c>
      <c r="H12" s="279">
        <f t="shared" si="4"/>
        <v>-546</v>
      </c>
      <c r="I12" s="280">
        <f t="shared" si="2"/>
        <v>-307</v>
      </c>
      <c r="J12" s="281">
        <f t="shared" si="3"/>
        <v>88.603631809643076</v>
      </c>
      <c r="K12" s="278">
        <f t="shared" si="3"/>
        <v>89.020028612303292</v>
      </c>
    </row>
    <row r="13" spans="1:11">
      <c r="A13" s="277" t="s">
        <v>184</v>
      </c>
      <c r="B13" s="279">
        <v>3210</v>
      </c>
      <c r="C13" s="313">
        <v>1683</v>
      </c>
      <c r="D13" s="278">
        <f t="shared" si="0"/>
        <v>52.429906542056074</v>
      </c>
      <c r="E13" s="279">
        <v>2899</v>
      </c>
      <c r="F13" s="756">
        <v>1510</v>
      </c>
      <c r="G13" s="384">
        <f t="shared" si="1"/>
        <v>52.08692652638841</v>
      </c>
      <c r="H13" s="279">
        <f t="shared" si="4"/>
        <v>-311</v>
      </c>
      <c r="I13" s="280">
        <f t="shared" si="2"/>
        <v>-173</v>
      </c>
      <c r="J13" s="281">
        <f t="shared" si="3"/>
        <v>90.311526479750782</v>
      </c>
      <c r="K13" s="278">
        <f t="shared" si="3"/>
        <v>89.720736779560312</v>
      </c>
    </row>
    <row r="14" spans="1:11">
      <c r="A14" s="272" t="s">
        <v>185</v>
      </c>
      <c r="B14" s="274">
        <v>4015</v>
      </c>
      <c r="C14" s="338">
        <v>2007</v>
      </c>
      <c r="D14" s="273">
        <f t="shared" si="0"/>
        <v>49.987546699875466</v>
      </c>
      <c r="E14" s="274">
        <v>3432</v>
      </c>
      <c r="F14" s="755">
        <v>1764</v>
      </c>
      <c r="G14" s="301">
        <f t="shared" si="1"/>
        <v>51.398601398601393</v>
      </c>
      <c r="H14" s="279">
        <f t="shared" si="4"/>
        <v>-583</v>
      </c>
      <c r="I14" s="280">
        <f t="shared" si="2"/>
        <v>-243</v>
      </c>
      <c r="J14" s="281">
        <f t="shared" si="3"/>
        <v>85.479452054794521</v>
      </c>
      <c r="K14" s="278">
        <f t="shared" si="3"/>
        <v>87.892376681614351</v>
      </c>
    </row>
    <row r="15" spans="1:11">
      <c r="A15" s="282" t="s">
        <v>213</v>
      </c>
      <c r="B15" s="284">
        <v>3846</v>
      </c>
      <c r="C15" s="316">
        <v>1850</v>
      </c>
      <c r="D15" s="283">
        <f t="shared" si="0"/>
        <v>48.101924076963073</v>
      </c>
      <c r="E15" s="284">
        <v>3347</v>
      </c>
      <c r="F15" s="757">
        <v>1569</v>
      </c>
      <c r="G15" s="385">
        <f t="shared" si="1"/>
        <v>46.877801015835075</v>
      </c>
      <c r="H15" s="279">
        <f t="shared" si="4"/>
        <v>-499</v>
      </c>
      <c r="I15" s="285">
        <f t="shared" si="2"/>
        <v>-281</v>
      </c>
      <c r="J15" s="286">
        <f t="shared" si="3"/>
        <v>87.025481019240772</v>
      </c>
      <c r="K15" s="283">
        <f t="shared" si="3"/>
        <v>84.810810810810807</v>
      </c>
    </row>
    <row r="16" spans="1:11">
      <c r="A16" s="282" t="s">
        <v>186</v>
      </c>
      <c r="B16" s="284">
        <v>3386</v>
      </c>
      <c r="C16" s="316">
        <v>1610</v>
      </c>
      <c r="D16" s="287">
        <f t="shared" si="0"/>
        <v>47.548730064973419</v>
      </c>
      <c r="E16" s="284">
        <v>2678</v>
      </c>
      <c r="F16" s="758">
        <v>1205</v>
      </c>
      <c r="G16" s="386">
        <f t="shared" si="1"/>
        <v>44.996265870052277</v>
      </c>
      <c r="H16" s="279">
        <f t="shared" si="4"/>
        <v>-708</v>
      </c>
      <c r="I16" s="285">
        <f t="shared" si="2"/>
        <v>-405</v>
      </c>
      <c r="J16" s="286">
        <f t="shared" si="3"/>
        <v>79.090372120496156</v>
      </c>
      <c r="K16" s="283">
        <f t="shared" si="3"/>
        <v>74.844720496894411</v>
      </c>
    </row>
    <row r="17" spans="1:11">
      <c r="A17" s="277" t="s">
        <v>188</v>
      </c>
      <c r="B17" s="279">
        <v>3221</v>
      </c>
      <c r="C17" s="313">
        <v>1366</v>
      </c>
      <c r="D17" s="278">
        <f t="shared" si="0"/>
        <v>42.409189692642038</v>
      </c>
      <c r="E17" s="279">
        <v>2637</v>
      </c>
      <c r="F17" s="756">
        <v>1194</v>
      </c>
      <c r="G17" s="384">
        <f t="shared" si="1"/>
        <v>45.278725824800908</v>
      </c>
      <c r="H17" s="279">
        <f t="shared" si="4"/>
        <v>-584</v>
      </c>
      <c r="I17" s="280">
        <f t="shared" si="2"/>
        <v>-172</v>
      </c>
      <c r="J17" s="281">
        <f t="shared" si="3"/>
        <v>81.868984787333119</v>
      </c>
      <c r="K17" s="278">
        <f t="shared" si="3"/>
        <v>87.408491947291367</v>
      </c>
    </row>
    <row r="18" spans="1:11">
      <c r="A18" s="272" t="s">
        <v>189</v>
      </c>
      <c r="B18" s="274">
        <v>14508</v>
      </c>
      <c r="C18" s="338">
        <v>6908</v>
      </c>
      <c r="D18" s="278">
        <f t="shared" si="0"/>
        <v>47.615108905431484</v>
      </c>
      <c r="E18" s="274">
        <v>13237</v>
      </c>
      <c r="F18" s="756">
        <v>6343</v>
      </c>
      <c r="G18" s="384">
        <f t="shared" si="1"/>
        <v>47.918712699252097</v>
      </c>
      <c r="H18" s="279">
        <f t="shared" si="4"/>
        <v>-1271</v>
      </c>
      <c r="I18" s="280">
        <f t="shared" si="2"/>
        <v>-565</v>
      </c>
      <c r="J18" s="281">
        <f t="shared" si="3"/>
        <v>91.239316239316238</v>
      </c>
      <c r="K18" s="278">
        <f t="shared" si="3"/>
        <v>91.821077012159819</v>
      </c>
    </row>
    <row r="19" spans="1:11">
      <c r="A19" s="282" t="s">
        <v>191</v>
      </c>
      <c r="B19" s="284">
        <v>3633</v>
      </c>
      <c r="C19" s="316">
        <v>1841</v>
      </c>
      <c r="D19" s="287">
        <f t="shared" si="0"/>
        <v>50.67437379576107</v>
      </c>
      <c r="E19" s="284">
        <v>3296</v>
      </c>
      <c r="F19" s="758">
        <v>1725</v>
      </c>
      <c r="G19" s="386">
        <f t="shared" si="1"/>
        <v>52.336165048543691</v>
      </c>
      <c r="H19" s="279">
        <f t="shared" si="4"/>
        <v>-337</v>
      </c>
      <c r="I19" s="285">
        <f t="shared" si="2"/>
        <v>-116</v>
      </c>
      <c r="J19" s="286">
        <f t="shared" si="3"/>
        <v>90.723919625653721</v>
      </c>
      <c r="K19" s="283">
        <f t="shared" si="3"/>
        <v>93.699076588810428</v>
      </c>
    </row>
    <row r="20" spans="1:11">
      <c r="A20" s="282" t="s">
        <v>190</v>
      </c>
      <c r="B20" s="284">
        <v>5095</v>
      </c>
      <c r="C20" s="316">
        <v>2531</v>
      </c>
      <c r="D20" s="283">
        <f t="shared" si="0"/>
        <v>49.676153091265945</v>
      </c>
      <c r="E20" s="284">
        <v>4599</v>
      </c>
      <c r="F20" s="757">
        <v>2378</v>
      </c>
      <c r="G20" s="385">
        <f t="shared" si="1"/>
        <v>51.706892802783209</v>
      </c>
      <c r="H20" s="279">
        <f t="shared" si="4"/>
        <v>-496</v>
      </c>
      <c r="I20" s="285">
        <f t="shared" si="2"/>
        <v>-153</v>
      </c>
      <c r="J20" s="286">
        <f t="shared" si="3"/>
        <v>90.264965652600594</v>
      </c>
      <c r="K20" s="283">
        <f t="shared" si="3"/>
        <v>93.954958514421179</v>
      </c>
    </row>
    <row r="21" spans="1:11">
      <c r="A21" s="277" t="s">
        <v>192</v>
      </c>
      <c r="B21" s="279">
        <v>4205</v>
      </c>
      <c r="C21" s="313">
        <v>2009</v>
      </c>
      <c r="D21" s="278">
        <f t="shared" si="0"/>
        <v>47.776456599286568</v>
      </c>
      <c r="E21" s="279">
        <v>3551</v>
      </c>
      <c r="F21" s="756">
        <v>1727</v>
      </c>
      <c r="G21" s="384">
        <f t="shared" si="1"/>
        <v>48.634187552802025</v>
      </c>
      <c r="H21" s="279">
        <f t="shared" si="4"/>
        <v>-654</v>
      </c>
      <c r="I21" s="280">
        <f t="shared" si="2"/>
        <v>-282</v>
      </c>
      <c r="J21" s="281">
        <f t="shared" si="3"/>
        <v>84.447086801426877</v>
      </c>
      <c r="K21" s="278">
        <f t="shared" si="3"/>
        <v>85.963165754106512</v>
      </c>
    </row>
    <row r="22" spans="1:11">
      <c r="A22" s="272" t="s">
        <v>4</v>
      </c>
      <c r="B22" s="274">
        <v>4279</v>
      </c>
      <c r="C22" s="338">
        <v>2512</v>
      </c>
      <c r="D22" s="278">
        <f t="shared" si="0"/>
        <v>58.705304977798555</v>
      </c>
      <c r="E22" s="274">
        <v>3818</v>
      </c>
      <c r="F22" s="756">
        <v>2206</v>
      </c>
      <c r="G22" s="384">
        <f t="shared" si="1"/>
        <v>57.778941854374025</v>
      </c>
      <c r="H22" s="279">
        <f t="shared" si="4"/>
        <v>-461</v>
      </c>
      <c r="I22" s="280">
        <f t="shared" si="2"/>
        <v>-306</v>
      </c>
      <c r="J22" s="281">
        <f t="shared" si="3"/>
        <v>89.226454779154011</v>
      </c>
      <c r="K22" s="278">
        <f t="shared" si="3"/>
        <v>87.818471337579624</v>
      </c>
    </row>
    <row r="23" spans="1:11">
      <c r="A23" s="277" t="s">
        <v>193</v>
      </c>
      <c r="B23" s="279">
        <v>3826</v>
      </c>
      <c r="C23" s="313">
        <v>1880</v>
      </c>
      <c r="D23" s="278">
        <f t="shared" si="0"/>
        <v>49.137480397281756</v>
      </c>
      <c r="E23" s="279">
        <v>3555</v>
      </c>
      <c r="F23" s="756">
        <v>1721</v>
      </c>
      <c r="G23" s="384">
        <f t="shared" si="1"/>
        <v>48.410689170182842</v>
      </c>
      <c r="H23" s="279">
        <f t="shared" si="4"/>
        <v>-271</v>
      </c>
      <c r="I23" s="280">
        <f t="shared" si="2"/>
        <v>-159</v>
      </c>
      <c r="J23" s="281">
        <f t="shared" si="3"/>
        <v>92.916884474647148</v>
      </c>
      <c r="K23" s="278">
        <f t="shared" si="3"/>
        <v>91.542553191489361</v>
      </c>
    </row>
    <row r="24" spans="1:11">
      <c r="A24" s="272" t="s">
        <v>5</v>
      </c>
      <c r="B24" s="274">
        <v>2209</v>
      </c>
      <c r="C24" s="338">
        <v>1229</v>
      </c>
      <c r="D24" s="278">
        <f t="shared" si="0"/>
        <v>55.636034404708013</v>
      </c>
      <c r="E24" s="274">
        <v>2178</v>
      </c>
      <c r="F24" s="756">
        <v>1152</v>
      </c>
      <c r="G24" s="384">
        <f t="shared" si="1"/>
        <v>52.892561983471076</v>
      </c>
      <c r="H24" s="279">
        <f t="shared" si="4"/>
        <v>-31</v>
      </c>
      <c r="I24" s="280">
        <f t="shared" si="2"/>
        <v>-77</v>
      </c>
      <c r="J24" s="281">
        <f t="shared" si="3"/>
        <v>98.596650067904022</v>
      </c>
      <c r="K24" s="278">
        <f t="shared" si="3"/>
        <v>93.734743694060214</v>
      </c>
    </row>
    <row r="25" spans="1:11">
      <c r="A25" s="277" t="s">
        <v>194</v>
      </c>
      <c r="B25" s="279">
        <v>5965</v>
      </c>
      <c r="C25" s="313">
        <v>3148</v>
      </c>
      <c r="D25" s="278">
        <f t="shared" si="0"/>
        <v>52.774518021793796</v>
      </c>
      <c r="E25" s="279">
        <v>5028</v>
      </c>
      <c r="F25" s="756">
        <v>2672</v>
      </c>
      <c r="G25" s="384">
        <f t="shared" si="1"/>
        <v>53.142402545743842</v>
      </c>
      <c r="H25" s="279">
        <f t="shared" si="4"/>
        <v>-937</v>
      </c>
      <c r="I25" s="280">
        <f t="shared" si="2"/>
        <v>-476</v>
      </c>
      <c r="J25" s="281">
        <f t="shared" si="3"/>
        <v>84.291701592623639</v>
      </c>
      <c r="K25" s="278">
        <f t="shared" si="3"/>
        <v>84.879288437102915</v>
      </c>
    </row>
    <row r="26" spans="1:11">
      <c r="A26" s="272" t="s">
        <v>6</v>
      </c>
      <c r="B26" s="274">
        <v>4111</v>
      </c>
      <c r="C26" s="338">
        <v>1959</v>
      </c>
      <c r="D26" s="278">
        <f t="shared" si="0"/>
        <v>47.652639260520559</v>
      </c>
      <c r="E26" s="274">
        <v>3236</v>
      </c>
      <c r="F26" s="756">
        <v>1528</v>
      </c>
      <c r="G26" s="384">
        <f t="shared" si="1"/>
        <v>47.218788627935723</v>
      </c>
      <c r="H26" s="279">
        <f t="shared" si="4"/>
        <v>-875</v>
      </c>
      <c r="I26" s="280">
        <f t="shared" si="2"/>
        <v>-431</v>
      </c>
      <c r="J26" s="281">
        <f t="shared" si="3"/>
        <v>78.71564096326928</v>
      </c>
      <c r="K26" s="278">
        <f t="shared" si="3"/>
        <v>77.998979070954562</v>
      </c>
    </row>
    <row r="27" spans="1:11">
      <c r="A27" s="277" t="s">
        <v>7</v>
      </c>
      <c r="B27" s="279">
        <v>3151</v>
      </c>
      <c r="C27" s="313">
        <v>1814</v>
      </c>
      <c r="D27" s="278">
        <f t="shared" si="0"/>
        <v>57.569025706125046</v>
      </c>
      <c r="E27" s="279">
        <v>3103</v>
      </c>
      <c r="F27" s="756">
        <v>1716</v>
      </c>
      <c r="G27" s="384">
        <f t="shared" si="1"/>
        <v>55.301321301965842</v>
      </c>
      <c r="H27" s="279">
        <f t="shared" si="4"/>
        <v>-48</v>
      </c>
      <c r="I27" s="280">
        <f t="shared" si="2"/>
        <v>-98</v>
      </c>
      <c r="J27" s="281">
        <f t="shared" si="3"/>
        <v>98.476674071723252</v>
      </c>
      <c r="K27" s="278">
        <f t="shared" si="3"/>
        <v>94.597574421168687</v>
      </c>
    </row>
    <row r="28" spans="1:11">
      <c r="A28" s="272" t="s">
        <v>195</v>
      </c>
      <c r="B28" s="274">
        <v>2756</v>
      </c>
      <c r="C28" s="338">
        <v>1343</v>
      </c>
      <c r="D28" s="278">
        <f t="shared" si="0"/>
        <v>48.730043541364296</v>
      </c>
      <c r="E28" s="274">
        <v>2458</v>
      </c>
      <c r="F28" s="756">
        <v>1227</v>
      </c>
      <c r="G28" s="384">
        <f t="shared" si="1"/>
        <v>49.918633034987799</v>
      </c>
      <c r="H28" s="279">
        <f t="shared" si="4"/>
        <v>-298</v>
      </c>
      <c r="I28" s="280">
        <f t="shared" si="2"/>
        <v>-116</v>
      </c>
      <c r="J28" s="281">
        <f t="shared" si="3"/>
        <v>89.187227866473151</v>
      </c>
      <c r="K28" s="278">
        <f t="shared" si="3"/>
        <v>91.3626209977662</v>
      </c>
    </row>
    <row r="29" spans="1:11">
      <c r="A29" s="277" t="s">
        <v>8</v>
      </c>
      <c r="B29" s="279">
        <v>2470</v>
      </c>
      <c r="C29" s="313">
        <v>1150</v>
      </c>
      <c r="D29" s="278">
        <f t="shared" si="0"/>
        <v>46.558704453441294</v>
      </c>
      <c r="E29" s="279">
        <v>2194</v>
      </c>
      <c r="F29" s="756">
        <v>1019</v>
      </c>
      <c r="G29" s="384">
        <f t="shared" si="1"/>
        <v>46.444849589790337</v>
      </c>
      <c r="H29" s="279">
        <f t="shared" si="4"/>
        <v>-276</v>
      </c>
      <c r="I29" s="280">
        <f t="shared" si="2"/>
        <v>-131</v>
      </c>
      <c r="J29" s="281">
        <f t="shared" si="3"/>
        <v>88.825910931174093</v>
      </c>
      <c r="K29" s="278">
        <f t="shared" si="3"/>
        <v>88.608695652173907</v>
      </c>
    </row>
    <row r="30" spans="1:11">
      <c r="A30" s="272" t="s">
        <v>196</v>
      </c>
      <c r="B30" s="274">
        <v>8349</v>
      </c>
      <c r="C30" s="338">
        <v>4223</v>
      </c>
      <c r="D30" s="278">
        <f t="shared" si="0"/>
        <v>50.580907893160855</v>
      </c>
      <c r="E30" s="274">
        <v>6800</v>
      </c>
      <c r="F30" s="756">
        <v>3514</v>
      </c>
      <c r="G30" s="384">
        <f t="shared" si="1"/>
        <v>51.67647058823529</v>
      </c>
      <c r="H30" s="279">
        <f t="shared" si="4"/>
        <v>-1549</v>
      </c>
      <c r="I30" s="280">
        <f t="shared" si="2"/>
        <v>-709</v>
      </c>
      <c r="J30" s="281">
        <f t="shared" si="3"/>
        <v>81.446879865852196</v>
      </c>
      <c r="K30" s="278">
        <f t="shared" si="3"/>
        <v>83.210987449680317</v>
      </c>
    </row>
    <row r="31" spans="1:11">
      <c r="A31" s="277" t="s">
        <v>9</v>
      </c>
      <c r="B31" s="279">
        <v>4112</v>
      </c>
      <c r="C31" s="313">
        <v>2021</v>
      </c>
      <c r="D31" s="278">
        <f t="shared" si="0"/>
        <v>49.148832684824903</v>
      </c>
      <c r="E31" s="279">
        <v>3157</v>
      </c>
      <c r="F31" s="756">
        <v>1591</v>
      </c>
      <c r="G31" s="384">
        <f t="shared" si="1"/>
        <v>50.395945517896735</v>
      </c>
      <c r="H31" s="279">
        <f t="shared" si="4"/>
        <v>-955</v>
      </c>
      <c r="I31" s="280">
        <f t="shared" si="2"/>
        <v>-430</v>
      </c>
      <c r="J31" s="281">
        <f t="shared" si="3"/>
        <v>76.775291828793783</v>
      </c>
      <c r="K31" s="278">
        <f t="shared" si="3"/>
        <v>78.723404255319153</v>
      </c>
    </row>
    <row r="32" spans="1:11">
      <c r="A32" s="282" t="s">
        <v>232</v>
      </c>
      <c r="B32" s="284">
        <v>4264</v>
      </c>
      <c r="C32" s="316">
        <v>2033</v>
      </c>
      <c r="D32" s="283">
        <f t="shared" si="0"/>
        <v>47.678236397748591</v>
      </c>
      <c r="E32" s="284">
        <v>3815</v>
      </c>
      <c r="F32" s="757">
        <v>1872</v>
      </c>
      <c r="G32" s="385">
        <f t="shared" si="1"/>
        <v>49.069462647444304</v>
      </c>
      <c r="H32" s="279">
        <f t="shared" si="4"/>
        <v>-449</v>
      </c>
      <c r="I32" s="285">
        <f t="shared" si="2"/>
        <v>-161</v>
      </c>
      <c r="J32" s="286">
        <f t="shared" si="3"/>
        <v>89.469981238273917</v>
      </c>
      <c r="K32" s="283">
        <f t="shared" si="3"/>
        <v>92.080668962124932</v>
      </c>
    </row>
    <row r="33" spans="1:11">
      <c r="A33" s="381" t="s">
        <v>233</v>
      </c>
      <c r="B33" s="331">
        <v>7534</v>
      </c>
      <c r="C33" s="333">
        <v>3872</v>
      </c>
      <c r="D33" s="283">
        <f t="shared" si="0"/>
        <v>51.393681975046455</v>
      </c>
      <c r="E33" s="331">
        <v>6480</v>
      </c>
      <c r="F33" s="757">
        <v>3347</v>
      </c>
      <c r="G33" s="385">
        <f t="shared" si="1"/>
        <v>51.651234567901241</v>
      </c>
      <c r="H33" s="279">
        <f t="shared" si="4"/>
        <v>-1054</v>
      </c>
      <c r="I33" s="285">
        <f t="shared" si="2"/>
        <v>-525</v>
      </c>
      <c r="J33" s="286">
        <f t="shared" si="3"/>
        <v>86.010087602867003</v>
      </c>
      <c r="K33" s="283">
        <f t="shared" si="3"/>
        <v>86.441115702479337</v>
      </c>
    </row>
    <row r="34" spans="1:11">
      <c r="A34" s="272" t="s">
        <v>10</v>
      </c>
      <c r="B34" s="274">
        <v>3650</v>
      </c>
      <c r="C34" s="338">
        <v>1846</v>
      </c>
      <c r="D34" s="288">
        <f t="shared" si="0"/>
        <v>50.575342465753423</v>
      </c>
      <c r="E34" s="274">
        <v>3175</v>
      </c>
      <c r="F34" s="759">
        <v>1619</v>
      </c>
      <c r="G34" s="387">
        <f t="shared" si="1"/>
        <v>50.99212598425197</v>
      </c>
      <c r="H34" s="279">
        <f t="shared" si="4"/>
        <v>-475</v>
      </c>
      <c r="I34" s="280">
        <f t="shared" si="2"/>
        <v>-227</v>
      </c>
      <c r="J34" s="281">
        <f t="shared" si="3"/>
        <v>86.986301369863014</v>
      </c>
      <c r="K34" s="278">
        <f t="shared" si="3"/>
        <v>87.703141928494048</v>
      </c>
    </row>
    <row r="35" spans="1:11">
      <c r="A35" s="289" t="s">
        <v>214</v>
      </c>
      <c r="B35" s="290">
        <v>3132</v>
      </c>
      <c r="C35" s="320">
        <v>1642</v>
      </c>
      <c r="D35" s="287">
        <f t="shared" si="0"/>
        <v>52.426564495530016</v>
      </c>
      <c r="E35" s="290">
        <v>2882</v>
      </c>
      <c r="F35" s="758">
        <v>1577</v>
      </c>
      <c r="G35" s="386">
        <f t="shared" si="1"/>
        <v>54.718945176960446</v>
      </c>
      <c r="H35" s="279">
        <f t="shared" si="4"/>
        <v>-250</v>
      </c>
      <c r="I35" s="285">
        <f t="shared" si="2"/>
        <v>-65</v>
      </c>
      <c r="J35" s="286">
        <f t="shared" si="3"/>
        <v>92.017879948914427</v>
      </c>
      <c r="K35" s="283">
        <f t="shared" si="3"/>
        <v>96.041412911084052</v>
      </c>
    </row>
    <row r="36" spans="1:11">
      <c r="A36" s="289" t="s">
        <v>197</v>
      </c>
      <c r="B36" s="290">
        <v>19021</v>
      </c>
      <c r="C36" s="320">
        <v>9335</v>
      </c>
      <c r="D36" s="283">
        <f t="shared" si="0"/>
        <v>49.077335576468109</v>
      </c>
      <c r="E36" s="290">
        <v>17010</v>
      </c>
      <c r="F36" s="757">
        <v>8666</v>
      </c>
      <c r="G36" s="385">
        <f t="shared" si="1"/>
        <v>50.946502057613166</v>
      </c>
      <c r="H36" s="279">
        <f t="shared" si="4"/>
        <v>-2011</v>
      </c>
      <c r="I36" s="285">
        <f t="shared" si="2"/>
        <v>-669</v>
      </c>
      <c r="J36" s="286">
        <f t="shared" si="3"/>
        <v>89.427474896167396</v>
      </c>
      <c r="K36" s="283">
        <f t="shared" si="3"/>
        <v>92.833422603106584</v>
      </c>
    </row>
    <row r="37" spans="1:11">
      <c r="A37" s="277" t="s">
        <v>198</v>
      </c>
      <c r="B37" s="279">
        <v>5349</v>
      </c>
      <c r="C37" s="313">
        <v>2480</v>
      </c>
      <c r="D37" s="278">
        <f t="shared" si="0"/>
        <v>46.363806318938117</v>
      </c>
      <c r="E37" s="279">
        <v>4869</v>
      </c>
      <c r="F37" s="756">
        <v>2301</v>
      </c>
      <c r="G37" s="384">
        <f t="shared" si="1"/>
        <v>47.258163894023411</v>
      </c>
      <c r="H37" s="279">
        <f t="shared" si="4"/>
        <v>-480</v>
      </c>
      <c r="I37" s="280">
        <f t="shared" si="2"/>
        <v>-179</v>
      </c>
      <c r="J37" s="281">
        <f t="shared" si="3"/>
        <v>91.026360067302306</v>
      </c>
      <c r="K37" s="278">
        <f t="shared" si="3"/>
        <v>92.782258064516128</v>
      </c>
    </row>
    <row r="38" spans="1:11">
      <c r="A38" s="277" t="s">
        <v>13</v>
      </c>
      <c r="B38" s="279">
        <v>4783</v>
      </c>
      <c r="C38" s="313">
        <v>2668</v>
      </c>
      <c r="D38" s="278">
        <f t="shared" si="0"/>
        <v>55.780890654401006</v>
      </c>
      <c r="E38" s="279">
        <v>4287</v>
      </c>
      <c r="F38" s="756">
        <v>2377</v>
      </c>
      <c r="G38" s="384">
        <f t="shared" si="1"/>
        <v>55.446699323536272</v>
      </c>
      <c r="H38" s="279">
        <f t="shared" si="4"/>
        <v>-496</v>
      </c>
      <c r="I38" s="280">
        <f t="shared" si="2"/>
        <v>-291</v>
      </c>
      <c r="J38" s="281">
        <f t="shared" si="3"/>
        <v>89.629939368597107</v>
      </c>
      <c r="K38" s="278">
        <f t="shared" si="3"/>
        <v>89.092953523238378</v>
      </c>
    </row>
    <row r="39" spans="1:11" ht="13.5" thickBot="1">
      <c r="A39" s="291" t="s">
        <v>199</v>
      </c>
      <c r="B39" s="274">
        <v>4031</v>
      </c>
      <c r="C39" s="338">
        <v>1990</v>
      </c>
      <c r="D39" s="293">
        <f t="shared" si="0"/>
        <v>49.367402629620443</v>
      </c>
      <c r="E39" s="274">
        <v>3852</v>
      </c>
      <c r="F39" s="760">
        <v>1871</v>
      </c>
      <c r="G39" s="388">
        <f t="shared" si="1"/>
        <v>48.572170301142265</v>
      </c>
      <c r="H39" s="294">
        <f t="shared" si="4"/>
        <v>-179</v>
      </c>
      <c r="I39" s="295">
        <f t="shared" si="2"/>
        <v>-119</v>
      </c>
      <c r="J39" s="296">
        <f t="shared" si="3"/>
        <v>95.559414537335655</v>
      </c>
      <c r="K39" s="292">
        <f t="shared" si="3"/>
        <v>94.020100502512562</v>
      </c>
    </row>
    <row r="40" spans="1:11" ht="13.5" thickBot="1">
      <c r="A40" s="739" t="s">
        <v>181</v>
      </c>
      <c r="B40" s="297">
        <f>SUM(B10:B39)</f>
        <v>153416</v>
      </c>
      <c r="C40" s="303">
        <f>SUM(C10:C39)</f>
        <v>76933</v>
      </c>
      <c r="D40" s="298">
        <f t="shared" si="0"/>
        <v>50.146660061532046</v>
      </c>
      <c r="E40" s="303">
        <f>SUM(E10:E39)</f>
        <v>134510</v>
      </c>
      <c r="F40" s="761">
        <f>SUM(F10:F39)</f>
        <v>68187</v>
      </c>
      <c r="G40" s="390">
        <f t="shared" si="1"/>
        <v>50.69288528733923</v>
      </c>
      <c r="H40" s="303">
        <f>SUM(H10:H39)</f>
        <v>-18906</v>
      </c>
      <c r="I40" s="740">
        <f>SUM(I10:I39)</f>
        <v>-8746</v>
      </c>
      <c r="J40" s="305">
        <f t="shared" si="3"/>
        <v>87.676643896334156</v>
      </c>
      <c r="K40" s="390">
        <f t="shared" si="3"/>
        <v>88.63166651501956</v>
      </c>
    </row>
    <row r="41" spans="1:11">
      <c r="A41" s="299"/>
      <c r="B41" s="300"/>
      <c r="C41" s="300"/>
      <c r="D41" s="301"/>
      <c r="E41" s="300"/>
      <c r="F41" s="301"/>
      <c r="G41" s="301"/>
      <c r="H41" s="300"/>
      <c r="I41" s="300"/>
      <c r="J41" s="301"/>
      <c r="K41" s="301"/>
    </row>
    <row r="42" spans="1:11">
      <c r="A42" s="2" t="s">
        <v>215</v>
      </c>
      <c r="B42" s="730"/>
      <c r="C42" s="2"/>
      <c r="D42" s="2"/>
    </row>
    <row r="43" spans="1:11">
      <c r="B43" s="153"/>
      <c r="F43" s="301"/>
      <c r="G43" s="301"/>
    </row>
    <row r="44" spans="1:11">
      <c r="B44" s="153"/>
      <c r="F44" s="301"/>
      <c r="G44" s="301"/>
    </row>
    <row r="45" spans="1:11">
      <c r="B45" s="153"/>
    </row>
  </sheetData>
  <mergeCells count="14">
    <mergeCell ref="E7:E9"/>
    <mergeCell ref="F7:F9"/>
    <mergeCell ref="G7:G9"/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K46"/>
  <sheetViews>
    <sheetView showGridLines="0" zoomScaleNormal="100" workbookViewId="0">
      <selection activeCell="M12" sqref="M12"/>
    </sheetView>
  </sheetViews>
  <sheetFormatPr defaultRowHeight="12.75"/>
  <cols>
    <col min="1" max="1" width="27.28515625" customWidth="1"/>
    <col min="2" max="11" width="10.7109375" customWidth="1"/>
  </cols>
  <sheetData>
    <row r="1" spans="1:11">
      <c r="K1" s="210" t="s">
        <v>216</v>
      </c>
    </row>
    <row r="2" spans="1:11">
      <c r="A2" s="1182" t="s">
        <v>217</v>
      </c>
      <c r="B2" s="1182"/>
      <c r="C2" s="1182"/>
      <c r="D2" s="1182"/>
      <c r="E2" s="1182"/>
      <c r="F2" s="1182"/>
      <c r="G2" s="1182"/>
      <c r="H2" s="1182"/>
      <c r="I2" s="1182"/>
      <c r="J2" s="1182"/>
      <c r="K2" s="1182"/>
    </row>
    <row r="3" spans="1:11">
      <c r="A3" s="1182" t="s">
        <v>567</v>
      </c>
      <c r="B3" s="1182"/>
      <c r="C3" s="1182"/>
      <c r="D3" s="1182"/>
      <c r="E3" s="1182"/>
      <c r="F3" s="1182"/>
      <c r="G3" s="1182"/>
      <c r="H3" s="1182"/>
      <c r="I3" s="1182"/>
      <c r="J3" s="1182"/>
      <c r="K3" s="1182"/>
    </row>
    <row r="4" spans="1:11" ht="9.75" customHeight="1" thickBot="1">
      <c r="A4" s="255"/>
      <c r="B4" s="255"/>
      <c r="C4" s="255"/>
      <c r="D4" s="255"/>
      <c r="E4" s="255"/>
      <c r="F4" s="255"/>
      <c r="G4" s="255"/>
      <c r="H4" s="256"/>
      <c r="I4" s="256"/>
      <c r="J4" s="257"/>
      <c r="K4" s="257"/>
    </row>
    <row r="5" spans="1:11" ht="13.5" thickBot="1">
      <c r="A5" s="258" t="s">
        <v>202</v>
      </c>
      <c r="B5" s="259" t="s">
        <v>218</v>
      </c>
      <c r="C5" s="260"/>
      <c r="D5" s="260"/>
      <c r="E5" s="260"/>
      <c r="F5" s="260"/>
      <c r="G5" s="261"/>
      <c r="H5" s="1260" t="s">
        <v>580</v>
      </c>
      <c r="I5" s="1260"/>
      <c r="J5" s="1260"/>
      <c r="K5" s="1261"/>
    </row>
    <row r="6" spans="1:11" ht="13.15" customHeight="1" thickBot="1">
      <c r="A6" s="262"/>
      <c r="B6" s="1262" t="s">
        <v>528</v>
      </c>
      <c r="C6" s="1263"/>
      <c r="D6" s="1264"/>
      <c r="E6" s="999" t="s">
        <v>529</v>
      </c>
      <c r="F6" s="999"/>
      <c r="G6" s="1000"/>
      <c r="H6" s="1265" t="s">
        <v>219</v>
      </c>
      <c r="I6" s="1272" t="s">
        <v>205</v>
      </c>
      <c r="J6" s="263" t="s">
        <v>206</v>
      </c>
      <c r="K6" s="264"/>
    </row>
    <row r="7" spans="1:11" ht="13.5" customHeight="1" thickBot="1">
      <c r="A7" s="265" t="s">
        <v>207</v>
      </c>
      <c r="B7" s="1252" t="s">
        <v>219</v>
      </c>
      <c r="C7" s="1269" t="s">
        <v>209</v>
      </c>
      <c r="D7" s="1000" t="s">
        <v>210</v>
      </c>
      <c r="E7" s="1252" t="s">
        <v>219</v>
      </c>
      <c r="F7" s="1269" t="s">
        <v>209</v>
      </c>
      <c r="G7" s="1000" t="s">
        <v>210</v>
      </c>
      <c r="H7" s="1270"/>
      <c r="I7" s="1273"/>
      <c r="J7" s="266" t="s">
        <v>537</v>
      </c>
      <c r="K7" s="267"/>
    </row>
    <row r="8" spans="1:11" ht="13.5" thickBot="1">
      <c r="A8" s="268"/>
      <c r="B8" s="1253"/>
      <c r="C8" s="1270"/>
      <c r="D8" s="1258"/>
      <c r="E8" s="1253"/>
      <c r="F8" s="1270"/>
      <c r="G8" s="1258"/>
      <c r="H8" s="1270"/>
      <c r="I8" s="1273"/>
      <c r="J8" s="269" t="s">
        <v>211</v>
      </c>
      <c r="K8" s="1000" t="s">
        <v>75</v>
      </c>
    </row>
    <row r="9" spans="1:11" ht="11.25" customHeight="1" thickBot="1">
      <c r="A9" s="270"/>
      <c r="B9" s="1268"/>
      <c r="C9" s="1271"/>
      <c r="D9" s="1259"/>
      <c r="E9" s="1254"/>
      <c r="F9" s="1271"/>
      <c r="G9" s="1259"/>
      <c r="H9" s="1271"/>
      <c r="I9" s="1274"/>
      <c r="J9" s="271" t="s">
        <v>212</v>
      </c>
      <c r="K9" s="1259"/>
    </row>
    <row r="10" spans="1:11" ht="13.5" thickBot="1">
      <c r="A10" s="302" t="s">
        <v>220</v>
      </c>
      <c r="B10" s="297">
        <v>658</v>
      </c>
      <c r="C10" s="303">
        <v>440</v>
      </c>
      <c r="D10" s="298">
        <f t="shared" ref="D10:D44" si="0">C10/B10*100</f>
        <v>66.869300911854097</v>
      </c>
      <c r="E10" s="297">
        <v>491</v>
      </c>
      <c r="F10" s="765">
        <v>312</v>
      </c>
      <c r="G10" s="390">
        <f t="shared" ref="G10:G44" si="1">F10/E10*100</f>
        <v>63.543788187372705</v>
      </c>
      <c r="H10" s="303">
        <f t="shared" ref="H10:I40" si="2">E10-B10</f>
        <v>-167</v>
      </c>
      <c r="I10" s="304">
        <f t="shared" si="2"/>
        <v>-128</v>
      </c>
      <c r="J10" s="305">
        <f t="shared" ref="J10:K44" si="3">E10/B10*100</f>
        <v>74.620060790273556</v>
      </c>
      <c r="K10" s="298">
        <f t="shared" si="3"/>
        <v>70.909090909090907</v>
      </c>
    </row>
    <row r="11" spans="1:11">
      <c r="A11" s="306" t="s">
        <v>14</v>
      </c>
      <c r="B11" s="307">
        <v>81</v>
      </c>
      <c r="C11" s="309">
        <v>52</v>
      </c>
      <c r="D11" s="308">
        <f t="shared" si="0"/>
        <v>64.197530864197532</v>
      </c>
      <c r="E11" s="307">
        <v>74</v>
      </c>
      <c r="F11" s="766">
        <v>50</v>
      </c>
      <c r="G11" s="288">
        <f t="shared" si="1"/>
        <v>67.567567567567565</v>
      </c>
      <c r="H11" s="309">
        <f t="shared" si="2"/>
        <v>-7</v>
      </c>
      <c r="I11" s="310">
        <f t="shared" si="2"/>
        <v>-2</v>
      </c>
      <c r="J11" s="311">
        <f t="shared" si="3"/>
        <v>91.358024691358025</v>
      </c>
      <c r="K11" s="308">
        <f t="shared" si="3"/>
        <v>96.15384615384616</v>
      </c>
    </row>
    <row r="12" spans="1:11">
      <c r="A12" s="277" t="s">
        <v>17</v>
      </c>
      <c r="B12" s="279">
        <v>86</v>
      </c>
      <c r="C12" s="313">
        <v>60</v>
      </c>
      <c r="D12" s="312">
        <f t="shared" si="0"/>
        <v>69.767441860465112</v>
      </c>
      <c r="E12" s="279">
        <v>52</v>
      </c>
      <c r="F12" s="767">
        <v>33</v>
      </c>
      <c r="G12" s="278">
        <f t="shared" si="1"/>
        <v>63.46153846153846</v>
      </c>
      <c r="H12" s="313">
        <f t="shared" si="2"/>
        <v>-34</v>
      </c>
      <c r="I12" s="314">
        <f t="shared" si="2"/>
        <v>-27</v>
      </c>
      <c r="J12" s="281">
        <f t="shared" si="3"/>
        <v>60.465116279069761</v>
      </c>
      <c r="K12" s="312">
        <f t="shared" si="3"/>
        <v>55.000000000000007</v>
      </c>
    </row>
    <row r="13" spans="1:11">
      <c r="A13" s="282" t="s">
        <v>2</v>
      </c>
      <c r="B13" s="279">
        <v>36</v>
      </c>
      <c r="C13" s="313">
        <v>24</v>
      </c>
      <c r="D13" s="312">
        <f t="shared" si="0"/>
        <v>66.666666666666657</v>
      </c>
      <c r="E13" s="279">
        <v>22</v>
      </c>
      <c r="F13" s="767">
        <v>13</v>
      </c>
      <c r="G13" s="278">
        <f t="shared" si="1"/>
        <v>59.090909090909093</v>
      </c>
      <c r="H13" s="313">
        <f t="shared" si="2"/>
        <v>-14</v>
      </c>
      <c r="I13" s="314">
        <f t="shared" si="2"/>
        <v>-11</v>
      </c>
      <c r="J13" s="281">
        <f t="shared" si="3"/>
        <v>61.111111111111114</v>
      </c>
      <c r="K13" s="312">
        <f t="shared" si="3"/>
        <v>54.166666666666664</v>
      </c>
    </row>
    <row r="14" spans="1:11">
      <c r="A14" s="282" t="s">
        <v>18</v>
      </c>
      <c r="B14" s="279">
        <v>40</v>
      </c>
      <c r="C14" s="313">
        <v>28</v>
      </c>
      <c r="D14" s="312">
        <f t="shared" si="0"/>
        <v>70</v>
      </c>
      <c r="E14" s="279">
        <v>22</v>
      </c>
      <c r="F14" s="767">
        <v>14</v>
      </c>
      <c r="G14" s="278">
        <f t="shared" si="1"/>
        <v>63.636363636363633</v>
      </c>
      <c r="H14" s="313">
        <f t="shared" si="2"/>
        <v>-18</v>
      </c>
      <c r="I14" s="314">
        <f t="shared" si="2"/>
        <v>-14</v>
      </c>
      <c r="J14" s="281">
        <f t="shared" si="3"/>
        <v>55.000000000000007</v>
      </c>
      <c r="K14" s="312">
        <f t="shared" si="3"/>
        <v>50</v>
      </c>
    </row>
    <row r="15" spans="1:11">
      <c r="A15" s="277" t="s">
        <v>19</v>
      </c>
      <c r="B15" s="284">
        <v>58</v>
      </c>
      <c r="C15" s="316">
        <v>39</v>
      </c>
      <c r="D15" s="315">
        <f t="shared" si="0"/>
        <v>67.241379310344826</v>
      </c>
      <c r="E15" s="284">
        <v>53</v>
      </c>
      <c r="F15" s="768">
        <v>35</v>
      </c>
      <c r="G15" s="283">
        <f t="shared" si="1"/>
        <v>66.037735849056602</v>
      </c>
      <c r="H15" s="316">
        <f t="shared" si="2"/>
        <v>-5</v>
      </c>
      <c r="I15" s="317">
        <f t="shared" si="2"/>
        <v>-4</v>
      </c>
      <c r="J15" s="286">
        <f t="shared" si="3"/>
        <v>91.379310344827587</v>
      </c>
      <c r="K15" s="315">
        <f t="shared" si="3"/>
        <v>89.743589743589752</v>
      </c>
    </row>
    <row r="16" spans="1:11">
      <c r="A16" s="277" t="s">
        <v>22</v>
      </c>
      <c r="B16" s="284">
        <v>80</v>
      </c>
      <c r="C16" s="316">
        <v>60</v>
      </c>
      <c r="D16" s="315">
        <f t="shared" si="0"/>
        <v>75</v>
      </c>
      <c r="E16" s="284">
        <v>68</v>
      </c>
      <c r="F16" s="768">
        <v>35</v>
      </c>
      <c r="G16" s="283">
        <f t="shared" si="1"/>
        <v>51.470588235294116</v>
      </c>
      <c r="H16" s="316">
        <f t="shared" si="2"/>
        <v>-12</v>
      </c>
      <c r="I16" s="317">
        <f t="shared" si="2"/>
        <v>-25</v>
      </c>
      <c r="J16" s="286">
        <f t="shared" si="3"/>
        <v>85</v>
      </c>
      <c r="K16" s="315">
        <f t="shared" si="3"/>
        <v>58.333333333333336</v>
      </c>
    </row>
    <row r="17" spans="1:11">
      <c r="A17" s="277" t="s">
        <v>23</v>
      </c>
      <c r="B17" s="279">
        <v>69</v>
      </c>
      <c r="C17" s="313">
        <v>43</v>
      </c>
      <c r="D17" s="312">
        <f t="shared" si="0"/>
        <v>62.318840579710141</v>
      </c>
      <c r="E17" s="279">
        <v>49</v>
      </c>
      <c r="F17" s="767">
        <v>31</v>
      </c>
      <c r="G17" s="278">
        <f t="shared" si="1"/>
        <v>63.265306122448983</v>
      </c>
      <c r="H17" s="313">
        <f t="shared" si="2"/>
        <v>-20</v>
      </c>
      <c r="I17" s="314">
        <f t="shared" si="2"/>
        <v>-12</v>
      </c>
      <c r="J17" s="281">
        <f t="shared" si="3"/>
        <v>71.014492753623188</v>
      </c>
      <c r="K17" s="312">
        <f t="shared" si="3"/>
        <v>72.093023255813947</v>
      </c>
    </row>
    <row r="18" spans="1:11">
      <c r="A18" s="277" t="s">
        <v>13</v>
      </c>
      <c r="B18" s="279">
        <v>121</v>
      </c>
      <c r="C18" s="313">
        <v>78</v>
      </c>
      <c r="D18" s="312">
        <f t="shared" si="0"/>
        <v>64.462809917355372</v>
      </c>
      <c r="E18" s="279">
        <v>78</v>
      </c>
      <c r="F18" s="767">
        <v>53</v>
      </c>
      <c r="G18" s="278">
        <f t="shared" si="1"/>
        <v>67.948717948717956</v>
      </c>
      <c r="H18" s="313">
        <f t="shared" si="2"/>
        <v>-43</v>
      </c>
      <c r="I18" s="314">
        <f t="shared" si="2"/>
        <v>-25</v>
      </c>
      <c r="J18" s="281">
        <f t="shared" si="3"/>
        <v>64.462809917355372</v>
      </c>
      <c r="K18" s="312">
        <f t="shared" si="3"/>
        <v>67.948717948717956</v>
      </c>
    </row>
    <row r="19" spans="1:11" ht="13.5" thickBot="1">
      <c r="A19" s="318" t="s">
        <v>28</v>
      </c>
      <c r="B19" s="290">
        <v>87</v>
      </c>
      <c r="C19" s="320">
        <v>56</v>
      </c>
      <c r="D19" s="319">
        <f t="shared" si="0"/>
        <v>64.367816091954026</v>
      </c>
      <c r="E19" s="290">
        <v>73</v>
      </c>
      <c r="F19" s="769">
        <v>48</v>
      </c>
      <c r="G19" s="391">
        <f t="shared" si="1"/>
        <v>65.753424657534239</v>
      </c>
      <c r="H19" s="320">
        <f t="shared" si="2"/>
        <v>-14</v>
      </c>
      <c r="I19" s="321">
        <f t="shared" si="2"/>
        <v>-8</v>
      </c>
      <c r="J19" s="322">
        <f t="shared" si="3"/>
        <v>83.908045977011497</v>
      </c>
      <c r="K19" s="319">
        <f t="shared" si="3"/>
        <v>85.714285714285708</v>
      </c>
    </row>
    <row r="20" spans="1:11" ht="13.5" thickBot="1">
      <c r="A20" s="323" t="s">
        <v>40</v>
      </c>
      <c r="B20" s="297">
        <v>804</v>
      </c>
      <c r="C20" s="303">
        <v>452</v>
      </c>
      <c r="D20" s="298">
        <f t="shared" si="0"/>
        <v>56.218905472636813</v>
      </c>
      <c r="E20" s="297">
        <v>583</v>
      </c>
      <c r="F20" s="765">
        <v>312</v>
      </c>
      <c r="G20" s="390">
        <f t="shared" si="1"/>
        <v>53.516295025728986</v>
      </c>
      <c r="H20" s="303">
        <f t="shared" si="2"/>
        <v>-221</v>
      </c>
      <c r="I20" s="304">
        <f t="shared" si="2"/>
        <v>-140</v>
      </c>
      <c r="J20" s="305">
        <f t="shared" si="3"/>
        <v>72.512437810945272</v>
      </c>
      <c r="K20" s="298">
        <f t="shared" si="3"/>
        <v>69.026548672566364</v>
      </c>
    </row>
    <row r="21" spans="1:11">
      <c r="A21" s="306" t="s">
        <v>1</v>
      </c>
      <c r="B21" s="307">
        <v>191</v>
      </c>
      <c r="C21" s="309">
        <v>106</v>
      </c>
      <c r="D21" s="308">
        <f t="shared" si="0"/>
        <v>55.497382198952884</v>
      </c>
      <c r="E21" s="307">
        <v>156</v>
      </c>
      <c r="F21" s="766">
        <v>84</v>
      </c>
      <c r="G21" s="288">
        <f t="shared" si="1"/>
        <v>53.846153846153847</v>
      </c>
      <c r="H21" s="309">
        <f t="shared" si="2"/>
        <v>-35</v>
      </c>
      <c r="I21" s="310">
        <f t="shared" si="2"/>
        <v>-22</v>
      </c>
      <c r="J21" s="311">
        <f t="shared" si="3"/>
        <v>81.675392670157066</v>
      </c>
      <c r="K21" s="308">
        <f t="shared" si="3"/>
        <v>79.245283018867923</v>
      </c>
    </row>
    <row r="22" spans="1:11">
      <c r="A22" s="277" t="s">
        <v>16</v>
      </c>
      <c r="B22" s="279">
        <v>81</v>
      </c>
      <c r="C22" s="313">
        <v>51</v>
      </c>
      <c r="D22" s="312">
        <f t="shared" si="0"/>
        <v>62.962962962962962</v>
      </c>
      <c r="E22" s="279">
        <v>45</v>
      </c>
      <c r="F22" s="767">
        <v>21</v>
      </c>
      <c r="G22" s="278">
        <f t="shared" si="1"/>
        <v>46.666666666666664</v>
      </c>
      <c r="H22" s="313">
        <f t="shared" si="2"/>
        <v>-36</v>
      </c>
      <c r="I22" s="314">
        <f t="shared" si="2"/>
        <v>-30</v>
      </c>
      <c r="J22" s="281">
        <f t="shared" si="3"/>
        <v>55.555555555555557</v>
      </c>
      <c r="K22" s="312">
        <f t="shared" si="3"/>
        <v>41.17647058823529</v>
      </c>
    </row>
    <row r="23" spans="1:11">
      <c r="A23" s="282" t="s">
        <v>3</v>
      </c>
      <c r="B23" s="279">
        <v>102</v>
      </c>
      <c r="C23" s="313">
        <v>59</v>
      </c>
      <c r="D23" s="312">
        <f t="shared" si="0"/>
        <v>57.843137254901968</v>
      </c>
      <c r="E23" s="279">
        <v>84</v>
      </c>
      <c r="F23" s="767">
        <v>43</v>
      </c>
      <c r="G23" s="278">
        <f t="shared" si="1"/>
        <v>51.19047619047619</v>
      </c>
      <c r="H23" s="313">
        <f t="shared" si="2"/>
        <v>-18</v>
      </c>
      <c r="I23" s="314">
        <f t="shared" si="2"/>
        <v>-16</v>
      </c>
      <c r="J23" s="281">
        <f t="shared" si="3"/>
        <v>82.35294117647058</v>
      </c>
      <c r="K23" s="312">
        <f t="shared" si="3"/>
        <v>72.881355932203391</v>
      </c>
    </row>
    <row r="24" spans="1:11">
      <c r="A24" s="282" t="s">
        <v>21</v>
      </c>
      <c r="B24" s="279">
        <v>94</v>
      </c>
      <c r="C24" s="313">
        <v>51</v>
      </c>
      <c r="D24" s="312">
        <f t="shared" si="0"/>
        <v>54.255319148936167</v>
      </c>
      <c r="E24" s="279">
        <v>64</v>
      </c>
      <c r="F24" s="767">
        <v>38</v>
      </c>
      <c r="G24" s="278">
        <f t="shared" si="1"/>
        <v>59.375</v>
      </c>
      <c r="H24" s="313">
        <f t="shared" si="2"/>
        <v>-30</v>
      </c>
      <c r="I24" s="314">
        <f t="shared" si="2"/>
        <v>-13</v>
      </c>
      <c r="J24" s="281">
        <f t="shared" si="3"/>
        <v>68.085106382978722</v>
      </c>
      <c r="K24" s="312">
        <f t="shared" si="3"/>
        <v>74.509803921568633</v>
      </c>
    </row>
    <row r="25" spans="1:11">
      <c r="A25" s="277" t="s">
        <v>4</v>
      </c>
      <c r="B25" s="279">
        <v>220</v>
      </c>
      <c r="C25" s="313">
        <v>118</v>
      </c>
      <c r="D25" s="312">
        <f t="shared" si="0"/>
        <v>53.63636363636364</v>
      </c>
      <c r="E25" s="279">
        <v>144</v>
      </c>
      <c r="F25" s="767">
        <v>78</v>
      </c>
      <c r="G25" s="278">
        <f t="shared" si="1"/>
        <v>54.166666666666664</v>
      </c>
      <c r="H25" s="313">
        <f t="shared" si="2"/>
        <v>-76</v>
      </c>
      <c r="I25" s="314">
        <f t="shared" si="2"/>
        <v>-40</v>
      </c>
      <c r="J25" s="281">
        <f t="shared" si="3"/>
        <v>65.454545454545453</v>
      </c>
      <c r="K25" s="312">
        <f t="shared" si="3"/>
        <v>66.101694915254242</v>
      </c>
    </row>
    <row r="26" spans="1:11" ht="13.5" thickBot="1">
      <c r="A26" s="318" t="s">
        <v>7</v>
      </c>
      <c r="B26" s="324">
        <v>116</v>
      </c>
      <c r="C26" s="326">
        <v>67</v>
      </c>
      <c r="D26" s="325">
        <f t="shared" si="0"/>
        <v>57.758620689655174</v>
      </c>
      <c r="E26" s="324">
        <v>90</v>
      </c>
      <c r="F26" s="770">
        <v>48</v>
      </c>
      <c r="G26" s="293">
        <f t="shared" si="1"/>
        <v>53.333333333333336</v>
      </c>
      <c r="H26" s="326">
        <f t="shared" si="2"/>
        <v>-26</v>
      </c>
      <c r="I26" s="327">
        <f t="shared" si="2"/>
        <v>-19</v>
      </c>
      <c r="J26" s="328">
        <f t="shared" si="3"/>
        <v>77.58620689655173</v>
      </c>
      <c r="K26" s="325">
        <f t="shared" si="3"/>
        <v>71.641791044776113</v>
      </c>
    </row>
    <row r="27" spans="1:11" ht="13.5" thickBot="1">
      <c r="A27" s="329" t="s">
        <v>221</v>
      </c>
      <c r="B27" s="297">
        <v>806</v>
      </c>
      <c r="C27" s="303">
        <v>517</v>
      </c>
      <c r="D27" s="298">
        <f t="shared" si="0"/>
        <v>64.143920595533501</v>
      </c>
      <c r="E27" s="297">
        <v>612</v>
      </c>
      <c r="F27" s="765">
        <v>369</v>
      </c>
      <c r="G27" s="390">
        <f t="shared" si="1"/>
        <v>60.294117647058819</v>
      </c>
      <c r="H27" s="303">
        <f t="shared" si="2"/>
        <v>-194</v>
      </c>
      <c r="I27" s="304">
        <f t="shared" si="2"/>
        <v>-148</v>
      </c>
      <c r="J27" s="305">
        <f t="shared" si="3"/>
        <v>75.930521091811414</v>
      </c>
      <c r="K27" s="298">
        <f t="shared" si="3"/>
        <v>71.373307543520312</v>
      </c>
    </row>
    <row r="28" spans="1:11">
      <c r="A28" s="306" t="s">
        <v>15</v>
      </c>
      <c r="B28" s="307">
        <v>118</v>
      </c>
      <c r="C28" s="309">
        <v>81</v>
      </c>
      <c r="D28" s="308">
        <f t="shared" si="0"/>
        <v>68.644067796610159</v>
      </c>
      <c r="E28" s="307">
        <v>92</v>
      </c>
      <c r="F28" s="766">
        <v>57</v>
      </c>
      <c r="G28" s="288">
        <f t="shared" si="1"/>
        <v>61.95652173913043</v>
      </c>
      <c r="H28" s="309">
        <f t="shared" si="2"/>
        <v>-26</v>
      </c>
      <c r="I28" s="310">
        <f t="shared" si="2"/>
        <v>-24</v>
      </c>
      <c r="J28" s="311">
        <f t="shared" si="3"/>
        <v>77.966101694915253</v>
      </c>
      <c r="K28" s="308">
        <f t="shared" si="3"/>
        <v>70.370370370370367</v>
      </c>
    </row>
    <row r="29" spans="1:11">
      <c r="A29" s="277" t="s">
        <v>20</v>
      </c>
      <c r="B29" s="279">
        <v>198</v>
      </c>
      <c r="C29" s="313">
        <v>118</v>
      </c>
      <c r="D29" s="312">
        <f t="shared" si="0"/>
        <v>59.595959595959592</v>
      </c>
      <c r="E29" s="279">
        <v>159</v>
      </c>
      <c r="F29" s="767">
        <v>93</v>
      </c>
      <c r="G29" s="278">
        <f t="shared" si="1"/>
        <v>58.490566037735846</v>
      </c>
      <c r="H29" s="313">
        <f t="shared" si="2"/>
        <v>-39</v>
      </c>
      <c r="I29" s="314">
        <f t="shared" si="2"/>
        <v>-25</v>
      </c>
      <c r="J29" s="281">
        <f t="shared" si="3"/>
        <v>80.303030303030297</v>
      </c>
      <c r="K29" s="312">
        <f t="shared" si="3"/>
        <v>78.813559322033896</v>
      </c>
    </row>
    <row r="30" spans="1:11">
      <c r="A30" s="277" t="s">
        <v>26</v>
      </c>
      <c r="B30" s="279">
        <v>156</v>
      </c>
      <c r="C30" s="313">
        <v>102</v>
      </c>
      <c r="D30" s="312">
        <f t="shared" si="0"/>
        <v>65.384615384615387</v>
      </c>
      <c r="E30" s="279">
        <v>91</v>
      </c>
      <c r="F30" s="767">
        <v>53</v>
      </c>
      <c r="G30" s="278">
        <f t="shared" si="1"/>
        <v>58.241758241758248</v>
      </c>
      <c r="H30" s="313">
        <f t="shared" si="2"/>
        <v>-65</v>
      </c>
      <c r="I30" s="314">
        <f t="shared" si="2"/>
        <v>-49</v>
      </c>
      <c r="J30" s="281">
        <f t="shared" si="3"/>
        <v>58.333333333333336</v>
      </c>
      <c r="K30" s="312">
        <f t="shared" si="3"/>
        <v>51.960784313725497</v>
      </c>
    </row>
    <row r="31" spans="1:11">
      <c r="A31" s="277" t="s">
        <v>232</v>
      </c>
      <c r="B31" s="279">
        <v>78</v>
      </c>
      <c r="C31" s="313">
        <v>48</v>
      </c>
      <c r="D31" s="312">
        <f t="shared" si="0"/>
        <v>61.53846153846154</v>
      </c>
      <c r="E31" s="279">
        <v>47</v>
      </c>
      <c r="F31" s="767">
        <v>28</v>
      </c>
      <c r="G31" s="278">
        <f t="shared" si="1"/>
        <v>59.574468085106382</v>
      </c>
      <c r="H31" s="313">
        <f>E31-B31</f>
        <v>-31</v>
      </c>
      <c r="I31" s="314">
        <f>F31-C31</f>
        <v>-20</v>
      </c>
      <c r="J31" s="281">
        <f>E31/B31*100</f>
        <v>60.256410256410255</v>
      </c>
      <c r="K31" s="312">
        <f>F31/C31*100</f>
        <v>58.333333333333336</v>
      </c>
    </row>
    <row r="32" spans="1:11">
      <c r="A32" s="282" t="s">
        <v>233</v>
      </c>
      <c r="B32" s="279">
        <v>99</v>
      </c>
      <c r="C32" s="313">
        <v>63</v>
      </c>
      <c r="D32" s="312">
        <f t="shared" si="0"/>
        <v>63.636363636363633</v>
      </c>
      <c r="E32" s="279">
        <v>84</v>
      </c>
      <c r="F32" s="767">
        <v>49</v>
      </c>
      <c r="G32" s="278">
        <f t="shared" si="1"/>
        <v>58.333333333333336</v>
      </c>
      <c r="H32" s="313">
        <f t="shared" si="2"/>
        <v>-15</v>
      </c>
      <c r="I32" s="314">
        <f t="shared" si="2"/>
        <v>-14</v>
      </c>
      <c r="J32" s="281">
        <f t="shared" si="3"/>
        <v>84.848484848484844</v>
      </c>
      <c r="K32" s="312">
        <f t="shared" si="3"/>
        <v>77.777777777777786</v>
      </c>
    </row>
    <row r="33" spans="1:11" ht="13.5" thickBot="1">
      <c r="A33" s="318" t="s">
        <v>27</v>
      </c>
      <c r="B33" s="290">
        <v>157</v>
      </c>
      <c r="C33" s="320">
        <v>105</v>
      </c>
      <c r="D33" s="319">
        <f t="shared" si="0"/>
        <v>66.878980891719735</v>
      </c>
      <c r="E33" s="290">
        <v>139</v>
      </c>
      <c r="F33" s="769">
        <v>89</v>
      </c>
      <c r="G33" s="391">
        <f t="shared" si="1"/>
        <v>64.02877697841727</v>
      </c>
      <c r="H33" s="320">
        <f t="shared" si="2"/>
        <v>-18</v>
      </c>
      <c r="I33" s="321">
        <f t="shared" si="2"/>
        <v>-16</v>
      </c>
      <c r="J33" s="322">
        <f t="shared" si="3"/>
        <v>88.535031847133766</v>
      </c>
      <c r="K33" s="319">
        <f t="shared" si="3"/>
        <v>84.761904761904759</v>
      </c>
    </row>
    <row r="34" spans="1:11" ht="13.5" thickBot="1">
      <c r="A34" s="330" t="s">
        <v>222</v>
      </c>
      <c r="B34" s="297">
        <v>606</v>
      </c>
      <c r="C34" s="303">
        <v>422</v>
      </c>
      <c r="D34" s="298">
        <f t="shared" si="0"/>
        <v>69.636963696369634</v>
      </c>
      <c r="E34" s="297">
        <v>473</v>
      </c>
      <c r="F34" s="765">
        <v>316</v>
      </c>
      <c r="G34" s="390">
        <f t="shared" si="1"/>
        <v>66.807610993657505</v>
      </c>
      <c r="H34" s="303">
        <f t="shared" si="2"/>
        <v>-133</v>
      </c>
      <c r="I34" s="304">
        <f t="shared" si="2"/>
        <v>-106</v>
      </c>
      <c r="J34" s="305">
        <f t="shared" si="3"/>
        <v>78.052805280528048</v>
      </c>
      <c r="K34" s="298">
        <f t="shared" si="3"/>
        <v>74.881516587677723</v>
      </c>
    </row>
    <row r="35" spans="1:11">
      <c r="A35" s="306" t="s">
        <v>5</v>
      </c>
      <c r="B35" s="331">
        <v>47</v>
      </c>
      <c r="C35" s="333">
        <v>38</v>
      </c>
      <c r="D35" s="332">
        <f t="shared" si="0"/>
        <v>80.851063829787222</v>
      </c>
      <c r="E35" s="331">
        <v>51</v>
      </c>
      <c r="F35" s="771">
        <v>31</v>
      </c>
      <c r="G35" s="392">
        <f t="shared" si="1"/>
        <v>60.784313725490193</v>
      </c>
      <c r="H35" s="333">
        <f t="shared" si="2"/>
        <v>4</v>
      </c>
      <c r="I35" s="334">
        <f t="shared" si="2"/>
        <v>-7</v>
      </c>
      <c r="J35" s="335">
        <f t="shared" si="3"/>
        <v>108.51063829787233</v>
      </c>
      <c r="K35" s="332">
        <f t="shared" si="3"/>
        <v>81.578947368421055</v>
      </c>
    </row>
    <row r="36" spans="1:11">
      <c r="A36" s="277" t="s">
        <v>24</v>
      </c>
      <c r="B36" s="279">
        <v>167</v>
      </c>
      <c r="C36" s="313">
        <v>120</v>
      </c>
      <c r="D36" s="315">
        <f t="shared" si="0"/>
        <v>71.856287425149702</v>
      </c>
      <c r="E36" s="284">
        <v>105</v>
      </c>
      <c r="F36" s="768">
        <v>77</v>
      </c>
      <c r="G36" s="283">
        <f t="shared" si="1"/>
        <v>73.333333333333329</v>
      </c>
      <c r="H36" s="316">
        <f t="shared" si="2"/>
        <v>-62</v>
      </c>
      <c r="I36" s="317">
        <f t="shared" si="2"/>
        <v>-43</v>
      </c>
      <c r="J36" s="286">
        <f t="shared" si="3"/>
        <v>62.874251497005986</v>
      </c>
      <c r="K36" s="315">
        <f t="shared" si="3"/>
        <v>64.166666666666671</v>
      </c>
    </row>
    <row r="37" spans="1:11">
      <c r="A37" s="277" t="s">
        <v>6</v>
      </c>
      <c r="B37" s="279">
        <v>54</v>
      </c>
      <c r="C37" s="313">
        <v>32</v>
      </c>
      <c r="D37" s="312">
        <f t="shared" si="0"/>
        <v>59.259259259259252</v>
      </c>
      <c r="E37" s="279">
        <v>49</v>
      </c>
      <c r="F37" s="767">
        <v>36</v>
      </c>
      <c r="G37" s="278">
        <f t="shared" si="1"/>
        <v>73.469387755102048</v>
      </c>
      <c r="H37" s="313">
        <f t="shared" si="2"/>
        <v>-5</v>
      </c>
      <c r="I37" s="314">
        <f t="shared" si="2"/>
        <v>4</v>
      </c>
      <c r="J37" s="281">
        <f t="shared" si="3"/>
        <v>90.740740740740748</v>
      </c>
      <c r="K37" s="312">
        <f t="shared" si="3"/>
        <v>112.5</v>
      </c>
    </row>
    <row r="38" spans="1:11">
      <c r="A38" s="277" t="s">
        <v>25</v>
      </c>
      <c r="B38" s="279">
        <v>62</v>
      </c>
      <c r="C38" s="313">
        <v>41</v>
      </c>
      <c r="D38" s="312">
        <f t="shared" si="0"/>
        <v>66.129032258064512</v>
      </c>
      <c r="E38" s="279">
        <v>68</v>
      </c>
      <c r="F38" s="767">
        <v>47</v>
      </c>
      <c r="G38" s="278">
        <f t="shared" si="1"/>
        <v>69.117647058823522</v>
      </c>
      <c r="H38" s="313">
        <f t="shared" si="2"/>
        <v>6</v>
      </c>
      <c r="I38" s="314">
        <f t="shared" si="2"/>
        <v>6</v>
      </c>
      <c r="J38" s="281">
        <f t="shared" si="3"/>
        <v>109.6774193548387</v>
      </c>
      <c r="K38" s="312">
        <f t="shared" si="3"/>
        <v>114.63414634146341</v>
      </c>
    </row>
    <row r="39" spans="1:11">
      <c r="A39" s="277" t="s">
        <v>8</v>
      </c>
      <c r="B39" s="279">
        <v>55</v>
      </c>
      <c r="C39" s="313">
        <v>39</v>
      </c>
      <c r="D39" s="312">
        <f t="shared" si="0"/>
        <v>70.909090909090907</v>
      </c>
      <c r="E39" s="279">
        <v>26</v>
      </c>
      <c r="F39" s="767">
        <v>22</v>
      </c>
      <c r="G39" s="278">
        <f t="shared" si="1"/>
        <v>84.615384615384613</v>
      </c>
      <c r="H39" s="313">
        <f t="shared" si="2"/>
        <v>-29</v>
      </c>
      <c r="I39" s="314">
        <f t="shared" si="2"/>
        <v>-17</v>
      </c>
      <c r="J39" s="281">
        <f t="shared" si="3"/>
        <v>47.272727272727273</v>
      </c>
      <c r="K39" s="312">
        <f t="shared" si="3"/>
        <v>56.410256410256409</v>
      </c>
    </row>
    <row r="40" spans="1:11">
      <c r="A40" s="277" t="s">
        <v>9</v>
      </c>
      <c r="B40" s="279">
        <v>93</v>
      </c>
      <c r="C40" s="313">
        <v>70</v>
      </c>
      <c r="D40" s="312">
        <f t="shared" si="0"/>
        <v>75.268817204301072</v>
      </c>
      <c r="E40" s="279">
        <v>65</v>
      </c>
      <c r="F40" s="767">
        <v>38</v>
      </c>
      <c r="G40" s="278">
        <f t="shared" si="1"/>
        <v>58.461538461538467</v>
      </c>
      <c r="H40" s="313">
        <f t="shared" si="2"/>
        <v>-28</v>
      </c>
      <c r="I40" s="314">
        <f t="shared" si="2"/>
        <v>-32</v>
      </c>
      <c r="J40" s="281">
        <f t="shared" si="3"/>
        <v>69.892473118279568</v>
      </c>
      <c r="K40" s="312">
        <f t="shared" si="3"/>
        <v>54.285714285714285</v>
      </c>
    </row>
    <row r="41" spans="1:11">
      <c r="A41" s="277" t="s">
        <v>10</v>
      </c>
      <c r="B41" s="279">
        <v>78</v>
      </c>
      <c r="C41" s="313">
        <v>53</v>
      </c>
      <c r="D41" s="312">
        <f t="shared" si="0"/>
        <v>67.948717948717956</v>
      </c>
      <c r="E41" s="279">
        <v>56</v>
      </c>
      <c r="F41" s="767">
        <v>33</v>
      </c>
      <c r="G41" s="278">
        <f t="shared" si="1"/>
        <v>58.928571428571431</v>
      </c>
      <c r="H41" s="313">
        <f t="shared" ref="H41:I44" si="4">E41-B41</f>
        <v>-22</v>
      </c>
      <c r="I41" s="314">
        <f t="shared" si="4"/>
        <v>-20</v>
      </c>
      <c r="J41" s="281">
        <f t="shared" si="3"/>
        <v>71.794871794871796</v>
      </c>
      <c r="K41" s="312">
        <f t="shared" si="3"/>
        <v>62.264150943396224</v>
      </c>
    </row>
    <row r="42" spans="1:11" ht="13.5" thickBot="1">
      <c r="A42" s="289" t="s">
        <v>12</v>
      </c>
      <c r="B42" s="324">
        <v>50</v>
      </c>
      <c r="C42" s="326">
        <v>29</v>
      </c>
      <c r="D42" s="325">
        <f t="shared" si="0"/>
        <v>57.999999999999993</v>
      </c>
      <c r="E42" s="324">
        <v>53</v>
      </c>
      <c r="F42" s="770">
        <v>32</v>
      </c>
      <c r="G42" s="293">
        <f t="shared" si="1"/>
        <v>60.377358490566039</v>
      </c>
      <c r="H42" s="326">
        <f t="shared" si="4"/>
        <v>3</v>
      </c>
      <c r="I42" s="327">
        <f t="shared" si="4"/>
        <v>3</v>
      </c>
      <c r="J42" s="328">
        <f t="shared" si="3"/>
        <v>106</v>
      </c>
      <c r="K42" s="325">
        <f t="shared" si="3"/>
        <v>110.34482758620689</v>
      </c>
    </row>
    <row r="43" spans="1:11" ht="13.5" thickBot="1">
      <c r="A43" s="330" t="s">
        <v>223</v>
      </c>
      <c r="B43" s="297">
        <v>412</v>
      </c>
      <c r="C43" s="303">
        <v>274</v>
      </c>
      <c r="D43" s="298">
        <f t="shared" si="0"/>
        <v>66.504854368932044</v>
      </c>
      <c r="E43" s="297">
        <v>319</v>
      </c>
      <c r="F43" s="765">
        <v>193</v>
      </c>
      <c r="G43" s="390">
        <f t="shared" si="1"/>
        <v>60.501567398119128</v>
      </c>
      <c r="H43" s="303">
        <f t="shared" si="4"/>
        <v>-93</v>
      </c>
      <c r="I43" s="304">
        <f t="shared" si="4"/>
        <v>-81</v>
      </c>
      <c r="J43" s="305">
        <f t="shared" si="3"/>
        <v>77.427184466019412</v>
      </c>
      <c r="K43" s="298">
        <f t="shared" si="3"/>
        <v>70.43795620437956</v>
      </c>
    </row>
    <row r="44" spans="1:11" ht="13.5" thickBot="1">
      <c r="A44" s="336" t="s">
        <v>11</v>
      </c>
      <c r="B44" s="764">
        <v>412</v>
      </c>
      <c r="C44" s="670">
        <v>274</v>
      </c>
      <c r="D44" s="337">
        <f t="shared" si="0"/>
        <v>66.504854368932044</v>
      </c>
      <c r="E44" s="274">
        <v>319</v>
      </c>
      <c r="F44" s="772">
        <v>193</v>
      </c>
      <c r="G44" s="287">
        <f t="shared" si="1"/>
        <v>60.501567398119128</v>
      </c>
      <c r="H44" s="338">
        <f>F44-C44</f>
        <v>-81</v>
      </c>
      <c r="I44" s="339">
        <f t="shared" si="4"/>
        <v>-81</v>
      </c>
      <c r="J44" s="276">
        <f t="shared" si="3"/>
        <v>77.427184466019412</v>
      </c>
      <c r="K44" s="337">
        <f t="shared" si="3"/>
        <v>70.43795620437956</v>
      </c>
    </row>
    <row r="45" spans="1:11" ht="13.5" thickBot="1">
      <c r="A45" s="340" t="s">
        <v>168</v>
      </c>
      <c r="B45" s="763">
        <v>3286</v>
      </c>
      <c r="C45" s="341">
        <v>2105</v>
      </c>
      <c r="D45" s="762">
        <f t="shared" ref="D45:K45" si="5">D43+D34+D27+D20+D10</f>
        <v>323.37394504532608</v>
      </c>
      <c r="E45" s="763">
        <v>2478</v>
      </c>
      <c r="F45" s="762">
        <v>1502</v>
      </c>
      <c r="G45" s="692">
        <f t="shared" si="5"/>
        <v>304.66337925193716</v>
      </c>
      <c r="H45" s="763">
        <f t="shared" si="5"/>
        <v>-808</v>
      </c>
      <c r="I45" s="762">
        <f t="shared" si="5"/>
        <v>-603</v>
      </c>
      <c r="J45" s="763">
        <f t="shared" si="5"/>
        <v>378.5430094395777</v>
      </c>
      <c r="K45" s="762">
        <f t="shared" si="5"/>
        <v>356.62841991723485</v>
      </c>
    </row>
    <row r="46" spans="1:11">
      <c r="A46" s="2" t="s">
        <v>38</v>
      </c>
    </row>
  </sheetData>
  <mergeCells count="14"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  <mergeCell ref="E7:E9"/>
    <mergeCell ref="F7:F9"/>
    <mergeCell ref="G7:G9"/>
  </mergeCells>
  <phoneticPr fontId="41" type="noConversion"/>
  <printOptions horizontalCentered="1" verticalCentered="1" gridLinesSet="0"/>
  <pageMargins left="0.25" right="0.25" top="0.75" bottom="0.75" header="0.3" footer="0.3"/>
  <pageSetup paperSize="9" scale="84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K45"/>
  <sheetViews>
    <sheetView showGridLines="0" topLeftCell="A4" zoomScaleNormal="100" workbookViewId="0">
      <selection activeCell="M10" sqref="M10"/>
    </sheetView>
  </sheetViews>
  <sheetFormatPr defaultRowHeight="12.75"/>
  <cols>
    <col min="1" max="1" width="30.85546875" customWidth="1"/>
    <col min="2" max="2" width="15.140625" customWidth="1"/>
    <col min="3" max="3" width="15.42578125" customWidth="1"/>
    <col min="4" max="4" width="10.85546875" customWidth="1"/>
    <col min="5" max="5" width="13.5703125" customWidth="1"/>
    <col min="6" max="6" width="8" customWidth="1"/>
    <col min="7" max="7" width="32.5703125" hidden="1" customWidth="1"/>
    <col min="8" max="8" width="20.5703125" hidden="1" customWidth="1"/>
    <col min="9" max="9" width="18.28515625" hidden="1" customWidth="1"/>
    <col min="10" max="10" width="8.140625" customWidth="1"/>
  </cols>
  <sheetData>
    <row r="1" spans="1:11" ht="15">
      <c r="E1" s="5"/>
      <c r="F1" s="993" t="s">
        <v>224</v>
      </c>
      <c r="G1" s="993"/>
      <c r="H1" s="993"/>
      <c r="I1" s="993"/>
      <c r="J1" s="993"/>
    </row>
    <row r="2" spans="1:11" ht="18" customHeight="1">
      <c r="A2" s="993" t="s">
        <v>68</v>
      </c>
      <c r="B2" s="993"/>
      <c r="C2" s="993"/>
      <c r="D2" s="993"/>
      <c r="E2" s="993"/>
    </row>
    <row r="3" spans="1:11" ht="16.5" customHeight="1">
      <c r="A3" s="993" t="s">
        <v>581</v>
      </c>
      <c r="B3" s="993"/>
      <c r="C3" s="993"/>
      <c r="D3" s="993"/>
      <c r="E3" s="993"/>
    </row>
    <row r="4" spans="1:11" ht="13.5" thickBot="1"/>
    <row r="5" spans="1:11" ht="14.25" customHeight="1" thickTop="1">
      <c r="A5" s="1010" t="s">
        <v>67</v>
      </c>
      <c r="B5" s="1019" t="s">
        <v>32</v>
      </c>
      <c r="C5" s="1022" t="s">
        <v>231</v>
      </c>
      <c r="D5" s="1278" t="s">
        <v>610</v>
      </c>
      <c r="E5" s="1281" t="s">
        <v>538</v>
      </c>
      <c r="F5" s="1014" t="s">
        <v>225</v>
      </c>
      <c r="G5" s="1284"/>
      <c r="H5" s="1284"/>
      <c r="I5" s="1284"/>
      <c r="J5" s="1015"/>
    </row>
    <row r="6" spans="1:11" ht="12.75" customHeight="1">
      <c r="A6" s="1275"/>
      <c r="B6" s="1276"/>
      <c r="C6" s="1277"/>
      <c r="D6" s="1279"/>
      <c r="E6" s="1282"/>
      <c r="F6" s="1016"/>
      <c r="G6" s="1001"/>
      <c r="H6" s="1001"/>
      <c r="I6" s="1001"/>
      <c r="J6" s="1017"/>
    </row>
    <row r="7" spans="1:11">
      <c r="A7" s="1275"/>
      <c r="B7" s="1276"/>
      <c r="C7" s="1277"/>
      <c r="D7" s="1279"/>
      <c r="E7" s="1282"/>
      <c r="F7" s="1016"/>
      <c r="G7" s="1001"/>
      <c r="H7" s="1001"/>
      <c r="I7" s="1001"/>
      <c r="J7" s="1017"/>
    </row>
    <row r="8" spans="1:11" ht="18" customHeight="1" thickBot="1">
      <c r="A8" s="1275"/>
      <c r="B8" s="1276"/>
      <c r="C8" s="1277"/>
      <c r="D8" s="1279"/>
      <c r="E8" s="1282"/>
      <c r="F8" s="1285"/>
      <c r="G8" s="1286"/>
      <c r="H8" s="1286"/>
      <c r="I8" s="1286"/>
      <c r="J8" s="1018"/>
    </row>
    <row r="9" spans="1:11" ht="26.25" customHeight="1" thickTop="1" thickBot="1">
      <c r="A9" s="1007"/>
      <c r="B9" s="752" t="s">
        <v>528</v>
      </c>
      <c r="C9" s="639" t="s">
        <v>529</v>
      </c>
      <c r="D9" s="1280"/>
      <c r="E9" s="1283"/>
      <c r="F9" s="103" t="s">
        <v>539</v>
      </c>
      <c r="G9" s="102"/>
      <c r="H9" s="102"/>
      <c r="I9" s="102"/>
      <c r="J9" s="100" t="s">
        <v>540</v>
      </c>
    </row>
    <row r="10" spans="1:11" ht="23.25" customHeight="1" thickTop="1" thickBot="1">
      <c r="A10" s="375" t="s">
        <v>64</v>
      </c>
      <c r="B10" s="687">
        <v>153416</v>
      </c>
      <c r="C10" s="668">
        <v>134510</v>
      </c>
      <c r="D10" s="373">
        <f>C10-B10</f>
        <v>-18906</v>
      </c>
      <c r="E10" s="374">
        <f>C10/B10*100</f>
        <v>87.676643896334156</v>
      </c>
      <c r="F10" s="374">
        <f>B10/$B$10*100</f>
        <v>100</v>
      </c>
      <c r="G10" s="376"/>
      <c r="H10" s="376"/>
      <c r="I10" s="376"/>
      <c r="J10" s="374">
        <v>100</v>
      </c>
    </row>
    <row r="11" spans="1:11" ht="16.5" customHeight="1" thickTop="1">
      <c r="A11" s="342" t="s">
        <v>63</v>
      </c>
      <c r="B11" s="688">
        <v>76933</v>
      </c>
      <c r="C11" s="94">
        <v>68187</v>
      </c>
      <c r="D11" s="397">
        <f t="shared" ref="D11:D32" si="0">C11-B11</f>
        <v>-8746</v>
      </c>
      <c r="E11" s="343">
        <f t="shared" ref="E11:E32" si="1">C11/B11*100</f>
        <v>88.63166651501956</v>
      </c>
      <c r="F11" s="63">
        <f>B11/$B$10*100</f>
        <v>50.146660061532046</v>
      </c>
      <c r="G11" s="64"/>
      <c r="H11" s="64"/>
      <c r="I11" s="64"/>
      <c r="J11" s="63">
        <f>C11/$C$10*100</f>
        <v>50.69288528733923</v>
      </c>
      <c r="K11" s="43"/>
    </row>
    <row r="12" spans="1:11" ht="16.5" customHeight="1">
      <c r="A12" s="342" t="s">
        <v>62</v>
      </c>
      <c r="B12" s="689">
        <v>76483</v>
      </c>
      <c r="C12" s="61">
        <v>66323</v>
      </c>
      <c r="D12" s="398">
        <f t="shared" si="0"/>
        <v>-10160</v>
      </c>
      <c r="E12" s="344">
        <f t="shared" si="1"/>
        <v>86.716002248865763</v>
      </c>
      <c r="F12" s="63">
        <f t="shared" ref="F12:F21" si="2">B12/$B$10*100</f>
        <v>49.853339938467954</v>
      </c>
      <c r="G12" s="54"/>
      <c r="H12" s="54"/>
      <c r="I12" s="54"/>
      <c r="J12" s="63">
        <f t="shared" ref="J12:J20" si="3">C12/$C$10*100</f>
        <v>49.30711471266077</v>
      </c>
      <c r="K12" s="43"/>
    </row>
    <row r="13" spans="1:11" ht="15.75" customHeight="1">
      <c r="A13" s="342" t="s">
        <v>61</v>
      </c>
      <c r="B13" s="689">
        <v>134169</v>
      </c>
      <c r="C13" s="61">
        <v>118312</v>
      </c>
      <c r="D13" s="398">
        <f t="shared" si="0"/>
        <v>-15857</v>
      </c>
      <c r="E13" s="344">
        <f t="shared" si="1"/>
        <v>88.181323554621414</v>
      </c>
      <c r="F13" s="63">
        <f t="shared" si="2"/>
        <v>87.454372425301145</v>
      </c>
      <c r="G13" s="54"/>
      <c r="H13" s="54"/>
      <c r="I13" s="54"/>
      <c r="J13" s="63">
        <f t="shared" si="3"/>
        <v>87.95777265630808</v>
      </c>
      <c r="K13" s="43"/>
    </row>
    <row r="14" spans="1:11" ht="15.75" customHeight="1">
      <c r="A14" s="342" t="s">
        <v>60</v>
      </c>
      <c r="B14" s="689">
        <v>6816</v>
      </c>
      <c r="C14" s="61">
        <v>6247</v>
      </c>
      <c r="D14" s="398">
        <f t="shared" si="0"/>
        <v>-569</v>
      </c>
      <c r="E14" s="344">
        <f t="shared" si="1"/>
        <v>91.65199530516432</v>
      </c>
      <c r="F14" s="63">
        <f t="shared" si="2"/>
        <v>4.4428221306773743</v>
      </c>
      <c r="G14" s="54"/>
      <c r="H14" s="54"/>
      <c r="I14" s="54"/>
      <c r="J14" s="63">
        <f t="shared" si="3"/>
        <v>4.644264366961564</v>
      </c>
      <c r="K14" s="43"/>
    </row>
    <row r="15" spans="1:11" ht="16.5" customHeight="1">
      <c r="A15" s="342" t="s">
        <v>59</v>
      </c>
      <c r="B15" s="689">
        <v>19247</v>
      </c>
      <c r="C15" s="61">
        <v>16198</v>
      </c>
      <c r="D15" s="398">
        <f t="shared" si="0"/>
        <v>-3049</v>
      </c>
      <c r="E15" s="344">
        <f t="shared" si="1"/>
        <v>84.158570166779228</v>
      </c>
      <c r="F15" s="63">
        <f t="shared" si="2"/>
        <v>12.545627574698859</v>
      </c>
      <c r="G15" s="54"/>
      <c r="H15" s="54"/>
      <c r="I15" s="54"/>
      <c r="J15" s="63">
        <f t="shared" si="3"/>
        <v>12.04222734369192</v>
      </c>
      <c r="K15" s="43"/>
    </row>
    <row r="16" spans="1:11" ht="16.5" customHeight="1">
      <c r="A16" s="345" t="s">
        <v>58</v>
      </c>
      <c r="B16" s="689">
        <v>28691</v>
      </c>
      <c r="C16" s="61">
        <v>21112</v>
      </c>
      <c r="D16" s="398">
        <f t="shared" si="0"/>
        <v>-7579</v>
      </c>
      <c r="E16" s="344">
        <f t="shared" si="1"/>
        <v>73.584050747621205</v>
      </c>
      <c r="F16" s="63">
        <f t="shared" si="2"/>
        <v>18.701439224070501</v>
      </c>
      <c r="G16" s="54"/>
      <c r="H16" s="54"/>
      <c r="I16" s="54"/>
      <c r="J16" s="63">
        <f t="shared" si="3"/>
        <v>15.695487324362499</v>
      </c>
      <c r="K16" s="43"/>
    </row>
    <row r="17" spans="1:11" ht="16.5" customHeight="1">
      <c r="A17" s="346" t="s">
        <v>57</v>
      </c>
      <c r="B17" s="689">
        <v>124725</v>
      </c>
      <c r="C17" s="61">
        <v>113398</v>
      </c>
      <c r="D17" s="398">
        <f t="shared" si="0"/>
        <v>-11327</v>
      </c>
      <c r="E17" s="344">
        <f t="shared" si="1"/>
        <v>90.918420525155341</v>
      </c>
      <c r="F17" s="63">
        <f t="shared" si="2"/>
        <v>81.298560775929502</v>
      </c>
      <c r="G17" s="54"/>
      <c r="H17" s="54"/>
      <c r="I17" s="54"/>
      <c r="J17" s="63">
        <f t="shared" si="3"/>
        <v>84.304512675637497</v>
      </c>
      <c r="K17" s="43"/>
    </row>
    <row r="18" spans="1:11" ht="15.75" customHeight="1">
      <c r="A18" s="342" t="s">
        <v>56</v>
      </c>
      <c r="B18" s="689">
        <v>54376</v>
      </c>
      <c r="C18" s="61">
        <v>47917</v>
      </c>
      <c r="D18" s="398">
        <f t="shared" si="0"/>
        <v>-6459</v>
      </c>
      <c r="E18" s="344">
        <f t="shared" si="1"/>
        <v>88.121597763719279</v>
      </c>
      <c r="F18" s="63">
        <f t="shared" si="2"/>
        <v>35.443500026072897</v>
      </c>
      <c r="G18" s="54"/>
      <c r="H18" s="54"/>
      <c r="I18" s="54"/>
      <c r="J18" s="63">
        <f t="shared" si="3"/>
        <v>35.623373726860457</v>
      </c>
      <c r="K18" s="43"/>
    </row>
    <row r="19" spans="1:11" ht="16.5" customHeight="1">
      <c r="A19" s="347" t="s">
        <v>55</v>
      </c>
      <c r="B19" s="690">
        <v>99040</v>
      </c>
      <c r="C19" s="669">
        <v>86593</v>
      </c>
      <c r="D19" s="399">
        <f t="shared" si="0"/>
        <v>-12447</v>
      </c>
      <c r="E19" s="348">
        <f t="shared" si="1"/>
        <v>87.432350565428109</v>
      </c>
      <c r="F19" s="63">
        <f t="shared" si="2"/>
        <v>64.556499973927089</v>
      </c>
      <c r="G19" s="81"/>
      <c r="H19" s="81"/>
      <c r="I19" s="81"/>
      <c r="J19" s="393">
        <f t="shared" si="3"/>
        <v>64.37662627313955</v>
      </c>
      <c r="K19" s="43"/>
    </row>
    <row r="20" spans="1:11" ht="24" customHeight="1">
      <c r="A20" s="104" t="s">
        <v>78</v>
      </c>
      <c r="B20" s="689">
        <v>3286</v>
      </c>
      <c r="C20" s="61">
        <v>2478</v>
      </c>
      <c r="D20" s="398">
        <f t="shared" si="0"/>
        <v>-808</v>
      </c>
      <c r="E20" s="344">
        <f t="shared" si="1"/>
        <v>75.410833840535602</v>
      </c>
      <c r="F20" s="63">
        <f t="shared" si="2"/>
        <v>2.1418887208635344</v>
      </c>
      <c r="G20" s="54"/>
      <c r="H20" s="54"/>
      <c r="I20" s="54"/>
      <c r="J20" s="52">
        <f t="shared" si="3"/>
        <v>1.8422422124749089</v>
      </c>
      <c r="K20" s="43"/>
    </row>
    <row r="21" spans="1:11" ht="25.5" customHeight="1" thickBot="1">
      <c r="A21" s="349" t="s">
        <v>53</v>
      </c>
      <c r="B21" s="691">
        <v>970</v>
      </c>
      <c r="C21" s="395">
        <v>717</v>
      </c>
      <c r="D21" s="398">
        <f>C21-B21</f>
        <v>-253</v>
      </c>
      <c r="E21" s="344">
        <f>C21/B21*100</f>
        <v>73.917525773195877</v>
      </c>
      <c r="F21" s="63">
        <f t="shared" si="2"/>
        <v>0.63226782082703237</v>
      </c>
      <c r="G21" s="54"/>
      <c r="H21" s="54"/>
      <c r="I21" s="54"/>
      <c r="J21" s="52">
        <f>C21/$C$10*100</f>
        <v>0.53304587019552452</v>
      </c>
      <c r="K21" s="43"/>
    </row>
    <row r="22" spans="1:11" ht="33.75" customHeight="1" thickTop="1" thickBot="1">
      <c r="A22" s="745" t="s">
        <v>226</v>
      </c>
      <c r="B22" s="746">
        <v>138464</v>
      </c>
      <c r="C22" s="747">
        <v>116317</v>
      </c>
      <c r="D22" s="748">
        <f t="shared" si="0"/>
        <v>-22147</v>
      </c>
      <c r="E22" s="749">
        <f t="shared" si="1"/>
        <v>84.005228795932524</v>
      </c>
      <c r="F22" s="749">
        <f>B22/$B$22*100</f>
        <v>100</v>
      </c>
      <c r="G22" s="750"/>
      <c r="H22" s="750"/>
      <c r="I22" s="750"/>
      <c r="J22" s="749">
        <f t="shared" ref="J22:J32" si="4">C22/$C$10*100</f>
        <v>86.474611553044383</v>
      </c>
      <c r="K22" s="43"/>
    </row>
    <row r="23" spans="1:11" ht="17.25" customHeight="1" thickTop="1">
      <c r="A23" s="731" t="s">
        <v>54</v>
      </c>
      <c r="B23" s="688">
        <v>22696</v>
      </c>
      <c r="C23" s="94">
        <v>17389</v>
      </c>
      <c r="D23" s="397">
        <f t="shared" si="0"/>
        <v>-5307</v>
      </c>
      <c r="E23" s="741">
        <f t="shared" si="1"/>
        <v>76.61702502643638</v>
      </c>
      <c r="F23" s="742">
        <f>B23/$B$22*100</f>
        <v>16.391264155303904</v>
      </c>
      <c r="G23" s="90"/>
      <c r="H23" s="90"/>
      <c r="I23" s="90"/>
      <c r="J23" s="88">
        <f t="shared" si="4"/>
        <v>12.927663370753104</v>
      </c>
      <c r="K23" s="43"/>
    </row>
    <row r="24" spans="1:11" ht="16.5" customHeight="1">
      <c r="A24" s="350" t="s">
        <v>52</v>
      </c>
      <c r="B24" s="689">
        <v>43534</v>
      </c>
      <c r="C24" s="61">
        <v>42054</v>
      </c>
      <c r="D24" s="398">
        <f t="shared" si="0"/>
        <v>-1480</v>
      </c>
      <c r="E24" s="344">
        <f t="shared" si="1"/>
        <v>96.600358340607343</v>
      </c>
      <c r="F24" s="744">
        <f t="shared" ref="F24:F32" si="5">B24/$B$22*100</f>
        <v>31.440663277097297</v>
      </c>
      <c r="G24" s="54"/>
      <c r="H24" s="54"/>
      <c r="I24" s="54"/>
      <c r="J24" s="52">
        <f t="shared" si="4"/>
        <v>31.264589993309048</v>
      </c>
      <c r="K24" s="43"/>
    </row>
    <row r="25" spans="1:11" ht="15.75" customHeight="1">
      <c r="A25" s="350" t="s">
        <v>51</v>
      </c>
      <c r="B25" s="689">
        <v>47520</v>
      </c>
      <c r="C25" s="61">
        <v>42524</v>
      </c>
      <c r="D25" s="398">
        <f t="shared" si="0"/>
        <v>-4996</v>
      </c>
      <c r="E25" s="344">
        <f t="shared" si="1"/>
        <v>89.486531986531986</v>
      </c>
      <c r="F25" s="744">
        <f t="shared" si="5"/>
        <v>34.319389877513288</v>
      </c>
      <c r="G25" s="54"/>
      <c r="H25" s="54"/>
      <c r="I25" s="54"/>
      <c r="J25" s="52">
        <f t="shared" si="4"/>
        <v>31.614006393576688</v>
      </c>
      <c r="K25" s="43"/>
    </row>
    <row r="26" spans="1:11" ht="16.5" customHeight="1">
      <c r="A26" s="349" t="s">
        <v>50</v>
      </c>
      <c r="B26" s="689">
        <v>73903</v>
      </c>
      <c r="C26" s="61">
        <v>73907</v>
      </c>
      <c r="D26" s="398">
        <f t="shared" si="0"/>
        <v>4</v>
      </c>
      <c r="E26" s="344">
        <f t="shared" si="1"/>
        <v>100.00541250016914</v>
      </c>
      <c r="F26" s="743">
        <f t="shared" si="5"/>
        <v>53.37344002773284</v>
      </c>
      <c r="G26" s="54"/>
      <c r="H26" s="54"/>
      <c r="I26" s="54"/>
      <c r="J26" s="52">
        <f t="shared" si="4"/>
        <v>54.94535722251134</v>
      </c>
      <c r="K26" s="43"/>
    </row>
    <row r="27" spans="1:11" ht="23.25" customHeight="1">
      <c r="A27" s="349" t="s">
        <v>49</v>
      </c>
      <c r="B27" s="689">
        <v>18679</v>
      </c>
      <c r="C27" s="61">
        <v>17374</v>
      </c>
      <c r="D27" s="398">
        <f t="shared" si="0"/>
        <v>-1305</v>
      </c>
      <c r="E27" s="344">
        <f t="shared" si="1"/>
        <v>93.013544622303129</v>
      </c>
      <c r="F27" s="744">
        <f t="shared" si="5"/>
        <v>13.49014906401664</v>
      </c>
      <c r="G27" s="54"/>
      <c r="H27" s="54"/>
      <c r="I27" s="54"/>
      <c r="J27" s="52">
        <f t="shared" si="4"/>
        <v>12.91651178351052</v>
      </c>
      <c r="K27" s="43"/>
    </row>
    <row r="28" spans="1:11" ht="27.75" customHeight="1">
      <c r="A28" s="350" t="s">
        <v>48</v>
      </c>
      <c r="B28" s="689">
        <v>16046</v>
      </c>
      <c r="C28" s="61">
        <v>15420</v>
      </c>
      <c r="D28" s="398">
        <f t="shared" si="0"/>
        <v>-626</v>
      </c>
      <c r="E28" s="344">
        <f t="shared" si="1"/>
        <v>96.098716190951023</v>
      </c>
      <c r="F28" s="744">
        <f t="shared" si="5"/>
        <v>11.588571758724289</v>
      </c>
      <c r="G28" s="54"/>
      <c r="H28" s="54"/>
      <c r="I28" s="54"/>
      <c r="J28" s="52">
        <f t="shared" si="4"/>
        <v>11.463831685376553</v>
      </c>
      <c r="K28" s="43"/>
    </row>
    <row r="29" spans="1:11" ht="15" customHeight="1">
      <c r="A29" s="350" t="s">
        <v>47</v>
      </c>
      <c r="B29" s="689">
        <v>27655</v>
      </c>
      <c r="C29" s="61">
        <v>23617</v>
      </c>
      <c r="D29" s="398">
        <f t="shared" si="0"/>
        <v>-4038</v>
      </c>
      <c r="E29" s="344">
        <f t="shared" si="1"/>
        <v>85.398662086421979</v>
      </c>
      <c r="F29" s="743">
        <f t="shared" si="5"/>
        <v>19.972700485324705</v>
      </c>
      <c r="G29" s="54"/>
      <c r="H29" s="54"/>
      <c r="I29" s="54"/>
      <c r="J29" s="52">
        <f t="shared" si="4"/>
        <v>17.557802393874063</v>
      </c>
      <c r="K29" s="43"/>
    </row>
    <row r="30" spans="1:11" ht="17.25" customHeight="1">
      <c r="A30" s="350" t="s">
        <v>46</v>
      </c>
      <c r="B30" s="689">
        <v>89722</v>
      </c>
      <c r="C30" s="61">
        <v>79065</v>
      </c>
      <c r="D30" s="398">
        <f t="shared" si="0"/>
        <v>-10657</v>
      </c>
      <c r="E30" s="344">
        <f t="shared" si="1"/>
        <v>88.122199683466704</v>
      </c>
      <c r="F30" s="744">
        <f t="shared" si="5"/>
        <v>64.798070256528774</v>
      </c>
      <c r="G30" s="54"/>
      <c r="H30" s="54"/>
      <c r="I30" s="54"/>
      <c r="J30" s="52">
        <f t="shared" si="4"/>
        <v>58.780016355661289</v>
      </c>
      <c r="K30" s="43"/>
    </row>
    <row r="31" spans="1:11" ht="26.25" customHeight="1">
      <c r="A31" s="350" t="s">
        <v>45</v>
      </c>
      <c r="B31" s="689">
        <v>3721</v>
      </c>
      <c r="C31" s="61">
        <v>3566</v>
      </c>
      <c r="D31" s="398">
        <f t="shared" si="0"/>
        <v>-155</v>
      </c>
      <c r="E31" s="344">
        <f t="shared" si="1"/>
        <v>95.834453104004297</v>
      </c>
      <c r="F31" s="743">
        <f t="shared" si="5"/>
        <v>2.6873411139357524</v>
      </c>
      <c r="G31" s="54"/>
      <c r="H31" s="54"/>
      <c r="I31" s="54"/>
      <c r="J31" s="52">
        <f t="shared" si="4"/>
        <v>2.651104007137016</v>
      </c>
      <c r="K31" s="43"/>
    </row>
    <row r="32" spans="1:11" ht="15" customHeight="1" thickBot="1">
      <c r="A32" s="351" t="s">
        <v>44</v>
      </c>
      <c r="B32" s="691">
        <v>10690</v>
      </c>
      <c r="C32" s="395">
        <v>10302</v>
      </c>
      <c r="D32" s="400">
        <f t="shared" si="0"/>
        <v>-388</v>
      </c>
      <c r="E32" s="352">
        <f t="shared" si="1"/>
        <v>96.370439663236667</v>
      </c>
      <c r="F32" s="751">
        <f t="shared" si="5"/>
        <v>7.7204183036746015</v>
      </c>
      <c r="G32" s="46"/>
      <c r="H32" s="46"/>
      <c r="I32" s="46"/>
      <c r="J32" s="44">
        <f t="shared" si="4"/>
        <v>7.6589101182068244</v>
      </c>
      <c r="K32" s="43"/>
    </row>
    <row r="33" spans="1:2" ht="8.25" customHeight="1" thickTop="1">
      <c r="B33" s="153"/>
    </row>
    <row r="34" spans="1:2">
      <c r="A34" s="2" t="s">
        <v>38</v>
      </c>
      <c r="B34" s="153"/>
    </row>
    <row r="35" spans="1:2">
      <c r="B35" s="153"/>
    </row>
    <row r="36" spans="1:2">
      <c r="B36" s="153"/>
    </row>
    <row r="37" spans="1:2" ht="12" customHeight="1">
      <c r="B37" s="153"/>
    </row>
    <row r="38" spans="1:2">
      <c r="B38" s="153"/>
    </row>
    <row r="39" spans="1:2">
      <c r="B39" s="153"/>
    </row>
    <row r="40" spans="1:2">
      <c r="B40" s="153"/>
    </row>
    <row r="41" spans="1:2">
      <c r="B41" s="153"/>
    </row>
    <row r="42" spans="1:2">
      <c r="B42" s="153"/>
    </row>
    <row r="43" spans="1:2">
      <c r="B43" s="153"/>
    </row>
    <row r="44" spans="1:2">
      <c r="B44" s="153"/>
    </row>
    <row r="45" spans="1:2">
      <c r="B45" s="153"/>
    </row>
  </sheetData>
  <mergeCells count="9">
    <mergeCell ref="F1:J1"/>
    <mergeCell ref="A2:E2"/>
    <mergeCell ref="A3:E3"/>
    <mergeCell ref="A5:A9"/>
    <mergeCell ref="B5:B8"/>
    <mergeCell ref="C5:C8"/>
    <mergeCell ref="D5:D9"/>
    <mergeCell ref="E5:E9"/>
    <mergeCell ref="F5:J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showGridLines="0" zoomScaleNormal="100" workbookViewId="0">
      <selection activeCell="P25" sqref="P25"/>
    </sheetView>
  </sheetViews>
  <sheetFormatPr defaultRowHeight="12.75"/>
  <cols>
    <col min="1" max="1" width="25" customWidth="1"/>
    <col min="2" max="2" width="10.42578125" customWidth="1"/>
    <col min="3" max="3" width="9.28515625" customWidth="1"/>
    <col min="4" max="5" width="10.7109375" customWidth="1"/>
    <col min="6" max="13" width="9.7109375" customWidth="1"/>
    <col min="14" max="14" width="11.42578125" customWidth="1"/>
    <col min="257" max="257" width="25" customWidth="1"/>
    <col min="258" max="258" width="10.42578125" customWidth="1"/>
    <col min="259" max="259" width="9.28515625" customWidth="1"/>
    <col min="260" max="261" width="10.7109375" customWidth="1"/>
    <col min="262" max="269" width="9.7109375" customWidth="1"/>
    <col min="270" max="270" width="11.42578125" customWidth="1"/>
    <col min="513" max="513" width="25" customWidth="1"/>
    <col min="514" max="514" width="10.42578125" customWidth="1"/>
    <col min="515" max="515" width="9.28515625" customWidth="1"/>
    <col min="516" max="517" width="10.7109375" customWidth="1"/>
    <col min="518" max="525" width="9.7109375" customWidth="1"/>
    <col min="526" max="526" width="11.42578125" customWidth="1"/>
    <col min="769" max="769" width="25" customWidth="1"/>
    <col min="770" max="770" width="10.42578125" customWidth="1"/>
    <col min="771" max="771" width="9.28515625" customWidth="1"/>
    <col min="772" max="773" width="10.7109375" customWidth="1"/>
    <col min="774" max="781" width="9.7109375" customWidth="1"/>
    <col min="782" max="782" width="11.42578125" customWidth="1"/>
    <col min="1025" max="1025" width="25" customWidth="1"/>
    <col min="1026" max="1026" width="10.42578125" customWidth="1"/>
    <col min="1027" max="1027" width="9.28515625" customWidth="1"/>
    <col min="1028" max="1029" width="10.7109375" customWidth="1"/>
    <col min="1030" max="1037" width="9.7109375" customWidth="1"/>
    <col min="1038" max="1038" width="11.42578125" customWidth="1"/>
    <col min="1281" max="1281" width="25" customWidth="1"/>
    <col min="1282" max="1282" width="10.42578125" customWidth="1"/>
    <col min="1283" max="1283" width="9.28515625" customWidth="1"/>
    <col min="1284" max="1285" width="10.7109375" customWidth="1"/>
    <col min="1286" max="1293" width="9.7109375" customWidth="1"/>
    <col min="1294" max="1294" width="11.42578125" customWidth="1"/>
    <col min="1537" max="1537" width="25" customWidth="1"/>
    <col min="1538" max="1538" width="10.42578125" customWidth="1"/>
    <col min="1539" max="1539" width="9.28515625" customWidth="1"/>
    <col min="1540" max="1541" width="10.7109375" customWidth="1"/>
    <col min="1542" max="1549" width="9.7109375" customWidth="1"/>
    <col min="1550" max="1550" width="11.42578125" customWidth="1"/>
    <col min="1793" max="1793" width="25" customWidth="1"/>
    <col min="1794" max="1794" width="10.42578125" customWidth="1"/>
    <col min="1795" max="1795" width="9.28515625" customWidth="1"/>
    <col min="1796" max="1797" width="10.7109375" customWidth="1"/>
    <col min="1798" max="1805" width="9.7109375" customWidth="1"/>
    <col min="1806" max="1806" width="11.42578125" customWidth="1"/>
    <col min="2049" max="2049" width="25" customWidth="1"/>
    <col min="2050" max="2050" width="10.42578125" customWidth="1"/>
    <col min="2051" max="2051" width="9.28515625" customWidth="1"/>
    <col min="2052" max="2053" width="10.7109375" customWidth="1"/>
    <col min="2054" max="2061" width="9.7109375" customWidth="1"/>
    <col min="2062" max="2062" width="11.42578125" customWidth="1"/>
    <col min="2305" max="2305" width="25" customWidth="1"/>
    <col min="2306" max="2306" width="10.42578125" customWidth="1"/>
    <col min="2307" max="2307" width="9.28515625" customWidth="1"/>
    <col min="2308" max="2309" width="10.7109375" customWidth="1"/>
    <col min="2310" max="2317" width="9.7109375" customWidth="1"/>
    <col min="2318" max="2318" width="11.42578125" customWidth="1"/>
    <col min="2561" max="2561" width="25" customWidth="1"/>
    <col min="2562" max="2562" width="10.42578125" customWidth="1"/>
    <col min="2563" max="2563" width="9.28515625" customWidth="1"/>
    <col min="2564" max="2565" width="10.7109375" customWidth="1"/>
    <col min="2566" max="2573" width="9.7109375" customWidth="1"/>
    <col min="2574" max="2574" width="11.42578125" customWidth="1"/>
    <col min="2817" max="2817" width="25" customWidth="1"/>
    <col min="2818" max="2818" width="10.42578125" customWidth="1"/>
    <col min="2819" max="2819" width="9.28515625" customWidth="1"/>
    <col min="2820" max="2821" width="10.7109375" customWidth="1"/>
    <col min="2822" max="2829" width="9.7109375" customWidth="1"/>
    <col min="2830" max="2830" width="11.42578125" customWidth="1"/>
    <col min="3073" max="3073" width="25" customWidth="1"/>
    <col min="3074" max="3074" width="10.42578125" customWidth="1"/>
    <col min="3075" max="3075" width="9.28515625" customWidth="1"/>
    <col min="3076" max="3077" width="10.7109375" customWidth="1"/>
    <col min="3078" max="3085" width="9.7109375" customWidth="1"/>
    <col min="3086" max="3086" width="11.42578125" customWidth="1"/>
    <col min="3329" max="3329" width="25" customWidth="1"/>
    <col min="3330" max="3330" width="10.42578125" customWidth="1"/>
    <col min="3331" max="3331" width="9.28515625" customWidth="1"/>
    <col min="3332" max="3333" width="10.7109375" customWidth="1"/>
    <col min="3334" max="3341" width="9.7109375" customWidth="1"/>
    <col min="3342" max="3342" width="11.42578125" customWidth="1"/>
    <col min="3585" max="3585" width="25" customWidth="1"/>
    <col min="3586" max="3586" width="10.42578125" customWidth="1"/>
    <col min="3587" max="3587" width="9.28515625" customWidth="1"/>
    <col min="3588" max="3589" width="10.7109375" customWidth="1"/>
    <col min="3590" max="3597" width="9.7109375" customWidth="1"/>
    <col min="3598" max="3598" width="11.42578125" customWidth="1"/>
    <col min="3841" max="3841" width="25" customWidth="1"/>
    <col min="3842" max="3842" width="10.42578125" customWidth="1"/>
    <col min="3843" max="3843" width="9.28515625" customWidth="1"/>
    <col min="3844" max="3845" width="10.7109375" customWidth="1"/>
    <col min="3846" max="3853" width="9.7109375" customWidth="1"/>
    <col min="3854" max="3854" width="11.42578125" customWidth="1"/>
    <col min="4097" max="4097" width="25" customWidth="1"/>
    <col min="4098" max="4098" width="10.42578125" customWidth="1"/>
    <col min="4099" max="4099" width="9.28515625" customWidth="1"/>
    <col min="4100" max="4101" width="10.7109375" customWidth="1"/>
    <col min="4102" max="4109" width="9.7109375" customWidth="1"/>
    <col min="4110" max="4110" width="11.42578125" customWidth="1"/>
    <col min="4353" max="4353" width="25" customWidth="1"/>
    <col min="4354" max="4354" width="10.42578125" customWidth="1"/>
    <col min="4355" max="4355" width="9.28515625" customWidth="1"/>
    <col min="4356" max="4357" width="10.7109375" customWidth="1"/>
    <col min="4358" max="4365" width="9.7109375" customWidth="1"/>
    <col min="4366" max="4366" width="11.42578125" customWidth="1"/>
    <col min="4609" max="4609" width="25" customWidth="1"/>
    <col min="4610" max="4610" width="10.42578125" customWidth="1"/>
    <col min="4611" max="4611" width="9.28515625" customWidth="1"/>
    <col min="4612" max="4613" width="10.7109375" customWidth="1"/>
    <col min="4614" max="4621" width="9.7109375" customWidth="1"/>
    <col min="4622" max="4622" width="11.42578125" customWidth="1"/>
    <col min="4865" max="4865" width="25" customWidth="1"/>
    <col min="4866" max="4866" width="10.42578125" customWidth="1"/>
    <col min="4867" max="4867" width="9.28515625" customWidth="1"/>
    <col min="4868" max="4869" width="10.7109375" customWidth="1"/>
    <col min="4870" max="4877" width="9.7109375" customWidth="1"/>
    <col min="4878" max="4878" width="11.42578125" customWidth="1"/>
    <col min="5121" max="5121" width="25" customWidth="1"/>
    <col min="5122" max="5122" width="10.42578125" customWidth="1"/>
    <col min="5123" max="5123" width="9.28515625" customWidth="1"/>
    <col min="5124" max="5125" width="10.7109375" customWidth="1"/>
    <col min="5126" max="5133" width="9.7109375" customWidth="1"/>
    <col min="5134" max="5134" width="11.42578125" customWidth="1"/>
    <col min="5377" max="5377" width="25" customWidth="1"/>
    <col min="5378" max="5378" width="10.42578125" customWidth="1"/>
    <col min="5379" max="5379" width="9.28515625" customWidth="1"/>
    <col min="5380" max="5381" width="10.7109375" customWidth="1"/>
    <col min="5382" max="5389" width="9.7109375" customWidth="1"/>
    <col min="5390" max="5390" width="11.42578125" customWidth="1"/>
    <col min="5633" max="5633" width="25" customWidth="1"/>
    <col min="5634" max="5634" width="10.42578125" customWidth="1"/>
    <col min="5635" max="5635" width="9.28515625" customWidth="1"/>
    <col min="5636" max="5637" width="10.7109375" customWidth="1"/>
    <col min="5638" max="5645" width="9.7109375" customWidth="1"/>
    <col min="5646" max="5646" width="11.42578125" customWidth="1"/>
    <col min="5889" max="5889" width="25" customWidth="1"/>
    <col min="5890" max="5890" width="10.42578125" customWidth="1"/>
    <col min="5891" max="5891" width="9.28515625" customWidth="1"/>
    <col min="5892" max="5893" width="10.7109375" customWidth="1"/>
    <col min="5894" max="5901" width="9.7109375" customWidth="1"/>
    <col min="5902" max="5902" width="11.42578125" customWidth="1"/>
    <col min="6145" max="6145" width="25" customWidth="1"/>
    <col min="6146" max="6146" width="10.42578125" customWidth="1"/>
    <col min="6147" max="6147" width="9.28515625" customWidth="1"/>
    <col min="6148" max="6149" width="10.7109375" customWidth="1"/>
    <col min="6150" max="6157" width="9.7109375" customWidth="1"/>
    <col min="6158" max="6158" width="11.42578125" customWidth="1"/>
    <col min="6401" max="6401" width="25" customWidth="1"/>
    <col min="6402" max="6402" width="10.42578125" customWidth="1"/>
    <col min="6403" max="6403" width="9.28515625" customWidth="1"/>
    <col min="6404" max="6405" width="10.7109375" customWidth="1"/>
    <col min="6406" max="6413" width="9.7109375" customWidth="1"/>
    <col min="6414" max="6414" width="11.42578125" customWidth="1"/>
    <col min="6657" max="6657" width="25" customWidth="1"/>
    <col min="6658" max="6658" width="10.42578125" customWidth="1"/>
    <col min="6659" max="6659" width="9.28515625" customWidth="1"/>
    <col min="6660" max="6661" width="10.7109375" customWidth="1"/>
    <col min="6662" max="6669" width="9.7109375" customWidth="1"/>
    <col min="6670" max="6670" width="11.42578125" customWidth="1"/>
    <col min="6913" max="6913" width="25" customWidth="1"/>
    <col min="6914" max="6914" width="10.42578125" customWidth="1"/>
    <col min="6915" max="6915" width="9.28515625" customWidth="1"/>
    <col min="6916" max="6917" width="10.7109375" customWidth="1"/>
    <col min="6918" max="6925" width="9.7109375" customWidth="1"/>
    <col min="6926" max="6926" width="11.42578125" customWidth="1"/>
    <col min="7169" max="7169" width="25" customWidth="1"/>
    <col min="7170" max="7170" width="10.42578125" customWidth="1"/>
    <col min="7171" max="7171" width="9.28515625" customWidth="1"/>
    <col min="7172" max="7173" width="10.7109375" customWidth="1"/>
    <col min="7174" max="7181" width="9.7109375" customWidth="1"/>
    <col min="7182" max="7182" width="11.42578125" customWidth="1"/>
    <col min="7425" max="7425" width="25" customWidth="1"/>
    <col min="7426" max="7426" width="10.42578125" customWidth="1"/>
    <col min="7427" max="7427" width="9.28515625" customWidth="1"/>
    <col min="7428" max="7429" width="10.7109375" customWidth="1"/>
    <col min="7430" max="7437" width="9.7109375" customWidth="1"/>
    <col min="7438" max="7438" width="11.42578125" customWidth="1"/>
    <col min="7681" max="7681" width="25" customWidth="1"/>
    <col min="7682" max="7682" width="10.42578125" customWidth="1"/>
    <col min="7683" max="7683" width="9.28515625" customWidth="1"/>
    <col min="7684" max="7685" width="10.7109375" customWidth="1"/>
    <col min="7686" max="7693" width="9.7109375" customWidth="1"/>
    <col min="7694" max="7694" width="11.42578125" customWidth="1"/>
    <col min="7937" max="7937" width="25" customWidth="1"/>
    <col min="7938" max="7938" width="10.42578125" customWidth="1"/>
    <col min="7939" max="7939" width="9.28515625" customWidth="1"/>
    <col min="7940" max="7941" width="10.7109375" customWidth="1"/>
    <col min="7942" max="7949" width="9.7109375" customWidth="1"/>
    <col min="7950" max="7950" width="11.42578125" customWidth="1"/>
    <col min="8193" max="8193" width="25" customWidth="1"/>
    <col min="8194" max="8194" width="10.42578125" customWidth="1"/>
    <col min="8195" max="8195" width="9.28515625" customWidth="1"/>
    <col min="8196" max="8197" width="10.7109375" customWidth="1"/>
    <col min="8198" max="8205" width="9.7109375" customWidth="1"/>
    <col min="8206" max="8206" width="11.42578125" customWidth="1"/>
    <col min="8449" max="8449" width="25" customWidth="1"/>
    <col min="8450" max="8450" width="10.42578125" customWidth="1"/>
    <col min="8451" max="8451" width="9.28515625" customWidth="1"/>
    <col min="8452" max="8453" width="10.7109375" customWidth="1"/>
    <col min="8454" max="8461" width="9.7109375" customWidth="1"/>
    <col min="8462" max="8462" width="11.42578125" customWidth="1"/>
    <col min="8705" max="8705" width="25" customWidth="1"/>
    <col min="8706" max="8706" width="10.42578125" customWidth="1"/>
    <col min="8707" max="8707" width="9.28515625" customWidth="1"/>
    <col min="8708" max="8709" width="10.7109375" customWidth="1"/>
    <col min="8710" max="8717" width="9.7109375" customWidth="1"/>
    <col min="8718" max="8718" width="11.42578125" customWidth="1"/>
    <col min="8961" max="8961" width="25" customWidth="1"/>
    <col min="8962" max="8962" width="10.42578125" customWidth="1"/>
    <col min="8963" max="8963" width="9.28515625" customWidth="1"/>
    <col min="8964" max="8965" width="10.7109375" customWidth="1"/>
    <col min="8966" max="8973" width="9.7109375" customWidth="1"/>
    <col min="8974" max="8974" width="11.42578125" customWidth="1"/>
    <col min="9217" max="9217" width="25" customWidth="1"/>
    <col min="9218" max="9218" width="10.42578125" customWidth="1"/>
    <col min="9219" max="9219" width="9.28515625" customWidth="1"/>
    <col min="9220" max="9221" width="10.7109375" customWidth="1"/>
    <col min="9222" max="9229" width="9.7109375" customWidth="1"/>
    <col min="9230" max="9230" width="11.42578125" customWidth="1"/>
    <col min="9473" max="9473" width="25" customWidth="1"/>
    <col min="9474" max="9474" width="10.42578125" customWidth="1"/>
    <col min="9475" max="9475" width="9.28515625" customWidth="1"/>
    <col min="9476" max="9477" width="10.7109375" customWidth="1"/>
    <col min="9478" max="9485" width="9.7109375" customWidth="1"/>
    <col min="9486" max="9486" width="11.42578125" customWidth="1"/>
    <col min="9729" max="9729" width="25" customWidth="1"/>
    <col min="9730" max="9730" width="10.42578125" customWidth="1"/>
    <col min="9731" max="9731" width="9.28515625" customWidth="1"/>
    <col min="9732" max="9733" width="10.7109375" customWidth="1"/>
    <col min="9734" max="9741" width="9.7109375" customWidth="1"/>
    <col min="9742" max="9742" width="11.42578125" customWidth="1"/>
    <col min="9985" max="9985" width="25" customWidth="1"/>
    <col min="9986" max="9986" width="10.42578125" customWidth="1"/>
    <col min="9987" max="9987" width="9.28515625" customWidth="1"/>
    <col min="9988" max="9989" width="10.7109375" customWidth="1"/>
    <col min="9990" max="9997" width="9.7109375" customWidth="1"/>
    <col min="9998" max="9998" width="11.42578125" customWidth="1"/>
    <col min="10241" max="10241" width="25" customWidth="1"/>
    <col min="10242" max="10242" width="10.42578125" customWidth="1"/>
    <col min="10243" max="10243" width="9.28515625" customWidth="1"/>
    <col min="10244" max="10245" width="10.7109375" customWidth="1"/>
    <col min="10246" max="10253" width="9.7109375" customWidth="1"/>
    <col min="10254" max="10254" width="11.42578125" customWidth="1"/>
    <col min="10497" max="10497" width="25" customWidth="1"/>
    <col min="10498" max="10498" width="10.42578125" customWidth="1"/>
    <col min="10499" max="10499" width="9.28515625" customWidth="1"/>
    <col min="10500" max="10501" width="10.7109375" customWidth="1"/>
    <col min="10502" max="10509" width="9.7109375" customWidth="1"/>
    <col min="10510" max="10510" width="11.42578125" customWidth="1"/>
    <col min="10753" max="10753" width="25" customWidth="1"/>
    <col min="10754" max="10754" width="10.42578125" customWidth="1"/>
    <col min="10755" max="10755" width="9.28515625" customWidth="1"/>
    <col min="10756" max="10757" width="10.7109375" customWidth="1"/>
    <col min="10758" max="10765" width="9.7109375" customWidth="1"/>
    <col min="10766" max="10766" width="11.42578125" customWidth="1"/>
    <col min="11009" max="11009" width="25" customWidth="1"/>
    <col min="11010" max="11010" width="10.42578125" customWidth="1"/>
    <col min="11011" max="11011" width="9.28515625" customWidth="1"/>
    <col min="11012" max="11013" width="10.7109375" customWidth="1"/>
    <col min="11014" max="11021" width="9.7109375" customWidth="1"/>
    <col min="11022" max="11022" width="11.42578125" customWidth="1"/>
    <col min="11265" max="11265" width="25" customWidth="1"/>
    <col min="11266" max="11266" width="10.42578125" customWidth="1"/>
    <col min="11267" max="11267" width="9.28515625" customWidth="1"/>
    <col min="11268" max="11269" width="10.7109375" customWidth="1"/>
    <col min="11270" max="11277" width="9.7109375" customWidth="1"/>
    <col min="11278" max="11278" width="11.42578125" customWidth="1"/>
    <col min="11521" max="11521" width="25" customWidth="1"/>
    <col min="11522" max="11522" width="10.42578125" customWidth="1"/>
    <col min="11523" max="11523" width="9.28515625" customWidth="1"/>
    <col min="11524" max="11525" width="10.7109375" customWidth="1"/>
    <col min="11526" max="11533" width="9.7109375" customWidth="1"/>
    <col min="11534" max="11534" width="11.42578125" customWidth="1"/>
    <col min="11777" max="11777" width="25" customWidth="1"/>
    <col min="11778" max="11778" width="10.42578125" customWidth="1"/>
    <col min="11779" max="11779" width="9.28515625" customWidth="1"/>
    <col min="11780" max="11781" width="10.7109375" customWidth="1"/>
    <col min="11782" max="11789" width="9.7109375" customWidth="1"/>
    <col min="11790" max="11790" width="11.42578125" customWidth="1"/>
    <col min="12033" max="12033" width="25" customWidth="1"/>
    <col min="12034" max="12034" width="10.42578125" customWidth="1"/>
    <col min="12035" max="12035" width="9.28515625" customWidth="1"/>
    <col min="12036" max="12037" width="10.7109375" customWidth="1"/>
    <col min="12038" max="12045" width="9.7109375" customWidth="1"/>
    <col min="12046" max="12046" width="11.42578125" customWidth="1"/>
    <col min="12289" max="12289" width="25" customWidth="1"/>
    <col min="12290" max="12290" width="10.42578125" customWidth="1"/>
    <col min="12291" max="12291" width="9.28515625" customWidth="1"/>
    <col min="12292" max="12293" width="10.7109375" customWidth="1"/>
    <col min="12294" max="12301" width="9.7109375" customWidth="1"/>
    <col min="12302" max="12302" width="11.42578125" customWidth="1"/>
    <col min="12545" max="12545" width="25" customWidth="1"/>
    <col min="12546" max="12546" width="10.42578125" customWidth="1"/>
    <col min="12547" max="12547" width="9.28515625" customWidth="1"/>
    <col min="12548" max="12549" width="10.7109375" customWidth="1"/>
    <col min="12550" max="12557" width="9.7109375" customWidth="1"/>
    <col min="12558" max="12558" width="11.42578125" customWidth="1"/>
    <col min="12801" max="12801" width="25" customWidth="1"/>
    <col min="12802" max="12802" width="10.42578125" customWidth="1"/>
    <col min="12803" max="12803" width="9.28515625" customWidth="1"/>
    <col min="12804" max="12805" width="10.7109375" customWidth="1"/>
    <col min="12806" max="12813" width="9.7109375" customWidth="1"/>
    <col min="12814" max="12814" width="11.42578125" customWidth="1"/>
    <col min="13057" max="13057" width="25" customWidth="1"/>
    <col min="13058" max="13058" width="10.42578125" customWidth="1"/>
    <col min="13059" max="13059" width="9.28515625" customWidth="1"/>
    <col min="13060" max="13061" width="10.7109375" customWidth="1"/>
    <col min="13062" max="13069" width="9.7109375" customWidth="1"/>
    <col min="13070" max="13070" width="11.42578125" customWidth="1"/>
    <col min="13313" max="13313" width="25" customWidth="1"/>
    <col min="13314" max="13314" width="10.42578125" customWidth="1"/>
    <col min="13315" max="13315" width="9.28515625" customWidth="1"/>
    <col min="13316" max="13317" width="10.7109375" customWidth="1"/>
    <col min="13318" max="13325" width="9.7109375" customWidth="1"/>
    <col min="13326" max="13326" width="11.42578125" customWidth="1"/>
    <col min="13569" max="13569" width="25" customWidth="1"/>
    <col min="13570" max="13570" width="10.42578125" customWidth="1"/>
    <col min="13571" max="13571" width="9.28515625" customWidth="1"/>
    <col min="13572" max="13573" width="10.7109375" customWidth="1"/>
    <col min="13574" max="13581" width="9.7109375" customWidth="1"/>
    <col min="13582" max="13582" width="11.42578125" customWidth="1"/>
    <col min="13825" max="13825" width="25" customWidth="1"/>
    <col min="13826" max="13826" width="10.42578125" customWidth="1"/>
    <col min="13827" max="13827" width="9.28515625" customWidth="1"/>
    <col min="13828" max="13829" width="10.7109375" customWidth="1"/>
    <col min="13830" max="13837" width="9.7109375" customWidth="1"/>
    <col min="13838" max="13838" width="11.42578125" customWidth="1"/>
    <col min="14081" max="14081" width="25" customWidth="1"/>
    <col min="14082" max="14082" width="10.42578125" customWidth="1"/>
    <col min="14083" max="14083" width="9.28515625" customWidth="1"/>
    <col min="14084" max="14085" width="10.7109375" customWidth="1"/>
    <col min="14086" max="14093" width="9.7109375" customWidth="1"/>
    <col min="14094" max="14094" width="11.42578125" customWidth="1"/>
    <col min="14337" max="14337" width="25" customWidth="1"/>
    <col min="14338" max="14338" width="10.42578125" customWidth="1"/>
    <col min="14339" max="14339" width="9.28515625" customWidth="1"/>
    <col min="14340" max="14341" width="10.7109375" customWidth="1"/>
    <col min="14342" max="14349" width="9.7109375" customWidth="1"/>
    <col min="14350" max="14350" width="11.42578125" customWidth="1"/>
    <col min="14593" max="14593" width="25" customWidth="1"/>
    <col min="14594" max="14594" width="10.42578125" customWidth="1"/>
    <col min="14595" max="14595" width="9.28515625" customWidth="1"/>
    <col min="14596" max="14597" width="10.7109375" customWidth="1"/>
    <col min="14598" max="14605" width="9.7109375" customWidth="1"/>
    <col min="14606" max="14606" width="11.42578125" customWidth="1"/>
    <col min="14849" max="14849" width="25" customWidth="1"/>
    <col min="14850" max="14850" width="10.42578125" customWidth="1"/>
    <col min="14851" max="14851" width="9.28515625" customWidth="1"/>
    <col min="14852" max="14853" width="10.7109375" customWidth="1"/>
    <col min="14854" max="14861" width="9.7109375" customWidth="1"/>
    <col min="14862" max="14862" width="11.42578125" customWidth="1"/>
    <col min="15105" max="15105" width="25" customWidth="1"/>
    <col min="15106" max="15106" width="10.42578125" customWidth="1"/>
    <col min="15107" max="15107" width="9.28515625" customWidth="1"/>
    <col min="15108" max="15109" width="10.7109375" customWidth="1"/>
    <col min="15110" max="15117" width="9.7109375" customWidth="1"/>
    <col min="15118" max="15118" width="11.42578125" customWidth="1"/>
    <col min="15361" max="15361" width="25" customWidth="1"/>
    <col min="15362" max="15362" width="10.42578125" customWidth="1"/>
    <col min="15363" max="15363" width="9.28515625" customWidth="1"/>
    <col min="15364" max="15365" width="10.7109375" customWidth="1"/>
    <col min="15366" max="15373" width="9.7109375" customWidth="1"/>
    <col min="15374" max="15374" width="11.42578125" customWidth="1"/>
    <col min="15617" max="15617" width="25" customWidth="1"/>
    <col min="15618" max="15618" width="10.42578125" customWidth="1"/>
    <col min="15619" max="15619" width="9.28515625" customWidth="1"/>
    <col min="15620" max="15621" width="10.7109375" customWidth="1"/>
    <col min="15622" max="15629" width="9.7109375" customWidth="1"/>
    <col min="15630" max="15630" width="11.42578125" customWidth="1"/>
    <col min="15873" max="15873" width="25" customWidth="1"/>
    <col min="15874" max="15874" width="10.42578125" customWidth="1"/>
    <col min="15875" max="15875" width="9.28515625" customWidth="1"/>
    <col min="15876" max="15877" width="10.7109375" customWidth="1"/>
    <col min="15878" max="15885" width="9.7109375" customWidth="1"/>
    <col min="15886" max="15886" width="11.42578125" customWidth="1"/>
    <col min="16129" max="16129" width="25" customWidth="1"/>
    <col min="16130" max="16130" width="10.42578125" customWidth="1"/>
    <col min="16131" max="16131" width="9.28515625" customWidth="1"/>
    <col min="16132" max="16133" width="10.7109375" customWidth="1"/>
    <col min="16134" max="16141" width="9.7109375" customWidth="1"/>
    <col min="16142" max="16142" width="11.42578125" customWidth="1"/>
  </cols>
  <sheetData>
    <row r="1" spans="1:18">
      <c r="J1" s="1182" t="s">
        <v>310</v>
      </c>
      <c r="K1" s="1182"/>
      <c r="L1" s="1182"/>
      <c r="M1" s="1182"/>
    </row>
    <row r="2" spans="1:18" ht="8.25" customHeight="1">
      <c r="M2" s="775"/>
    </row>
    <row r="3" spans="1:18">
      <c r="A3" s="1182" t="s">
        <v>311</v>
      </c>
      <c r="B3" s="1182"/>
      <c r="C3" s="1182"/>
      <c r="D3" s="1182"/>
      <c r="E3" s="1182"/>
      <c r="F3" s="1182"/>
      <c r="G3" s="1182"/>
      <c r="H3" s="1182"/>
      <c r="I3" s="1182"/>
      <c r="J3" s="1182"/>
      <c r="K3" s="1182"/>
      <c r="L3" s="1182"/>
      <c r="M3" s="1182"/>
    </row>
    <row r="4" spans="1:18" ht="16.5" customHeight="1">
      <c r="A4" s="1290" t="s">
        <v>584</v>
      </c>
      <c r="B4" s="1290"/>
      <c r="C4" s="1290"/>
      <c r="D4" s="1290"/>
      <c r="E4" s="1290"/>
      <c r="F4" s="1290"/>
      <c r="G4" s="1290"/>
      <c r="H4" s="1290"/>
      <c r="I4" s="1290"/>
      <c r="J4" s="1290"/>
      <c r="K4" s="1290"/>
      <c r="L4" s="1290"/>
      <c r="M4" s="1290"/>
    </row>
    <row r="5" spans="1:18" ht="8.25" customHeight="1" thickBot="1">
      <c r="A5" s="776"/>
      <c r="B5" s="776"/>
      <c r="C5" s="776"/>
      <c r="D5" s="776"/>
      <c r="E5" s="776"/>
      <c r="F5" s="776"/>
      <c r="G5" s="776"/>
      <c r="H5" s="776"/>
      <c r="I5" s="776"/>
      <c r="J5" s="776"/>
      <c r="K5" s="776"/>
      <c r="L5" s="776"/>
      <c r="M5" s="776"/>
    </row>
    <row r="6" spans="1:18" ht="26.25" customHeight="1" thickBot="1">
      <c r="A6" s="1291" t="s">
        <v>72</v>
      </c>
      <c r="B6" s="1294" t="s">
        <v>312</v>
      </c>
      <c r="C6" s="1295"/>
      <c r="D6" s="1295"/>
      <c r="E6" s="1296"/>
      <c r="F6" s="1297" t="s">
        <v>585</v>
      </c>
      <c r="G6" s="1298"/>
      <c r="H6" s="1297" t="s">
        <v>586</v>
      </c>
      <c r="I6" s="1298"/>
      <c r="J6" s="1301" t="s">
        <v>313</v>
      </c>
      <c r="K6" s="1302"/>
      <c r="L6" s="1302"/>
      <c r="M6" s="1303"/>
    </row>
    <row r="7" spans="1:18" ht="24" customHeight="1">
      <c r="A7" s="1292"/>
      <c r="B7" s="1304" t="s">
        <v>583</v>
      </c>
      <c r="C7" s="1305"/>
      <c r="D7" s="1304" t="s">
        <v>582</v>
      </c>
      <c r="E7" s="1305"/>
      <c r="F7" s="1299"/>
      <c r="G7" s="1300"/>
      <c r="H7" s="1299"/>
      <c r="I7" s="1300"/>
      <c r="J7" s="1304" t="s">
        <v>583</v>
      </c>
      <c r="K7" s="1305"/>
      <c r="L7" s="1304" t="s">
        <v>582</v>
      </c>
      <c r="M7" s="1305"/>
    </row>
    <row r="8" spans="1:18" ht="23.25" thickBot="1">
      <c r="A8" s="1293"/>
      <c r="B8" s="777" t="s">
        <v>212</v>
      </c>
      <c r="C8" s="778" t="s">
        <v>314</v>
      </c>
      <c r="D8" s="777" t="s">
        <v>212</v>
      </c>
      <c r="E8" s="778" t="s">
        <v>314</v>
      </c>
      <c r="F8" s="777" t="s">
        <v>212</v>
      </c>
      <c r="G8" s="778" t="s">
        <v>314</v>
      </c>
      <c r="H8" s="777" t="s">
        <v>212</v>
      </c>
      <c r="I8" s="778" t="s">
        <v>314</v>
      </c>
      <c r="J8" s="777" t="s">
        <v>212</v>
      </c>
      <c r="K8" s="778" t="s">
        <v>314</v>
      </c>
      <c r="L8" s="777" t="s">
        <v>212</v>
      </c>
      <c r="M8" s="778" t="s">
        <v>314</v>
      </c>
    </row>
    <row r="9" spans="1:18" ht="13.5" thickBot="1">
      <c r="A9" s="1287" t="s">
        <v>315</v>
      </c>
      <c r="B9" s="1288"/>
      <c r="C9" s="1288"/>
      <c r="D9" s="1288"/>
      <c r="E9" s="1288"/>
      <c r="F9" s="1288"/>
      <c r="G9" s="1288"/>
      <c r="H9" s="1288"/>
      <c r="I9" s="1288"/>
      <c r="J9" s="1288"/>
      <c r="K9" s="1288"/>
      <c r="L9" s="1288"/>
      <c r="M9" s="1289"/>
    </row>
    <row r="10" spans="1:18">
      <c r="A10" s="779" t="s">
        <v>316</v>
      </c>
      <c r="B10" s="780">
        <v>14193</v>
      </c>
      <c r="C10" s="781">
        <v>6720</v>
      </c>
      <c r="D10" s="780">
        <v>11224</v>
      </c>
      <c r="E10" s="781">
        <v>5464</v>
      </c>
      <c r="F10" s="782">
        <f t="shared" ref="F10:G15" si="0">D10-B10</f>
        <v>-2969</v>
      </c>
      <c r="G10" s="783">
        <f t="shared" si="0"/>
        <v>-1256</v>
      </c>
      <c r="H10" s="784">
        <f t="shared" ref="H10:I15" si="1">D10/B10*100</f>
        <v>79.081237229620243</v>
      </c>
      <c r="I10" s="785">
        <f t="shared" si="1"/>
        <v>81.30952380952381</v>
      </c>
      <c r="J10" s="786">
        <f>B10/B37*100</f>
        <v>9.1369087854149367</v>
      </c>
      <c r="K10" s="787">
        <f>C10/C37*100</f>
        <v>8.7576401287581618</v>
      </c>
      <c r="L10" s="788">
        <f t="shared" ref="L10:L15" si="2">D10/$D$37*100</f>
        <v>8.3443610140509996</v>
      </c>
      <c r="M10" s="789">
        <f t="shared" ref="M10:M15" si="3">E10/$E$37*100</f>
        <v>8.0132576590845765</v>
      </c>
    </row>
    <row r="11" spans="1:18">
      <c r="A11" s="790" t="s">
        <v>317</v>
      </c>
      <c r="B11" s="791">
        <v>27324</v>
      </c>
      <c r="C11" s="792">
        <v>12358</v>
      </c>
      <c r="D11" s="791">
        <v>18789</v>
      </c>
      <c r="E11" s="792">
        <v>8968</v>
      </c>
      <c r="F11" s="791">
        <f t="shared" si="0"/>
        <v>-8535</v>
      </c>
      <c r="G11" s="792">
        <f t="shared" si="0"/>
        <v>-3390</v>
      </c>
      <c r="H11" s="793">
        <f t="shared" si="1"/>
        <v>68.763724198506807</v>
      </c>
      <c r="I11" s="794">
        <f t="shared" si="1"/>
        <v>72.568376759993527</v>
      </c>
      <c r="J11" s="795">
        <f>B11/B37*100</f>
        <v>17.590142721952915</v>
      </c>
      <c r="K11" s="796">
        <f>C11/C37*100</f>
        <v>16.105195939165679</v>
      </c>
      <c r="L11" s="795">
        <f t="shared" si="2"/>
        <v>13.968478180060961</v>
      </c>
      <c r="M11" s="797">
        <f t="shared" si="3"/>
        <v>13.152067109566341</v>
      </c>
    </row>
    <row r="12" spans="1:18">
      <c r="A12" s="790" t="s">
        <v>318</v>
      </c>
      <c r="B12" s="791">
        <v>27530</v>
      </c>
      <c r="C12" s="792">
        <v>12288</v>
      </c>
      <c r="D12" s="791">
        <v>23382</v>
      </c>
      <c r="E12" s="792">
        <v>11170</v>
      </c>
      <c r="F12" s="791">
        <f t="shared" si="0"/>
        <v>-4148</v>
      </c>
      <c r="G12" s="792">
        <f t="shared" si="0"/>
        <v>-1118</v>
      </c>
      <c r="H12" s="793">
        <f t="shared" si="1"/>
        <v>84.932800581184168</v>
      </c>
      <c r="I12" s="794">
        <f t="shared" si="1"/>
        <v>90.901692708333343</v>
      </c>
      <c r="J12" s="795">
        <f>B12/B37*100</f>
        <v>17.722757617309462</v>
      </c>
      <c r="K12" s="796">
        <f>C12/C37*100</f>
        <v>16.013970521157781</v>
      </c>
      <c r="L12" s="795">
        <f t="shared" si="2"/>
        <v>17.383094193740241</v>
      </c>
      <c r="M12" s="797">
        <f t="shared" si="3"/>
        <v>16.381421678619091</v>
      </c>
    </row>
    <row r="13" spans="1:18">
      <c r="A13" s="790" t="s">
        <v>319</v>
      </c>
      <c r="B13" s="791">
        <v>28780</v>
      </c>
      <c r="C13" s="792">
        <v>14894</v>
      </c>
      <c r="D13" s="791">
        <v>27752</v>
      </c>
      <c r="E13" s="792">
        <v>13760</v>
      </c>
      <c r="F13" s="791">
        <f t="shared" si="0"/>
        <v>-1028</v>
      </c>
      <c r="G13" s="792">
        <f t="shared" si="0"/>
        <v>-1134</v>
      </c>
      <c r="H13" s="793">
        <f t="shared" si="1"/>
        <v>96.428075052119539</v>
      </c>
      <c r="I13" s="794">
        <f t="shared" si="1"/>
        <v>92.386195783536991</v>
      </c>
      <c r="J13" s="795">
        <f>B13/B37*100</f>
        <v>18.527459652239969</v>
      </c>
      <c r="K13" s="796">
        <f>C13/C37*100</f>
        <v>19.410162511566078</v>
      </c>
      <c r="L13" s="795">
        <f t="shared" si="2"/>
        <v>20.631923277079771</v>
      </c>
      <c r="M13" s="797">
        <f t="shared" si="3"/>
        <v>20.179799668558523</v>
      </c>
    </row>
    <row r="14" spans="1:18">
      <c r="A14" s="790" t="s">
        <v>320</v>
      </c>
      <c r="B14" s="791">
        <v>29593</v>
      </c>
      <c r="C14" s="792">
        <v>14977</v>
      </c>
      <c r="D14" s="791">
        <v>26252</v>
      </c>
      <c r="E14" s="792">
        <v>13708</v>
      </c>
      <c r="F14" s="791">
        <f t="shared" si="0"/>
        <v>-3341</v>
      </c>
      <c r="G14" s="792">
        <f t="shared" si="0"/>
        <v>-1269</v>
      </c>
      <c r="H14" s="793">
        <f t="shared" si="1"/>
        <v>88.710167945122151</v>
      </c>
      <c r="I14" s="794">
        <f t="shared" si="1"/>
        <v>91.527008079054553</v>
      </c>
      <c r="J14" s="795">
        <f>B14/B37*100</f>
        <v>19.050837855758772</v>
      </c>
      <c r="K14" s="796">
        <f>C14/C37*100</f>
        <v>19.518329792918301</v>
      </c>
      <c r="L14" s="795">
        <f t="shared" si="2"/>
        <v>19.516764552821353</v>
      </c>
      <c r="M14" s="797">
        <f t="shared" si="3"/>
        <v>20.103538797718041</v>
      </c>
    </row>
    <row r="15" spans="1:18" ht="13.5" thickBot="1">
      <c r="A15" s="798" t="s">
        <v>321</v>
      </c>
      <c r="B15" s="799">
        <v>27917</v>
      </c>
      <c r="C15" s="800">
        <v>15496</v>
      </c>
      <c r="D15" s="799">
        <v>27111</v>
      </c>
      <c r="E15" s="800">
        <v>15117</v>
      </c>
      <c r="F15" s="801">
        <f t="shared" si="0"/>
        <v>-806</v>
      </c>
      <c r="G15" s="802">
        <f t="shared" si="0"/>
        <v>-379</v>
      </c>
      <c r="H15" s="803">
        <f t="shared" si="1"/>
        <v>97.112870294086036</v>
      </c>
      <c r="I15" s="804">
        <f t="shared" si="1"/>
        <v>97.554207537429022</v>
      </c>
      <c r="J15" s="805">
        <f>B15/B37*100</f>
        <v>17.971893367323947</v>
      </c>
      <c r="K15" s="806">
        <f>C15/C37*100</f>
        <v>20.194701106434</v>
      </c>
      <c r="L15" s="807">
        <f t="shared" si="2"/>
        <v>20.155378782246672</v>
      </c>
      <c r="M15" s="808">
        <f t="shared" si="3"/>
        <v>22.169915086453429</v>
      </c>
      <c r="N15" s="43"/>
      <c r="O15" s="43"/>
      <c r="P15" s="43"/>
      <c r="Q15" s="43"/>
      <c r="R15" s="43"/>
    </row>
    <row r="16" spans="1:18" ht="13.5" thickBot="1">
      <c r="A16" s="1306" t="s">
        <v>322</v>
      </c>
      <c r="B16" s="1307"/>
      <c r="C16" s="1307"/>
      <c r="D16" s="1307"/>
      <c r="E16" s="1307"/>
      <c r="F16" s="1307"/>
      <c r="G16" s="1307"/>
      <c r="H16" s="1307"/>
      <c r="I16" s="1307"/>
      <c r="J16" s="1307"/>
      <c r="K16" s="1307"/>
      <c r="L16" s="1307"/>
      <c r="M16" s="1308"/>
    </row>
    <row r="17" spans="1:19">
      <c r="A17" s="779" t="s">
        <v>323</v>
      </c>
      <c r="B17" s="780">
        <v>21923</v>
      </c>
      <c r="C17" s="781">
        <v>11917</v>
      </c>
      <c r="D17" s="780">
        <v>17389</v>
      </c>
      <c r="E17" s="781">
        <v>9852</v>
      </c>
      <c r="F17" s="782">
        <f t="shared" ref="F17:G22" si="4">D17-B17</f>
        <v>-4534</v>
      </c>
      <c r="G17" s="783">
        <f t="shared" si="4"/>
        <v>-2065</v>
      </c>
      <c r="H17" s="784">
        <f t="shared" ref="H17:I22" si="5">D17/B17*100</f>
        <v>79.318523924645348</v>
      </c>
      <c r="I17" s="785">
        <f t="shared" si="5"/>
        <v>82.671813375849624</v>
      </c>
      <c r="J17" s="786">
        <f>B17/B37*100</f>
        <v>14.113186169425184</v>
      </c>
      <c r="K17" s="787">
        <f>C17/C37*100</f>
        <v>15.530475805715923</v>
      </c>
      <c r="L17" s="788">
        <f>D17/$D$37*100</f>
        <v>12.927663370753104</v>
      </c>
      <c r="M17" s="789">
        <f t="shared" ref="M17:M22" si="6">E17/$E$37*100</f>
        <v>14.448501913854548</v>
      </c>
    </row>
    <row r="18" spans="1:19">
      <c r="A18" s="790" t="s">
        <v>324</v>
      </c>
      <c r="B18" s="791">
        <v>42119</v>
      </c>
      <c r="C18" s="792">
        <v>24132</v>
      </c>
      <c r="D18" s="791">
        <v>35863</v>
      </c>
      <c r="E18" s="792">
        <v>21360</v>
      </c>
      <c r="F18" s="791">
        <f t="shared" si="4"/>
        <v>-6256</v>
      </c>
      <c r="G18" s="792">
        <f t="shared" si="4"/>
        <v>-2772</v>
      </c>
      <c r="H18" s="793">
        <f t="shared" si="5"/>
        <v>85.146845841544192</v>
      </c>
      <c r="I18" s="794">
        <f t="shared" si="5"/>
        <v>88.513177523620087</v>
      </c>
      <c r="J18" s="795">
        <f>B18/B37*100</f>
        <v>27.114596007390386</v>
      </c>
      <c r="K18" s="796">
        <f>C18/C37*100</f>
        <v>31.449311248094041</v>
      </c>
      <c r="L18" s="788">
        <f t="shared" ref="L18:L22" si="7">D18/$D$37*100</f>
        <v>26.6619582187198</v>
      </c>
      <c r="M18" s="797">
        <f t="shared" si="6"/>
        <v>31.325619252936775</v>
      </c>
    </row>
    <row r="19" spans="1:19">
      <c r="A19" s="790" t="s">
        <v>325</v>
      </c>
      <c r="B19" s="791">
        <v>31798</v>
      </c>
      <c r="C19" s="792">
        <v>16843</v>
      </c>
      <c r="D19" s="791">
        <v>27982</v>
      </c>
      <c r="E19" s="792">
        <v>15301</v>
      </c>
      <c r="F19" s="791">
        <f t="shared" si="4"/>
        <v>-3816</v>
      </c>
      <c r="G19" s="792">
        <f t="shared" si="4"/>
        <v>-1542</v>
      </c>
      <c r="H19" s="793">
        <f t="shared" si="5"/>
        <v>87.999245235549409</v>
      </c>
      <c r="I19" s="794">
        <f t="shared" si="5"/>
        <v>90.844861366739892</v>
      </c>
      <c r="J19" s="795">
        <f>B19/B37*100</f>
        <v>20.470332245376184</v>
      </c>
      <c r="K19" s="796">
        <f>C19/C37*100</f>
        <v>21.950138792957397</v>
      </c>
      <c r="L19" s="788">
        <f t="shared" si="7"/>
        <v>20.802914281466062</v>
      </c>
      <c r="M19" s="797">
        <f t="shared" si="6"/>
        <v>22.439761244812061</v>
      </c>
    </row>
    <row r="20" spans="1:19">
      <c r="A20" s="790" t="s">
        <v>326</v>
      </c>
      <c r="B20" s="791">
        <v>30406</v>
      </c>
      <c r="C20" s="792">
        <v>14420</v>
      </c>
      <c r="D20" s="791">
        <v>26135</v>
      </c>
      <c r="E20" s="792">
        <v>12601</v>
      </c>
      <c r="F20" s="791">
        <f t="shared" si="4"/>
        <v>-4271</v>
      </c>
      <c r="G20" s="792">
        <f t="shared" si="4"/>
        <v>-1819</v>
      </c>
      <c r="H20" s="793">
        <f t="shared" si="5"/>
        <v>85.953430244030784</v>
      </c>
      <c r="I20" s="794">
        <f t="shared" si="5"/>
        <v>87.38557558945908</v>
      </c>
      <c r="J20" s="795">
        <f>B20/B37*100</f>
        <v>19.574216059277571</v>
      </c>
      <c r="K20" s="796">
        <f>C20/C37*100</f>
        <v>18.792436109626891</v>
      </c>
      <c r="L20" s="788">
        <f t="shared" si="7"/>
        <v>19.429782172329194</v>
      </c>
      <c r="M20" s="797">
        <f t="shared" si="6"/>
        <v>18.480062181940841</v>
      </c>
    </row>
    <row r="21" spans="1:19">
      <c r="A21" s="790" t="s">
        <v>327</v>
      </c>
      <c r="B21" s="791">
        <v>21024</v>
      </c>
      <c r="C21" s="792">
        <v>8977</v>
      </c>
      <c r="D21" s="791">
        <v>18936</v>
      </c>
      <c r="E21" s="792">
        <v>8414</v>
      </c>
      <c r="F21" s="791">
        <f t="shared" si="4"/>
        <v>-2088</v>
      </c>
      <c r="G21" s="792">
        <f t="shared" si="4"/>
        <v>-563</v>
      </c>
      <c r="H21" s="793">
        <f t="shared" si="5"/>
        <v>90.06849315068493</v>
      </c>
      <c r="I21" s="794">
        <f t="shared" si="5"/>
        <v>93.728417065834918</v>
      </c>
      <c r="J21" s="795">
        <f>B21/B37*100</f>
        <v>13.534444465903164</v>
      </c>
      <c r="K21" s="796">
        <f>C21/C37*100</f>
        <v>11.699008249384228</v>
      </c>
      <c r="L21" s="788">
        <f t="shared" si="7"/>
        <v>14.077763735038287</v>
      </c>
      <c r="M21" s="797">
        <f t="shared" si="6"/>
        <v>12.339595524073504</v>
      </c>
    </row>
    <row r="22" spans="1:19" ht="13.5" thickBot="1">
      <c r="A22" s="798" t="s">
        <v>328</v>
      </c>
      <c r="B22" s="799">
        <v>8067</v>
      </c>
      <c r="C22" s="809">
        <v>444</v>
      </c>
      <c r="D22" s="799">
        <v>8205</v>
      </c>
      <c r="E22" s="809">
        <v>659</v>
      </c>
      <c r="F22" s="801">
        <f t="shared" si="4"/>
        <v>138</v>
      </c>
      <c r="G22" s="792">
        <f t="shared" si="4"/>
        <v>215</v>
      </c>
      <c r="H22" s="803">
        <f t="shared" si="5"/>
        <v>101.71067311268129</v>
      </c>
      <c r="I22" s="810"/>
      <c r="J22" s="805">
        <f>B22/B37*100</f>
        <v>5.193225052627513</v>
      </c>
      <c r="K22" s="811"/>
      <c r="L22" s="788">
        <f t="shared" si="7"/>
        <v>6.0999182216935548</v>
      </c>
      <c r="M22" s="797">
        <f t="shared" si="6"/>
        <v>0.96645988238227232</v>
      </c>
      <c r="O22" s="43"/>
      <c r="P22" s="43"/>
      <c r="Q22" s="43"/>
      <c r="R22" s="43"/>
      <c r="S22" s="43"/>
    </row>
    <row r="23" spans="1:19" ht="13.5" thickBot="1">
      <c r="A23" s="1287" t="s">
        <v>329</v>
      </c>
      <c r="B23" s="1288"/>
      <c r="C23" s="1288"/>
      <c r="D23" s="1288"/>
      <c r="E23" s="1288"/>
      <c r="F23" s="1288"/>
      <c r="G23" s="1288"/>
      <c r="H23" s="1288"/>
      <c r="I23" s="1288"/>
      <c r="J23" s="1288"/>
      <c r="K23" s="1288"/>
      <c r="L23" s="1288"/>
      <c r="M23" s="1289"/>
    </row>
    <row r="24" spans="1:19">
      <c r="A24" s="812" t="s">
        <v>330</v>
      </c>
      <c r="B24" s="780">
        <v>16172</v>
      </c>
      <c r="C24" s="781">
        <v>10832</v>
      </c>
      <c r="D24" s="780">
        <v>14146</v>
      </c>
      <c r="E24" s="781">
        <v>9506</v>
      </c>
      <c r="F24" s="782">
        <f t="shared" ref="F24:G28" si="8">D24-B24</f>
        <v>-2026</v>
      </c>
      <c r="G24" s="783">
        <f t="shared" si="8"/>
        <v>-1326</v>
      </c>
      <c r="H24" s="784">
        <f t="shared" ref="H24:I28" si="9">D24/B24*100</f>
        <v>87.472174128122688</v>
      </c>
      <c r="I24" s="785">
        <f t="shared" si="9"/>
        <v>87.758493353028072</v>
      </c>
      <c r="J24" s="786">
        <f>B24/B37*100</f>
        <v>10.410913047116914</v>
      </c>
      <c r="K24" s="787">
        <f>C24/C37*100</f>
        <v>14.116481826593514</v>
      </c>
      <c r="L24" s="788">
        <f>D24/$D$37*100</f>
        <v>10.516690208906402</v>
      </c>
      <c r="M24" s="789">
        <f>E24/$E$37*100</f>
        <v>13.941073811723642</v>
      </c>
    </row>
    <row r="25" spans="1:19">
      <c r="A25" s="813" t="s">
        <v>331</v>
      </c>
      <c r="B25" s="791">
        <v>32292</v>
      </c>
      <c r="C25" s="792">
        <v>18735</v>
      </c>
      <c r="D25" s="791">
        <v>28263</v>
      </c>
      <c r="E25" s="792">
        <v>16720</v>
      </c>
      <c r="F25" s="791">
        <f t="shared" si="8"/>
        <v>-4029</v>
      </c>
      <c r="G25" s="792">
        <f t="shared" si="8"/>
        <v>-2015</v>
      </c>
      <c r="H25" s="793">
        <f t="shared" si="9"/>
        <v>87.523225566703829</v>
      </c>
      <c r="I25" s="794">
        <f t="shared" si="9"/>
        <v>89.24472911662663</v>
      </c>
      <c r="J25" s="795">
        <f>B25/B37*100</f>
        <v>20.788350489580719</v>
      </c>
      <c r="K25" s="796">
        <f>C25/C37*100</f>
        <v>24.415831519685142</v>
      </c>
      <c r="L25" s="795">
        <f>D25/$D$37*100</f>
        <v>21.01182068247714</v>
      </c>
      <c r="M25" s="797">
        <f>E25/$E$37*100</f>
        <v>24.52080308563216</v>
      </c>
    </row>
    <row r="26" spans="1:19">
      <c r="A26" s="813" t="s">
        <v>332</v>
      </c>
      <c r="B26" s="791">
        <v>14877</v>
      </c>
      <c r="C26" s="792">
        <v>9703</v>
      </c>
      <c r="D26" s="791">
        <v>13036</v>
      </c>
      <c r="E26" s="792">
        <v>8737</v>
      </c>
      <c r="F26" s="791">
        <f t="shared" si="8"/>
        <v>-1841</v>
      </c>
      <c r="G26" s="792">
        <f t="shared" si="8"/>
        <v>-966</v>
      </c>
      <c r="H26" s="793">
        <f t="shared" si="9"/>
        <v>87.625193251327545</v>
      </c>
      <c r="I26" s="794">
        <f t="shared" si="9"/>
        <v>90.044316190868798</v>
      </c>
      <c r="J26" s="795">
        <f>B26/B37*100</f>
        <v>9.57724173892891</v>
      </c>
      <c r="K26" s="796">
        <f>C26/C37*100</f>
        <v>12.645146156151851</v>
      </c>
      <c r="L26" s="795">
        <f>D26/$D$37*100</f>
        <v>9.6914727529551694</v>
      </c>
      <c r="M26" s="797">
        <f>E26/$E$37*100</f>
        <v>12.81329285640958</v>
      </c>
    </row>
    <row r="27" spans="1:19">
      <c r="A27" s="813" t="s">
        <v>333</v>
      </c>
      <c r="B27" s="791">
        <v>45083</v>
      </c>
      <c r="C27" s="792">
        <v>18003</v>
      </c>
      <c r="D27" s="791">
        <v>38369</v>
      </c>
      <c r="E27" s="792">
        <v>15805</v>
      </c>
      <c r="F27" s="791">
        <f t="shared" si="8"/>
        <v>-6714</v>
      </c>
      <c r="G27" s="792">
        <f t="shared" si="8"/>
        <v>-2198</v>
      </c>
      <c r="H27" s="793">
        <f t="shared" si="9"/>
        <v>85.10746844708649</v>
      </c>
      <c r="I27" s="794">
        <f t="shared" si="9"/>
        <v>87.790923734933074</v>
      </c>
      <c r="J27" s="795">
        <f>B27/B37*100</f>
        <v>29.022705472617599</v>
      </c>
      <c r="K27" s="796">
        <f>C27/C37*100</f>
        <v>23.461874291373984</v>
      </c>
      <c r="L27" s="795">
        <f>D27/$D$37*100</f>
        <v>28.525016727380866</v>
      </c>
      <c r="M27" s="797">
        <f>E27/$E$37*100</f>
        <v>23.178905069881356</v>
      </c>
    </row>
    <row r="28" spans="1:19" ht="13.5" thickBot="1">
      <c r="A28" s="814" t="s">
        <v>334</v>
      </c>
      <c r="B28" s="799">
        <v>46913</v>
      </c>
      <c r="C28" s="800">
        <v>19460</v>
      </c>
      <c r="D28" s="799">
        <v>40696</v>
      </c>
      <c r="E28" s="800">
        <v>17419</v>
      </c>
      <c r="F28" s="801">
        <f t="shared" si="8"/>
        <v>-6217</v>
      </c>
      <c r="G28" s="802">
        <f t="shared" si="8"/>
        <v>-2041</v>
      </c>
      <c r="H28" s="803">
        <f t="shared" si="9"/>
        <v>86.747809775541967</v>
      </c>
      <c r="I28" s="804">
        <f t="shared" si="9"/>
        <v>89.511819116135655</v>
      </c>
      <c r="J28" s="805">
        <f>B28/B37*100</f>
        <v>30.200789251755861</v>
      </c>
      <c r="K28" s="806">
        <f>C28/C37*100</f>
        <v>25.360666206195511</v>
      </c>
      <c r="L28" s="807">
        <f>D28/$D$37*100</f>
        <v>30.254999628280427</v>
      </c>
      <c r="M28" s="808">
        <f>E28/$E$37*100</f>
        <v>25.545925176353261</v>
      </c>
      <c r="O28" s="43"/>
      <c r="P28" s="43"/>
      <c r="Q28" s="43"/>
      <c r="R28" s="43"/>
      <c r="S28" s="43"/>
    </row>
    <row r="29" spans="1:19" ht="13.5" thickBot="1">
      <c r="A29" s="1287" t="s">
        <v>335</v>
      </c>
      <c r="B29" s="1288"/>
      <c r="C29" s="1288"/>
      <c r="D29" s="1288"/>
      <c r="E29" s="1288"/>
      <c r="F29" s="1288"/>
      <c r="G29" s="1288"/>
      <c r="H29" s="1288"/>
      <c r="I29" s="1288"/>
      <c r="J29" s="1288"/>
      <c r="K29" s="1288"/>
      <c r="L29" s="1288"/>
      <c r="M29" s="1289"/>
    </row>
    <row r="30" spans="1:19">
      <c r="A30" s="779" t="s">
        <v>336</v>
      </c>
      <c r="B30" s="780">
        <v>23538</v>
      </c>
      <c r="C30" s="781">
        <v>13278</v>
      </c>
      <c r="D30" s="780">
        <v>20116</v>
      </c>
      <c r="E30" s="781">
        <v>11555</v>
      </c>
      <c r="F30" s="782">
        <f t="shared" ref="F30:G36" si="10">D30-B30</f>
        <v>-3422</v>
      </c>
      <c r="G30" s="783">
        <f t="shared" si="10"/>
        <v>-1723</v>
      </c>
      <c r="H30" s="784">
        <f t="shared" ref="H30:I36" si="11">D30/B30*100</f>
        <v>85.46180644064917</v>
      </c>
      <c r="I30" s="785">
        <f t="shared" si="11"/>
        <v>87.023648139780079</v>
      </c>
      <c r="J30" s="786">
        <f>B30/B37*100</f>
        <v>15.152861198555398</v>
      </c>
      <c r="K30" s="787">
        <f>C30/C37*100</f>
        <v>17.304158575840901</v>
      </c>
      <c r="L30" s="788">
        <f t="shared" ref="L30:L36" si="12">D30/$D$37*100</f>
        <v>14.95502193145491</v>
      </c>
      <c r="M30" s="789">
        <f t="shared" ref="M30:M36" si="13">E30/$E$37*100</f>
        <v>16.946045433880357</v>
      </c>
    </row>
    <row r="31" spans="1:19">
      <c r="A31" s="790" t="s">
        <v>337</v>
      </c>
      <c r="B31" s="791">
        <v>35046</v>
      </c>
      <c r="C31" s="792">
        <v>18239</v>
      </c>
      <c r="D31" s="791">
        <v>29978</v>
      </c>
      <c r="E31" s="792">
        <v>16039</v>
      </c>
      <c r="F31" s="791">
        <f t="shared" si="10"/>
        <v>-5068</v>
      </c>
      <c r="G31" s="792">
        <f t="shared" si="10"/>
        <v>-2200</v>
      </c>
      <c r="H31" s="793">
        <f t="shared" si="11"/>
        <v>85.539005877988927</v>
      </c>
      <c r="I31" s="794">
        <f t="shared" si="11"/>
        <v>87.937935193815449</v>
      </c>
      <c r="J31" s="795">
        <f>B31/B37*100</f>
        <v>22.561270012939609</v>
      </c>
      <c r="K31" s="796">
        <f>C31/C37*100</f>
        <v>23.769434272086325</v>
      </c>
      <c r="L31" s="795">
        <f t="shared" si="12"/>
        <v>22.286818823879265</v>
      </c>
      <c r="M31" s="797">
        <f t="shared" si="13"/>
        <v>23.522078988663527</v>
      </c>
    </row>
    <row r="32" spans="1:19">
      <c r="A32" s="790" t="s">
        <v>338</v>
      </c>
      <c r="B32" s="791">
        <v>23426</v>
      </c>
      <c r="C32" s="792">
        <v>11848</v>
      </c>
      <c r="D32" s="791">
        <v>20514</v>
      </c>
      <c r="E32" s="792">
        <v>10730</v>
      </c>
      <c r="F32" s="791">
        <f t="shared" si="10"/>
        <v>-2912</v>
      </c>
      <c r="G32" s="792">
        <f t="shared" si="10"/>
        <v>-1118</v>
      </c>
      <c r="H32" s="793">
        <f t="shared" si="11"/>
        <v>87.569367369589344</v>
      </c>
      <c r="I32" s="794">
        <f t="shared" si="11"/>
        <v>90.56380823767725</v>
      </c>
      <c r="J32" s="795">
        <f>B32/B37*100</f>
        <v>15.080759896225626</v>
      </c>
      <c r="K32" s="796">
        <f>C32/C37*100</f>
        <v>15.440553607965283</v>
      </c>
      <c r="L32" s="795">
        <f t="shared" si="12"/>
        <v>15.250910712958143</v>
      </c>
      <c r="M32" s="797">
        <f t="shared" si="13"/>
        <v>15.736137386891929</v>
      </c>
    </row>
    <row r="33" spans="1:19">
      <c r="A33" s="790" t="s">
        <v>339</v>
      </c>
      <c r="B33" s="791">
        <v>26354</v>
      </c>
      <c r="C33" s="792">
        <v>12161</v>
      </c>
      <c r="D33" s="791">
        <v>23037</v>
      </c>
      <c r="E33" s="792">
        <v>10866</v>
      </c>
      <c r="F33" s="791">
        <f t="shared" si="10"/>
        <v>-3317</v>
      </c>
      <c r="G33" s="792">
        <f t="shared" si="10"/>
        <v>-1295</v>
      </c>
      <c r="H33" s="793">
        <f t="shared" si="11"/>
        <v>87.41367534340138</v>
      </c>
      <c r="I33" s="794">
        <f t="shared" si="11"/>
        <v>89.351204670668523</v>
      </c>
      <c r="J33" s="795">
        <f>B33/B37*100</f>
        <v>16.965693942846844</v>
      </c>
      <c r="K33" s="796">
        <f>C33/C37*100</f>
        <v>15.848461548486309</v>
      </c>
      <c r="L33" s="795">
        <f t="shared" si="12"/>
        <v>17.126607687160806</v>
      </c>
      <c r="M33" s="797">
        <f t="shared" si="13"/>
        <v>15.935588895243963</v>
      </c>
    </row>
    <row r="34" spans="1:19">
      <c r="A34" s="790" t="s">
        <v>340</v>
      </c>
      <c r="B34" s="791">
        <v>19863</v>
      </c>
      <c r="C34" s="792">
        <v>7679</v>
      </c>
      <c r="D34" s="791">
        <v>17393</v>
      </c>
      <c r="E34" s="792">
        <v>6892</v>
      </c>
      <c r="F34" s="791">
        <f t="shared" si="10"/>
        <v>-2470</v>
      </c>
      <c r="G34" s="792">
        <f t="shared" si="10"/>
        <v>-787</v>
      </c>
      <c r="H34" s="793">
        <f t="shared" si="11"/>
        <v>87.564819010220006</v>
      </c>
      <c r="I34" s="794">
        <f t="shared" si="11"/>
        <v>89.751269696575079</v>
      </c>
      <c r="J34" s="795">
        <f>B34/B37*100</f>
        <v>12.787037215859712</v>
      </c>
      <c r="K34" s="796">
        <f>C34/C37*100</f>
        <v>10.007428355466358</v>
      </c>
      <c r="L34" s="795">
        <f t="shared" si="12"/>
        <v>12.930637127351128</v>
      </c>
      <c r="M34" s="797">
        <f t="shared" si="13"/>
        <v>10.107498496780911</v>
      </c>
    </row>
    <row r="35" spans="1:19">
      <c r="A35" s="790" t="s">
        <v>341</v>
      </c>
      <c r="B35" s="791">
        <v>7940</v>
      </c>
      <c r="C35" s="792">
        <v>2460</v>
      </c>
      <c r="D35" s="791">
        <v>7274</v>
      </c>
      <c r="E35" s="792">
        <v>2426</v>
      </c>
      <c r="F35" s="791">
        <f t="shared" si="10"/>
        <v>-666</v>
      </c>
      <c r="G35" s="792">
        <f t="shared" si="10"/>
        <v>-34</v>
      </c>
      <c r="H35" s="793">
        <f t="shared" si="11"/>
        <v>91.612090680100749</v>
      </c>
      <c r="I35" s="794">
        <f t="shared" si="11"/>
        <v>98.617886178861795</v>
      </c>
      <c r="J35" s="795">
        <f>B35/B37*100</f>
        <v>5.1114673258785732</v>
      </c>
      <c r="K35" s="796">
        <f>C35/C37*100</f>
        <v>3.2059218328489703</v>
      </c>
      <c r="L35" s="795">
        <f t="shared" si="12"/>
        <v>5.4077763735038289</v>
      </c>
      <c r="M35" s="797">
        <f t="shared" si="13"/>
        <v>3.5578629357502161</v>
      </c>
    </row>
    <row r="36" spans="1:19" ht="13.5" thickBot="1">
      <c r="A36" s="798" t="s">
        <v>342</v>
      </c>
      <c r="B36" s="799">
        <v>19170</v>
      </c>
      <c r="C36" s="800">
        <v>11068</v>
      </c>
      <c r="D36" s="799">
        <v>16198</v>
      </c>
      <c r="E36" s="800">
        <v>9679</v>
      </c>
      <c r="F36" s="801">
        <f t="shared" si="10"/>
        <v>-2972</v>
      </c>
      <c r="G36" s="802">
        <f t="shared" si="10"/>
        <v>-1389</v>
      </c>
      <c r="H36" s="803">
        <f t="shared" si="11"/>
        <v>84.496609285341691</v>
      </c>
      <c r="I36" s="804">
        <f t="shared" si="11"/>
        <v>87.450307191904585</v>
      </c>
      <c r="J36" s="805">
        <f>B36/B37*100</f>
        <v>12.340910407694238</v>
      </c>
      <c r="K36" s="806">
        <f>C36/C37*100</f>
        <v>14.424041807305855</v>
      </c>
      <c r="L36" s="807">
        <f t="shared" si="12"/>
        <v>12.04222734369192</v>
      </c>
      <c r="M36" s="808">
        <f t="shared" si="13"/>
        <v>14.194787862789093</v>
      </c>
      <c r="O36" s="43"/>
      <c r="P36" s="43"/>
      <c r="Q36" s="43"/>
      <c r="R36" s="43"/>
      <c r="S36" s="43"/>
    </row>
    <row r="37" spans="1:19" ht="24.75" thickBot="1">
      <c r="A37" s="815" t="s">
        <v>343</v>
      </c>
      <c r="B37" s="816">
        <f>SUM(B30:B36)</f>
        <v>155337</v>
      </c>
      <c r="C37" s="816">
        <f>SUM(C30:C36)</f>
        <v>76733</v>
      </c>
      <c r="D37" s="816">
        <f>SUM(D30:D36)</f>
        <v>134510</v>
      </c>
      <c r="E37" s="816">
        <f>SUM(E30:E36)</f>
        <v>68187</v>
      </c>
      <c r="F37" s="816">
        <f>D37-B37</f>
        <v>-20827</v>
      </c>
      <c r="G37" s="816">
        <f>E37-C37</f>
        <v>-8546</v>
      </c>
      <c r="H37" s="817">
        <f>D37/B37*100</f>
        <v>86.592376574801875</v>
      </c>
      <c r="I37" s="817">
        <f>E37/C37*100</f>
        <v>88.862679681492978</v>
      </c>
      <c r="J37" s="817">
        <f>B37/B37*100</f>
        <v>100</v>
      </c>
      <c r="K37" s="817">
        <v>100</v>
      </c>
      <c r="L37" s="817">
        <v>100</v>
      </c>
      <c r="M37" s="818">
        <f>D37/D37*100</f>
        <v>100</v>
      </c>
    </row>
    <row r="38" spans="1:19" ht="9" customHeight="1"/>
    <row r="39" spans="1:19">
      <c r="A39" s="2" t="s">
        <v>344</v>
      </c>
      <c r="B39" s="2"/>
      <c r="C39" s="2"/>
      <c r="D39" s="2"/>
      <c r="E39" s="2"/>
      <c r="F39" s="2"/>
      <c r="G39" s="2"/>
      <c r="H39" s="2"/>
      <c r="I39" s="2"/>
      <c r="J39" s="254"/>
      <c r="K39" s="254"/>
      <c r="L39" s="254"/>
      <c r="M39" s="2"/>
    </row>
    <row r="40" spans="1:19">
      <c r="A40" s="2" t="s">
        <v>345</v>
      </c>
      <c r="B40" s="586"/>
      <c r="C40" s="586"/>
      <c r="D40" s="586"/>
      <c r="E40" s="586"/>
      <c r="F40" s="586"/>
      <c r="G40" s="586"/>
      <c r="H40" s="586"/>
      <c r="I40" s="586"/>
      <c r="J40" s="586"/>
      <c r="K40" s="586"/>
      <c r="L40" s="586"/>
      <c r="N40" s="2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showGridLines="0" zoomScaleNormal="100" workbookViewId="0">
      <selection activeCell="B7" sqref="B7:E7"/>
    </sheetView>
  </sheetViews>
  <sheetFormatPr defaultRowHeight="12.75"/>
  <cols>
    <col min="1" max="1" width="25" customWidth="1"/>
    <col min="2" max="2" width="10.42578125" customWidth="1"/>
    <col min="3" max="3" width="9.28515625" customWidth="1"/>
    <col min="4" max="5" width="10.7109375" customWidth="1"/>
    <col min="6" max="13" width="9.7109375" customWidth="1"/>
    <col min="14" max="14" width="11.42578125" customWidth="1"/>
    <col min="257" max="257" width="25" customWidth="1"/>
    <col min="258" max="258" width="10.42578125" customWidth="1"/>
    <col min="259" max="259" width="9.28515625" customWidth="1"/>
    <col min="260" max="261" width="10.7109375" customWidth="1"/>
    <col min="262" max="269" width="9.7109375" customWidth="1"/>
    <col min="270" max="270" width="11.42578125" customWidth="1"/>
    <col min="513" max="513" width="25" customWidth="1"/>
    <col min="514" max="514" width="10.42578125" customWidth="1"/>
    <col min="515" max="515" width="9.28515625" customWidth="1"/>
    <col min="516" max="517" width="10.7109375" customWidth="1"/>
    <col min="518" max="525" width="9.7109375" customWidth="1"/>
    <col min="526" max="526" width="11.42578125" customWidth="1"/>
    <col min="769" max="769" width="25" customWidth="1"/>
    <col min="770" max="770" width="10.42578125" customWidth="1"/>
    <col min="771" max="771" width="9.28515625" customWidth="1"/>
    <col min="772" max="773" width="10.7109375" customWidth="1"/>
    <col min="774" max="781" width="9.7109375" customWidth="1"/>
    <col min="782" max="782" width="11.42578125" customWidth="1"/>
    <col min="1025" max="1025" width="25" customWidth="1"/>
    <col min="1026" max="1026" width="10.42578125" customWidth="1"/>
    <col min="1027" max="1027" width="9.28515625" customWidth="1"/>
    <col min="1028" max="1029" width="10.7109375" customWidth="1"/>
    <col min="1030" max="1037" width="9.7109375" customWidth="1"/>
    <col min="1038" max="1038" width="11.42578125" customWidth="1"/>
    <col min="1281" max="1281" width="25" customWidth="1"/>
    <col min="1282" max="1282" width="10.42578125" customWidth="1"/>
    <col min="1283" max="1283" width="9.28515625" customWidth="1"/>
    <col min="1284" max="1285" width="10.7109375" customWidth="1"/>
    <col min="1286" max="1293" width="9.7109375" customWidth="1"/>
    <col min="1294" max="1294" width="11.42578125" customWidth="1"/>
    <col min="1537" max="1537" width="25" customWidth="1"/>
    <col min="1538" max="1538" width="10.42578125" customWidth="1"/>
    <col min="1539" max="1539" width="9.28515625" customWidth="1"/>
    <col min="1540" max="1541" width="10.7109375" customWidth="1"/>
    <col min="1542" max="1549" width="9.7109375" customWidth="1"/>
    <col min="1550" max="1550" width="11.42578125" customWidth="1"/>
    <col min="1793" max="1793" width="25" customWidth="1"/>
    <col min="1794" max="1794" width="10.42578125" customWidth="1"/>
    <col min="1795" max="1795" width="9.28515625" customWidth="1"/>
    <col min="1796" max="1797" width="10.7109375" customWidth="1"/>
    <col min="1798" max="1805" width="9.7109375" customWidth="1"/>
    <col min="1806" max="1806" width="11.42578125" customWidth="1"/>
    <col min="2049" max="2049" width="25" customWidth="1"/>
    <col min="2050" max="2050" width="10.42578125" customWidth="1"/>
    <col min="2051" max="2051" width="9.28515625" customWidth="1"/>
    <col min="2052" max="2053" width="10.7109375" customWidth="1"/>
    <col min="2054" max="2061" width="9.7109375" customWidth="1"/>
    <col min="2062" max="2062" width="11.42578125" customWidth="1"/>
    <col min="2305" max="2305" width="25" customWidth="1"/>
    <col min="2306" max="2306" width="10.42578125" customWidth="1"/>
    <col min="2307" max="2307" width="9.28515625" customWidth="1"/>
    <col min="2308" max="2309" width="10.7109375" customWidth="1"/>
    <col min="2310" max="2317" width="9.7109375" customWidth="1"/>
    <col min="2318" max="2318" width="11.42578125" customWidth="1"/>
    <col min="2561" max="2561" width="25" customWidth="1"/>
    <col min="2562" max="2562" width="10.42578125" customWidth="1"/>
    <col min="2563" max="2563" width="9.28515625" customWidth="1"/>
    <col min="2564" max="2565" width="10.7109375" customWidth="1"/>
    <col min="2566" max="2573" width="9.7109375" customWidth="1"/>
    <col min="2574" max="2574" width="11.42578125" customWidth="1"/>
    <col min="2817" max="2817" width="25" customWidth="1"/>
    <col min="2818" max="2818" width="10.42578125" customWidth="1"/>
    <col min="2819" max="2819" width="9.28515625" customWidth="1"/>
    <col min="2820" max="2821" width="10.7109375" customWidth="1"/>
    <col min="2822" max="2829" width="9.7109375" customWidth="1"/>
    <col min="2830" max="2830" width="11.42578125" customWidth="1"/>
    <col min="3073" max="3073" width="25" customWidth="1"/>
    <col min="3074" max="3074" width="10.42578125" customWidth="1"/>
    <col min="3075" max="3075" width="9.28515625" customWidth="1"/>
    <col min="3076" max="3077" width="10.7109375" customWidth="1"/>
    <col min="3078" max="3085" width="9.7109375" customWidth="1"/>
    <col min="3086" max="3086" width="11.42578125" customWidth="1"/>
    <col min="3329" max="3329" width="25" customWidth="1"/>
    <col min="3330" max="3330" width="10.42578125" customWidth="1"/>
    <col min="3331" max="3331" width="9.28515625" customWidth="1"/>
    <col min="3332" max="3333" width="10.7109375" customWidth="1"/>
    <col min="3334" max="3341" width="9.7109375" customWidth="1"/>
    <col min="3342" max="3342" width="11.42578125" customWidth="1"/>
    <col min="3585" max="3585" width="25" customWidth="1"/>
    <col min="3586" max="3586" width="10.42578125" customWidth="1"/>
    <col min="3587" max="3587" width="9.28515625" customWidth="1"/>
    <col min="3588" max="3589" width="10.7109375" customWidth="1"/>
    <col min="3590" max="3597" width="9.7109375" customWidth="1"/>
    <col min="3598" max="3598" width="11.42578125" customWidth="1"/>
    <col min="3841" max="3841" width="25" customWidth="1"/>
    <col min="3842" max="3842" width="10.42578125" customWidth="1"/>
    <col min="3843" max="3843" width="9.28515625" customWidth="1"/>
    <col min="3844" max="3845" width="10.7109375" customWidth="1"/>
    <col min="3846" max="3853" width="9.7109375" customWidth="1"/>
    <col min="3854" max="3854" width="11.42578125" customWidth="1"/>
    <col min="4097" max="4097" width="25" customWidth="1"/>
    <col min="4098" max="4098" width="10.42578125" customWidth="1"/>
    <col min="4099" max="4099" width="9.28515625" customWidth="1"/>
    <col min="4100" max="4101" width="10.7109375" customWidth="1"/>
    <col min="4102" max="4109" width="9.7109375" customWidth="1"/>
    <col min="4110" max="4110" width="11.42578125" customWidth="1"/>
    <col min="4353" max="4353" width="25" customWidth="1"/>
    <col min="4354" max="4354" width="10.42578125" customWidth="1"/>
    <col min="4355" max="4355" width="9.28515625" customWidth="1"/>
    <col min="4356" max="4357" width="10.7109375" customWidth="1"/>
    <col min="4358" max="4365" width="9.7109375" customWidth="1"/>
    <col min="4366" max="4366" width="11.42578125" customWidth="1"/>
    <col min="4609" max="4609" width="25" customWidth="1"/>
    <col min="4610" max="4610" width="10.42578125" customWidth="1"/>
    <col min="4611" max="4611" width="9.28515625" customWidth="1"/>
    <col min="4612" max="4613" width="10.7109375" customWidth="1"/>
    <col min="4614" max="4621" width="9.7109375" customWidth="1"/>
    <col min="4622" max="4622" width="11.42578125" customWidth="1"/>
    <col min="4865" max="4865" width="25" customWidth="1"/>
    <col min="4866" max="4866" width="10.42578125" customWidth="1"/>
    <col min="4867" max="4867" width="9.28515625" customWidth="1"/>
    <col min="4868" max="4869" width="10.7109375" customWidth="1"/>
    <col min="4870" max="4877" width="9.7109375" customWidth="1"/>
    <col min="4878" max="4878" width="11.42578125" customWidth="1"/>
    <col min="5121" max="5121" width="25" customWidth="1"/>
    <col min="5122" max="5122" width="10.42578125" customWidth="1"/>
    <col min="5123" max="5123" width="9.28515625" customWidth="1"/>
    <col min="5124" max="5125" width="10.7109375" customWidth="1"/>
    <col min="5126" max="5133" width="9.7109375" customWidth="1"/>
    <col min="5134" max="5134" width="11.42578125" customWidth="1"/>
    <col min="5377" max="5377" width="25" customWidth="1"/>
    <col min="5378" max="5378" width="10.42578125" customWidth="1"/>
    <col min="5379" max="5379" width="9.28515625" customWidth="1"/>
    <col min="5380" max="5381" width="10.7109375" customWidth="1"/>
    <col min="5382" max="5389" width="9.7109375" customWidth="1"/>
    <col min="5390" max="5390" width="11.42578125" customWidth="1"/>
    <col min="5633" max="5633" width="25" customWidth="1"/>
    <col min="5634" max="5634" width="10.42578125" customWidth="1"/>
    <col min="5635" max="5635" width="9.28515625" customWidth="1"/>
    <col min="5636" max="5637" width="10.7109375" customWidth="1"/>
    <col min="5638" max="5645" width="9.7109375" customWidth="1"/>
    <col min="5646" max="5646" width="11.42578125" customWidth="1"/>
    <col min="5889" max="5889" width="25" customWidth="1"/>
    <col min="5890" max="5890" width="10.42578125" customWidth="1"/>
    <col min="5891" max="5891" width="9.28515625" customWidth="1"/>
    <col min="5892" max="5893" width="10.7109375" customWidth="1"/>
    <col min="5894" max="5901" width="9.7109375" customWidth="1"/>
    <col min="5902" max="5902" width="11.42578125" customWidth="1"/>
    <col min="6145" max="6145" width="25" customWidth="1"/>
    <col min="6146" max="6146" width="10.42578125" customWidth="1"/>
    <col min="6147" max="6147" width="9.28515625" customWidth="1"/>
    <col min="6148" max="6149" width="10.7109375" customWidth="1"/>
    <col min="6150" max="6157" width="9.7109375" customWidth="1"/>
    <col min="6158" max="6158" width="11.42578125" customWidth="1"/>
    <col min="6401" max="6401" width="25" customWidth="1"/>
    <col min="6402" max="6402" width="10.42578125" customWidth="1"/>
    <col min="6403" max="6403" width="9.28515625" customWidth="1"/>
    <col min="6404" max="6405" width="10.7109375" customWidth="1"/>
    <col min="6406" max="6413" width="9.7109375" customWidth="1"/>
    <col min="6414" max="6414" width="11.42578125" customWidth="1"/>
    <col min="6657" max="6657" width="25" customWidth="1"/>
    <col min="6658" max="6658" width="10.42578125" customWidth="1"/>
    <col min="6659" max="6659" width="9.28515625" customWidth="1"/>
    <col min="6660" max="6661" width="10.7109375" customWidth="1"/>
    <col min="6662" max="6669" width="9.7109375" customWidth="1"/>
    <col min="6670" max="6670" width="11.42578125" customWidth="1"/>
    <col min="6913" max="6913" width="25" customWidth="1"/>
    <col min="6914" max="6914" width="10.42578125" customWidth="1"/>
    <col min="6915" max="6915" width="9.28515625" customWidth="1"/>
    <col min="6916" max="6917" width="10.7109375" customWidth="1"/>
    <col min="6918" max="6925" width="9.7109375" customWidth="1"/>
    <col min="6926" max="6926" width="11.42578125" customWidth="1"/>
    <col min="7169" max="7169" width="25" customWidth="1"/>
    <col min="7170" max="7170" width="10.42578125" customWidth="1"/>
    <col min="7171" max="7171" width="9.28515625" customWidth="1"/>
    <col min="7172" max="7173" width="10.7109375" customWidth="1"/>
    <col min="7174" max="7181" width="9.7109375" customWidth="1"/>
    <col min="7182" max="7182" width="11.42578125" customWidth="1"/>
    <col min="7425" max="7425" width="25" customWidth="1"/>
    <col min="7426" max="7426" width="10.42578125" customWidth="1"/>
    <col min="7427" max="7427" width="9.28515625" customWidth="1"/>
    <col min="7428" max="7429" width="10.7109375" customWidth="1"/>
    <col min="7430" max="7437" width="9.7109375" customWidth="1"/>
    <col min="7438" max="7438" width="11.42578125" customWidth="1"/>
    <col min="7681" max="7681" width="25" customWidth="1"/>
    <col min="7682" max="7682" width="10.42578125" customWidth="1"/>
    <col min="7683" max="7683" width="9.28515625" customWidth="1"/>
    <col min="7684" max="7685" width="10.7109375" customWidth="1"/>
    <col min="7686" max="7693" width="9.7109375" customWidth="1"/>
    <col min="7694" max="7694" width="11.42578125" customWidth="1"/>
    <col min="7937" max="7937" width="25" customWidth="1"/>
    <col min="7938" max="7938" width="10.42578125" customWidth="1"/>
    <col min="7939" max="7939" width="9.28515625" customWidth="1"/>
    <col min="7940" max="7941" width="10.7109375" customWidth="1"/>
    <col min="7942" max="7949" width="9.7109375" customWidth="1"/>
    <col min="7950" max="7950" width="11.42578125" customWidth="1"/>
    <col min="8193" max="8193" width="25" customWidth="1"/>
    <col min="8194" max="8194" width="10.42578125" customWidth="1"/>
    <col min="8195" max="8195" width="9.28515625" customWidth="1"/>
    <col min="8196" max="8197" width="10.7109375" customWidth="1"/>
    <col min="8198" max="8205" width="9.7109375" customWidth="1"/>
    <col min="8206" max="8206" width="11.42578125" customWidth="1"/>
    <col min="8449" max="8449" width="25" customWidth="1"/>
    <col min="8450" max="8450" width="10.42578125" customWidth="1"/>
    <col min="8451" max="8451" width="9.28515625" customWidth="1"/>
    <col min="8452" max="8453" width="10.7109375" customWidth="1"/>
    <col min="8454" max="8461" width="9.7109375" customWidth="1"/>
    <col min="8462" max="8462" width="11.42578125" customWidth="1"/>
    <col min="8705" max="8705" width="25" customWidth="1"/>
    <col min="8706" max="8706" width="10.42578125" customWidth="1"/>
    <col min="8707" max="8707" width="9.28515625" customWidth="1"/>
    <col min="8708" max="8709" width="10.7109375" customWidth="1"/>
    <col min="8710" max="8717" width="9.7109375" customWidth="1"/>
    <col min="8718" max="8718" width="11.42578125" customWidth="1"/>
    <col min="8961" max="8961" width="25" customWidth="1"/>
    <col min="8962" max="8962" width="10.42578125" customWidth="1"/>
    <col min="8963" max="8963" width="9.28515625" customWidth="1"/>
    <col min="8964" max="8965" width="10.7109375" customWidth="1"/>
    <col min="8966" max="8973" width="9.7109375" customWidth="1"/>
    <col min="8974" max="8974" width="11.42578125" customWidth="1"/>
    <col min="9217" max="9217" width="25" customWidth="1"/>
    <col min="9218" max="9218" width="10.42578125" customWidth="1"/>
    <col min="9219" max="9219" width="9.28515625" customWidth="1"/>
    <col min="9220" max="9221" width="10.7109375" customWidth="1"/>
    <col min="9222" max="9229" width="9.7109375" customWidth="1"/>
    <col min="9230" max="9230" width="11.42578125" customWidth="1"/>
    <col min="9473" max="9473" width="25" customWidth="1"/>
    <col min="9474" max="9474" width="10.42578125" customWidth="1"/>
    <col min="9475" max="9475" width="9.28515625" customWidth="1"/>
    <col min="9476" max="9477" width="10.7109375" customWidth="1"/>
    <col min="9478" max="9485" width="9.7109375" customWidth="1"/>
    <col min="9486" max="9486" width="11.42578125" customWidth="1"/>
    <col min="9729" max="9729" width="25" customWidth="1"/>
    <col min="9730" max="9730" width="10.42578125" customWidth="1"/>
    <col min="9731" max="9731" width="9.28515625" customWidth="1"/>
    <col min="9732" max="9733" width="10.7109375" customWidth="1"/>
    <col min="9734" max="9741" width="9.7109375" customWidth="1"/>
    <col min="9742" max="9742" width="11.42578125" customWidth="1"/>
    <col min="9985" max="9985" width="25" customWidth="1"/>
    <col min="9986" max="9986" width="10.42578125" customWidth="1"/>
    <col min="9987" max="9987" width="9.28515625" customWidth="1"/>
    <col min="9988" max="9989" width="10.7109375" customWidth="1"/>
    <col min="9990" max="9997" width="9.7109375" customWidth="1"/>
    <col min="9998" max="9998" width="11.42578125" customWidth="1"/>
    <col min="10241" max="10241" width="25" customWidth="1"/>
    <col min="10242" max="10242" width="10.42578125" customWidth="1"/>
    <col min="10243" max="10243" width="9.28515625" customWidth="1"/>
    <col min="10244" max="10245" width="10.7109375" customWidth="1"/>
    <col min="10246" max="10253" width="9.7109375" customWidth="1"/>
    <col min="10254" max="10254" width="11.42578125" customWidth="1"/>
    <col min="10497" max="10497" width="25" customWidth="1"/>
    <col min="10498" max="10498" width="10.42578125" customWidth="1"/>
    <col min="10499" max="10499" width="9.28515625" customWidth="1"/>
    <col min="10500" max="10501" width="10.7109375" customWidth="1"/>
    <col min="10502" max="10509" width="9.7109375" customWidth="1"/>
    <col min="10510" max="10510" width="11.42578125" customWidth="1"/>
    <col min="10753" max="10753" width="25" customWidth="1"/>
    <col min="10754" max="10754" width="10.42578125" customWidth="1"/>
    <col min="10755" max="10755" width="9.28515625" customWidth="1"/>
    <col min="10756" max="10757" width="10.7109375" customWidth="1"/>
    <col min="10758" max="10765" width="9.7109375" customWidth="1"/>
    <col min="10766" max="10766" width="11.42578125" customWidth="1"/>
    <col min="11009" max="11009" width="25" customWidth="1"/>
    <col min="11010" max="11010" width="10.42578125" customWidth="1"/>
    <col min="11011" max="11011" width="9.28515625" customWidth="1"/>
    <col min="11012" max="11013" width="10.7109375" customWidth="1"/>
    <col min="11014" max="11021" width="9.7109375" customWidth="1"/>
    <col min="11022" max="11022" width="11.42578125" customWidth="1"/>
    <col min="11265" max="11265" width="25" customWidth="1"/>
    <col min="11266" max="11266" width="10.42578125" customWidth="1"/>
    <col min="11267" max="11267" width="9.28515625" customWidth="1"/>
    <col min="11268" max="11269" width="10.7109375" customWidth="1"/>
    <col min="11270" max="11277" width="9.7109375" customWidth="1"/>
    <col min="11278" max="11278" width="11.42578125" customWidth="1"/>
    <col min="11521" max="11521" width="25" customWidth="1"/>
    <col min="11522" max="11522" width="10.42578125" customWidth="1"/>
    <col min="11523" max="11523" width="9.28515625" customWidth="1"/>
    <col min="11524" max="11525" width="10.7109375" customWidth="1"/>
    <col min="11526" max="11533" width="9.7109375" customWidth="1"/>
    <col min="11534" max="11534" width="11.42578125" customWidth="1"/>
    <col min="11777" max="11777" width="25" customWidth="1"/>
    <col min="11778" max="11778" width="10.42578125" customWidth="1"/>
    <col min="11779" max="11779" width="9.28515625" customWidth="1"/>
    <col min="11780" max="11781" width="10.7109375" customWidth="1"/>
    <col min="11782" max="11789" width="9.7109375" customWidth="1"/>
    <col min="11790" max="11790" width="11.42578125" customWidth="1"/>
    <col min="12033" max="12033" width="25" customWidth="1"/>
    <col min="12034" max="12034" width="10.42578125" customWidth="1"/>
    <col min="12035" max="12035" width="9.28515625" customWidth="1"/>
    <col min="12036" max="12037" width="10.7109375" customWidth="1"/>
    <col min="12038" max="12045" width="9.7109375" customWidth="1"/>
    <col min="12046" max="12046" width="11.42578125" customWidth="1"/>
    <col min="12289" max="12289" width="25" customWidth="1"/>
    <col min="12290" max="12290" width="10.42578125" customWidth="1"/>
    <col min="12291" max="12291" width="9.28515625" customWidth="1"/>
    <col min="12292" max="12293" width="10.7109375" customWidth="1"/>
    <col min="12294" max="12301" width="9.7109375" customWidth="1"/>
    <col min="12302" max="12302" width="11.42578125" customWidth="1"/>
    <col min="12545" max="12545" width="25" customWidth="1"/>
    <col min="12546" max="12546" width="10.42578125" customWidth="1"/>
    <col min="12547" max="12547" width="9.28515625" customWidth="1"/>
    <col min="12548" max="12549" width="10.7109375" customWidth="1"/>
    <col min="12550" max="12557" width="9.7109375" customWidth="1"/>
    <col min="12558" max="12558" width="11.42578125" customWidth="1"/>
    <col min="12801" max="12801" width="25" customWidth="1"/>
    <col min="12802" max="12802" width="10.42578125" customWidth="1"/>
    <col min="12803" max="12803" width="9.28515625" customWidth="1"/>
    <col min="12804" max="12805" width="10.7109375" customWidth="1"/>
    <col min="12806" max="12813" width="9.7109375" customWidth="1"/>
    <col min="12814" max="12814" width="11.42578125" customWidth="1"/>
    <col min="13057" max="13057" width="25" customWidth="1"/>
    <col min="13058" max="13058" width="10.42578125" customWidth="1"/>
    <col min="13059" max="13059" width="9.28515625" customWidth="1"/>
    <col min="13060" max="13061" width="10.7109375" customWidth="1"/>
    <col min="13062" max="13069" width="9.7109375" customWidth="1"/>
    <col min="13070" max="13070" width="11.42578125" customWidth="1"/>
    <col min="13313" max="13313" width="25" customWidth="1"/>
    <col min="13314" max="13314" width="10.42578125" customWidth="1"/>
    <col min="13315" max="13315" width="9.28515625" customWidth="1"/>
    <col min="13316" max="13317" width="10.7109375" customWidth="1"/>
    <col min="13318" max="13325" width="9.7109375" customWidth="1"/>
    <col min="13326" max="13326" width="11.42578125" customWidth="1"/>
    <col min="13569" max="13569" width="25" customWidth="1"/>
    <col min="13570" max="13570" width="10.42578125" customWidth="1"/>
    <col min="13571" max="13571" width="9.28515625" customWidth="1"/>
    <col min="13572" max="13573" width="10.7109375" customWidth="1"/>
    <col min="13574" max="13581" width="9.7109375" customWidth="1"/>
    <col min="13582" max="13582" width="11.42578125" customWidth="1"/>
    <col min="13825" max="13825" width="25" customWidth="1"/>
    <col min="13826" max="13826" width="10.42578125" customWidth="1"/>
    <col min="13827" max="13827" width="9.28515625" customWidth="1"/>
    <col min="13828" max="13829" width="10.7109375" customWidth="1"/>
    <col min="13830" max="13837" width="9.7109375" customWidth="1"/>
    <col min="13838" max="13838" width="11.42578125" customWidth="1"/>
    <col min="14081" max="14081" width="25" customWidth="1"/>
    <col min="14082" max="14082" width="10.42578125" customWidth="1"/>
    <col min="14083" max="14083" width="9.28515625" customWidth="1"/>
    <col min="14084" max="14085" width="10.7109375" customWidth="1"/>
    <col min="14086" max="14093" width="9.7109375" customWidth="1"/>
    <col min="14094" max="14094" width="11.42578125" customWidth="1"/>
    <col min="14337" max="14337" width="25" customWidth="1"/>
    <col min="14338" max="14338" width="10.42578125" customWidth="1"/>
    <col min="14339" max="14339" width="9.28515625" customWidth="1"/>
    <col min="14340" max="14341" width="10.7109375" customWidth="1"/>
    <col min="14342" max="14349" width="9.7109375" customWidth="1"/>
    <col min="14350" max="14350" width="11.42578125" customWidth="1"/>
    <col min="14593" max="14593" width="25" customWidth="1"/>
    <col min="14594" max="14594" width="10.42578125" customWidth="1"/>
    <col min="14595" max="14595" width="9.28515625" customWidth="1"/>
    <col min="14596" max="14597" width="10.7109375" customWidth="1"/>
    <col min="14598" max="14605" width="9.7109375" customWidth="1"/>
    <col min="14606" max="14606" width="11.42578125" customWidth="1"/>
    <col min="14849" max="14849" width="25" customWidth="1"/>
    <col min="14850" max="14850" width="10.42578125" customWidth="1"/>
    <col min="14851" max="14851" width="9.28515625" customWidth="1"/>
    <col min="14852" max="14853" width="10.7109375" customWidth="1"/>
    <col min="14854" max="14861" width="9.7109375" customWidth="1"/>
    <col min="14862" max="14862" width="11.42578125" customWidth="1"/>
    <col min="15105" max="15105" width="25" customWidth="1"/>
    <col min="15106" max="15106" width="10.42578125" customWidth="1"/>
    <col min="15107" max="15107" width="9.28515625" customWidth="1"/>
    <col min="15108" max="15109" width="10.7109375" customWidth="1"/>
    <col min="15110" max="15117" width="9.7109375" customWidth="1"/>
    <col min="15118" max="15118" width="11.42578125" customWidth="1"/>
    <col min="15361" max="15361" width="25" customWidth="1"/>
    <col min="15362" max="15362" width="10.42578125" customWidth="1"/>
    <col min="15363" max="15363" width="9.28515625" customWidth="1"/>
    <col min="15364" max="15365" width="10.7109375" customWidth="1"/>
    <col min="15366" max="15373" width="9.7109375" customWidth="1"/>
    <col min="15374" max="15374" width="11.42578125" customWidth="1"/>
    <col min="15617" max="15617" width="25" customWidth="1"/>
    <col min="15618" max="15618" width="10.42578125" customWidth="1"/>
    <col min="15619" max="15619" width="9.28515625" customWidth="1"/>
    <col min="15620" max="15621" width="10.7109375" customWidth="1"/>
    <col min="15622" max="15629" width="9.7109375" customWidth="1"/>
    <col min="15630" max="15630" width="11.42578125" customWidth="1"/>
    <col min="15873" max="15873" width="25" customWidth="1"/>
    <col min="15874" max="15874" width="10.42578125" customWidth="1"/>
    <col min="15875" max="15875" width="9.28515625" customWidth="1"/>
    <col min="15876" max="15877" width="10.7109375" customWidth="1"/>
    <col min="15878" max="15885" width="9.7109375" customWidth="1"/>
    <col min="15886" max="15886" width="11.42578125" customWidth="1"/>
    <col min="16129" max="16129" width="25" customWidth="1"/>
    <col min="16130" max="16130" width="10.42578125" customWidth="1"/>
    <col min="16131" max="16131" width="9.28515625" customWidth="1"/>
    <col min="16132" max="16133" width="10.7109375" customWidth="1"/>
    <col min="16134" max="16141" width="9.7109375" customWidth="1"/>
    <col min="16142" max="16142" width="11.42578125" customWidth="1"/>
  </cols>
  <sheetData>
    <row r="1" spans="1:14">
      <c r="J1" s="1182" t="s">
        <v>346</v>
      </c>
      <c r="K1" s="1182"/>
      <c r="L1" s="1182"/>
      <c r="M1" s="1182"/>
    </row>
    <row r="2" spans="1:14" ht="8.25" customHeight="1">
      <c r="M2" s="775"/>
    </row>
    <row r="3" spans="1:14">
      <c r="A3" s="819" t="s">
        <v>311</v>
      </c>
      <c r="B3" s="819"/>
      <c r="C3" s="819"/>
      <c r="D3" s="819"/>
      <c r="E3" s="819"/>
      <c r="F3" s="819"/>
      <c r="G3" s="819"/>
      <c r="H3" s="819"/>
      <c r="I3" s="819"/>
      <c r="J3" s="819"/>
      <c r="K3" s="819"/>
      <c r="L3" s="819"/>
      <c r="M3" s="819"/>
    </row>
    <row r="4" spans="1:14" ht="16.5" customHeight="1">
      <c r="A4" s="776" t="s">
        <v>587</v>
      </c>
      <c r="B4" s="776"/>
      <c r="C4" s="776"/>
      <c r="D4" s="776"/>
      <c r="E4" s="776"/>
      <c r="F4" s="776"/>
      <c r="G4" s="776"/>
      <c r="H4" s="776"/>
      <c r="I4" s="776"/>
      <c r="J4" s="776"/>
      <c r="K4" s="776"/>
      <c r="L4" s="776"/>
      <c r="M4" s="776"/>
    </row>
    <row r="5" spans="1:14" ht="8.25" customHeight="1" thickBot="1">
      <c r="A5" s="776"/>
      <c r="B5" s="776"/>
      <c r="C5" s="776"/>
      <c r="D5" s="776"/>
      <c r="E5" s="776"/>
      <c r="F5" s="776"/>
      <c r="G5" s="776"/>
      <c r="H5" s="776"/>
      <c r="I5" s="776"/>
      <c r="J5" s="776"/>
      <c r="K5" s="776"/>
      <c r="L5" s="776"/>
      <c r="M5" s="776"/>
    </row>
    <row r="6" spans="1:14" ht="24" customHeight="1" thickBot="1">
      <c r="A6" s="1291" t="s">
        <v>72</v>
      </c>
      <c r="B6" s="1294" t="s">
        <v>347</v>
      </c>
      <c r="C6" s="1295"/>
      <c r="D6" s="1295"/>
      <c r="E6" s="1296"/>
      <c r="F6" s="1297" t="s">
        <v>589</v>
      </c>
      <c r="G6" s="1298"/>
      <c r="H6" s="1297" t="s">
        <v>590</v>
      </c>
      <c r="I6" s="1298"/>
      <c r="J6" s="1301" t="s">
        <v>313</v>
      </c>
      <c r="K6" s="1302"/>
      <c r="L6" s="1302"/>
      <c r="M6" s="1303"/>
    </row>
    <row r="7" spans="1:14" ht="32.25" customHeight="1">
      <c r="A7" s="1292"/>
      <c r="B7" s="1304" t="s">
        <v>588</v>
      </c>
      <c r="C7" s="1305"/>
      <c r="D7" s="1304" t="s">
        <v>582</v>
      </c>
      <c r="E7" s="1305"/>
      <c r="F7" s="1299"/>
      <c r="G7" s="1300"/>
      <c r="H7" s="1299"/>
      <c r="I7" s="1300"/>
      <c r="J7" s="1304" t="s">
        <v>588</v>
      </c>
      <c r="K7" s="1305"/>
      <c r="L7" s="1304" t="s">
        <v>582</v>
      </c>
      <c r="M7" s="1305"/>
    </row>
    <row r="8" spans="1:14" ht="23.25" thickBot="1">
      <c r="A8" s="1293"/>
      <c r="B8" s="777" t="s">
        <v>212</v>
      </c>
      <c r="C8" s="778" t="s">
        <v>314</v>
      </c>
      <c r="D8" s="777" t="s">
        <v>212</v>
      </c>
      <c r="E8" s="778" t="s">
        <v>314</v>
      </c>
      <c r="F8" s="777" t="s">
        <v>212</v>
      </c>
      <c r="G8" s="778" t="s">
        <v>314</v>
      </c>
      <c r="H8" s="777" t="s">
        <v>212</v>
      </c>
      <c r="I8" s="778" t="s">
        <v>314</v>
      </c>
      <c r="J8" s="777" t="s">
        <v>212</v>
      </c>
      <c r="K8" s="778" t="s">
        <v>314</v>
      </c>
      <c r="L8" s="777" t="s">
        <v>212</v>
      </c>
      <c r="M8" s="778" t="s">
        <v>314</v>
      </c>
    </row>
    <row r="9" spans="1:14" ht="13.5" thickBot="1">
      <c r="A9" s="1287" t="s">
        <v>315</v>
      </c>
      <c r="B9" s="1288"/>
      <c r="C9" s="1288"/>
      <c r="D9" s="1288"/>
      <c r="E9" s="1288"/>
      <c r="F9" s="1288"/>
      <c r="G9" s="1288"/>
      <c r="H9" s="1288"/>
      <c r="I9" s="1288"/>
      <c r="J9" s="1288"/>
      <c r="K9" s="1288"/>
      <c r="L9" s="1288"/>
      <c r="M9" s="1289"/>
    </row>
    <row r="10" spans="1:14">
      <c r="A10" s="779" t="s">
        <v>316</v>
      </c>
      <c r="B10" s="782">
        <v>13077</v>
      </c>
      <c r="C10" s="820">
        <v>6337</v>
      </c>
      <c r="D10" s="780">
        <v>11224</v>
      </c>
      <c r="E10" s="781">
        <v>5464</v>
      </c>
      <c r="F10" s="782">
        <f t="shared" ref="F10:G15" si="0">D10-B10</f>
        <v>-1853</v>
      </c>
      <c r="G10" s="783">
        <f t="shared" si="0"/>
        <v>-873</v>
      </c>
      <c r="H10" s="784">
        <f t="shared" ref="H10:I15" si="1">D10/B10*100</f>
        <v>85.83008335245087</v>
      </c>
      <c r="I10" s="785">
        <f t="shared" si="1"/>
        <v>86.22376518857503</v>
      </c>
      <c r="J10" s="786">
        <f>B10/B37*100</f>
        <v>8.5238827762423739</v>
      </c>
      <c r="K10" s="787">
        <f>C10/C37*100</f>
        <v>8.2370374221725395</v>
      </c>
      <c r="L10" s="788">
        <f t="shared" ref="L10:L15" si="2">D10/$D$37*100</f>
        <v>8.3443610140509996</v>
      </c>
      <c r="M10" s="789">
        <f t="shared" ref="M10:M15" si="3">E10/$E$37*100</f>
        <v>8.0132576590845765</v>
      </c>
    </row>
    <row r="11" spans="1:14">
      <c r="A11" s="790" t="s">
        <v>317</v>
      </c>
      <c r="B11" s="791">
        <v>21446</v>
      </c>
      <c r="C11" s="821">
        <v>10242</v>
      </c>
      <c r="D11" s="791">
        <v>18789</v>
      </c>
      <c r="E11" s="792">
        <v>8968</v>
      </c>
      <c r="F11" s="791">
        <f t="shared" si="0"/>
        <v>-2657</v>
      </c>
      <c r="G11" s="792">
        <f t="shared" si="0"/>
        <v>-1274</v>
      </c>
      <c r="H11" s="793">
        <f t="shared" si="1"/>
        <v>87.610743262146784</v>
      </c>
      <c r="I11" s="794">
        <f t="shared" si="1"/>
        <v>87.561023237648897</v>
      </c>
      <c r="J11" s="795">
        <f>B11/B37*100</f>
        <v>13.978985242738698</v>
      </c>
      <c r="K11" s="796">
        <f>C11/C37*100</f>
        <v>13.312882638139682</v>
      </c>
      <c r="L11" s="795">
        <f t="shared" si="2"/>
        <v>13.968478180060961</v>
      </c>
      <c r="M11" s="797">
        <f t="shared" si="3"/>
        <v>13.152067109566341</v>
      </c>
    </row>
    <row r="12" spans="1:14">
      <c r="A12" s="790" t="s">
        <v>318</v>
      </c>
      <c r="B12" s="791">
        <v>31362</v>
      </c>
      <c r="C12" s="821">
        <v>14476</v>
      </c>
      <c r="D12" s="791">
        <v>23382</v>
      </c>
      <c r="E12" s="792">
        <v>11170</v>
      </c>
      <c r="F12" s="791">
        <f t="shared" si="0"/>
        <v>-7980</v>
      </c>
      <c r="G12" s="792">
        <f t="shared" si="0"/>
        <v>-3306</v>
      </c>
      <c r="H12" s="793">
        <f t="shared" si="1"/>
        <v>74.555194184044382</v>
      </c>
      <c r="I12" s="794">
        <f t="shared" si="1"/>
        <v>77.162199502625043</v>
      </c>
      <c r="J12" s="795">
        <f>B12/B37*100</f>
        <v>20.442457110079783</v>
      </c>
      <c r="K12" s="796">
        <f>C12/C37*100</f>
        <v>18.816372687923259</v>
      </c>
      <c r="L12" s="795">
        <f t="shared" si="2"/>
        <v>17.383094193740241</v>
      </c>
      <c r="M12" s="797">
        <f t="shared" si="3"/>
        <v>16.381421678619091</v>
      </c>
    </row>
    <row r="13" spans="1:14">
      <c r="A13" s="790" t="s">
        <v>319</v>
      </c>
      <c r="B13" s="791">
        <v>35538</v>
      </c>
      <c r="C13" s="821">
        <v>17295</v>
      </c>
      <c r="D13" s="791">
        <v>27752</v>
      </c>
      <c r="E13" s="792">
        <v>13760</v>
      </c>
      <c r="F13" s="791">
        <f t="shared" si="0"/>
        <v>-7786</v>
      </c>
      <c r="G13" s="792">
        <f t="shared" si="0"/>
        <v>-3535</v>
      </c>
      <c r="H13" s="793">
        <f t="shared" si="1"/>
        <v>78.091057459620686</v>
      </c>
      <c r="I13" s="794">
        <f t="shared" si="1"/>
        <v>79.56056663775658</v>
      </c>
      <c r="J13" s="795">
        <f>B13/B37*100</f>
        <v>23.164467852114512</v>
      </c>
      <c r="K13" s="796">
        <f>C13/C37*100</f>
        <v>22.480600002599665</v>
      </c>
      <c r="L13" s="795">
        <f t="shared" si="2"/>
        <v>20.631923277079771</v>
      </c>
      <c r="M13" s="797">
        <f t="shared" si="3"/>
        <v>20.179799668558523</v>
      </c>
    </row>
    <row r="14" spans="1:14">
      <c r="A14" s="790" t="s">
        <v>320</v>
      </c>
      <c r="B14" s="791">
        <v>26831</v>
      </c>
      <c r="C14" s="821">
        <v>14105</v>
      </c>
      <c r="D14" s="791">
        <v>26252</v>
      </c>
      <c r="E14" s="792">
        <v>13708</v>
      </c>
      <c r="F14" s="791">
        <f t="shared" si="0"/>
        <v>-579</v>
      </c>
      <c r="G14" s="792">
        <f t="shared" si="0"/>
        <v>-397</v>
      </c>
      <c r="H14" s="793">
        <f t="shared" si="1"/>
        <v>97.842048376877486</v>
      </c>
      <c r="I14" s="794">
        <f t="shared" si="1"/>
        <v>97.18539524991138</v>
      </c>
      <c r="J14" s="795">
        <f>B14/B37*100</f>
        <v>17.489049382072274</v>
      </c>
      <c r="K14" s="796">
        <f>C14/C37*100</f>
        <v>18.334134896598339</v>
      </c>
      <c r="L14" s="795">
        <f t="shared" si="2"/>
        <v>19.516764552821353</v>
      </c>
      <c r="M14" s="797">
        <f t="shared" si="3"/>
        <v>20.103538797718041</v>
      </c>
    </row>
    <row r="15" spans="1:14" ht="13.5" thickBot="1">
      <c r="A15" s="798" t="s">
        <v>321</v>
      </c>
      <c r="B15" s="801">
        <v>25162</v>
      </c>
      <c r="C15" s="822">
        <v>14478</v>
      </c>
      <c r="D15" s="799">
        <v>27111</v>
      </c>
      <c r="E15" s="800">
        <v>15117</v>
      </c>
      <c r="F15" s="801">
        <f t="shared" si="0"/>
        <v>1949</v>
      </c>
      <c r="G15" s="802">
        <f t="shared" si="0"/>
        <v>639</v>
      </c>
      <c r="H15" s="803">
        <f t="shared" si="1"/>
        <v>107.74580716954137</v>
      </c>
      <c r="I15" s="804">
        <f t="shared" si="1"/>
        <v>104.41359303771239</v>
      </c>
      <c r="J15" s="805">
        <f>B15/B37*100</f>
        <v>16.401157636752359</v>
      </c>
      <c r="K15" s="806">
        <f>C15/C37*100</f>
        <v>18.818972352566519</v>
      </c>
      <c r="L15" s="807">
        <f t="shared" si="2"/>
        <v>20.155378782246672</v>
      </c>
      <c r="M15" s="808">
        <f t="shared" si="3"/>
        <v>22.169915086453429</v>
      </c>
      <c r="N15" s="43"/>
    </row>
    <row r="16" spans="1:14" ht="13.5" thickBot="1">
      <c r="A16" s="1306" t="s">
        <v>322</v>
      </c>
      <c r="B16" s="1307"/>
      <c r="C16" s="1307"/>
      <c r="D16" s="1307"/>
      <c r="E16" s="1307"/>
      <c r="F16" s="1307"/>
      <c r="G16" s="1307"/>
      <c r="H16" s="1307"/>
      <c r="I16" s="1307"/>
      <c r="J16" s="1307"/>
      <c r="K16" s="1307"/>
      <c r="L16" s="1307"/>
      <c r="M16" s="1308"/>
    </row>
    <row r="17" spans="1:13">
      <c r="A17" s="779" t="s">
        <v>323</v>
      </c>
      <c r="B17" s="782">
        <v>22696</v>
      </c>
      <c r="C17" s="820">
        <v>12329</v>
      </c>
      <c r="D17" s="780">
        <v>17389</v>
      </c>
      <c r="E17" s="781">
        <v>9852</v>
      </c>
      <c r="F17" s="782">
        <f t="shared" ref="F17:G22" si="4">D17-B17</f>
        <v>-5307</v>
      </c>
      <c r="G17" s="783">
        <f t="shared" si="4"/>
        <v>-2477</v>
      </c>
      <c r="H17" s="784">
        <f t="shared" ref="H17:I22" si="5">D17/B17*100</f>
        <v>76.61702502643638</v>
      </c>
      <c r="I17" s="785">
        <f t="shared" si="5"/>
        <v>79.909157271473759</v>
      </c>
      <c r="J17" s="786">
        <f>B17/B37*100</f>
        <v>14.793763362361162</v>
      </c>
      <c r="K17" s="787">
        <f>C17/C37*100</f>
        <v>16.025632693382555</v>
      </c>
      <c r="L17" s="788">
        <f>D17/$D$37*100</f>
        <v>12.927663370753104</v>
      </c>
      <c r="M17" s="789">
        <f t="shared" ref="M17:M22" si="6">E17/$E$37*100</f>
        <v>14.448501913854548</v>
      </c>
    </row>
    <row r="18" spans="1:13">
      <c r="A18" s="790" t="s">
        <v>324</v>
      </c>
      <c r="B18" s="791">
        <v>43393</v>
      </c>
      <c r="C18" s="821">
        <v>25373</v>
      </c>
      <c r="D18" s="791">
        <v>35863</v>
      </c>
      <c r="E18" s="792">
        <v>21360</v>
      </c>
      <c r="F18" s="791">
        <f t="shared" si="4"/>
        <v>-7530</v>
      </c>
      <c r="G18" s="792">
        <f t="shared" si="4"/>
        <v>-4013</v>
      </c>
      <c r="H18" s="793">
        <f t="shared" si="5"/>
        <v>82.646970709561458</v>
      </c>
      <c r="I18" s="794">
        <f t="shared" si="5"/>
        <v>84.183975091632831</v>
      </c>
      <c r="J18" s="795">
        <f>B18/B37*100</f>
        <v>28.28453355582208</v>
      </c>
      <c r="K18" s="796">
        <f>C18/C37*100</f>
        <v>32.980645496730922</v>
      </c>
      <c r="L18" s="788">
        <f t="shared" ref="L18:L22" si="7">D18/$D$37*100</f>
        <v>26.6619582187198</v>
      </c>
      <c r="M18" s="797">
        <f t="shared" si="6"/>
        <v>31.325619252936775</v>
      </c>
    </row>
    <row r="19" spans="1:13">
      <c r="A19" s="790" t="s">
        <v>325</v>
      </c>
      <c r="B19" s="791">
        <v>30997</v>
      </c>
      <c r="C19" s="821">
        <v>16714</v>
      </c>
      <c r="D19" s="791">
        <v>27982</v>
      </c>
      <c r="E19" s="792">
        <v>15301</v>
      </c>
      <c r="F19" s="791">
        <f t="shared" si="4"/>
        <v>-3015</v>
      </c>
      <c r="G19" s="792">
        <f t="shared" si="4"/>
        <v>-1413</v>
      </c>
      <c r="H19" s="793">
        <f t="shared" si="5"/>
        <v>90.273252250217766</v>
      </c>
      <c r="I19" s="794">
        <f t="shared" si="5"/>
        <v>91.54600933349289</v>
      </c>
      <c r="J19" s="795">
        <f>B19/B37*100</f>
        <v>20.204541899150026</v>
      </c>
      <c r="K19" s="796">
        <f>C19/C37*100</f>
        <v>21.725397423732336</v>
      </c>
      <c r="L19" s="788">
        <f t="shared" si="7"/>
        <v>20.802914281466062</v>
      </c>
      <c r="M19" s="797">
        <f t="shared" si="6"/>
        <v>22.439761244812061</v>
      </c>
    </row>
    <row r="20" spans="1:13">
      <c r="A20" s="790" t="s">
        <v>326</v>
      </c>
      <c r="B20" s="791">
        <v>30170</v>
      </c>
      <c r="C20" s="821">
        <v>14351</v>
      </c>
      <c r="D20" s="791">
        <v>26135</v>
      </c>
      <c r="E20" s="792">
        <v>12601</v>
      </c>
      <c r="F20" s="791">
        <f t="shared" si="4"/>
        <v>-4035</v>
      </c>
      <c r="G20" s="792">
        <f t="shared" si="4"/>
        <v>-1750</v>
      </c>
      <c r="H20" s="793">
        <f t="shared" si="5"/>
        <v>86.625787205833603</v>
      </c>
      <c r="I20" s="794">
        <f t="shared" si="5"/>
        <v>87.805727823845032</v>
      </c>
      <c r="J20" s="795">
        <f>B20/B37*100</f>
        <v>19.665484695207802</v>
      </c>
      <c r="K20" s="796">
        <f>C20/C37*100</f>
        <v>18.653893647719443</v>
      </c>
      <c r="L20" s="788">
        <f t="shared" si="7"/>
        <v>19.429782172329194</v>
      </c>
      <c r="M20" s="797">
        <f t="shared" si="6"/>
        <v>18.480062181940841</v>
      </c>
    </row>
    <row r="21" spans="1:13">
      <c r="A21" s="790" t="s">
        <v>327</v>
      </c>
      <c r="B21" s="791">
        <v>19411</v>
      </c>
      <c r="C21" s="821">
        <v>8166</v>
      </c>
      <c r="D21" s="791">
        <v>18936</v>
      </c>
      <c r="E21" s="792">
        <v>8414</v>
      </c>
      <c r="F21" s="791">
        <f t="shared" si="4"/>
        <v>-475</v>
      </c>
      <c r="G21" s="792">
        <f t="shared" si="4"/>
        <v>248</v>
      </c>
      <c r="H21" s="793">
        <f t="shared" si="5"/>
        <v>97.552933903456804</v>
      </c>
      <c r="I21" s="794">
        <f t="shared" si="5"/>
        <v>103.03698261082536</v>
      </c>
      <c r="J21" s="795">
        <f>B21/B37*100</f>
        <v>12.652526463993324</v>
      </c>
      <c r="K21" s="796">
        <f>C21/C37*100</f>
        <v>10.614430738434741</v>
      </c>
      <c r="L21" s="788">
        <f t="shared" si="7"/>
        <v>14.077763735038287</v>
      </c>
      <c r="M21" s="797">
        <f t="shared" si="6"/>
        <v>12.339595524073504</v>
      </c>
    </row>
    <row r="22" spans="1:13" ht="13.5" thickBot="1">
      <c r="A22" s="798" t="s">
        <v>328</v>
      </c>
      <c r="B22" s="801">
        <v>6749</v>
      </c>
      <c r="C22" s="823"/>
      <c r="D22" s="799">
        <v>8205</v>
      </c>
      <c r="E22" s="809">
        <v>659</v>
      </c>
      <c r="F22" s="801">
        <f t="shared" si="4"/>
        <v>1456</v>
      </c>
      <c r="G22" s="792">
        <f t="shared" si="4"/>
        <v>659</v>
      </c>
      <c r="H22" s="803">
        <f t="shared" si="5"/>
        <v>121.57356645428952</v>
      </c>
      <c r="I22" s="810"/>
      <c r="J22" s="805">
        <f>B22/B37*100</f>
        <v>4.3991500234656096</v>
      </c>
      <c r="K22" s="811"/>
      <c r="L22" s="788">
        <f t="shared" si="7"/>
        <v>6.0999182216935548</v>
      </c>
      <c r="M22" s="797">
        <f t="shared" si="6"/>
        <v>0.96645988238227232</v>
      </c>
    </row>
    <row r="23" spans="1:13" ht="13.5" thickBot="1">
      <c r="A23" s="1287" t="s">
        <v>329</v>
      </c>
      <c r="B23" s="1288"/>
      <c r="C23" s="1288"/>
      <c r="D23" s="1288"/>
      <c r="E23" s="1288"/>
      <c r="F23" s="1288"/>
      <c r="G23" s="1288"/>
      <c r="H23" s="1288"/>
      <c r="I23" s="1288"/>
      <c r="J23" s="1288"/>
      <c r="K23" s="1288"/>
      <c r="L23" s="1288"/>
      <c r="M23" s="1289"/>
    </row>
    <row r="24" spans="1:13">
      <c r="A24" s="812" t="s">
        <v>330</v>
      </c>
      <c r="B24" s="782">
        <v>15909</v>
      </c>
      <c r="C24" s="820">
        <v>10739</v>
      </c>
      <c r="D24" s="780">
        <v>14146</v>
      </c>
      <c r="E24" s="781">
        <v>9506</v>
      </c>
      <c r="F24" s="782">
        <f t="shared" ref="F24:G28" si="8">D24-B24</f>
        <v>-1763</v>
      </c>
      <c r="G24" s="783">
        <f t="shared" si="8"/>
        <v>-1233</v>
      </c>
      <c r="H24" s="784">
        <f t="shared" ref="H24:I28" si="9">D24/B24*100</f>
        <v>88.918222389842228</v>
      </c>
      <c r="I24" s="785">
        <f t="shared" si="9"/>
        <v>88.518484030170413</v>
      </c>
      <c r="J24" s="786">
        <f>B24/B37*100</f>
        <v>10.369844084059029</v>
      </c>
      <c r="K24" s="787">
        <f>C24/C37*100</f>
        <v>13.958899301990044</v>
      </c>
      <c r="L24" s="788">
        <f>D24/$D$37*100</f>
        <v>10.516690208906402</v>
      </c>
      <c r="M24" s="789">
        <f>E24/$E$37*100</f>
        <v>13.941073811723642</v>
      </c>
    </row>
    <row r="25" spans="1:13">
      <c r="A25" s="813" t="s">
        <v>331</v>
      </c>
      <c r="B25" s="791">
        <v>32743</v>
      </c>
      <c r="C25" s="821">
        <v>19224</v>
      </c>
      <c r="D25" s="791">
        <v>28263</v>
      </c>
      <c r="E25" s="792">
        <v>16720</v>
      </c>
      <c r="F25" s="791">
        <f t="shared" si="8"/>
        <v>-4480</v>
      </c>
      <c r="G25" s="792">
        <f t="shared" si="8"/>
        <v>-2504</v>
      </c>
      <c r="H25" s="793">
        <f t="shared" si="9"/>
        <v>86.317686223009488</v>
      </c>
      <c r="I25" s="794">
        <f t="shared" si="9"/>
        <v>86.9746150645027</v>
      </c>
      <c r="J25" s="795">
        <f>B25/B37*100</f>
        <v>21.342623976638681</v>
      </c>
      <c r="K25" s="796">
        <f>C25/C37*100</f>
        <v>24.987976551024918</v>
      </c>
      <c r="L25" s="795">
        <f>D25/$D$37*100</f>
        <v>21.01182068247714</v>
      </c>
      <c r="M25" s="797">
        <f>E25/$E$37*100</f>
        <v>24.52080308563216</v>
      </c>
    </row>
    <row r="26" spans="1:13">
      <c r="A26" s="813" t="s">
        <v>332</v>
      </c>
      <c r="B26" s="791">
        <v>15042</v>
      </c>
      <c r="C26" s="821">
        <v>9845</v>
      </c>
      <c r="D26" s="791">
        <v>13036</v>
      </c>
      <c r="E26" s="792">
        <v>8737</v>
      </c>
      <c r="F26" s="791">
        <f t="shared" si="8"/>
        <v>-2006</v>
      </c>
      <c r="G26" s="792">
        <f t="shared" si="8"/>
        <v>-1108</v>
      </c>
      <c r="H26" s="793">
        <f t="shared" si="9"/>
        <v>86.664007445818385</v>
      </c>
      <c r="I26" s="794">
        <f t="shared" si="9"/>
        <v>88.745556119857795</v>
      </c>
      <c r="J26" s="795">
        <f>B26/B37*100</f>
        <v>9.8047139802888879</v>
      </c>
      <c r="K26" s="796">
        <f>C26/C37*100</f>
        <v>12.796849206452368</v>
      </c>
      <c r="L26" s="795">
        <f>D26/$D$37*100</f>
        <v>9.6914727529551694</v>
      </c>
      <c r="M26" s="797">
        <f>E26/$E$37*100</f>
        <v>12.81329285640958</v>
      </c>
    </row>
    <row r="27" spans="1:13">
      <c r="A27" s="813" t="s">
        <v>333</v>
      </c>
      <c r="B27" s="791">
        <v>44022</v>
      </c>
      <c r="C27" s="821">
        <v>17921</v>
      </c>
      <c r="D27" s="791">
        <v>38369</v>
      </c>
      <c r="E27" s="792">
        <v>15805</v>
      </c>
      <c r="F27" s="791">
        <f t="shared" si="8"/>
        <v>-5653</v>
      </c>
      <c r="G27" s="792">
        <f t="shared" si="8"/>
        <v>-2116</v>
      </c>
      <c r="H27" s="793">
        <f t="shared" si="9"/>
        <v>87.158693380582434</v>
      </c>
      <c r="I27" s="794">
        <f t="shared" si="9"/>
        <v>88.192623179510079</v>
      </c>
      <c r="J27" s="795">
        <f>B27/B37*100</f>
        <v>28.694529905616101</v>
      </c>
      <c r="K27" s="796">
        <f>C27/C37*100</f>
        <v>23.294295035940362</v>
      </c>
      <c r="L27" s="795">
        <f>D27/$D$37*100</f>
        <v>28.525016727380866</v>
      </c>
      <c r="M27" s="797">
        <f>E27/$E$37*100</f>
        <v>23.178905069881356</v>
      </c>
    </row>
    <row r="28" spans="1:13" ht="13.5" thickBot="1">
      <c r="A28" s="814" t="s">
        <v>334</v>
      </c>
      <c r="B28" s="801">
        <v>45700</v>
      </c>
      <c r="C28" s="822">
        <v>19204</v>
      </c>
      <c r="D28" s="799">
        <v>40696</v>
      </c>
      <c r="E28" s="800">
        <v>17419</v>
      </c>
      <c r="F28" s="801">
        <f t="shared" si="8"/>
        <v>-5004</v>
      </c>
      <c r="G28" s="802">
        <f t="shared" si="8"/>
        <v>-1785</v>
      </c>
      <c r="H28" s="803">
        <f t="shared" si="9"/>
        <v>89.050328227571114</v>
      </c>
      <c r="I28" s="804">
        <f t="shared" si="9"/>
        <v>90.705061445532181</v>
      </c>
      <c r="J28" s="805">
        <f>B28/B37*100</f>
        <v>29.788288053397299</v>
      </c>
      <c r="K28" s="806">
        <f>C28/C37*100</f>
        <v>24.961979904592308</v>
      </c>
      <c r="L28" s="807">
        <f>D28/$D$37*100</f>
        <v>30.254999628280427</v>
      </c>
      <c r="M28" s="808">
        <f>E28/$E$37*100</f>
        <v>25.545925176353261</v>
      </c>
    </row>
    <row r="29" spans="1:13" ht="13.5" thickBot="1">
      <c r="A29" s="1287" t="s">
        <v>335</v>
      </c>
      <c r="B29" s="1288"/>
      <c r="C29" s="1288"/>
      <c r="D29" s="1288"/>
      <c r="E29" s="1288"/>
      <c r="F29" s="1288"/>
      <c r="G29" s="1288"/>
      <c r="H29" s="1288"/>
      <c r="I29" s="1288"/>
      <c r="J29" s="1288"/>
      <c r="K29" s="1288"/>
      <c r="L29" s="1288"/>
      <c r="M29" s="1289"/>
    </row>
    <row r="30" spans="1:13">
      <c r="A30" s="779" t="s">
        <v>336</v>
      </c>
      <c r="B30" s="782">
        <v>22476</v>
      </c>
      <c r="C30" s="820">
        <v>12695</v>
      </c>
      <c r="D30" s="780">
        <v>20116</v>
      </c>
      <c r="E30" s="781">
        <v>11555</v>
      </c>
      <c r="F30" s="782">
        <f t="shared" ref="F30:G36" si="10">D30-B30</f>
        <v>-2360</v>
      </c>
      <c r="G30" s="783">
        <f t="shared" si="10"/>
        <v>-1140</v>
      </c>
      <c r="H30" s="784">
        <f t="shared" ref="H30:I36" si="11">D30/B30*100</f>
        <v>89.499911016195057</v>
      </c>
      <c r="I30" s="785">
        <f t="shared" si="11"/>
        <v>91.020086648286721</v>
      </c>
      <c r="J30" s="786">
        <f>B30/B37*100</f>
        <v>14.650362413307608</v>
      </c>
      <c r="K30" s="787">
        <f>C30/C37*100</f>
        <v>16.50137132309932</v>
      </c>
      <c r="L30" s="788">
        <f t="shared" ref="L30:L36" si="12">D30/$D$37*100</f>
        <v>14.95502193145491</v>
      </c>
      <c r="M30" s="789">
        <f t="shared" ref="M30:M36" si="13">E30/$E$37*100</f>
        <v>16.946045433880357</v>
      </c>
    </row>
    <row r="31" spans="1:13">
      <c r="A31" s="790" t="s">
        <v>337</v>
      </c>
      <c r="B31" s="791">
        <v>35431</v>
      </c>
      <c r="C31" s="821">
        <v>18964</v>
      </c>
      <c r="D31" s="791">
        <v>29978</v>
      </c>
      <c r="E31" s="792">
        <v>16039</v>
      </c>
      <c r="F31" s="791">
        <f t="shared" si="10"/>
        <v>-5453</v>
      </c>
      <c r="G31" s="792">
        <f t="shared" si="10"/>
        <v>-2925</v>
      </c>
      <c r="H31" s="793">
        <f t="shared" si="11"/>
        <v>84.609522734328692</v>
      </c>
      <c r="I31" s="794">
        <f t="shared" si="11"/>
        <v>84.576038810377568</v>
      </c>
      <c r="J31" s="795">
        <f>B31/B37*100</f>
        <v>23.094722845074831</v>
      </c>
      <c r="K31" s="796">
        <f>C31/C37*100</f>
        <v>24.650020147400987</v>
      </c>
      <c r="L31" s="795">
        <f t="shared" si="12"/>
        <v>22.286818823879265</v>
      </c>
      <c r="M31" s="797">
        <f t="shared" si="13"/>
        <v>23.522078988663527</v>
      </c>
    </row>
    <row r="32" spans="1:13">
      <c r="A32" s="790" t="s">
        <v>338</v>
      </c>
      <c r="B32" s="791">
        <v>23235</v>
      </c>
      <c r="C32" s="821">
        <v>12023</v>
      </c>
      <c r="D32" s="791">
        <v>20514</v>
      </c>
      <c r="E32" s="792">
        <v>10730</v>
      </c>
      <c r="F32" s="791">
        <f t="shared" si="10"/>
        <v>-2721</v>
      </c>
      <c r="G32" s="792">
        <f t="shared" si="10"/>
        <v>-1293</v>
      </c>
      <c r="H32" s="793">
        <f t="shared" si="11"/>
        <v>88.289218850871535</v>
      </c>
      <c r="I32" s="794">
        <f t="shared" si="11"/>
        <v>89.245612575896189</v>
      </c>
      <c r="J32" s="795">
        <f>B32/B37*100</f>
        <v>15.145095687542367</v>
      </c>
      <c r="K32" s="796">
        <f>C32/C37*100</f>
        <v>15.627884002963619</v>
      </c>
      <c r="L32" s="795">
        <f t="shared" si="12"/>
        <v>15.250910712958143</v>
      </c>
      <c r="M32" s="797">
        <f t="shared" si="13"/>
        <v>15.736137386891929</v>
      </c>
    </row>
    <row r="33" spans="1:14">
      <c r="A33" s="790" t="s">
        <v>339</v>
      </c>
      <c r="B33" s="791">
        <v>25973</v>
      </c>
      <c r="C33" s="821">
        <v>12218</v>
      </c>
      <c r="D33" s="791">
        <v>23037</v>
      </c>
      <c r="E33" s="792">
        <v>10866</v>
      </c>
      <c r="F33" s="791">
        <f t="shared" si="10"/>
        <v>-2936</v>
      </c>
      <c r="G33" s="792">
        <f t="shared" si="10"/>
        <v>-1352</v>
      </c>
      <c r="H33" s="793">
        <f t="shared" si="11"/>
        <v>88.695953490162864</v>
      </c>
      <c r="I33" s="794">
        <f t="shared" si="11"/>
        <v>88.934359142249136</v>
      </c>
      <c r="J33" s="795">
        <f>B33/B37*100</f>
        <v>16.929785680763416</v>
      </c>
      <c r="K33" s="796">
        <f>C33/C37*100</f>
        <v>15.881351305681568</v>
      </c>
      <c r="L33" s="795">
        <f t="shared" si="12"/>
        <v>17.126607687160806</v>
      </c>
      <c r="M33" s="797">
        <f t="shared" si="13"/>
        <v>15.935588895243963</v>
      </c>
    </row>
    <row r="34" spans="1:14">
      <c r="A34" s="790" t="s">
        <v>340</v>
      </c>
      <c r="B34" s="791">
        <v>19399</v>
      </c>
      <c r="C34" s="821">
        <v>7550</v>
      </c>
      <c r="D34" s="791">
        <v>17393</v>
      </c>
      <c r="E34" s="792">
        <v>6892</v>
      </c>
      <c r="F34" s="791">
        <f t="shared" si="10"/>
        <v>-2006</v>
      </c>
      <c r="G34" s="792">
        <f t="shared" si="10"/>
        <v>-658</v>
      </c>
      <c r="H34" s="793">
        <f t="shared" si="11"/>
        <v>89.659260786638484</v>
      </c>
      <c r="I34" s="794">
        <f t="shared" si="11"/>
        <v>91.284768211920536</v>
      </c>
      <c r="J34" s="795">
        <f>B34/B37*100</f>
        <v>12.644704594044951</v>
      </c>
      <c r="K34" s="796">
        <f>C34/C37*100</f>
        <v>9.813734028310348</v>
      </c>
      <c r="L34" s="795">
        <f t="shared" si="12"/>
        <v>12.930637127351128</v>
      </c>
      <c r="M34" s="797">
        <f t="shared" si="13"/>
        <v>10.107498496780911</v>
      </c>
    </row>
    <row r="35" spans="1:14">
      <c r="A35" s="790" t="s">
        <v>341</v>
      </c>
      <c r="B35" s="791">
        <v>7655</v>
      </c>
      <c r="C35" s="821">
        <v>2326</v>
      </c>
      <c r="D35" s="791">
        <v>7274</v>
      </c>
      <c r="E35" s="792">
        <v>2426</v>
      </c>
      <c r="F35" s="791">
        <f t="shared" si="10"/>
        <v>-381</v>
      </c>
      <c r="G35" s="792">
        <f t="shared" si="10"/>
        <v>100</v>
      </c>
      <c r="H35" s="793">
        <f t="shared" si="11"/>
        <v>95.022860875244945</v>
      </c>
      <c r="I35" s="794">
        <f t="shared" si="11"/>
        <v>104.29922613929492</v>
      </c>
      <c r="J35" s="795">
        <f>B35/B37*100</f>
        <v>4.9897012045679725</v>
      </c>
      <c r="K35" s="796">
        <f>C35/C37*100</f>
        <v>3.0234099801125658</v>
      </c>
      <c r="L35" s="795">
        <f t="shared" si="12"/>
        <v>5.4077763735038289</v>
      </c>
      <c r="M35" s="797">
        <f t="shared" si="13"/>
        <v>3.5578629357502161</v>
      </c>
    </row>
    <row r="36" spans="1:14" ht="13.5" thickBot="1">
      <c r="A36" s="798" t="s">
        <v>342</v>
      </c>
      <c r="B36" s="801">
        <v>19247</v>
      </c>
      <c r="C36" s="822">
        <v>11157</v>
      </c>
      <c r="D36" s="799">
        <v>16198</v>
      </c>
      <c r="E36" s="800">
        <v>9679</v>
      </c>
      <c r="F36" s="801">
        <f t="shared" si="10"/>
        <v>-3049</v>
      </c>
      <c r="G36" s="802">
        <f t="shared" si="10"/>
        <v>-1478</v>
      </c>
      <c r="H36" s="803">
        <f t="shared" si="11"/>
        <v>84.158570166779228</v>
      </c>
      <c r="I36" s="804">
        <f t="shared" si="11"/>
        <v>86.752711302321416</v>
      </c>
      <c r="J36" s="805">
        <f>B36/B37*100</f>
        <v>12.545627574698859</v>
      </c>
      <c r="K36" s="806">
        <f>C36/C37*100</f>
        <v>14.502229212431597</v>
      </c>
      <c r="L36" s="807">
        <f t="shared" si="12"/>
        <v>12.04222734369192</v>
      </c>
      <c r="M36" s="808">
        <f t="shared" si="13"/>
        <v>14.194787862789093</v>
      </c>
    </row>
    <row r="37" spans="1:14" ht="24.75" thickBot="1">
      <c r="A37" s="815" t="s">
        <v>343</v>
      </c>
      <c r="B37" s="816">
        <f>SUM(B30:B36)</f>
        <v>153416</v>
      </c>
      <c r="C37" s="816">
        <f>SUM(C30:C36)</f>
        <v>76933</v>
      </c>
      <c r="D37" s="816">
        <f>SUM(D30:D36)</f>
        <v>134510</v>
      </c>
      <c r="E37" s="816">
        <f>SUM(E30:E36)</f>
        <v>68187</v>
      </c>
      <c r="F37" s="816">
        <f>D37-B37</f>
        <v>-18906</v>
      </c>
      <c r="G37" s="816">
        <f>E37-C37</f>
        <v>-8746</v>
      </c>
      <c r="H37" s="817">
        <f>D37/B37*100</f>
        <v>87.676643896334156</v>
      </c>
      <c r="I37" s="817">
        <f>E37/C37*100</f>
        <v>88.63166651501956</v>
      </c>
      <c r="J37" s="817">
        <f>B37/B37*100</f>
        <v>100</v>
      </c>
      <c r="K37" s="817">
        <v>100</v>
      </c>
      <c r="L37" s="817">
        <v>100</v>
      </c>
      <c r="M37" s="818">
        <f>D37/D37*100</f>
        <v>100</v>
      </c>
    </row>
    <row r="38" spans="1:14" ht="9" customHeight="1"/>
    <row r="39" spans="1:14">
      <c r="A39" s="2" t="s">
        <v>344</v>
      </c>
      <c r="B39" s="2"/>
      <c r="C39" s="2"/>
      <c r="D39" s="2"/>
      <c r="E39" s="2"/>
      <c r="F39" s="2"/>
      <c r="G39" s="2"/>
      <c r="H39" s="2"/>
      <c r="I39" s="2"/>
      <c r="J39" s="254"/>
      <c r="K39" s="254"/>
      <c r="L39" s="254"/>
      <c r="M39" s="2"/>
    </row>
    <row r="40" spans="1:14">
      <c r="A40" s="2" t="s">
        <v>345</v>
      </c>
      <c r="B40" s="586"/>
      <c r="C40" s="586"/>
      <c r="D40" s="586"/>
      <c r="E40" s="586"/>
      <c r="F40" s="586"/>
      <c r="G40" s="586"/>
      <c r="H40" s="586"/>
      <c r="I40" s="586"/>
      <c r="J40" s="586"/>
      <c r="K40" s="586"/>
      <c r="L40" s="586"/>
      <c r="N40" s="2"/>
    </row>
  </sheetData>
  <mergeCells count="14">
    <mergeCell ref="A9:M9"/>
    <mergeCell ref="A16:M16"/>
    <mergeCell ref="A23:M23"/>
    <mergeCell ref="A29:M29"/>
    <mergeCell ref="J1:M1"/>
    <mergeCell ref="A6:A8"/>
    <mergeCell ref="B6:E6"/>
    <mergeCell ref="F6:G7"/>
    <mergeCell ref="H6:I7"/>
    <mergeCell ref="J6:M6"/>
    <mergeCell ref="B7:C7"/>
    <mergeCell ref="D7:E7"/>
    <mergeCell ref="J7:K7"/>
    <mergeCell ref="L7:M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50"/>
  <sheetViews>
    <sheetView showGridLines="0" zoomScaleNormal="100" workbookViewId="0">
      <selection activeCell="C23" sqref="C23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" customWidth="1"/>
    <col min="5" max="5" width="14.140625" customWidth="1"/>
    <col min="6" max="6" width="12.140625" customWidth="1"/>
    <col min="7" max="7" width="12.28515625" customWidth="1"/>
    <col min="8" max="8" width="12.7109375" customWidth="1"/>
    <col min="9" max="9" width="15.140625" customWidth="1"/>
    <col min="10" max="10" width="17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9" ht="15">
      <c r="I1" s="5" t="s">
        <v>37</v>
      </c>
    </row>
    <row r="2" spans="1:9" ht="18" customHeight="1">
      <c r="A2" s="993" t="s">
        <v>42</v>
      </c>
      <c r="B2" s="993"/>
      <c r="C2" s="993"/>
      <c r="D2" s="993"/>
      <c r="E2" s="993"/>
      <c r="F2" s="993"/>
      <c r="G2" s="993"/>
      <c r="H2" s="993"/>
      <c r="I2" s="993"/>
    </row>
    <row r="3" spans="1:9" ht="16.5" customHeight="1">
      <c r="A3" s="993" t="s">
        <v>543</v>
      </c>
      <c r="B3" s="993"/>
      <c r="C3" s="993"/>
      <c r="D3" s="993"/>
      <c r="E3" s="993"/>
      <c r="F3" s="993"/>
      <c r="G3" s="993"/>
      <c r="H3" s="993"/>
      <c r="I3" s="993"/>
    </row>
    <row r="4" spans="1:9" ht="13.5" thickBot="1"/>
    <row r="5" spans="1:9" ht="13.5" thickBot="1">
      <c r="A5" s="994" t="s">
        <v>34</v>
      </c>
      <c r="B5" s="997">
        <v>2013</v>
      </c>
      <c r="C5" s="997"/>
      <c r="D5" s="997"/>
      <c r="E5" s="998"/>
      <c r="F5" s="997">
        <v>2014</v>
      </c>
      <c r="G5" s="997"/>
      <c r="H5" s="997"/>
      <c r="I5" s="998"/>
    </row>
    <row r="6" spans="1:9" ht="12.75" customHeight="1">
      <c r="A6" s="995"/>
      <c r="B6" s="999" t="s">
        <v>32</v>
      </c>
      <c r="C6" s="1000"/>
      <c r="D6" s="38" t="s">
        <v>29</v>
      </c>
      <c r="E6" s="372" t="s">
        <v>31</v>
      </c>
      <c r="F6" s="999" t="s">
        <v>32</v>
      </c>
      <c r="G6" s="1000"/>
      <c r="H6" s="38" t="s">
        <v>29</v>
      </c>
      <c r="I6" s="372" t="s">
        <v>31</v>
      </c>
    </row>
    <row r="7" spans="1:9">
      <c r="A7" s="995"/>
      <c r="B7" s="1001"/>
      <c r="C7" s="1002"/>
      <c r="D7" s="39" t="s">
        <v>30</v>
      </c>
      <c r="E7" s="406" t="s">
        <v>544</v>
      </c>
      <c r="F7" s="1001"/>
      <c r="G7" s="1002"/>
      <c r="H7" s="39" t="s">
        <v>30</v>
      </c>
      <c r="I7" s="406" t="s">
        <v>544</v>
      </c>
    </row>
    <row r="8" spans="1:9" ht="13.5" thickBot="1">
      <c r="A8" s="995"/>
      <c r="B8" s="1001"/>
      <c r="C8" s="1003"/>
      <c r="D8" s="39" t="s">
        <v>0</v>
      </c>
      <c r="E8" s="372" t="s">
        <v>228</v>
      </c>
      <c r="F8" s="1004"/>
      <c r="G8" s="1003"/>
      <c r="H8" s="39" t="s">
        <v>0</v>
      </c>
      <c r="I8" s="372" t="s">
        <v>253</v>
      </c>
    </row>
    <row r="9" spans="1:9" ht="23.25" thickBot="1">
      <c r="A9" s="996"/>
      <c r="B9" s="38" t="s">
        <v>304</v>
      </c>
      <c r="C9" s="406" t="s">
        <v>528</v>
      </c>
      <c r="D9" s="39" t="s">
        <v>545</v>
      </c>
      <c r="E9" s="406" t="s">
        <v>541</v>
      </c>
      <c r="F9" s="406" t="s">
        <v>305</v>
      </c>
      <c r="G9" s="406" t="s">
        <v>529</v>
      </c>
      <c r="H9" s="39" t="s">
        <v>546</v>
      </c>
      <c r="I9" s="406" t="s">
        <v>542</v>
      </c>
    </row>
    <row r="10" spans="1:9" ht="13.5" thickBot="1">
      <c r="A10" s="18" t="s">
        <v>39</v>
      </c>
      <c r="B10" s="28">
        <v>36696</v>
      </c>
      <c r="C10" s="7">
        <v>35435</v>
      </c>
      <c r="D10" s="40">
        <f>SUM(D11:D19)</f>
        <v>-1261</v>
      </c>
      <c r="E10" s="13">
        <f t="shared" ref="E10:E32" si="0">C10/B10*100</f>
        <v>96.563658164377586</v>
      </c>
      <c r="F10" s="8">
        <v>31945</v>
      </c>
      <c r="G10" s="8">
        <v>30658</v>
      </c>
      <c r="H10" s="28">
        <f t="shared" ref="H10:H32" si="1">G10-F10</f>
        <v>-1287</v>
      </c>
      <c r="I10" s="13">
        <f t="shared" ref="I10:I32" si="2">G10/F10*100</f>
        <v>95.97120050086086</v>
      </c>
    </row>
    <row r="11" spans="1:9">
      <c r="A11" s="19" t="s">
        <v>14</v>
      </c>
      <c r="B11" s="29">
        <v>4347</v>
      </c>
      <c r="C11" s="35">
        <v>4122</v>
      </c>
      <c r="D11" s="37">
        <f t="shared" ref="D11:D32" si="3">C11-B11</f>
        <v>-225</v>
      </c>
      <c r="E11" s="14">
        <f t="shared" si="0"/>
        <v>94.824016563146998</v>
      </c>
      <c r="F11" s="3">
        <v>3541</v>
      </c>
      <c r="G11" s="3">
        <v>3319</v>
      </c>
      <c r="H11" s="29">
        <f t="shared" si="1"/>
        <v>-222</v>
      </c>
      <c r="I11" s="14">
        <f t="shared" si="2"/>
        <v>93.730584580626939</v>
      </c>
    </row>
    <row r="12" spans="1:9">
      <c r="A12" s="20" t="s">
        <v>17</v>
      </c>
      <c r="B12" s="30">
        <v>4171</v>
      </c>
      <c r="C12" s="36">
        <v>4015</v>
      </c>
      <c r="D12" s="30">
        <f t="shared" si="3"/>
        <v>-156</v>
      </c>
      <c r="E12" s="15">
        <f t="shared" si="0"/>
        <v>96.259889714696712</v>
      </c>
      <c r="F12" s="4">
        <v>3526</v>
      </c>
      <c r="G12" s="4">
        <v>3432</v>
      </c>
      <c r="H12" s="30">
        <f t="shared" si="1"/>
        <v>-94</v>
      </c>
      <c r="I12" s="15">
        <f t="shared" si="2"/>
        <v>97.334089619965965</v>
      </c>
    </row>
    <row r="13" spans="1:9">
      <c r="A13" s="21" t="s">
        <v>2</v>
      </c>
      <c r="B13" s="30">
        <v>3460</v>
      </c>
      <c r="C13" s="36">
        <v>3386</v>
      </c>
      <c r="D13" s="30">
        <f t="shared" si="3"/>
        <v>-74</v>
      </c>
      <c r="E13" s="15">
        <f t="shared" si="0"/>
        <v>97.861271676300575</v>
      </c>
      <c r="F13" s="4">
        <v>2817</v>
      </c>
      <c r="G13" s="4">
        <v>2678</v>
      </c>
      <c r="H13" s="30">
        <f t="shared" si="1"/>
        <v>-139</v>
      </c>
      <c r="I13" s="15">
        <f t="shared" si="2"/>
        <v>95.065672701455455</v>
      </c>
    </row>
    <row r="14" spans="1:9">
      <c r="A14" s="21" t="s">
        <v>18</v>
      </c>
      <c r="B14" s="29">
        <v>3964</v>
      </c>
      <c r="C14" s="35">
        <v>3846</v>
      </c>
      <c r="D14" s="30">
        <f t="shared" si="3"/>
        <v>-118</v>
      </c>
      <c r="E14" s="14">
        <f t="shared" si="0"/>
        <v>97.023208879919281</v>
      </c>
      <c r="F14" s="3">
        <v>3479</v>
      </c>
      <c r="G14" s="3">
        <v>3347</v>
      </c>
      <c r="H14" s="29">
        <f t="shared" si="1"/>
        <v>-132</v>
      </c>
      <c r="I14" s="14">
        <f t="shared" si="2"/>
        <v>96.205806266168437</v>
      </c>
    </row>
    <row r="15" spans="1:9">
      <c r="A15" s="20" t="s">
        <v>19</v>
      </c>
      <c r="B15" s="30">
        <v>3351</v>
      </c>
      <c r="C15" s="36">
        <v>3221</v>
      </c>
      <c r="D15" s="30">
        <f t="shared" si="3"/>
        <v>-130</v>
      </c>
      <c r="E15" s="15">
        <f t="shared" si="0"/>
        <v>96.120561026559244</v>
      </c>
      <c r="F15" s="4">
        <v>2750</v>
      </c>
      <c r="G15" s="4">
        <v>2637</v>
      </c>
      <c r="H15" s="30">
        <f t="shared" si="1"/>
        <v>-113</v>
      </c>
      <c r="I15" s="15">
        <f t="shared" si="2"/>
        <v>95.890909090909091</v>
      </c>
    </row>
    <row r="16" spans="1:9">
      <c r="A16" s="20" t="s">
        <v>22</v>
      </c>
      <c r="B16" s="30">
        <v>4452</v>
      </c>
      <c r="C16" s="36">
        <v>4205</v>
      </c>
      <c r="D16" s="30">
        <f t="shared" si="3"/>
        <v>-247</v>
      </c>
      <c r="E16" s="15">
        <f t="shared" si="0"/>
        <v>94.451931716082655</v>
      </c>
      <c r="F16" s="4">
        <v>3756</v>
      </c>
      <c r="G16" s="4">
        <v>3551</v>
      </c>
      <c r="H16" s="30">
        <f t="shared" si="1"/>
        <v>-205</v>
      </c>
      <c r="I16" s="15">
        <f t="shared" si="2"/>
        <v>94.542066027689032</v>
      </c>
    </row>
    <row r="17" spans="1:9">
      <c r="A17" s="20" t="s">
        <v>23</v>
      </c>
      <c r="B17" s="30">
        <v>3902</v>
      </c>
      <c r="C17" s="36">
        <v>3826</v>
      </c>
      <c r="D17" s="30">
        <f t="shared" si="3"/>
        <v>-76</v>
      </c>
      <c r="E17" s="15">
        <f t="shared" si="0"/>
        <v>98.052280881599188</v>
      </c>
      <c r="F17" s="4">
        <v>3674</v>
      </c>
      <c r="G17" s="4">
        <v>3555</v>
      </c>
      <c r="H17" s="30">
        <f t="shared" si="1"/>
        <v>-119</v>
      </c>
      <c r="I17" s="15">
        <f t="shared" si="2"/>
        <v>96.761023407729994</v>
      </c>
    </row>
    <row r="18" spans="1:9">
      <c r="A18" s="20" t="s">
        <v>13</v>
      </c>
      <c r="B18" s="30">
        <v>4962</v>
      </c>
      <c r="C18" s="36">
        <v>4783</v>
      </c>
      <c r="D18" s="30">
        <f t="shared" si="3"/>
        <v>-179</v>
      </c>
      <c r="E18" s="15">
        <f t="shared" si="0"/>
        <v>96.392583635630785</v>
      </c>
      <c r="F18" s="4">
        <v>4472</v>
      </c>
      <c r="G18" s="4">
        <v>4287</v>
      </c>
      <c r="H18" s="30">
        <f t="shared" si="1"/>
        <v>-185</v>
      </c>
      <c r="I18" s="15">
        <f t="shared" si="2"/>
        <v>95.863148479427551</v>
      </c>
    </row>
    <row r="19" spans="1:9" ht="13.5" thickBot="1">
      <c r="A19" s="22" t="s">
        <v>28</v>
      </c>
      <c r="B19" s="29">
        <v>4087</v>
      </c>
      <c r="C19" s="35">
        <v>4031</v>
      </c>
      <c r="D19" s="32">
        <f t="shared" si="3"/>
        <v>-56</v>
      </c>
      <c r="E19" s="14">
        <f t="shared" si="0"/>
        <v>98.629801810619028</v>
      </c>
      <c r="F19" s="3">
        <v>3930</v>
      </c>
      <c r="G19" s="3">
        <v>3852</v>
      </c>
      <c r="H19" s="29">
        <f t="shared" si="1"/>
        <v>-78</v>
      </c>
      <c r="I19" s="14">
        <f t="shared" si="2"/>
        <v>98.015267175572518</v>
      </c>
    </row>
    <row r="20" spans="1:9" ht="13.5" thickBot="1">
      <c r="A20" s="23" t="s">
        <v>40</v>
      </c>
      <c r="B20" s="31">
        <v>24926</v>
      </c>
      <c r="C20" s="9">
        <v>24159</v>
      </c>
      <c r="D20" s="41">
        <f t="shared" si="3"/>
        <v>-767</v>
      </c>
      <c r="E20" s="16">
        <f t="shared" si="0"/>
        <v>96.922891759608447</v>
      </c>
      <c r="F20" s="10">
        <v>22772</v>
      </c>
      <c r="G20" s="10">
        <v>21960</v>
      </c>
      <c r="H20" s="31">
        <f t="shared" si="1"/>
        <v>-812</v>
      </c>
      <c r="I20" s="16">
        <f t="shared" si="2"/>
        <v>96.434217460038639</v>
      </c>
    </row>
    <row r="21" spans="1:9">
      <c r="A21" s="19" t="s">
        <v>1</v>
      </c>
      <c r="B21" s="29">
        <v>4963</v>
      </c>
      <c r="C21" s="3">
        <v>4791</v>
      </c>
      <c r="D21" s="29">
        <f t="shared" si="3"/>
        <v>-172</v>
      </c>
      <c r="E21" s="14">
        <f t="shared" si="0"/>
        <v>96.534354221237152</v>
      </c>
      <c r="F21" s="3">
        <v>4370</v>
      </c>
      <c r="G21" s="3">
        <v>4245</v>
      </c>
      <c r="H21" s="29">
        <f t="shared" si="1"/>
        <v>-125</v>
      </c>
      <c r="I21" s="14">
        <f t="shared" si="2"/>
        <v>97.139588100686495</v>
      </c>
    </row>
    <row r="22" spans="1:9">
      <c r="A22" s="20" t="s">
        <v>16</v>
      </c>
      <c r="B22" s="30">
        <v>3332</v>
      </c>
      <c r="C22" s="4">
        <v>3210</v>
      </c>
      <c r="D22" s="30">
        <f t="shared" si="3"/>
        <v>-122</v>
      </c>
      <c r="E22" s="15">
        <f t="shared" si="0"/>
        <v>96.338535414165676</v>
      </c>
      <c r="F22" s="4">
        <v>3043</v>
      </c>
      <c r="G22" s="4">
        <v>2899</v>
      </c>
      <c r="H22" s="30">
        <f t="shared" si="1"/>
        <v>-144</v>
      </c>
      <c r="I22" s="15">
        <f t="shared" si="2"/>
        <v>95.267827801511658</v>
      </c>
    </row>
    <row r="23" spans="1:9">
      <c r="A23" s="21" t="s">
        <v>3</v>
      </c>
      <c r="B23" s="30">
        <v>5214</v>
      </c>
      <c r="C23" s="4">
        <v>5095</v>
      </c>
      <c r="D23" s="30">
        <f t="shared" si="3"/>
        <v>-119</v>
      </c>
      <c r="E23" s="15">
        <f t="shared" si="0"/>
        <v>97.717683160721137</v>
      </c>
      <c r="F23" s="4">
        <v>4737</v>
      </c>
      <c r="G23" s="4">
        <v>4599</v>
      </c>
      <c r="H23" s="30">
        <f t="shared" si="1"/>
        <v>-138</v>
      </c>
      <c r="I23" s="15">
        <f t="shared" si="2"/>
        <v>97.086763774540856</v>
      </c>
    </row>
    <row r="24" spans="1:9">
      <c r="A24" s="24" t="s">
        <v>21</v>
      </c>
      <c r="B24" s="29">
        <v>3731</v>
      </c>
      <c r="C24" s="3">
        <v>3633</v>
      </c>
      <c r="D24" s="30">
        <f t="shared" si="3"/>
        <v>-98</v>
      </c>
      <c r="E24" s="14">
        <f t="shared" si="0"/>
        <v>97.373358348968111</v>
      </c>
      <c r="F24" s="3">
        <v>3427</v>
      </c>
      <c r="G24" s="3">
        <v>3296</v>
      </c>
      <c r="H24" s="29">
        <f t="shared" si="1"/>
        <v>-131</v>
      </c>
      <c r="I24" s="14">
        <f t="shared" si="2"/>
        <v>96.177414648380505</v>
      </c>
    </row>
    <row r="25" spans="1:9">
      <c r="A25" s="20" t="s">
        <v>4</v>
      </c>
      <c r="B25" s="30">
        <v>4390</v>
      </c>
      <c r="C25" s="4">
        <v>4279</v>
      </c>
      <c r="D25" s="30">
        <f t="shared" si="3"/>
        <v>-111</v>
      </c>
      <c r="E25" s="15">
        <f t="shared" si="0"/>
        <v>97.47152619589977</v>
      </c>
      <c r="F25" s="4">
        <v>3987</v>
      </c>
      <c r="G25" s="4">
        <v>3818</v>
      </c>
      <c r="H25" s="30">
        <f t="shared" si="1"/>
        <v>-169</v>
      </c>
      <c r="I25" s="15">
        <f t="shared" si="2"/>
        <v>95.761223977928267</v>
      </c>
    </row>
    <row r="26" spans="1:9" ht="13.5" thickBot="1">
      <c r="A26" s="25" t="s">
        <v>7</v>
      </c>
      <c r="B26" s="32">
        <v>3296</v>
      </c>
      <c r="C26" s="6">
        <v>3151</v>
      </c>
      <c r="D26" s="32">
        <f t="shared" si="3"/>
        <v>-145</v>
      </c>
      <c r="E26" s="17">
        <f t="shared" si="0"/>
        <v>95.600728155339809</v>
      </c>
      <c r="F26" s="6">
        <v>3208</v>
      </c>
      <c r="G26" s="6">
        <v>3103</v>
      </c>
      <c r="H26" s="32">
        <f t="shared" si="1"/>
        <v>-105</v>
      </c>
      <c r="I26" s="17">
        <f t="shared" si="2"/>
        <v>96.726932668329184</v>
      </c>
    </row>
    <row r="27" spans="1:9" ht="13.5" thickBot="1">
      <c r="A27" s="26" t="s">
        <v>41</v>
      </c>
      <c r="B27" s="33">
        <v>48275</v>
      </c>
      <c r="C27" s="11">
        <v>46396</v>
      </c>
      <c r="D27" s="31">
        <f t="shared" si="3"/>
        <v>-1879</v>
      </c>
      <c r="E27" s="16">
        <f t="shared" si="0"/>
        <v>96.107716209218026</v>
      </c>
      <c r="F27" s="12">
        <v>42486</v>
      </c>
      <c r="G27" s="12">
        <v>40574</v>
      </c>
      <c r="H27" s="31">
        <f t="shared" si="1"/>
        <v>-1912</v>
      </c>
      <c r="I27" s="16">
        <f t="shared" si="2"/>
        <v>95.499694016852615</v>
      </c>
    </row>
    <row r="28" spans="1:9">
      <c r="A28" s="20" t="s">
        <v>15</v>
      </c>
      <c r="B28" s="30">
        <v>6717</v>
      </c>
      <c r="C28" s="4">
        <v>6392</v>
      </c>
      <c r="D28" s="30">
        <f t="shared" si="3"/>
        <v>-325</v>
      </c>
      <c r="E28" s="15">
        <f t="shared" si="0"/>
        <v>95.161530445139192</v>
      </c>
      <c r="F28" s="4">
        <v>5726</v>
      </c>
      <c r="G28" s="4">
        <v>5373</v>
      </c>
      <c r="H28" s="30">
        <f t="shared" si="1"/>
        <v>-353</v>
      </c>
      <c r="I28" s="15">
        <f t="shared" si="2"/>
        <v>93.835137967167299</v>
      </c>
    </row>
    <row r="29" spans="1:9">
      <c r="A29" s="20" t="s">
        <v>20</v>
      </c>
      <c r="B29" s="30">
        <v>15008</v>
      </c>
      <c r="C29" s="4">
        <v>14508</v>
      </c>
      <c r="D29" s="30">
        <f t="shared" si="3"/>
        <v>-500</v>
      </c>
      <c r="E29" s="15">
        <f t="shared" si="0"/>
        <v>96.6684434968017</v>
      </c>
      <c r="F29" s="4">
        <v>13878</v>
      </c>
      <c r="G29" s="4">
        <v>13237</v>
      </c>
      <c r="H29" s="30">
        <f t="shared" si="1"/>
        <v>-641</v>
      </c>
      <c r="I29" s="15">
        <f t="shared" si="2"/>
        <v>95.381178844213863</v>
      </c>
    </row>
    <row r="30" spans="1:9">
      <c r="A30" s="19" t="s">
        <v>26</v>
      </c>
      <c r="B30" s="29">
        <v>8847</v>
      </c>
      <c r="C30" s="3">
        <v>8349</v>
      </c>
      <c r="D30" s="29">
        <f t="shared" si="3"/>
        <v>-498</v>
      </c>
      <c r="E30" s="14">
        <f t="shared" si="0"/>
        <v>94.370973211258061</v>
      </c>
      <c r="F30" s="3">
        <v>7239</v>
      </c>
      <c r="G30" s="3">
        <v>6800</v>
      </c>
      <c r="H30" s="29">
        <f t="shared" si="1"/>
        <v>-439</v>
      </c>
      <c r="I30" s="14">
        <f t="shared" si="2"/>
        <v>93.935626467744157</v>
      </c>
    </row>
    <row r="31" spans="1:9">
      <c r="A31" s="21" t="s">
        <v>232</v>
      </c>
      <c r="B31" s="30">
        <v>4398</v>
      </c>
      <c r="C31" s="4">
        <v>4264</v>
      </c>
      <c r="D31" s="30">
        <f t="shared" si="3"/>
        <v>-134</v>
      </c>
      <c r="E31" s="15">
        <f t="shared" si="0"/>
        <v>96.953160527512509</v>
      </c>
      <c r="F31" s="4">
        <v>3910</v>
      </c>
      <c r="G31" s="4">
        <v>3815</v>
      </c>
      <c r="H31" s="30">
        <f t="shared" si="1"/>
        <v>-95</v>
      </c>
      <c r="I31" s="15">
        <f t="shared" si="2"/>
        <v>97.570332480818408</v>
      </c>
    </row>
    <row r="32" spans="1:9">
      <c r="A32" s="21" t="s">
        <v>233</v>
      </c>
      <c r="B32" s="30">
        <v>7780</v>
      </c>
      <c r="C32" s="4">
        <v>7534</v>
      </c>
      <c r="D32" s="30">
        <f t="shared" si="3"/>
        <v>-246</v>
      </c>
      <c r="E32" s="15">
        <f t="shared" si="0"/>
        <v>96.838046272493571</v>
      </c>
      <c r="F32" s="4">
        <v>6790</v>
      </c>
      <c r="G32" s="4">
        <v>6480</v>
      </c>
      <c r="H32" s="30">
        <f t="shared" si="1"/>
        <v>-310</v>
      </c>
      <c r="I32" s="15">
        <f t="shared" si="2"/>
        <v>95.434462444771725</v>
      </c>
    </row>
    <row r="33" spans="1:9" ht="13.5" thickBot="1">
      <c r="A33" s="19" t="s">
        <v>27</v>
      </c>
      <c r="B33" s="29">
        <v>5525</v>
      </c>
      <c r="C33" s="3">
        <v>5349</v>
      </c>
      <c r="D33" s="29">
        <f t="shared" ref="D33:D44" si="4">C33-B33</f>
        <v>-176</v>
      </c>
      <c r="E33" s="14">
        <f t="shared" ref="E33:E45" si="5">C33/B33*100</f>
        <v>96.814479638009061</v>
      </c>
      <c r="F33" s="3">
        <v>4943</v>
      </c>
      <c r="G33" s="3">
        <v>4869</v>
      </c>
      <c r="H33" s="29">
        <f t="shared" ref="H33:H44" si="6">G33-F33</f>
        <v>-74</v>
      </c>
      <c r="I33" s="14">
        <f t="shared" ref="I33:I45" si="7">G33/F33*100</f>
        <v>98.502933441230027</v>
      </c>
    </row>
    <row r="34" spans="1:9" ht="13.5" thickBot="1">
      <c r="A34" s="23" t="s">
        <v>35</v>
      </c>
      <c r="B34" s="31">
        <v>29575</v>
      </c>
      <c r="C34" s="9">
        <v>28405</v>
      </c>
      <c r="D34" s="31">
        <f t="shared" si="4"/>
        <v>-1170</v>
      </c>
      <c r="E34" s="16">
        <f t="shared" si="5"/>
        <v>96.043956043956044</v>
      </c>
      <c r="F34" s="10">
        <v>25547</v>
      </c>
      <c r="G34" s="10">
        <v>24308</v>
      </c>
      <c r="H34" s="31">
        <f t="shared" si="6"/>
        <v>-1239</v>
      </c>
      <c r="I34" s="16">
        <f t="shared" si="7"/>
        <v>95.150115473441105</v>
      </c>
    </row>
    <row r="35" spans="1:9">
      <c r="A35" s="19" t="s">
        <v>5</v>
      </c>
      <c r="B35" s="29">
        <v>2337</v>
      </c>
      <c r="C35" s="3">
        <v>2209</v>
      </c>
      <c r="D35" s="29">
        <f t="shared" si="4"/>
        <v>-128</v>
      </c>
      <c r="E35" s="14">
        <f t="shared" si="5"/>
        <v>94.522892597347024</v>
      </c>
      <c r="F35" s="3">
        <v>2283</v>
      </c>
      <c r="G35" s="3">
        <v>2178</v>
      </c>
      <c r="H35" s="29">
        <f t="shared" si="6"/>
        <v>-105</v>
      </c>
      <c r="I35" s="14">
        <f t="shared" si="7"/>
        <v>95.400788436268073</v>
      </c>
    </row>
    <row r="36" spans="1:9">
      <c r="A36" s="20" t="s">
        <v>24</v>
      </c>
      <c r="B36" s="30">
        <v>6195</v>
      </c>
      <c r="C36" s="4">
        <v>5965</v>
      </c>
      <c r="D36" s="30">
        <f t="shared" si="4"/>
        <v>-230</v>
      </c>
      <c r="E36" s="15">
        <f t="shared" si="5"/>
        <v>96.287328490718309</v>
      </c>
      <c r="F36" s="4">
        <v>5309</v>
      </c>
      <c r="G36" s="4">
        <v>5028</v>
      </c>
      <c r="H36" s="30">
        <f t="shared" si="6"/>
        <v>-281</v>
      </c>
      <c r="I36" s="15">
        <f t="shared" si="7"/>
        <v>94.70710114899228</v>
      </c>
    </row>
    <row r="37" spans="1:9">
      <c r="A37" s="19" t="s">
        <v>6</v>
      </c>
      <c r="B37" s="29">
        <v>4150</v>
      </c>
      <c r="C37" s="3">
        <v>4111</v>
      </c>
      <c r="D37" s="29">
        <f t="shared" si="4"/>
        <v>-39</v>
      </c>
      <c r="E37" s="14">
        <f t="shared" si="5"/>
        <v>99.060240963855421</v>
      </c>
      <c r="F37" s="3">
        <v>3417</v>
      </c>
      <c r="G37" s="3">
        <v>3236</v>
      </c>
      <c r="H37" s="29">
        <f t="shared" si="6"/>
        <v>-181</v>
      </c>
      <c r="I37" s="14">
        <f t="shared" si="7"/>
        <v>94.702955809189348</v>
      </c>
    </row>
    <row r="38" spans="1:9">
      <c r="A38" s="20" t="s">
        <v>25</v>
      </c>
      <c r="B38" s="30">
        <v>2930</v>
      </c>
      <c r="C38" s="4">
        <v>2756</v>
      </c>
      <c r="D38" s="30">
        <f t="shared" si="4"/>
        <v>-174</v>
      </c>
      <c r="E38" s="15">
        <f t="shared" si="5"/>
        <v>94.061433447098977</v>
      </c>
      <c r="F38" s="4">
        <v>2573</v>
      </c>
      <c r="G38" s="4">
        <v>2458</v>
      </c>
      <c r="H38" s="30">
        <f t="shared" si="6"/>
        <v>-115</v>
      </c>
      <c r="I38" s="15">
        <f t="shared" si="7"/>
        <v>95.530509133307433</v>
      </c>
    </row>
    <row r="39" spans="1:9">
      <c r="A39" s="20" t="s">
        <v>8</v>
      </c>
      <c r="B39" s="30">
        <v>2561</v>
      </c>
      <c r="C39" s="4">
        <v>2470</v>
      </c>
      <c r="D39" s="30">
        <f t="shared" si="4"/>
        <v>-91</v>
      </c>
      <c r="E39" s="15">
        <f t="shared" si="5"/>
        <v>96.44670050761421</v>
      </c>
      <c r="F39" s="4">
        <v>2333</v>
      </c>
      <c r="G39" s="4">
        <v>2194</v>
      </c>
      <c r="H39" s="30">
        <f t="shared" si="6"/>
        <v>-139</v>
      </c>
      <c r="I39" s="15">
        <f t="shared" si="7"/>
        <v>94.04200600085727</v>
      </c>
    </row>
    <row r="40" spans="1:9">
      <c r="A40" s="20" t="s">
        <v>9</v>
      </c>
      <c r="B40" s="30">
        <v>4385</v>
      </c>
      <c r="C40" s="4">
        <v>4112</v>
      </c>
      <c r="D40" s="30">
        <f t="shared" si="4"/>
        <v>-273</v>
      </c>
      <c r="E40" s="15">
        <f t="shared" si="5"/>
        <v>93.774230330672751</v>
      </c>
      <c r="F40" s="4">
        <v>3408</v>
      </c>
      <c r="G40" s="4">
        <v>3157</v>
      </c>
      <c r="H40" s="30">
        <f t="shared" si="6"/>
        <v>-251</v>
      </c>
      <c r="I40" s="15">
        <f t="shared" si="7"/>
        <v>92.6349765258216</v>
      </c>
    </row>
    <row r="41" spans="1:9">
      <c r="A41" s="20" t="s">
        <v>10</v>
      </c>
      <c r="B41" s="30">
        <v>3742</v>
      </c>
      <c r="C41" s="4">
        <v>3650</v>
      </c>
      <c r="D41" s="30">
        <f t="shared" si="4"/>
        <v>-92</v>
      </c>
      <c r="E41" s="15">
        <f t="shared" si="5"/>
        <v>97.541421699625857</v>
      </c>
      <c r="F41" s="4">
        <v>3272</v>
      </c>
      <c r="G41" s="4">
        <v>3175</v>
      </c>
      <c r="H41" s="30">
        <f t="shared" si="6"/>
        <v>-97</v>
      </c>
      <c r="I41" s="15">
        <f t="shared" si="7"/>
        <v>97.035452322738394</v>
      </c>
    </row>
    <row r="42" spans="1:9" ht="13.5" thickBot="1">
      <c r="A42" s="27" t="s">
        <v>12</v>
      </c>
      <c r="B42" s="29">
        <v>3275</v>
      </c>
      <c r="C42" s="3">
        <v>3132</v>
      </c>
      <c r="D42" s="29">
        <f t="shared" si="4"/>
        <v>-143</v>
      </c>
      <c r="E42" s="14">
        <f t="shared" si="5"/>
        <v>95.63358778625954</v>
      </c>
      <c r="F42" s="3">
        <v>2952</v>
      </c>
      <c r="G42" s="3">
        <v>2882</v>
      </c>
      <c r="H42" s="29">
        <f t="shared" si="6"/>
        <v>-70</v>
      </c>
      <c r="I42" s="14">
        <f t="shared" si="7"/>
        <v>97.628726287262865</v>
      </c>
    </row>
    <row r="43" spans="1:9" ht="13.5" thickBot="1">
      <c r="A43" s="23" t="s">
        <v>36</v>
      </c>
      <c r="B43" s="31">
        <v>19585</v>
      </c>
      <c r="C43" s="9">
        <v>19021</v>
      </c>
      <c r="D43" s="31">
        <f t="shared" si="4"/>
        <v>-564</v>
      </c>
      <c r="E43" s="16">
        <f t="shared" si="5"/>
        <v>97.12024508552463</v>
      </c>
      <c r="F43" s="10">
        <v>17656</v>
      </c>
      <c r="G43" s="10">
        <v>17010</v>
      </c>
      <c r="H43" s="31">
        <f t="shared" si="6"/>
        <v>-646</v>
      </c>
      <c r="I43" s="16">
        <f t="shared" si="7"/>
        <v>96.341187131853189</v>
      </c>
    </row>
    <row r="44" spans="1:9" ht="14.25" customHeight="1" thickBot="1">
      <c r="A44" s="27" t="s">
        <v>11</v>
      </c>
      <c r="B44" s="29">
        <v>19585</v>
      </c>
      <c r="C44" s="3">
        <v>19021</v>
      </c>
      <c r="D44" s="29">
        <f t="shared" si="4"/>
        <v>-564</v>
      </c>
      <c r="E44" s="14">
        <f t="shared" si="5"/>
        <v>97.12024508552463</v>
      </c>
      <c r="F44" s="3">
        <v>17656</v>
      </c>
      <c r="G44" s="3">
        <v>17010</v>
      </c>
      <c r="H44" s="29">
        <f t="shared" si="6"/>
        <v>-646</v>
      </c>
      <c r="I44" s="14">
        <f t="shared" si="7"/>
        <v>96.341187131853189</v>
      </c>
    </row>
    <row r="45" spans="1:9" ht="26.25" thickBot="1">
      <c r="A45" s="34" t="s">
        <v>33</v>
      </c>
      <c r="B45" s="28">
        <v>159057</v>
      </c>
      <c r="C45" s="7">
        <v>153416</v>
      </c>
      <c r="D45" s="28">
        <f>D43+D34+D27+D20+D10</f>
        <v>-5641</v>
      </c>
      <c r="E45" s="13">
        <f t="shared" si="5"/>
        <v>96.453472654457201</v>
      </c>
      <c r="F45" s="28">
        <v>140406</v>
      </c>
      <c r="G45" s="28">
        <v>134510</v>
      </c>
      <c r="H45" s="28">
        <f>H43+H34+H27+H20+H10</f>
        <v>-5896</v>
      </c>
      <c r="I45" s="13">
        <f t="shared" si="7"/>
        <v>95.800749255729812</v>
      </c>
    </row>
    <row r="46" spans="1:9">
      <c r="A46" s="2" t="s">
        <v>43</v>
      </c>
      <c r="B46" s="2"/>
      <c r="C46" s="2"/>
      <c r="D46" s="2"/>
    </row>
    <row r="47" spans="1:9">
      <c r="A47" s="2" t="s">
        <v>38</v>
      </c>
      <c r="B47" s="2"/>
      <c r="C47" s="2"/>
      <c r="D47" s="2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showGridLines="0" zoomScaleNormal="100" workbookViewId="0">
      <selection activeCell="B7" sqref="B7:E7"/>
    </sheetView>
  </sheetViews>
  <sheetFormatPr defaultRowHeight="12.75"/>
  <cols>
    <col min="1" max="1" width="25" customWidth="1"/>
    <col min="2" max="2" width="10.42578125" customWidth="1"/>
    <col min="3" max="3" width="9.28515625" customWidth="1"/>
    <col min="4" max="5" width="10.7109375" customWidth="1"/>
    <col min="6" max="13" width="9.7109375" customWidth="1"/>
    <col min="14" max="14" width="11.42578125" customWidth="1"/>
    <col min="257" max="257" width="25" customWidth="1"/>
    <col min="258" max="258" width="10.42578125" customWidth="1"/>
    <col min="259" max="259" width="9.28515625" customWidth="1"/>
    <col min="260" max="261" width="10.7109375" customWidth="1"/>
    <col min="262" max="269" width="9.7109375" customWidth="1"/>
    <col min="270" max="270" width="11.42578125" customWidth="1"/>
    <col min="513" max="513" width="25" customWidth="1"/>
    <col min="514" max="514" width="10.42578125" customWidth="1"/>
    <col min="515" max="515" width="9.28515625" customWidth="1"/>
    <col min="516" max="517" width="10.7109375" customWidth="1"/>
    <col min="518" max="525" width="9.7109375" customWidth="1"/>
    <col min="526" max="526" width="11.42578125" customWidth="1"/>
    <col min="769" max="769" width="25" customWidth="1"/>
    <col min="770" max="770" width="10.42578125" customWidth="1"/>
    <col min="771" max="771" width="9.28515625" customWidth="1"/>
    <col min="772" max="773" width="10.7109375" customWidth="1"/>
    <col min="774" max="781" width="9.7109375" customWidth="1"/>
    <col min="782" max="782" width="11.42578125" customWidth="1"/>
    <col min="1025" max="1025" width="25" customWidth="1"/>
    <col min="1026" max="1026" width="10.42578125" customWidth="1"/>
    <col min="1027" max="1027" width="9.28515625" customWidth="1"/>
    <col min="1028" max="1029" width="10.7109375" customWidth="1"/>
    <col min="1030" max="1037" width="9.7109375" customWidth="1"/>
    <col min="1038" max="1038" width="11.42578125" customWidth="1"/>
    <col min="1281" max="1281" width="25" customWidth="1"/>
    <col min="1282" max="1282" width="10.42578125" customWidth="1"/>
    <col min="1283" max="1283" width="9.28515625" customWidth="1"/>
    <col min="1284" max="1285" width="10.7109375" customWidth="1"/>
    <col min="1286" max="1293" width="9.7109375" customWidth="1"/>
    <col min="1294" max="1294" width="11.42578125" customWidth="1"/>
    <col min="1537" max="1537" width="25" customWidth="1"/>
    <col min="1538" max="1538" width="10.42578125" customWidth="1"/>
    <col min="1539" max="1539" width="9.28515625" customWidth="1"/>
    <col min="1540" max="1541" width="10.7109375" customWidth="1"/>
    <col min="1542" max="1549" width="9.7109375" customWidth="1"/>
    <col min="1550" max="1550" width="11.42578125" customWidth="1"/>
    <col min="1793" max="1793" width="25" customWidth="1"/>
    <col min="1794" max="1794" width="10.42578125" customWidth="1"/>
    <col min="1795" max="1795" width="9.28515625" customWidth="1"/>
    <col min="1796" max="1797" width="10.7109375" customWidth="1"/>
    <col min="1798" max="1805" width="9.7109375" customWidth="1"/>
    <col min="1806" max="1806" width="11.42578125" customWidth="1"/>
    <col min="2049" max="2049" width="25" customWidth="1"/>
    <col min="2050" max="2050" width="10.42578125" customWidth="1"/>
    <col min="2051" max="2051" width="9.28515625" customWidth="1"/>
    <col min="2052" max="2053" width="10.7109375" customWidth="1"/>
    <col min="2054" max="2061" width="9.7109375" customWidth="1"/>
    <col min="2062" max="2062" width="11.42578125" customWidth="1"/>
    <col min="2305" max="2305" width="25" customWidth="1"/>
    <col min="2306" max="2306" width="10.42578125" customWidth="1"/>
    <col min="2307" max="2307" width="9.28515625" customWidth="1"/>
    <col min="2308" max="2309" width="10.7109375" customWidth="1"/>
    <col min="2310" max="2317" width="9.7109375" customWidth="1"/>
    <col min="2318" max="2318" width="11.42578125" customWidth="1"/>
    <col min="2561" max="2561" width="25" customWidth="1"/>
    <col min="2562" max="2562" width="10.42578125" customWidth="1"/>
    <col min="2563" max="2563" width="9.28515625" customWidth="1"/>
    <col min="2564" max="2565" width="10.7109375" customWidth="1"/>
    <col min="2566" max="2573" width="9.7109375" customWidth="1"/>
    <col min="2574" max="2574" width="11.42578125" customWidth="1"/>
    <col min="2817" max="2817" width="25" customWidth="1"/>
    <col min="2818" max="2818" width="10.42578125" customWidth="1"/>
    <col min="2819" max="2819" width="9.28515625" customWidth="1"/>
    <col min="2820" max="2821" width="10.7109375" customWidth="1"/>
    <col min="2822" max="2829" width="9.7109375" customWidth="1"/>
    <col min="2830" max="2830" width="11.42578125" customWidth="1"/>
    <col min="3073" max="3073" width="25" customWidth="1"/>
    <col min="3074" max="3074" width="10.42578125" customWidth="1"/>
    <col min="3075" max="3075" width="9.28515625" customWidth="1"/>
    <col min="3076" max="3077" width="10.7109375" customWidth="1"/>
    <col min="3078" max="3085" width="9.7109375" customWidth="1"/>
    <col min="3086" max="3086" width="11.42578125" customWidth="1"/>
    <col min="3329" max="3329" width="25" customWidth="1"/>
    <col min="3330" max="3330" width="10.42578125" customWidth="1"/>
    <col min="3331" max="3331" width="9.28515625" customWidth="1"/>
    <col min="3332" max="3333" width="10.7109375" customWidth="1"/>
    <col min="3334" max="3341" width="9.7109375" customWidth="1"/>
    <col min="3342" max="3342" width="11.42578125" customWidth="1"/>
    <col min="3585" max="3585" width="25" customWidth="1"/>
    <col min="3586" max="3586" width="10.42578125" customWidth="1"/>
    <col min="3587" max="3587" width="9.28515625" customWidth="1"/>
    <col min="3588" max="3589" width="10.7109375" customWidth="1"/>
    <col min="3590" max="3597" width="9.7109375" customWidth="1"/>
    <col min="3598" max="3598" width="11.42578125" customWidth="1"/>
    <col min="3841" max="3841" width="25" customWidth="1"/>
    <col min="3842" max="3842" width="10.42578125" customWidth="1"/>
    <col min="3843" max="3843" width="9.28515625" customWidth="1"/>
    <col min="3844" max="3845" width="10.7109375" customWidth="1"/>
    <col min="3846" max="3853" width="9.7109375" customWidth="1"/>
    <col min="3854" max="3854" width="11.42578125" customWidth="1"/>
    <col min="4097" max="4097" width="25" customWidth="1"/>
    <col min="4098" max="4098" width="10.42578125" customWidth="1"/>
    <col min="4099" max="4099" width="9.28515625" customWidth="1"/>
    <col min="4100" max="4101" width="10.7109375" customWidth="1"/>
    <col min="4102" max="4109" width="9.7109375" customWidth="1"/>
    <col min="4110" max="4110" width="11.42578125" customWidth="1"/>
    <col min="4353" max="4353" width="25" customWidth="1"/>
    <col min="4354" max="4354" width="10.42578125" customWidth="1"/>
    <col min="4355" max="4355" width="9.28515625" customWidth="1"/>
    <col min="4356" max="4357" width="10.7109375" customWidth="1"/>
    <col min="4358" max="4365" width="9.7109375" customWidth="1"/>
    <col min="4366" max="4366" width="11.42578125" customWidth="1"/>
    <col min="4609" max="4609" width="25" customWidth="1"/>
    <col min="4610" max="4610" width="10.42578125" customWidth="1"/>
    <col min="4611" max="4611" width="9.28515625" customWidth="1"/>
    <col min="4612" max="4613" width="10.7109375" customWidth="1"/>
    <col min="4614" max="4621" width="9.7109375" customWidth="1"/>
    <col min="4622" max="4622" width="11.42578125" customWidth="1"/>
    <col min="4865" max="4865" width="25" customWidth="1"/>
    <col min="4866" max="4866" width="10.42578125" customWidth="1"/>
    <col min="4867" max="4867" width="9.28515625" customWidth="1"/>
    <col min="4868" max="4869" width="10.7109375" customWidth="1"/>
    <col min="4870" max="4877" width="9.7109375" customWidth="1"/>
    <col min="4878" max="4878" width="11.42578125" customWidth="1"/>
    <col min="5121" max="5121" width="25" customWidth="1"/>
    <col min="5122" max="5122" width="10.42578125" customWidth="1"/>
    <col min="5123" max="5123" width="9.28515625" customWidth="1"/>
    <col min="5124" max="5125" width="10.7109375" customWidth="1"/>
    <col min="5126" max="5133" width="9.7109375" customWidth="1"/>
    <col min="5134" max="5134" width="11.42578125" customWidth="1"/>
    <col min="5377" max="5377" width="25" customWidth="1"/>
    <col min="5378" max="5378" width="10.42578125" customWidth="1"/>
    <col min="5379" max="5379" width="9.28515625" customWidth="1"/>
    <col min="5380" max="5381" width="10.7109375" customWidth="1"/>
    <col min="5382" max="5389" width="9.7109375" customWidth="1"/>
    <col min="5390" max="5390" width="11.42578125" customWidth="1"/>
    <col min="5633" max="5633" width="25" customWidth="1"/>
    <col min="5634" max="5634" width="10.42578125" customWidth="1"/>
    <col min="5635" max="5635" width="9.28515625" customWidth="1"/>
    <col min="5636" max="5637" width="10.7109375" customWidth="1"/>
    <col min="5638" max="5645" width="9.7109375" customWidth="1"/>
    <col min="5646" max="5646" width="11.42578125" customWidth="1"/>
    <col min="5889" max="5889" width="25" customWidth="1"/>
    <col min="5890" max="5890" width="10.42578125" customWidth="1"/>
    <col min="5891" max="5891" width="9.28515625" customWidth="1"/>
    <col min="5892" max="5893" width="10.7109375" customWidth="1"/>
    <col min="5894" max="5901" width="9.7109375" customWidth="1"/>
    <col min="5902" max="5902" width="11.42578125" customWidth="1"/>
    <col min="6145" max="6145" width="25" customWidth="1"/>
    <col min="6146" max="6146" width="10.42578125" customWidth="1"/>
    <col min="6147" max="6147" width="9.28515625" customWidth="1"/>
    <col min="6148" max="6149" width="10.7109375" customWidth="1"/>
    <col min="6150" max="6157" width="9.7109375" customWidth="1"/>
    <col min="6158" max="6158" width="11.42578125" customWidth="1"/>
    <col min="6401" max="6401" width="25" customWidth="1"/>
    <col min="6402" max="6402" width="10.42578125" customWidth="1"/>
    <col min="6403" max="6403" width="9.28515625" customWidth="1"/>
    <col min="6404" max="6405" width="10.7109375" customWidth="1"/>
    <col min="6406" max="6413" width="9.7109375" customWidth="1"/>
    <col min="6414" max="6414" width="11.42578125" customWidth="1"/>
    <col min="6657" max="6657" width="25" customWidth="1"/>
    <col min="6658" max="6658" width="10.42578125" customWidth="1"/>
    <col min="6659" max="6659" width="9.28515625" customWidth="1"/>
    <col min="6660" max="6661" width="10.7109375" customWidth="1"/>
    <col min="6662" max="6669" width="9.7109375" customWidth="1"/>
    <col min="6670" max="6670" width="11.42578125" customWidth="1"/>
    <col min="6913" max="6913" width="25" customWidth="1"/>
    <col min="6914" max="6914" width="10.42578125" customWidth="1"/>
    <col min="6915" max="6915" width="9.28515625" customWidth="1"/>
    <col min="6916" max="6917" width="10.7109375" customWidth="1"/>
    <col min="6918" max="6925" width="9.7109375" customWidth="1"/>
    <col min="6926" max="6926" width="11.42578125" customWidth="1"/>
    <col min="7169" max="7169" width="25" customWidth="1"/>
    <col min="7170" max="7170" width="10.42578125" customWidth="1"/>
    <col min="7171" max="7171" width="9.28515625" customWidth="1"/>
    <col min="7172" max="7173" width="10.7109375" customWidth="1"/>
    <col min="7174" max="7181" width="9.7109375" customWidth="1"/>
    <col min="7182" max="7182" width="11.42578125" customWidth="1"/>
    <col min="7425" max="7425" width="25" customWidth="1"/>
    <col min="7426" max="7426" width="10.42578125" customWidth="1"/>
    <col min="7427" max="7427" width="9.28515625" customWidth="1"/>
    <col min="7428" max="7429" width="10.7109375" customWidth="1"/>
    <col min="7430" max="7437" width="9.7109375" customWidth="1"/>
    <col min="7438" max="7438" width="11.42578125" customWidth="1"/>
    <col min="7681" max="7681" width="25" customWidth="1"/>
    <col min="7682" max="7682" width="10.42578125" customWidth="1"/>
    <col min="7683" max="7683" width="9.28515625" customWidth="1"/>
    <col min="7684" max="7685" width="10.7109375" customWidth="1"/>
    <col min="7686" max="7693" width="9.7109375" customWidth="1"/>
    <col min="7694" max="7694" width="11.42578125" customWidth="1"/>
    <col min="7937" max="7937" width="25" customWidth="1"/>
    <col min="7938" max="7938" width="10.42578125" customWidth="1"/>
    <col min="7939" max="7939" width="9.28515625" customWidth="1"/>
    <col min="7940" max="7941" width="10.7109375" customWidth="1"/>
    <col min="7942" max="7949" width="9.7109375" customWidth="1"/>
    <col min="7950" max="7950" width="11.42578125" customWidth="1"/>
    <col min="8193" max="8193" width="25" customWidth="1"/>
    <col min="8194" max="8194" width="10.42578125" customWidth="1"/>
    <col min="8195" max="8195" width="9.28515625" customWidth="1"/>
    <col min="8196" max="8197" width="10.7109375" customWidth="1"/>
    <col min="8198" max="8205" width="9.7109375" customWidth="1"/>
    <col min="8206" max="8206" width="11.42578125" customWidth="1"/>
    <col min="8449" max="8449" width="25" customWidth="1"/>
    <col min="8450" max="8450" width="10.42578125" customWidth="1"/>
    <col min="8451" max="8451" width="9.28515625" customWidth="1"/>
    <col min="8452" max="8453" width="10.7109375" customWidth="1"/>
    <col min="8454" max="8461" width="9.7109375" customWidth="1"/>
    <col min="8462" max="8462" width="11.42578125" customWidth="1"/>
    <col min="8705" max="8705" width="25" customWidth="1"/>
    <col min="8706" max="8706" width="10.42578125" customWidth="1"/>
    <col min="8707" max="8707" width="9.28515625" customWidth="1"/>
    <col min="8708" max="8709" width="10.7109375" customWidth="1"/>
    <col min="8710" max="8717" width="9.7109375" customWidth="1"/>
    <col min="8718" max="8718" width="11.42578125" customWidth="1"/>
    <col min="8961" max="8961" width="25" customWidth="1"/>
    <col min="8962" max="8962" width="10.42578125" customWidth="1"/>
    <col min="8963" max="8963" width="9.28515625" customWidth="1"/>
    <col min="8964" max="8965" width="10.7109375" customWidth="1"/>
    <col min="8966" max="8973" width="9.7109375" customWidth="1"/>
    <col min="8974" max="8974" width="11.42578125" customWidth="1"/>
    <col min="9217" max="9217" width="25" customWidth="1"/>
    <col min="9218" max="9218" width="10.42578125" customWidth="1"/>
    <col min="9219" max="9219" width="9.28515625" customWidth="1"/>
    <col min="9220" max="9221" width="10.7109375" customWidth="1"/>
    <col min="9222" max="9229" width="9.7109375" customWidth="1"/>
    <col min="9230" max="9230" width="11.42578125" customWidth="1"/>
    <col min="9473" max="9473" width="25" customWidth="1"/>
    <col min="9474" max="9474" width="10.42578125" customWidth="1"/>
    <col min="9475" max="9475" width="9.28515625" customWidth="1"/>
    <col min="9476" max="9477" width="10.7109375" customWidth="1"/>
    <col min="9478" max="9485" width="9.7109375" customWidth="1"/>
    <col min="9486" max="9486" width="11.42578125" customWidth="1"/>
    <col min="9729" max="9729" width="25" customWidth="1"/>
    <col min="9730" max="9730" width="10.42578125" customWidth="1"/>
    <col min="9731" max="9731" width="9.28515625" customWidth="1"/>
    <col min="9732" max="9733" width="10.7109375" customWidth="1"/>
    <col min="9734" max="9741" width="9.7109375" customWidth="1"/>
    <col min="9742" max="9742" width="11.42578125" customWidth="1"/>
    <col min="9985" max="9985" width="25" customWidth="1"/>
    <col min="9986" max="9986" width="10.42578125" customWidth="1"/>
    <col min="9987" max="9987" width="9.28515625" customWidth="1"/>
    <col min="9988" max="9989" width="10.7109375" customWidth="1"/>
    <col min="9990" max="9997" width="9.7109375" customWidth="1"/>
    <col min="9998" max="9998" width="11.42578125" customWidth="1"/>
    <col min="10241" max="10241" width="25" customWidth="1"/>
    <col min="10242" max="10242" width="10.42578125" customWidth="1"/>
    <col min="10243" max="10243" width="9.28515625" customWidth="1"/>
    <col min="10244" max="10245" width="10.7109375" customWidth="1"/>
    <col min="10246" max="10253" width="9.7109375" customWidth="1"/>
    <col min="10254" max="10254" width="11.42578125" customWidth="1"/>
    <col min="10497" max="10497" width="25" customWidth="1"/>
    <col min="10498" max="10498" width="10.42578125" customWidth="1"/>
    <col min="10499" max="10499" width="9.28515625" customWidth="1"/>
    <col min="10500" max="10501" width="10.7109375" customWidth="1"/>
    <col min="10502" max="10509" width="9.7109375" customWidth="1"/>
    <col min="10510" max="10510" width="11.42578125" customWidth="1"/>
    <col min="10753" max="10753" width="25" customWidth="1"/>
    <col min="10754" max="10754" width="10.42578125" customWidth="1"/>
    <col min="10755" max="10755" width="9.28515625" customWidth="1"/>
    <col min="10756" max="10757" width="10.7109375" customWidth="1"/>
    <col min="10758" max="10765" width="9.7109375" customWidth="1"/>
    <col min="10766" max="10766" width="11.42578125" customWidth="1"/>
    <col min="11009" max="11009" width="25" customWidth="1"/>
    <col min="11010" max="11010" width="10.42578125" customWidth="1"/>
    <col min="11011" max="11011" width="9.28515625" customWidth="1"/>
    <col min="11012" max="11013" width="10.7109375" customWidth="1"/>
    <col min="11014" max="11021" width="9.7109375" customWidth="1"/>
    <col min="11022" max="11022" width="11.42578125" customWidth="1"/>
    <col min="11265" max="11265" width="25" customWidth="1"/>
    <col min="11266" max="11266" width="10.42578125" customWidth="1"/>
    <col min="11267" max="11267" width="9.28515625" customWidth="1"/>
    <col min="11268" max="11269" width="10.7109375" customWidth="1"/>
    <col min="11270" max="11277" width="9.7109375" customWidth="1"/>
    <col min="11278" max="11278" width="11.42578125" customWidth="1"/>
    <col min="11521" max="11521" width="25" customWidth="1"/>
    <col min="11522" max="11522" width="10.42578125" customWidth="1"/>
    <col min="11523" max="11523" width="9.28515625" customWidth="1"/>
    <col min="11524" max="11525" width="10.7109375" customWidth="1"/>
    <col min="11526" max="11533" width="9.7109375" customWidth="1"/>
    <col min="11534" max="11534" width="11.42578125" customWidth="1"/>
    <col min="11777" max="11777" width="25" customWidth="1"/>
    <col min="11778" max="11778" width="10.42578125" customWidth="1"/>
    <col min="11779" max="11779" width="9.28515625" customWidth="1"/>
    <col min="11780" max="11781" width="10.7109375" customWidth="1"/>
    <col min="11782" max="11789" width="9.7109375" customWidth="1"/>
    <col min="11790" max="11790" width="11.42578125" customWidth="1"/>
    <col min="12033" max="12033" width="25" customWidth="1"/>
    <col min="12034" max="12034" width="10.42578125" customWidth="1"/>
    <col min="12035" max="12035" width="9.28515625" customWidth="1"/>
    <col min="12036" max="12037" width="10.7109375" customWidth="1"/>
    <col min="12038" max="12045" width="9.7109375" customWidth="1"/>
    <col min="12046" max="12046" width="11.42578125" customWidth="1"/>
    <col min="12289" max="12289" width="25" customWidth="1"/>
    <col min="12290" max="12290" width="10.42578125" customWidth="1"/>
    <col min="12291" max="12291" width="9.28515625" customWidth="1"/>
    <col min="12292" max="12293" width="10.7109375" customWidth="1"/>
    <col min="12294" max="12301" width="9.7109375" customWidth="1"/>
    <col min="12302" max="12302" width="11.42578125" customWidth="1"/>
    <col min="12545" max="12545" width="25" customWidth="1"/>
    <col min="12546" max="12546" width="10.42578125" customWidth="1"/>
    <col min="12547" max="12547" width="9.28515625" customWidth="1"/>
    <col min="12548" max="12549" width="10.7109375" customWidth="1"/>
    <col min="12550" max="12557" width="9.7109375" customWidth="1"/>
    <col min="12558" max="12558" width="11.42578125" customWidth="1"/>
    <col min="12801" max="12801" width="25" customWidth="1"/>
    <col min="12802" max="12802" width="10.42578125" customWidth="1"/>
    <col min="12803" max="12803" width="9.28515625" customWidth="1"/>
    <col min="12804" max="12805" width="10.7109375" customWidth="1"/>
    <col min="12806" max="12813" width="9.7109375" customWidth="1"/>
    <col min="12814" max="12814" width="11.42578125" customWidth="1"/>
    <col min="13057" max="13057" width="25" customWidth="1"/>
    <col min="13058" max="13058" width="10.42578125" customWidth="1"/>
    <col min="13059" max="13059" width="9.28515625" customWidth="1"/>
    <col min="13060" max="13061" width="10.7109375" customWidth="1"/>
    <col min="13062" max="13069" width="9.7109375" customWidth="1"/>
    <col min="13070" max="13070" width="11.42578125" customWidth="1"/>
    <col min="13313" max="13313" width="25" customWidth="1"/>
    <col min="13314" max="13314" width="10.42578125" customWidth="1"/>
    <col min="13315" max="13315" width="9.28515625" customWidth="1"/>
    <col min="13316" max="13317" width="10.7109375" customWidth="1"/>
    <col min="13318" max="13325" width="9.7109375" customWidth="1"/>
    <col min="13326" max="13326" width="11.42578125" customWidth="1"/>
    <col min="13569" max="13569" width="25" customWidth="1"/>
    <col min="13570" max="13570" width="10.42578125" customWidth="1"/>
    <col min="13571" max="13571" width="9.28515625" customWidth="1"/>
    <col min="13572" max="13573" width="10.7109375" customWidth="1"/>
    <col min="13574" max="13581" width="9.7109375" customWidth="1"/>
    <col min="13582" max="13582" width="11.42578125" customWidth="1"/>
    <col min="13825" max="13825" width="25" customWidth="1"/>
    <col min="13826" max="13826" width="10.42578125" customWidth="1"/>
    <col min="13827" max="13827" width="9.28515625" customWidth="1"/>
    <col min="13828" max="13829" width="10.7109375" customWidth="1"/>
    <col min="13830" max="13837" width="9.7109375" customWidth="1"/>
    <col min="13838" max="13838" width="11.42578125" customWidth="1"/>
    <col min="14081" max="14081" width="25" customWidth="1"/>
    <col min="14082" max="14082" width="10.42578125" customWidth="1"/>
    <col min="14083" max="14083" width="9.28515625" customWidth="1"/>
    <col min="14084" max="14085" width="10.7109375" customWidth="1"/>
    <col min="14086" max="14093" width="9.7109375" customWidth="1"/>
    <col min="14094" max="14094" width="11.42578125" customWidth="1"/>
    <col min="14337" max="14337" width="25" customWidth="1"/>
    <col min="14338" max="14338" width="10.42578125" customWidth="1"/>
    <col min="14339" max="14339" width="9.28515625" customWidth="1"/>
    <col min="14340" max="14341" width="10.7109375" customWidth="1"/>
    <col min="14342" max="14349" width="9.7109375" customWidth="1"/>
    <col min="14350" max="14350" width="11.42578125" customWidth="1"/>
    <col min="14593" max="14593" width="25" customWidth="1"/>
    <col min="14594" max="14594" width="10.42578125" customWidth="1"/>
    <col min="14595" max="14595" width="9.28515625" customWidth="1"/>
    <col min="14596" max="14597" width="10.7109375" customWidth="1"/>
    <col min="14598" max="14605" width="9.7109375" customWidth="1"/>
    <col min="14606" max="14606" width="11.42578125" customWidth="1"/>
    <col min="14849" max="14849" width="25" customWidth="1"/>
    <col min="14850" max="14850" width="10.42578125" customWidth="1"/>
    <col min="14851" max="14851" width="9.28515625" customWidth="1"/>
    <col min="14852" max="14853" width="10.7109375" customWidth="1"/>
    <col min="14854" max="14861" width="9.7109375" customWidth="1"/>
    <col min="14862" max="14862" width="11.42578125" customWidth="1"/>
    <col min="15105" max="15105" width="25" customWidth="1"/>
    <col min="15106" max="15106" width="10.42578125" customWidth="1"/>
    <col min="15107" max="15107" width="9.28515625" customWidth="1"/>
    <col min="15108" max="15109" width="10.7109375" customWidth="1"/>
    <col min="15110" max="15117" width="9.7109375" customWidth="1"/>
    <col min="15118" max="15118" width="11.42578125" customWidth="1"/>
    <col min="15361" max="15361" width="25" customWidth="1"/>
    <col min="15362" max="15362" width="10.42578125" customWidth="1"/>
    <col min="15363" max="15363" width="9.28515625" customWidth="1"/>
    <col min="15364" max="15365" width="10.7109375" customWidth="1"/>
    <col min="15366" max="15373" width="9.7109375" customWidth="1"/>
    <col min="15374" max="15374" width="11.42578125" customWidth="1"/>
    <col min="15617" max="15617" width="25" customWidth="1"/>
    <col min="15618" max="15618" width="10.42578125" customWidth="1"/>
    <col min="15619" max="15619" width="9.28515625" customWidth="1"/>
    <col min="15620" max="15621" width="10.7109375" customWidth="1"/>
    <col min="15622" max="15629" width="9.7109375" customWidth="1"/>
    <col min="15630" max="15630" width="11.42578125" customWidth="1"/>
    <col min="15873" max="15873" width="25" customWidth="1"/>
    <col min="15874" max="15874" width="10.42578125" customWidth="1"/>
    <col min="15875" max="15875" width="9.28515625" customWidth="1"/>
    <col min="15876" max="15877" width="10.7109375" customWidth="1"/>
    <col min="15878" max="15885" width="9.7109375" customWidth="1"/>
    <col min="15886" max="15886" width="11.42578125" customWidth="1"/>
    <col min="16129" max="16129" width="25" customWidth="1"/>
    <col min="16130" max="16130" width="10.42578125" customWidth="1"/>
    <col min="16131" max="16131" width="9.28515625" customWidth="1"/>
    <col min="16132" max="16133" width="10.7109375" customWidth="1"/>
    <col min="16134" max="16141" width="9.7109375" customWidth="1"/>
    <col min="16142" max="16142" width="11.42578125" customWidth="1"/>
  </cols>
  <sheetData>
    <row r="1" spans="1:19">
      <c r="J1" s="1182" t="s">
        <v>348</v>
      </c>
      <c r="K1" s="1182"/>
      <c r="L1" s="1182"/>
      <c r="M1" s="1182"/>
    </row>
    <row r="2" spans="1:19" ht="8.25" customHeight="1">
      <c r="M2" s="775"/>
    </row>
    <row r="3" spans="1:19">
      <c r="A3" s="819" t="s">
        <v>349</v>
      </c>
      <c r="B3" s="819"/>
      <c r="C3" s="819"/>
      <c r="D3" s="819"/>
      <c r="E3" s="819"/>
      <c r="F3" s="819"/>
      <c r="G3" s="819"/>
      <c r="H3" s="819"/>
      <c r="I3" s="819"/>
      <c r="J3" s="819"/>
      <c r="K3" s="819"/>
      <c r="L3" s="819"/>
      <c r="M3" s="819"/>
    </row>
    <row r="4" spans="1:19" ht="16.5" customHeight="1">
      <c r="A4" s="776" t="s">
        <v>587</v>
      </c>
      <c r="B4" s="776"/>
      <c r="C4" s="776"/>
      <c r="D4" s="776"/>
      <c r="E4" s="776"/>
      <c r="F4" s="776"/>
      <c r="G4" s="776"/>
      <c r="H4" s="776"/>
      <c r="I4" s="776"/>
      <c r="J4" s="776"/>
      <c r="K4" s="776"/>
      <c r="L4" s="776"/>
      <c r="M4" s="776"/>
    </row>
    <row r="5" spans="1:19" ht="8.25" customHeight="1" thickBot="1">
      <c r="A5" s="776"/>
      <c r="B5" s="776"/>
      <c r="C5" s="776"/>
      <c r="D5" s="776"/>
      <c r="E5" s="776"/>
      <c r="F5" s="776"/>
      <c r="G5" s="776"/>
      <c r="H5" s="776"/>
      <c r="I5" s="776"/>
      <c r="J5" s="776"/>
      <c r="K5" s="776"/>
      <c r="L5" s="776"/>
      <c r="M5" s="776"/>
    </row>
    <row r="6" spans="1:19" ht="23.25" customHeight="1" thickBot="1">
      <c r="A6" s="1291" t="s">
        <v>72</v>
      </c>
      <c r="B6" s="1294" t="s">
        <v>350</v>
      </c>
      <c r="C6" s="1295"/>
      <c r="D6" s="1295"/>
      <c r="E6" s="1296"/>
      <c r="F6" s="1297" t="s">
        <v>589</v>
      </c>
      <c r="G6" s="1298"/>
      <c r="H6" s="1297" t="s">
        <v>590</v>
      </c>
      <c r="I6" s="1298"/>
      <c r="J6" s="1301" t="s">
        <v>313</v>
      </c>
      <c r="K6" s="1302"/>
      <c r="L6" s="1302"/>
      <c r="M6" s="1303"/>
    </row>
    <row r="7" spans="1:19" ht="31.5" customHeight="1">
      <c r="A7" s="1292"/>
      <c r="B7" s="1304" t="s">
        <v>588</v>
      </c>
      <c r="C7" s="1305"/>
      <c r="D7" s="1304" t="s">
        <v>582</v>
      </c>
      <c r="E7" s="1305"/>
      <c r="F7" s="1299"/>
      <c r="G7" s="1300"/>
      <c r="H7" s="1299"/>
      <c r="I7" s="1300"/>
      <c r="J7" s="1304" t="s">
        <v>588</v>
      </c>
      <c r="K7" s="1305"/>
      <c r="L7" s="1304" t="s">
        <v>582</v>
      </c>
      <c r="M7" s="1305"/>
    </row>
    <row r="8" spans="1:19" ht="23.25" thickBot="1">
      <c r="A8" s="1293"/>
      <c r="B8" s="777" t="s">
        <v>212</v>
      </c>
      <c r="C8" s="778" t="s">
        <v>314</v>
      </c>
      <c r="D8" s="777" t="s">
        <v>212</v>
      </c>
      <c r="E8" s="778" t="s">
        <v>314</v>
      </c>
      <c r="F8" s="777" t="s">
        <v>212</v>
      </c>
      <c r="G8" s="778" t="s">
        <v>314</v>
      </c>
      <c r="H8" s="777" t="s">
        <v>212</v>
      </c>
      <c r="I8" s="778" t="s">
        <v>314</v>
      </c>
      <c r="J8" s="777" t="s">
        <v>212</v>
      </c>
      <c r="K8" s="778" t="s">
        <v>314</v>
      </c>
      <c r="L8" s="777" t="s">
        <v>212</v>
      </c>
      <c r="M8" s="778" t="s">
        <v>314</v>
      </c>
    </row>
    <row r="9" spans="1:19" ht="13.5" thickBot="1">
      <c r="A9" s="1287" t="s">
        <v>315</v>
      </c>
      <c r="B9" s="1288"/>
      <c r="C9" s="1288"/>
      <c r="D9" s="1288"/>
      <c r="E9" s="1288"/>
      <c r="F9" s="1288"/>
      <c r="G9" s="1288"/>
      <c r="H9" s="1288"/>
      <c r="I9" s="1288"/>
      <c r="J9" s="1288"/>
      <c r="K9" s="1288"/>
      <c r="L9" s="1288"/>
      <c r="M9" s="1289"/>
    </row>
    <row r="10" spans="1:19">
      <c r="A10" s="779" t="s">
        <v>316</v>
      </c>
      <c r="B10" s="782">
        <v>3221</v>
      </c>
      <c r="C10" s="820">
        <v>1607</v>
      </c>
      <c r="D10" s="780">
        <v>2584</v>
      </c>
      <c r="E10" s="781">
        <v>1266</v>
      </c>
      <c r="F10" s="782">
        <f t="shared" ref="F10:G15" si="0">D10-B10</f>
        <v>-637</v>
      </c>
      <c r="G10" s="783">
        <f t="shared" si="0"/>
        <v>-341</v>
      </c>
      <c r="H10" s="784">
        <f t="shared" ref="H10:I15" si="1">D10/B10*100</f>
        <v>80.223533064265752</v>
      </c>
      <c r="I10" s="785">
        <f t="shared" si="1"/>
        <v>78.780336029869318</v>
      </c>
      <c r="J10" s="786">
        <f t="shared" ref="J10:J15" si="2">B10/$B$27*100</f>
        <v>14.191928093056044</v>
      </c>
      <c r="K10" s="787">
        <f t="shared" ref="K10:K15" si="3">C10/$C$27*100</f>
        <v>13.034309351934464</v>
      </c>
      <c r="L10" s="788">
        <f t="shared" ref="L10:L15" si="4">D10/$D$27*100</f>
        <v>14.859968945885329</v>
      </c>
      <c r="M10" s="789">
        <f t="shared" ref="M10:M15" si="5">E10/$E$27*100</f>
        <v>12.850182704019488</v>
      </c>
    </row>
    <row r="11" spans="1:19">
      <c r="A11" s="790" t="s">
        <v>317</v>
      </c>
      <c r="B11" s="791">
        <v>4672</v>
      </c>
      <c r="C11" s="821">
        <v>2306</v>
      </c>
      <c r="D11" s="791">
        <v>3686</v>
      </c>
      <c r="E11" s="792">
        <v>1854</v>
      </c>
      <c r="F11" s="791">
        <f t="shared" si="0"/>
        <v>-986</v>
      </c>
      <c r="G11" s="792">
        <f t="shared" si="0"/>
        <v>-452</v>
      </c>
      <c r="H11" s="793">
        <f t="shared" si="1"/>
        <v>78.895547945205479</v>
      </c>
      <c r="I11" s="794">
        <f t="shared" si="1"/>
        <v>80.398959236773635</v>
      </c>
      <c r="J11" s="795">
        <f t="shared" si="2"/>
        <v>20.585125132181883</v>
      </c>
      <c r="K11" s="796">
        <f t="shared" si="3"/>
        <v>18.703868926920268</v>
      </c>
      <c r="L11" s="795">
        <f t="shared" si="4"/>
        <v>21.19730864339525</v>
      </c>
      <c r="M11" s="797">
        <f t="shared" si="5"/>
        <v>18.81851400730816</v>
      </c>
    </row>
    <row r="12" spans="1:19">
      <c r="A12" s="790" t="s">
        <v>318</v>
      </c>
      <c r="B12" s="791">
        <v>5286</v>
      </c>
      <c r="C12" s="821">
        <v>2591</v>
      </c>
      <c r="D12" s="791">
        <v>3394</v>
      </c>
      <c r="E12" s="792">
        <v>1749</v>
      </c>
      <c r="F12" s="791">
        <f t="shared" si="0"/>
        <v>-1892</v>
      </c>
      <c r="G12" s="792">
        <f t="shared" si="0"/>
        <v>-842</v>
      </c>
      <c r="H12" s="793">
        <f t="shared" si="1"/>
        <v>64.207340143776008</v>
      </c>
      <c r="I12" s="794">
        <f t="shared" si="1"/>
        <v>67.50289463527595</v>
      </c>
      <c r="J12" s="795">
        <f t="shared" si="2"/>
        <v>23.290447655974621</v>
      </c>
      <c r="K12" s="796">
        <f t="shared" si="3"/>
        <v>21.015491929596884</v>
      </c>
      <c r="L12" s="795">
        <f t="shared" si="4"/>
        <v>19.518086146414401</v>
      </c>
      <c r="M12" s="797">
        <f t="shared" si="5"/>
        <v>17.752740560292327</v>
      </c>
    </row>
    <row r="13" spans="1:19">
      <c r="A13" s="790" t="s">
        <v>319</v>
      </c>
      <c r="B13" s="791">
        <v>5541</v>
      </c>
      <c r="C13" s="821">
        <v>3010</v>
      </c>
      <c r="D13" s="791">
        <v>4006</v>
      </c>
      <c r="E13" s="792">
        <v>2305</v>
      </c>
      <c r="F13" s="791">
        <f t="shared" si="0"/>
        <v>-1535</v>
      </c>
      <c r="G13" s="792">
        <f t="shared" si="0"/>
        <v>-705</v>
      </c>
      <c r="H13" s="793">
        <f t="shared" si="1"/>
        <v>72.297419238404629</v>
      </c>
      <c r="I13" s="794">
        <f t="shared" si="1"/>
        <v>76.578073089700993</v>
      </c>
      <c r="J13" s="795">
        <f t="shared" si="2"/>
        <v>24.41399365526965</v>
      </c>
      <c r="K13" s="796">
        <f t="shared" si="3"/>
        <v>24.413983291426717</v>
      </c>
      <c r="L13" s="795">
        <f t="shared" si="4"/>
        <v>23.037552475703031</v>
      </c>
      <c r="M13" s="797">
        <f t="shared" si="5"/>
        <v>23.396264717823794</v>
      </c>
    </row>
    <row r="14" spans="1:19">
      <c r="A14" s="790" t="s">
        <v>320</v>
      </c>
      <c r="B14" s="791">
        <v>2739</v>
      </c>
      <c r="C14" s="821">
        <v>1845</v>
      </c>
      <c r="D14" s="791">
        <v>2560</v>
      </c>
      <c r="E14" s="792">
        <v>1759</v>
      </c>
      <c r="F14" s="791">
        <f t="shared" si="0"/>
        <v>-179</v>
      </c>
      <c r="G14" s="792">
        <f t="shared" si="0"/>
        <v>-86</v>
      </c>
      <c r="H14" s="793">
        <f t="shared" si="1"/>
        <v>93.464768163563349</v>
      </c>
      <c r="I14" s="794">
        <f t="shared" si="1"/>
        <v>95.33875338753387</v>
      </c>
      <c r="J14" s="795">
        <f t="shared" si="2"/>
        <v>12.068205851251323</v>
      </c>
      <c r="K14" s="796">
        <f t="shared" si="3"/>
        <v>14.964717333117042</v>
      </c>
      <c r="L14" s="795">
        <f t="shared" si="4"/>
        <v>14.721950658462246</v>
      </c>
      <c r="M14" s="797">
        <f t="shared" si="5"/>
        <v>17.854242793341456</v>
      </c>
    </row>
    <row r="15" spans="1:19" ht="13.5" thickBot="1">
      <c r="A15" s="798" t="s">
        <v>321</v>
      </c>
      <c r="B15" s="801">
        <v>1237</v>
      </c>
      <c r="C15" s="822">
        <v>970</v>
      </c>
      <c r="D15" s="799">
        <v>1159</v>
      </c>
      <c r="E15" s="800">
        <v>919</v>
      </c>
      <c r="F15" s="801">
        <f t="shared" si="0"/>
        <v>-78</v>
      </c>
      <c r="G15" s="802">
        <f t="shared" si="0"/>
        <v>-51</v>
      </c>
      <c r="H15" s="803">
        <f t="shared" si="1"/>
        <v>93.694421988682294</v>
      </c>
      <c r="I15" s="804">
        <f t="shared" si="1"/>
        <v>94.742268041237111</v>
      </c>
      <c r="J15" s="805">
        <f t="shared" si="2"/>
        <v>5.4502996122664786</v>
      </c>
      <c r="K15" s="806">
        <f t="shared" si="3"/>
        <v>7.8676291670046234</v>
      </c>
      <c r="L15" s="807">
        <f t="shared" si="4"/>
        <v>6.6651331301397425</v>
      </c>
      <c r="M15" s="808">
        <f t="shared" si="5"/>
        <v>9.3280552172147786</v>
      </c>
      <c r="N15" s="43"/>
      <c r="O15" s="43"/>
      <c r="P15" s="43"/>
      <c r="Q15" s="43"/>
      <c r="R15" s="43"/>
      <c r="S15" s="43"/>
    </row>
    <row r="16" spans="1:19" ht="13.5" thickBot="1">
      <c r="A16" s="1287" t="s">
        <v>329</v>
      </c>
      <c r="B16" s="1288"/>
      <c r="C16" s="1288"/>
      <c r="D16" s="1288"/>
      <c r="E16" s="1288"/>
      <c r="F16" s="1288"/>
      <c r="G16" s="1288"/>
      <c r="H16" s="1288"/>
      <c r="I16" s="1288"/>
      <c r="J16" s="1288"/>
      <c r="K16" s="1288"/>
      <c r="L16" s="1288"/>
      <c r="M16" s="1289"/>
    </row>
    <row r="17" spans="1:19">
      <c r="A17" s="812" t="s">
        <v>330</v>
      </c>
      <c r="B17" s="782">
        <v>1294</v>
      </c>
      <c r="C17" s="820">
        <v>988</v>
      </c>
      <c r="D17" s="780">
        <v>967</v>
      </c>
      <c r="E17" s="781">
        <v>709</v>
      </c>
      <c r="F17" s="782">
        <f t="shared" ref="F17:G21" si="6">D17-B17</f>
        <v>-327</v>
      </c>
      <c r="G17" s="783">
        <f t="shared" si="6"/>
        <v>-279</v>
      </c>
      <c r="H17" s="784">
        <f t="shared" ref="H17:I21" si="7">D17/B17*100</f>
        <v>74.729520865533232</v>
      </c>
      <c r="I17" s="785">
        <f t="shared" si="7"/>
        <v>71.761133603238875</v>
      </c>
      <c r="J17" s="786">
        <f>B17/$B$27*100</f>
        <v>5.7014451885794859</v>
      </c>
      <c r="K17" s="787">
        <f>C17/C27*100</f>
        <v>8.0136264092789364</v>
      </c>
      <c r="L17" s="788">
        <f>D17/$D$27*100</f>
        <v>5.5609868307550752</v>
      </c>
      <c r="M17" s="789">
        <f>E17/$E$27*100</f>
        <v>7.1965083231831093</v>
      </c>
    </row>
    <row r="18" spans="1:19">
      <c r="A18" s="813" t="s">
        <v>331</v>
      </c>
      <c r="B18" s="791">
        <v>5097</v>
      </c>
      <c r="C18" s="821">
        <v>2688</v>
      </c>
      <c r="D18" s="791">
        <v>3967</v>
      </c>
      <c r="E18" s="792">
        <v>2143</v>
      </c>
      <c r="F18" s="791">
        <f t="shared" si="6"/>
        <v>-1130</v>
      </c>
      <c r="G18" s="792">
        <f t="shared" si="6"/>
        <v>-545</v>
      </c>
      <c r="H18" s="793">
        <f t="shared" si="7"/>
        <v>77.83009613498136</v>
      </c>
      <c r="I18" s="794">
        <f t="shared" si="7"/>
        <v>79.72470238095238</v>
      </c>
      <c r="J18" s="795">
        <f>B18/$B$27*100</f>
        <v>22.4577017976736</v>
      </c>
      <c r="K18" s="796">
        <f>C18/C27*100</f>
        <v>21.802254846297348</v>
      </c>
      <c r="L18" s="795">
        <f>D18/$D$27*100</f>
        <v>22.813272758640522</v>
      </c>
      <c r="M18" s="797">
        <f>E18/$E$27*100</f>
        <v>21.751928542427933</v>
      </c>
    </row>
    <row r="19" spans="1:19">
      <c r="A19" s="813" t="s">
        <v>332</v>
      </c>
      <c r="B19" s="791">
        <v>5134</v>
      </c>
      <c r="C19" s="821">
        <v>3283</v>
      </c>
      <c r="D19" s="791">
        <v>3717</v>
      </c>
      <c r="E19" s="792">
        <v>2500</v>
      </c>
      <c r="F19" s="791">
        <f t="shared" si="6"/>
        <v>-1417</v>
      </c>
      <c r="G19" s="792">
        <f t="shared" si="6"/>
        <v>-783</v>
      </c>
      <c r="H19" s="793">
        <f t="shared" si="7"/>
        <v>72.399688352162059</v>
      </c>
      <c r="I19" s="794">
        <f t="shared" si="7"/>
        <v>76.149862930246726</v>
      </c>
      <c r="J19" s="795">
        <f>B19/B27*100</f>
        <v>22.620726119139935</v>
      </c>
      <c r="K19" s="796">
        <f>C19/C27*100</f>
        <v>26.628274799253791</v>
      </c>
      <c r="L19" s="795">
        <f>D19/$D$27*100</f>
        <v>21.375582264650067</v>
      </c>
      <c r="M19" s="797">
        <f>E19/$E$27*100</f>
        <v>25.375558262281771</v>
      </c>
    </row>
    <row r="20" spans="1:19">
      <c r="A20" s="813" t="s">
        <v>333</v>
      </c>
      <c r="B20" s="791">
        <v>4397</v>
      </c>
      <c r="C20" s="821">
        <v>2075</v>
      </c>
      <c r="D20" s="791">
        <v>3537</v>
      </c>
      <c r="E20" s="792">
        <v>1764</v>
      </c>
      <c r="F20" s="791">
        <f t="shared" si="6"/>
        <v>-860</v>
      </c>
      <c r="G20" s="792">
        <f t="shared" si="6"/>
        <v>-311</v>
      </c>
      <c r="H20" s="793">
        <f t="shared" si="7"/>
        <v>80.441209915851715</v>
      </c>
      <c r="I20" s="794">
        <f t="shared" si="7"/>
        <v>85.01204819277109</v>
      </c>
      <c r="J20" s="795">
        <f>B20/B27*100</f>
        <v>19.373457878040185</v>
      </c>
      <c r="K20" s="796">
        <f>C20/C27*100</f>
        <v>16.830237651066589</v>
      </c>
      <c r="L20" s="795">
        <f>D20/$D$27*100</f>
        <v>20.34044510897694</v>
      </c>
      <c r="M20" s="797">
        <f>E20/$E$27*100</f>
        <v>17.904993909866018</v>
      </c>
    </row>
    <row r="21" spans="1:19" ht="13.5" thickBot="1">
      <c r="A21" s="814" t="s">
        <v>334</v>
      </c>
      <c r="B21" s="801">
        <v>6774</v>
      </c>
      <c r="C21" s="822">
        <v>3295</v>
      </c>
      <c r="D21" s="799">
        <v>5201</v>
      </c>
      <c r="E21" s="800">
        <v>2736</v>
      </c>
      <c r="F21" s="801">
        <f t="shared" si="6"/>
        <v>-1573</v>
      </c>
      <c r="G21" s="802">
        <f t="shared" si="6"/>
        <v>-559</v>
      </c>
      <c r="H21" s="803">
        <f t="shared" si="7"/>
        <v>76.778860348390907</v>
      </c>
      <c r="I21" s="804">
        <f t="shared" si="7"/>
        <v>83.034901365705622</v>
      </c>
      <c r="J21" s="805">
        <f>B21/B27*100</f>
        <v>29.846669016566796</v>
      </c>
      <c r="K21" s="806">
        <f>C21/C27*100</f>
        <v>26.725606294103333</v>
      </c>
      <c r="L21" s="807">
        <f>D21/$D$27*100</f>
        <v>29.909713036977397</v>
      </c>
      <c r="M21" s="808">
        <f>E21/$E$27*100</f>
        <v>27.771010962241171</v>
      </c>
      <c r="O21" s="43"/>
      <c r="P21" s="43"/>
      <c r="Q21" s="43"/>
      <c r="R21" s="43"/>
      <c r="S21" s="43"/>
    </row>
    <row r="22" spans="1:19" ht="13.5" thickBot="1">
      <c r="A22" s="1287" t="s">
        <v>335</v>
      </c>
      <c r="B22" s="1288"/>
      <c r="C22" s="1288"/>
      <c r="D22" s="1288"/>
      <c r="E22" s="1288"/>
      <c r="F22" s="1288"/>
      <c r="G22" s="1288"/>
      <c r="H22" s="1288"/>
      <c r="I22" s="1288"/>
      <c r="J22" s="1288"/>
      <c r="K22" s="1288"/>
      <c r="L22" s="1288"/>
      <c r="M22" s="1289"/>
    </row>
    <row r="23" spans="1:19">
      <c r="A23" s="779" t="s">
        <v>336</v>
      </c>
      <c r="B23" s="782">
        <v>6174</v>
      </c>
      <c r="C23" s="820">
        <v>3378</v>
      </c>
      <c r="D23" s="780">
        <v>4852</v>
      </c>
      <c r="E23" s="781">
        <v>2756</v>
      </c>
      <c r="F23" s="782">
        <f t="shared" ref="F23:G26" si="8">D23-B23</f>
        <v>-1322</v>
      </c>
      <c r="G23" s="783">
        <f t="shared" si="8"/>
        <v>-622</v>
      </c>
      <c r="H23" s="784">
        <f t="shared" ref="H23:I26" si="9">D23/B23*100</f>
        <v>78.587625526401041</v>
      </c>
      <c r="I23" s="785">
        <f t="shared" si="9"/>
        <v>81.586737714624036</v>
      </c>
      <c r="J23" s="786">
        <f>B23/B27*100</f>
        <v>27.203031371166723</v>
      </c>
      <c r="K23" s="787">
        <f>C23/C27*100</f>
        <v>27.398815800145996</v>
      </c>
      <c r="L23" s="788">
        <f>D23/$D$27*100</f>
        <v>27.902697107366727</v>
      </c>
      <c r="M23" s="789">
        <f>E23/$E$27*100</f>
        <v>27.97401542833942</v>
      </c>
    </row>
    <row r="24" spans="1:19">
      <c r="A24" s="790" t="s">
        <v>337</v>
      </c>
      <c r="B24" s="791">
        <v>6236</v>
      </c>
      <c r="C24" s="821">
        <v>3299</v>
      </c>
      <c r="D24" s="791">
        <v>4467</v>
      </c>
      <c r="E24" s="792">
        <v>2455</v>
      </c>
      <c r="F24" s="791">
        <f t="shared" si="8"/>
        <v>-1769</v>
      </c>
      <c r="G24" s="792">
        <f t="shared" si="8"/>
        <v>-844</v>
      </c>
      <c r="H24" s="793">
        <f t="shared" si="9"/>
        <v>71.632456703014753</v>
      </c>
      <c r="I24" s="794">
        <f t="shared" si="9"/>
        <v>74.416489845407696</v>
      </c>
      <c r="J24" s="795">
        <f>B24/B27*100</f>
        <v>27.476207261191398</v>
      </c>
      <c r="K24" s="796">
        <f>C24/C27*100</f>
        <v>26.758050125719844</v>
      </c>
      <c r="L24" s="795">
        <f>D24/$D$27*100</f>
        <v>25.688653746621426</v>
      </c>
      <c r="M24" s="797">
        <f>E24/$E$27*100</f>
        <v>24.918798213560699</v>
      </c>
    </row>
    <row r="25" spans="1:19">
      <c r="A25" s="790" t="s">
        <v>338</v>
      </c>
      <c r="B25" s="791">
        <v>174</v>
      </c>
      <c r="C25" s="821">
        <v>80</v>
      </c>
      <c r="D25" s="791">
        <v>153</v>
      </c>
      <c r="E25" s="792">
        <v>55</v>
      </c>
      <c r="F25" s="791">
        <f t="shared" si="8"/>
        <v>-21</v>
      </c>
      <c r="G25" s="792">
        <f t="shared" si="8"/>
        <v>-25</v>
      </c>
      <c r="H25" s="793">
        <f t="shared" si="9"/>
        <v>87.931034482758619</v>
      </c>
      <c r="I25" s="794">
        <f t="shared" si="9"/>
        <v>68.75</v>
      </c>
      <c r="J25" s="795">
        <f>B25/B27*100</f>
        <v>0.76665491716602041</v>
      </c>
      <c r="K25" s="796">
        <f>C25/C27*100</f>
        <v>0.64887663233027826</v>
      </c>
      <c r="L25" s="795">
        <f>D25/$D$27*100</f>
        <v>0.87986658232215764</v>
      </c>
      <c r="M25" s="797">
        <f>E25/$E$27*100</f>
        <v>0.55826228177019888</v>
      </c>
    </row>
    <row r="26" spans="1:19" ht="13.5" thickBot="1">
      <c r="A26" s="798" t="s">
        <v>342</v>
      </c>
      <c r="B26" s="801">
        <v>10112</v>
      </c>
      <c r="C26" s="822">
        <v>5572</v>
      </c>
      <c r="D26" s="799">
        <v>7917</v>
      </c>
      <c r="E26" s="800">
        <v>4586</v>
      </c>
      <c r="F26" s="801">
        <f t="shared" si="8"/>
        <v>-2195</v>
      </c>
      <c r="G26" s="802">
        <f t="shared" si="8"/>
        <v>-986</v>
      </c>
      <c r="H26" s="803">
        <f t="shared" si="9"/>
        <v>78.293117088607602</v>
      </c>
      <c r="I26" s="804">
        <f t="shared" si="9"/>
        <v>82.304379038047387</v>
      </c>
      <c r="J26" s="805">
        <f>B26/B27*100</f>
        <v>44.554106450475857</v>
      </c>
      <c r="K26" s="806">
        <f>C26/C27*100</f>
        <v>45.194257441803877</v>
      </c>
      <c r="L26" s="807">
        <f>D26/$D$27*100</f>
        <v>45.528782563689688</v>
      </c>
      <c r="M26" s="808">
        <f>E26/$E$27*100</f>
        <v>46.548924076329676</v>
      </c>
      <c r="O26" s="43"/>
      <c r="P26" s="43"/>
      <c r="Q26" s="43"/>
      <c r="R26" s="43"/>
      <c r="S26" s="43"/>
    </row>
    <row r="27" spans="1:19" ht="24.75" thickBot="1">
      <c r="A27" s="815" t="s">
        <v>343</v>
      </c>
      <c r="B27" s="816">
        <f>SUM(B23:B26)</f>
        <v>22696</v>
      </c>
      <c r="C27" s="816">
        <f>SUM(C23:C26)</f>
        <v>12329</v>
      </c>
      <c r="D27" s="816">
        <f>SUM(D23:D26)</f>
        <v>17389</v>
      </c>
      <c r="E27" s="816">
        <f>SUM(E23:E26)</f>
        <v>9852</v>
      </c>
      <c r="F27" s="816">
        <f>D27-B27</f>
        <v>-5307</v>
      </c>
      <c r="G27" s="816">
        <f>E27-C27</f>
        <v>-2477</v>
      </c>
      <c r="H27" s="817">
        <f>D27/B27*100</f>
        <v>76.61702502643638</v>
      </c>
      <c r="I27" s="817">
        <f>E27/C27*100</f>
        <v>79.909157271473759</v>
      </c>
      <c r="J27" s="817">
        <f>B27/B27*100</f>
        <v>100</v>
      </c>
      <c r="K27" s="817">
        <v>100</v>
      </c>
      <c r="L27" s="817">
        <v>100</v>
      </c>
      <c r="M27" s="818">
        <f>D27/D27*100</f>
        <v>100</v>
      </c>
    </row>
    <row r="28" spans="1:19" ht="9" customHeight="1"/>
    <row r="29" spans="1:19">
      <c r="A29" s="2" t="s">
        <v>344</v>
      </c>
      <c r="B29" s="2"/>
      <c r="C29" s="2"/>
      <c r="D29" s="2"/>
      <c r="E29" s="2"/>
      <c r="F29" s="2"/>
      <c r="G29" s="2"/>
      <c r="H29" s="2"/>
      <c r="I29" s="2"/>
      <c r="J29" s="254"/>
      <c r="K29" s="254"/>
      <c r="L29" s="254"/>
      <c r="M29" s="2"/>
    </row>
    <row r="30" spans="1:19">
      <c r="A30" s="2" t="s">
        <v>345</v>
      </c>
      <c r="B30" s="586"/>
      <c r="C30" s="586"/>
      <c r="D30" s="586"/>
      <c r="E30" s="586"/>
      <c r="F30" s="586"/>
      <c r="G30" s="586"/>
      <c r="H30" s="586"/>
      <c r="I30" s="586"/>
      <c r="J30" s="586"/>
      <c r="K30" s="586"/>
      <c r="L30" s="586"/>
      <c r="N30" s="2"/>
    </row>
  </sheetData>
  <mergeCells count="13">
    <mergeCell ref="A9:M9"/>
    <mergeCell ref="A16:M16"/>
    <mergeCell ref="A22:M22"/>
    <mergeCell ref="J1:M1"/>
    <mergeCell ref="A6:A8"/>
    <mergeCell ref="B6:E6"/>
    <mergeCell ref="F6:G7"/>
    <mergeCell ref="H6:I7"/>
    <mergeCell ref="J6:M6"/>
    <mergeCell ref="B7:C7"/>
    <mergeCell ref="D7:E7"/>
    <mergeCell ref="J7:K7"/>
    <mergeCell ref="L7:M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zoomScaleNormal="100" workbookViewId="0">
      <selection activeCell="L14" sqref="L14"/>
    </sheetView>
  </sheetViews>
  <sheetFormatPr defaultRowHeight="12.75"/>
  <cols>
    <col min="1" max="1" width="25" customWidth="1"/>
    <col min="2" max="3" width="12.7109375" customWidth="1"/>
    <col min="4" max="4" width="15.5703125" customWidth="1"/>
    <col min="5" max="7" width="12.7109375" customWidth="1"/>
    <col min="8" max="8" width="11.42578125" customWidth="1"/>
  </cols>
  <sheetData>
    <row r="1" spans="1:7">
      <c r="F1" s="1182" t="s">
        <v>351</v>
      </c>
      <c r="G1" s="1182"/>
    </row>
    <row r="2" spans="1:7" ht="8.25" customHeight="1"/>
    <row r="3" spans="1:7">
      <c r="A3" s="819" t="s">
        <v>352</v>
      </c>
      <c r="B3" s="819"/>
      <c r="C3" s="819"/>
      <c r="D3" s="819"/>
      <c r="E3" s="819"/>
      <c r="F3" s="819"/>
      <c r="G3" s="819"/>
    </row>
    <row r="4" spans="1:7" ht="16.5" customHeight="1">
      <c r="A4" s="776" t="s">
        <v>611</v>
      </c>
      <c r="B4" s="776"/>
      <c r="C4" s="776"/>
      <c r="D4" s="776"/>
      <c r="E4" s="776"/>
      <c r="F4" s="776"/>
      <c r="G4" s="776"/>
    </row>
    <row r="5" spans="1:7" ht="8.25" customHeight="1" thickBot="1">
      <c r="A5" s="776"/>
      <c r="B5" s="776"/>
      <c r="C5" s="776"/>
      <c r="D5" s="776"/>
      <c r="E5" s="776"/>
      <c r="F5" s="776"/>
      <c r="G5" s="776"/>
    </row>
    <row r="6" spans="1:7" ht="24" customHeight="1" thickBot="1">
      <c r="A6" s="1291" t="s">
        <v>72</v>
      </c>
      <c r="B6" s="1315" t="s">
        <v>353</v>
      </c>
      <c r="C6" s="1316"/>
      <c r="D6" s="1317" t="s">
        <v>612</v>
      </c>
      <c r="E6" s="1317" t="s">
        <v>590</v>
      </c>
      <c r="F6" s="1301" t="s">
        <v>313</v>
      </c>
      <c r="G6" s="1303"/>
    </row>
    <row r="7" spans="1:7" ht="36" customHeight="1" thickBot="1">
      <c r="A7" s="1293"/>
      <c r="B7" s="824" t="s">
        <v>528</v>
      </c>
      <c r="C7" s="825" t="s">
        <v>529</v>
      </c>
      <c r="D7" s="1318"/>
      <c r="E7" s="1318"/>
      <c r="F7" s="824" t="s">
        <v>528</v>
      </c>
      <c r="G7" s="825" t="s">
        <v>529</v>
      </c>
    </row>
    <row r="8" spans="1:7" ht="13.5" thickBot="1">
      <c r="A8" s="1309" t="s">
        <v>315</v>
      </c>
      <c r="B8" s="1310"/>
      <c r="C8" s="1310"/>
      <c r="D8" s="1310"/>
      <c r="E8" s="1310"/>
      <c r="F8" s="1311"/>
      <c r="G8" s="1312"/>
    </row>
    <row r="9" spans="1:7">
      <c r="A9" s="826" t="s">
        <v>316</v>
      </c>
      <c r="B9" s="780">
        <v>964</v>
      </c>
      <c r="C9" s="781">
        <v>773</v>
      </c>
      <c r="D9" s="827">
        <f>C9-B9</f>
        <v>-191</v>
      </c>
      <c r="E9" s="828">
        <f>C9/B9*100</f>
        <v>80.186721991701248</v>
      </c>
      <c r="F9" s="829">
        <f>B9/$B$34*100</f>
        <v>29.336579427875837</v>
      </c>
      <c r="G9" s="830">
        <f>C9/$C$34*100</f>
        <v>31.194511702986276</v>
      </c>
    </row>
    <row r="10" spans="1:7">
      <c r="A10" s="831" t="s">
        <v>317</v>
      </c>
      <c r="B10" s="791">
        <v>1238</v>
      </c>
      <c r="C10" s="792">
        <v>865</v>
      </c>
      <c r="D10" s="832">
        <f t="shared" ref="D10:D12" si="0">C10-B10</f>
        <v>-373</v>
      </c>
      <c r="E10" s="833">
        <f t="shared" ref="E10:E11" si="1">C10/B10*100</f>
        <v>69.870759289176092</v>
      </c>
      <c r="F10" s="793">
        <f>B10/$B$34*100</f>
        <v>37.674984783931833</v>
      </c>
      <c r="G10" s="797">
        <f>C10/$C$34*100</f>
        <v>34.907183212267952</v>
      </c>
    </row>
    <row r="11" spans="1:7">
      <c r="A11" s="831" t="s">
        <v>318</v>
      </c>
      <c r="B11" s="791">
        <v>485</v>
      </c>
      <c r="C11" s="792">
        <v>361</v>
      </c>
      <c r="D11" s="832">
        <f t="shared" si="0"/>
        <v>-124</v>
      </c>
      <c r="E11" s="833">
        <f t="shared" si="1"/>
        <v>74.432989690721655</v>
      </c>
      <c r="F11" s="793">
        <f>B11/$B$34*100</f>
        <v>14.75958612294583</v>
      </c>
      <c r="G11" s="797">
        <f>C11/$C$34*100</f>
        <v>14.568200161420499</v>
      </c>
    </row>
    <row r="12" spans="1:7" ht="13.5" customHeight="1" thickBot="1">
      <c r="A12" s="834" t="s">
        <v>319</v>
      </c>
      <c r="B12" s="799">
        <v>599</v>
      </c>
      <c r="C12" s="800">
        <v>479</v>
      </c>
      <c r="D12" s="835">
        <f t="shared" si="0"/>
        <v>-120</v>
      </c>
      <c r="E12" s="836">
        <f>C12/B12*100</f>
        <v>79.966611018363949</v>
      </c>
      <c r="F12" s="837">
        <f>B12/$B$34*100</f>
        <v>18.2288496652465</v>
      </c>
      <c r="G12" s="838">
        <f>C12/$C$34*100</f>
        <v>19.330104923325262</v>
      </c>
    </row>
    <row r="13" spans="1:7" ht="13.5" thickBot="1">
      <c r="A13" s="1287" t="s">
        <v>322</v>
      </c>
      <c r="B13" s="1310"/>
      <c r="C13" s="1310"/>
      <c r="D13" s="1310"/>
      <c r="E13" s="1310"/>
      <c r="F13" s="1311"/>
      <c r="G13" s="1312"/>
    </row>
    <row r="14" spans="1:7">
      <c r="A14" s="826" t="s">
        <v>323</v>
      </c>
      <c r="B14" s="780">
        <v>2299</v>
      </c>
      <c r="C14" s="781">
        <v>1674</v>
      </c>
      <c r="D14" s="827">
        <f>C14-B14</f>
        <v>-625</v>
      </c>
      <c r="E14" s="828">
        <f>C14/B14*100</f>
        <v>72.814267072640277</v>
      </c>
      <c r="F14" s="829">
        <f t="shared" ref="F14:F19" si="2">B14/$B$34*100</f>
        <v>69.963481436396833</v>
      </c>
      <c r="G14" s="830">
        <f t="shared" ref="G14:G19" si="3">C14/$C$34*100</f>
        <v>67.554479418886189</v>
      </c>
    </row>
    <row r="15" spans="1:7">
      <c r="A15" s="831" t="s">
        <v>324</v>
      </c>
      <c r="B15" s="791">
        <v>818</v>
      </c>
      <c r="C15" s="792">
        <v>667</v>
      </c>
      <c r="D15" s="832">
        <f t="shared" ref="D15:D19" si="4">C15-B15</f>
        <v>-151</v>
      </c>
      <c r="E15" s="833">
        <f t="shared" ref="E15:E19" si="5">C15/B15*100</f>
        <v>81.540342298288508</v>
      </c>
      <c r="F15" s="793">
        <f t="shared" si="2"/>
        <v>24.893487522824103</v>
      </c>
      <c r="G15" s="797">
        <f t="shared" si="3"/>
        <v>26.91686844229217</v>
      </c>
    </row>
    <row r="16" spans="1:7">
      <c r="A16" s="831" t="s">
        <v>325</v>
      </c>
      <c r="B16" s="791">
        <v>124</v>
      </c>
      <c r="C16" s="792">
        <v>98</v>
      </c>
      <c r="D16" s="832">
        <f t="shared" si="4"/>
        <v>-26</v>
      </c>
      <c r="E16" s="833">
        <f t="shared" si="5"/>
        <v>79.032258064516128</v>
      </c>
      <c r="F16" s="793">
        <f t="shared" si="2"/>
        <v>3.7735849056603774</v>
      </c>
      <c r="G16" s="797">
        <f t="shared" si="3"/>
        <v>3.9548022598870061</v>
      </c>
    </row>
    <row r="17" spans="1:10">
      <c r="A17" s="831" t="s">
        <v>326</v>
      </c>
      <c r="B17" s="791">
        <v>40</v>
      </c>
      <c r="C17" s="792">
        <v>29</v>
      </c>
      <c r="D17" s="832">
        <f t="shared" si="4"/>
        <v>-11</v>
      </c>
      <c r="E17" s="833">
        <f t="shared" si="5"/>
        <v>72.5</v>
      </c>
      <c r="F17" s="793">
        <f t="shared" si="2"/>
        <v>1.2172854534388313</v>
      </c>
      <c r="G17" s="797">
        <f t="shared" si="3"/>
        <v>1.1702986279257466</v>
      </c>
    </row>
    <row r="18" spans="1:10">
      <c r="A18" s="831" t="s">
        <v>327</v>
      </c>
      <c r="B18" s="791">
        <v>4</v>
      </c>
      <c r="C18" s="792">
        <v>8</v>
      </c>
      <c r="D18" s="832">
        <f t="shared" si="4"/>
        <v>4</v>
      </c>
      <c r="E18" s="833">
        <f t="shared" si="5"/>
        <v>200</v>
      </c>
      <c r="F18" s="793">
        <f t="shared" si="2"/>
        <v>0.12172854534388314</v>
      </c>
      <c r="G18" s="797">
        <f t="shared" si="3"/>
        <v>0.32284100080710249</v>
      </c>
      <c r="J18" s="839"/>
    </row>
    <row r="19" spans="1:10" ht="13.5" thickBot="1">
      <c r="A19" s="840" t="s">
        <v>328</v>
      </c>
      <c r="B19" s="799">
        <v>1</v>
      </c>
      <c r="C19" s="800">
        <v>2</v>
      </c>
      <c r="D19" s="835">
        <f t="shared" si="4"/>
        <v>1</v>
      </c>
      <c r="E19" s="836">
        <f t="shared" si="5"/>
        <v>200</v>
      </c>
      <c r="F19" s="837">
        <f t="shared" si="2"/>
        <v>3.0432136335970784E-2</v>
      </c>
      <c r="G19" s="838">
        <f t="shared" si="3"/>
        <v>8.0710250201775621E-2</v>
      </c>
    </row>
    <row r="20" spans="1:10" ht="13.5" thickBot="1">
      <c r="A20" s="1309" t="s">
        <v>329</v>
      </c>
      <c r="B20" s="1310"/>
      <c r="C20" s="1310"/>
      <c r="D20" s="1310"/>
      <c r="E20" s="1310"/>
      <c r="F20" s="1311"/>
      <c r="G20" s="1312"/>
    </row>
    <row r="21" spans="1:10">
      <c r="A21" s="841" t="s">
        <v>330</v>
      </c>
      <c r="B21" s="780">
        <v>1325</v>
      </c>
      <c r="C21" s="781">
        <v>1023</v>
      </c>
      <c r="D21" s="827">
        <f>C21-B21</f>
        <v>-302</v>
      </c>
      <c r="E21" s="828">
        <f>C21/B21*100</f>
        <v>77.20754716981132</v>
      </c>
      <c r="F21" s="829">
        <f>B21/$B$34*100</f>
        <v>40.322580645161288</v>
      </c>
      <c r="G21" s="830">
        <f>C21/$C$34*100</f>
        <v>41.28329297820823</v>
      </c>
    </row>
    <row r="22" spans="1:10">
      <c r="A22" s="842" t="s">
        <v>331</v>
      </c>
      <c r="B22" s="791">
        <v>951</v>
      </c>
      <c r="C22" s="792">
        <v>728</v>
      </c>
      <c r="D22" s="832">
        <f t="shared" ref="D22:D25" si="6">C22-B22</f>
        <v>-223</v>
      </c>
      <c r="E22" s="833">
        <f t="shared" ref="E22:E25" si="7">C22/B22*100</f>
        <v>76.550998948475296</v>
      </c>
      <c r="F22" s="793">
        <f>B22/$B$34*100</f>
        <v>28.940961655508218</v>
      </c>
      <c r="G22" s="797">
        <f>C22/$C$34*100</f>
        <v>29.378531073446329</v>
      </c>
    </row>
    <row r="23" spans="1:10">
      <c r="A23" s="842" t="s">
        <v>332</v>
      </c>
      <c r="B23" s="791">
        <v>824</v>
      </c>
      <c r="C23" s="792">
        <v>603</v>
      </c>
      <c r="D23" s="832">
        <f t="shared" si="6"/>
        <v>-221</v>
      </c>
      <c r="E23" s="833">
        <f t="shared" si="7"/>
        <v>73.179611650485427</v>
      </c>
      <c r="F23" s="793">
        <f>B23/$B$34*100</f>
        <v>25.07608034083993</v>
      </c>
      <c r="G23" s="797">
        <f>C23/$C$34*100</f>
        <v>24.334140435835351</v>
      </c>
    </row>
    <row r="24" spans="1:10">
      <c r="A24" s="842" t="s">
        <v>333</v>
      </c>
      <c r="B24" s="791">
        <v>156</v>
      </c>
      <c r="C24" s="792">
        <v>111</v>
      </c>
      <c r="D24" s="832">
        <f t="shared" si="6"/>
        <v>-45</v>
      </c>
      <c r="E24" s="833">
        <f t="shared" si="7"/>
        <v>71.15384615384616</v>
      </c>
      <c r="F24" s="793">
        <f>B24/$B$34*100</f>
        <v>4.7474132684114423</v>
      </c>
      <c r="G24" s="797">
        <f>C24/$C$34*100</f>
        <v>4.4794188861985473</v>
      </c>
    </row>
    <row r="25" spans="1:10" ht="13.5" thickBot="1">
      <c r="A25" s="843" t="s">
        <v>334</v>
      </c>
      <c r="B25" s="799">
        <v>30</v>
      </c>
      <c r="C25" s="800">
        <v>13</v>
      </c>
      <c r="D25" s="835">
        <f t="shared" si="6"/>
        <v>-17</v>
      </c>
      <c r="E25" s="836">
        <f t="shared" si="7"/>
        <v>43.333333333333336</v>
      </c>
      <c r="F25" s="837">
        <f>B25/$B$34*100</f>
        <v>0.9129640900791236</v>
      </c>
      <c r="G25" s="838">
        <f>C25/$C$34*100</f>
        <v>0.5246166263115416</v>
      </c>
    </row>
    <row r="26" spans="1:10" ht="13.5" thickBot="1">
      <c r="A26" s="1287" t="s">
        <v>335</v>
      </c>
      <c r="B26" s="1310"/>
      <c r="C26" s="1310"/>
      <c r="D26" s="1310"/>
      <c r="E26" s="1310"/>
      <c r="F26" s="1313"/>
      <c r="G26" s="1314"/>
    </row>
    <row r="27" spans="1:10">
      <c r="A27" s="826" t="s">
        <v>336</v>
      </c>
      <c r="B27" s="780">
        <v>621</v>
      </c>
      <c r="C27" s="781">
        <v>534</v>
      </c>
      <c r="D27" s="827">
        <f>C27-B27</f>
        <v>-87</v>
      </c>
      <c r="E27" s="828">
        <f>C27/B27*100</f>
        <v>85.990338164251213</v>
      </c>
      <c r="F27" s="844">
        <f>B27/$B$34*100</f>
        <v>18.898356664637859</v>
      </c>
      <c r="G27" s="789">
        <f>C27/$C$34*100</f>
        <v>21.54963680387409</v>
      </c>
    </row>
    <row r="28" spans="1:10">
      <c r="A28" s="831" t="s">
        <v>337</v>
      </c>
      <c r="B28" s="791">
        <v>440</v>
      </c>
      <c r="C28" s="792">
        <v>286</v>
      </c>
      <c r="D28" s="832">
        <f t="shared" ref="D28:D33" si="8">C28-B28</f>
        <v>-154</v>
      </c>
      <c r="E28" s="833">
        <f t="shared" ref="E28:E33" si="9">C28/B28*100</f>
        <v>65</v>
      </c>
      <c r="F28" s="844">
        <f t="shared" ref="F28:F33" si="10">B28/$B$34*100</f>
        <v>13.390139987827146</v>
      </c>
      <c r="G28" s="789">
        <f t="shared" ref="G28:G33" si="11">C28/$C$34*100</f>
        <v>11.541565778853915</v>
      </c>
    </row>
    <row r="29" spans="1:10">
      <c r="A29" s="831" t="s">
        <v>338</v>
      </c>
      <c r="B29" s="791">
        <v>98</v>
      </c>
      <c r="C29" s="792">
        <v>78</v>
      </c>
      <c r="D29" s="832">
        <f t="shared" si="8"/>
        <v>-20</v>
      </c>
      <c r="E29" s="833">
        <f t="shared" si="9"/>
        <v>79.591836734693871</v>
      </c>
      <c r="F29" s="844">
        <f t="shared" si="10"/>
        <v>2.982349360925137</v>
      </c>
      <c r="G29" s="789">
        <f t="shared" si="11"/>
        <v>3.1476997578692498</v>
      </c>
    </row>
    <row r="30" spans="1:10">
      <c r="A30" s="831" t="s">
        <v>339</v>
      </c>
      <c r="B30" s="791">
        <v>56</v>
      </c>
      <c r="C30" s="792">
        <v>31</v>
      </c>
      <c r="D30" s="832">
        <f t="shared" si="8"/>
        <v>-25</v>
      </c>
      <c r="E30" s="833">
        <f t="shared" si="9"/>
        <v>55.357142857142861</v>
      </c>
      <c r="F30" s="844">
        <f t="shared" si="10"/>
        <v>1.704199634814364</v>
      </c>
      <c r="G30" s="789">
        <f t="shared" si="11"/>
        <v>1.2510088781275222</v>
      </c>
    </row>
    <row r="31" spans="1:10">
      <c r="A31" s="831" t="s">
        <v>340</v>
      </c>
      <c r="B31" s="791">
        <v>26</v>
      </c>
      <c r="C31" s="792">
        <v>20</v>
      </c>
      <c r="D31" s="832">
        <f t="shared" si="8"/>
        <v>-6</v>
      </c>
      <c r="E31" s="833">
        <f t="shared" si="9"/>
        <v>76.923076923076934</v>
      </c>
      <c r="F31" s="844">
        <f t="shared" si="10"/>
        <v>0.79123554473524049</v>
      </c>
      <c r="G31" s="789">
        <f t="shared" si="11"/>
        <v>0.80710250201775613</v>
      </c>
    </row>
    <row r="32" spans="1:10">
      <c r="A32" s="831" t="s">
        <v>341</v>
      </c>
      <c r="B32" s="791">
        <v>5</v>
      </c>
      <c r="C32" s="792">
        <v>9</v>
      </c>
      <c r="D32" s="832">
        <f t="shared" si="8"/>
        <v>4</v>
      </c>
      <c r="E32" s="833">
        <f t="shared" si="9"/>
        <v>180</v>
      </c>
      <c r="F32" s="844">
        <f t="shared" si="10"/>
        <v>0.15216068167985392</v>
      </c>
      <c r="G32" s="789">
        <f t="shared" si="11"/>
        <v>0.36319612590799033</v>
      </c>
    </row>
    <row r="33" spans="1:8" ht="13.5" thickBot="1">
      <c r="A33" s="840" t="s">
        <v>342</v>
      </c>
      <c r="B33" s="799">
        <v>2040</v>
      </c>
      <c r="C33" s="800">
        <v>1520</v>
      </c>
      <c r="D33" s="835">
        <f t="shared" si="8"/>
        <v>-520</v>
      </c>
      <c r="E33" s="836">
        <f t="shared" si="9"/>
        <v>74.509803921568633</v>
      </c>
      <c r="F33" s="844">
        <f t="shared" si="10"/>
        <v>62.081558125380397</v>
      </c>
      <c r="G33" s="789">
        <f t="shared" si="11"/>
        <v>61.339790153349469</v>
      </c>
    </row>
    <row r="34" spans="1:8" ht="24.75" thickBot="1">
      <c r="A34" s="815" t="s">
        <v>343</v>
      </c>
      <c r="B34" s="845">
        <f>SUM(B27:B33)</f>
        <v>3286</v>
      </c>
      <c r="C34" s="845">
        <f>SUM(C27:C33)</f>
        <v>2478</v>
      </c>
      <c r="D34" s="846">
        <f>C34-B34</f>
        <v>-808</v>
      </c>
      <c r="E34" s="847">
        <f>C34/B34*100</f>
        <v>75.410833840535602</v>
      </c>
      <c r="F34" s="848">
        <f>SUM(F27:F33)</f>
        <v>100</v>
      </c>
      <c r="G34" s="818">
        <f>SUM(G27:G33)</f>
        <v>99.999999999999986</v>
      </c>
    </row>
    <row r="35" spans="1:8" ht="9" customHeight="1"/>
    <row r="36" spans="1:8">
      <c r="A36" s="2" t="s">
        <v>344</v>
      </c>
      <c r="B36" s="2"/>
      <c r="C36" s="2"/>
      <c r="D36" s="2"/>
      <c r="E36" s="2"/>
      <c r="F36" s="254"/>
      <c r="G36" s="254"/>
    </row>
    <row r="37" spans="1:8">
      <c r="A37" s="2" t="s">
        <v>345</v>
      </c>
      <c r="B37" s="586"/>
      <c r="C37" s="586"/>
      <c r="D37" s="586"/>
      <c r="E37" s="586"/>
      <c r="F37" s="586"/>
      <c r="G37" s="586"/>
      <c r="H37" s="2"/>
    </row>
    <row r="38" spans="1:8">
      <c r="B38" s="839"/>
      <c r="C38" s="839"/>
    </row>
    <row r="39" spans="1:8">
      <c r="B39" s="839"/>
      <c r="C39" s="839"/>
    </row>
  </sheetData>
  <mergeCells count="10">
    <mergeCell ref="A8:G8"/>
    <mergeCell ref="A13:G13"/>
    <mergeCell ref="A20:G20"/>
    <mergeCell ref="A26:G26"/>
    <mergeCell ref="F1:G1"/>
    <mergeCell ref="A6:A7"/>
    <mergeCell ref="B6:C6"/>
    <mergeCell ref="D6:D7"/>
    <mergeCell ref="E6:E7"/>
    <mergeCell ref="F6:G6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showGridLines="0" zoomScaleNormal="100" workbookViewId="0">
      <selection activeCell="L9" sqref="L9"/>
    </sheetView>
  </sheetViews>
  <sheetFormatPr defaultRowHeight="12.75"/>
  <cols>
    <col min="1" max="1" width="32" customWidth="1"/>
    <col min="2" max="2" width="7.28515625" customWidth="1"/>
    <col min="3" max="3" width="13.140625" customWidth="1"/>
    <col min="4" max="5" width="12.28515625" customWidth="1"/>
    <col min="6" max="6" width="12.7109375" customWidth="1"/>
    <col min="7" max="7" width="13.140625" customWidth="1"/>
    <col min="8" max="8" width="11.85546875" customWidth="1"/>
    <col min="257" max="257" width="32" customWidth="1"/>
    <col min="258" max="258" width="7.28515625" customWidth="1"/>
    <col min="259" max="259" width="13.140625" customWidth="1"/>
    <col min="260" max="261" width="12.28515625" customWidth="1"/>
    <col min="262" max="262" width="12.7109375" customWidth="1"/>
    <col min="263" max="263" width="14.28515625" customWidth="1"/>
    <col min="264" max="264" width="11.85546875" customWidth="1"/>
    <col min="513" max="513" width="32" customWidth="1"/>
    <col min="514" max="514" width="7.28515625" customWidth="1"/>
    <col min="515" max="515" width="13.140625" customWidth="1"/>
    <col min="516" max="517" width="12.28515625" customWidth="1"/>
    <col min="518" max="518" width="12.7109375" customWidth="1"/>
    <col min="519" max="519" width="14.28515625" customWidth="1"/>
    <col min="520" max="520" width="11.85546875" customWidth="1"/>
    <col min="769" max="769" width="32" customWidth="1"/>
    <col min="770" max="770" width="7.28515625" customWidth="1"/>
    <col min="771" max="771" width="13.140625" customWidth="1"/>
    <col min="772" max="773" width="12.28515625" customWidth="1"/>
    <col min="774" max="774" width="12.7109375" customWidth="1"/>
    <col min="775" max="775" width="14.28515625" customWidth="1"/>
    <col min="776" max="776" width="11.85546875" customWidth="1"/>
    <col min="1025" max="1025" width="32" customWidth="1"/>
    <col min="1026" max="1026" width="7.28515625" customWidth="1"/>
    <col min="1027" max="1027" width="13.140625" customWidth="1"/>
    <col min="1028" max="1029" width="12.28515625" customWidth="1"/>
    <col min="1030" max="1030" width="12.7109375" customWidth="1"/>
    <col min="1031" max="1031" width="14.28515625" customWidth="1"/>
    <col min="1032" max="1032" width="11.85546875" customWidth="1"/>
    <col min="1281" max="1281" width="32" customWidth="1"/>
    <col min="1282" max="1282" width="7.28515625" customWidth="1"/>
    <col min="1283" max="1283" width="13.140625" customWidth="1"/>
    <col min="1284" max="1285" width="12.28515625" customWidth="1"/>
    <col min="1286" max="1286" width="12.7109375" customWidth="1"/>
    <col min="1287" max="1287" width="14.28515625" customWidth="1"/>
    <col min="1288" max="1288" width="11.85546875" customWidth="1"/>
    <col min="1537" max="1537" width="32" customWidth="1"/>
    <col min="1538" max="1538" width="7.28515625" customWidth="1"/>
    <col min="1539" max="1539" width="13.140625" customWidth="1"/>
    <col min="1540" max="1541" width="12.28515625" customWidth="1"/>
    <col min="1542" max="1542" width="12.7109375" customWidth="1"/>
    <col min="1543" max="1543" width="14.28515625" customWidth="1"/>
    <col min="1544" max="1544" width="11.85546875" customWidth="1"/>
    <col min="1793" max="1793" width="32" customWidth="1"/>
    <col min="1794" max="1794" width="7.28515625" customWidth="1"/>
    <col min="1795" max="1795" width="13.140625" customWidth="1"/>
    <col min="1796" max="1797" width="12.28515625" customWidth="1"/>
    <col min="1798" max="1798" width="12.7109375" customWidth="1"/>
    <col min="1799" max="1799" width="14.28515625" customWidth="1"/>
    <col min="1800" max="1800" width="11.85546875" customWidth="1"/>
    <col min="2049" max="2049" width="32" customWidth="1"/>
    <col min="2050" max="2050" width="7.28515625" customWidth="1"/>
    <col min="2051" max="2051" width="13.140625" customWidth="1"/>
    <col min="2052" max="2053" width="12.28515625" customWidth="1"/>
    <col min="2054" max="2054" width="12.7109375" customWidth="1"/>
    <col min="2055" max="2055" width="14.28515625" customWidth="1"/>
    <col min="2056" max="2056" width="11.85546875" customWidth="1"/>
    <col min="2305" max="2305" width="32" customWidth="1"/>
    <col min="2306" max="2306" width="7.28515625" customWidth="1"/>
    <col min="2307" max="2307" width="13.140625" customWidth="1"/>
    <col min="2308" max="2309" width="12.28515625" customWidth="1"/>
    <col min="2310" max="2310" width="12.7109375" customWidth="1"/>
    <col min="2311" max="2311" width="14.28515625" customWidth="1"/>
    <col min="2312" max="2312" width="11.85546875" customWidth="1"/>
    <col min="2561" max="2561" width="32" customWidth="1"/>
    <col min="2562" max="2562" width="7.28515625" customWidth="1"/>
    <col min="2563" max="2563" width="13.140625" customWidth="1"/>
    <col min="2564" max="2565" width="12.28515625" customWidth="1"/>
    <col min="2566" max="2566" width="12.7109375" customWidth="1"/>
    <col min="2567" max="2567" width="14.28515625" customWidth="1"/>
    <col min="2568" max="2568" width="11.85546875" customWidth="1"/>
    <col min="2817" max="2817" width="32" customWidth="1"/>
    <col min="2818" max="2818" width="7.28515625" customWidth="1"/>
    <col min="2819" max="2819" width="13.140625" customWidth="1"/>
    <col min="2820" max="2821" width="12.28515625" customWidth="1"/>
    <col min="2822" max="2822" width="12.7109375" customWidth="1"/>
    <col min="2823" max="2823" width="14.28515625" customWidth="1"/>
    <col min="2824" max="2824" width="11.85546875" customWidth="1"/>
    <col min="3073" max="3073" width="32" customWidth="1"/>
    <col min="3074" max="3074" width="7.28515625" customWidth="1"/>
    <col min="3075" max="3075" width="13.140625" customWidth="1"/>
    <col min="3076" max="3077" width="12.28515625" customWidth="1"/>
    <col min="3078" max="3078" width="12.7109375" customWidth="1"/>
    <col min="3079" max="3079" width="14.28515625" customWidth="1"/>
    <col min="3080" max="3080" width="11.85546875" customWidth="1"/>
    <col min="3329" max="3329" width="32" customWidth="1"/>
    <col min="3330" max="3330" width="7.28515625" customWidth="1"/>
    <col min="3331" max="3331" width="13.140625" customWidth="1"/>
    <col min="3332" max="3333" width="12.28515625" customWidth="1"/>
    <col min="3334" max="3334" width="12.7109375" customWidth="1"/>
    <col min="3335" max="3335" width="14.28515625" customWidth="1"/>
    <col min="3336" max="3336" width="11.85546875" customWidth="1"/>
    <col min="3585" max="3585" width="32" customWidth="1"/>
    <col min="3586" max="3586" width="7.28515625" customWidth="1"/>
    <col min="3587" max="3587" width="13.140625" customWidth="1"/>
    <col min="3588" max="3589" width="12.28515625" customWidth="1"/>
    <col min="3590" max="3590" width="12.7109375" customWidth="1"/>
    <col min="3591" max="3591" width="14.28515625" customWidth="1"/>
    <col min="3592" max="3592" width="11.85546875" customWidth="1"/>
    <col min="3841" max="3841" width="32" customWidth="1"/>
    <col min="3842" max="3842" width="7.28515625" customWidth="1"/>
    <col min="3843" max="3843" width="13.140625" customWidth="1"/>
    <col min="3844" max="3845" width="12.28515625" customWidth="1"/>
    <col min="3846" max="3846" width="12.7109375" customWidth="1"/>
    <col min="3847" max="3847" width="14.28515625" customWidth="1"/>
    <col min="3848" max="3848" width="11.85546875" customWidth="1"/>
    <col min="4097" max="4097" width="32" customWidth="1"/>
    <col min="4098" max="4098" width="7.28515625" customWidth="1"/>
    <col min="4099" max="4099" width="13.140625" customWidth="1"/>
    <col min="4100" max="4101" width="12.28515625" customWidth="1"/>
    <col min="4102" max="4102" width="12.7109375" customWidth="1"/>
    <col min="4103" max="4103" width="14.28515625" customWidth="1"/>
    <col min="4104" max="4104" width="11.85546875" customWidth="1"/>
    <col min="4353" max="4353" width="32" customWidth="1"/>
    <col min="4354" max="4354" width="7.28515625" customWidth="1"/>
    <col min="4355" max="4355" width="13.140625" customWidth="1"/>
    <col min="4356" max="4357" width="12.28515625" customWidth="1"/>
    <col min="4358" max="4358" width="12.7109375" customWidth="1"/>
    <col min="4359" max="4359" width="14.28515625" customWidth="1"/>
    <col min="4360" max="4360" width="11.85546875" customWidth="1"/>
    <col min="4609" max="4609" width="32" customWidth="1"/>
    <col min="4610" max="4610" width="7.28515625" customWidth="1"/>
    <col min="4611" max="4611" width="13.140625" customWidth="1"/>
    <col min="4612" max="4613" width="12.28515625" customWidth="1"/>
    <col min="4614" max="4614" width="12.7109375" customWidth="1"/>
    <col min="4615" max="4615" width="14.28515625" customWidth="1"/>
    <col min="4616" max="4616" width="11.85546875" customWidth="1"/>
    <col min="4865" max="4865" width="32" customWidth="1"/>
    <col min="4866" max="4866" width="7.28515625" customWidth="1"/>
    <col min="4867" max="4867" width="13.140625" customWidth="1"/>
    <col min="4868" max="4869" width="12.28515625" customWidth="1"/>
    <col min="4870" max="4870" width="12.7109375" customWidth="1"/>
    <col min="4871" max="4871" width="14.28515625" customWidth="1"/>
    <col min="4872" max="4872" width="11.85546875" customWidth="1"/>
    <col min="5121" max="5121" width="32" customWidth="1"/>
    <col min="5122" max="5122" width="7.28515625" customWidth="1"/>
    <col min="5123" max="5123" width="13.140625" customWidth="1"/>
    <col min="5124" max="5125" width="12.28515625" customWidth="1"/>
    <col min="5126" max="5126" width="12.7109375" customWidth="1"/>
    <col min="5127" max="5127" width="14.28515625" customWidth="1"/>
    <col min="5128" max="5128" width="11.85546875" customWidth="1"/>
    <col min="5377" max="5377" width="32" customWidth="1"/>
    <col min="5378" max="5378" width="7.28515625" customWidth="1"/>
    <col min="5379" max="5379" width="13.140625" customWidth="1"/>
    <col min="5380" max="5381" width="12.28515625" customWidth="1"/>
    <col min="5382" max="5382" width="12.7109375" customWidth="1"/>
    <col min="5383" max="5383" width="14.28515625" customWidth="1"/>
    <col min="5384" max="5384" width="11.85546875" customWidth="1"/>
    <col min="5633" max="5633" width="32" customWidth="1"/>
    <col min="5634" max="5634" width="7.28515625" customWidth="1"/>
    <col min="5635" max="5635" width="13.140625" customWidth="1"/>
    <col min="5636" max="5637" width="12.28515625" customWidth="1"/>
    <col min="5638" max="5638" width="12.7109375" customWidth="1"/>
    <col min="5639" max="5639" width="14.28515625" customWidth="1"/>
    <col min="5640" max="5640" width="11.85546875" customWidth="1"/>
    <col min="5889" max="5889" width="32" customWidth="1"/>
    <col min="5890" max="5890" width="7.28515625" customWidth="1"/>
    <col min="5891" max="5891" width="13.140625" customWidth="1"/>
    <col min="5892" max="5893" width="12.28515625" customWidth="1"/>
    <col min="5894" max="5894" width="12.7109375" customWidth="1"/>
    <col min="5895" max="5895" width="14.28515625" customWidth="1"/>
    <col min="5896" max="5896" width="11.85546875" customWidth="1"/>
    <col min="6145" max="6145" width="32" customWidth="1"/>
    <col min="6146" max="6146" width="7.28515625" customWidth="1"/>
    <col min="6147" max="6147" width="13.140625" customWidth="1"/>
    <col min="6148" max="6149" width="12.28515625" customWidth="1"/>
    <col min="6150" max="6150" width="12.7109375" customWidth="1"/>
    <col min="6151" max="6151" width="14.28515625" customWidth="1"/>
    <col min="6152" max="6152" width="11.85546875" customWidth="1"/>
    <col min="6401" max="6401" width="32" customWidth="1"/>
    <col min="6402" max="6402" width="7.28515625" customWidth="1"/>
    <col min="6403" max="6403" width="13.140625" customWidth="1"/>
    <col min="6404" max="6405" width="12.28515625" customWidth="1"/>
    <col min="6406" max="6406" width="12.7109375" customWidth="1"/>
    <col min="6407" max="6407" width="14.28515625" customWidth="1"/>
    <col min="6408" max="6408" width="11.85546875" customWidth="1"/>
    <col min="6657" max="6657" width="32" customWidth="1"/>
    <col min="6658" max="6658" width="7.28515625" customWidth="1"/>
    <col min="6659" max="6659" width="13.140625" customWidth="1"/>
    <col min="6660" max="6661" width="12.28515625" customWidth="1"/>
    <col min="6662" max="6662" width="12.7109375" customWidth="1"/>
    <col min="6663" max="6663" width="14.28515625" customWidth="1"/>
    <col min="6664" max="6664" width="11.85546875" customWidth="1"/>
    <col min="6913" max="6913" width="32" customWidth="1"/>
    <col min="6914" max="6914" width="7.28515625" customWidth="1"/>
    <col min="6915" max="6915" width="13.140625" customWidth="1"/>
    <col min="6916" max="6917" width="12.28515625" customWidth="1"/>
    <col min="6918" max="6918" width="12.7109375" customWidth="1"/>
    <col min="6919" max="6919" width="14.28515625" customWidth="1"/>
    <col min="6920" max="6920" width="11.85546875" customWidth="1"/>
    <col min="7169" max="7169" width="32" customWidth="1"/>
    <col min="7170" max="7170" width="7.28515625" customWidth="1"/>
    <col min="7171" max="7171" width="13.140625" customWidth="1"/>
    <col min="7172" max="7173" width="12.28515625" customWidth="1"/>
    <col min="7174" max="7174" width="12.7109375" customWidth="1"/>
    <col min="7175" max="7175" width="14.28515625" customWidth="1"/>
    <col min="7176" max="7176" width="11.85546875" customWidth="1"/>
    <col min="7425" max="7425" width="32" customWidth="1"/>
    <col min="7426" max="7426" width="7.28515625" customWidth="1"/>
    <col min="7427" max="7427" width="13.140625" customWidth="1"/>
    <col min="7428" max="7429" width="12.28515625" customWidth="1"/>
    <col min="7430" max="7430" width="12.7109375" customWidth="1"/>
    <col min="7431" max="7431" width="14.28515625" customWidth="1"/>
    <col min="7432" max="7432" width="11.85546875" customWidth="1"/>
    <col min="7681" max="7681" width="32" customWidth="1"/>
    <col min="7682" max="7682" width="7.28515625" customWidth="1"/>
    <col min="7683" max="7683" width="13.140625" customWidth="1"/>
    <col min="7684" max="7685" width="12.28515625" customWidth="1"/>
    <col min="7686" max="7686" width="12.7109375" customWidth="1"/>
    <col min="7687" max="7687" width="14.28515625" customWidth="1"/>
    <col min="7688" max="7688" width="11.85546875" customWidth="1"/>
    <col min="7937" max="7937" width="32" customWidth="1"/>
    <col min="7938" max="7938" width="7.28515625" customWidth="1"/>
    <col min="7939" max="7939" width="13.140625" customWidth="1"/>
    <col min="7940" max="7941" width="12.28515625" customWidth="1"/>
    <col min="7942" max="7942" width="12.7109375" customWidth="1"/>
    <col min="7943" max="7943" width="14.28515625" customWidth="1"/>
    <col min="7944" max="7944" width="11.85546875" customWidth="1"/>
    <col min="8193" max="8193" width="32" customWidth="1"/>
    <col min="8194" max="8194" width="7.28515625" customWidth="1"/>
    <col min="8195" max="8195" width="13.140625" customWidth="1"/>
    <col min="8196" max="8197" width="12.28515625" customWidth="1"/>
    <col min="8198" max="8198" width="12.7109375" customWidth="1"/>
    <col min="8199" max="8199" width="14.28515625" customWidth="1"/>
    <col min="8200" max="8200" width="11.85546875" customWidth="1"/>
    <col min="8449" max="8449" width="32" customWidth="1"/>
    <col min="8450" max="8450" width="7.28515625" customWidth="1"/>
    <col min="8451" max="8451" width="13.140625" customWidth="1"/>
    <col min="8452" max="8453" width="12.28515625" customWidth="1"/>
    <col min="8454" max="8454" width="12.7109375" customWidth="1"/>
    <col min="8455" max="8455" width="14.28515625" customWidth="1"/>
    <col min="8456" max="8456" width="11.85546875" customWidth="1"/>
    <col min="8705" max="8705" width="32" customWidth="1"/>
    <col min="8706" max="8706" width="7.28515625" customWidth="1"/>
    <col min="8707" max="8707" width="13.140625" customWidth="1"/>
    <col min="8708" max="8709" width="12.28515625" customWidth="1"/>
    <col min="8710" max="8710" width="12.7109375" customWidth="1"/>
    <col min="8711" max="8711" width="14.28515625" customWidth="1"/>
    <col min="8712" max="8712" width="11.85546875" customWidth="1"/>
    <col min="8961" max="8961" width="32" customWidth="1"/>
    <col min="8962" max="8962" width="7.28515625" customWidth="1"/>
    <col min="8963" max="8963" width="13.140625" customWidth="1"/>
    <col min="8964" max="8965" width="12.28515625" customWidth="1"/>
    <col min="8966" max="8966" width="12.7109375" customWidth="1"/>
    <col min="8967" max="8967" width="14.28515625" customWidth="1"/>
    <col min="8968" max="8968" width="11.85546875" customWidth="1"/>
    <col min="9217" max="9217" width="32" customWidth="1"/>
    <col min="9218" max="9218" width="7.28515625" customWidth="1"/>
    <col min="9219" max="9219" width="13.140625" customWidth="1"/>
    <col min="9220" max="9221" width="12.28515625" customWidth="1"/>
    <col min="9222" max="9222" width="12.7109375" customWidth="1"/>
    <col min="9223" max="9223" width="14.28515625" customWidth="1"/>
    <col min="9224" max="9224" width="11.85546875" customWidth="1"/>
    <col min="9473" max="9473" width="32" customWidth="1"/>
    <col min="9474" max="9474" width="7.28515625" customWidth="1"/>
    <col min="9475" max="9475" width="13.140625" customWidth="1"/>
    <col min="9476" max="9477" width="12.28515625" customWidth="1"/>
    <col min="9478" max="9478" width="12.7109375" customWidth="1"/>
    <col min="9479" max="9479" width="14.28515625" customWidth="1"/>
    <col min="9480" max="9480" width="11.85546875" customWidth="1"/>
    <col min="9729" max="9729" width="32" customWidth="1"/>
    <col min="9730" max="9730" width="7.28515625" customWidth="1"/>
    <col min="9731" max="9731" width="13.140625" customWidth="1"/>
    <col min="9732" max="9733" width="12.28515625" customWidth="1"/>
    <col min="9734" max="9734" width="12.7109375" customWidth="1"/>
    <col min="9735" max="9735" width="14.28515625" customWidth="1"/>
    <col min="9736" max="9736" width="11.85546875" customWidth="1"/>
    <col min="9985" max="9985" width="32" customWidth="1"/>
    <col min="9986" max="9986" width="7.28515625" customWidth="1"/>
    <col min="9987" max="9987" width="13.140625" customWidth="1"/>
    <col min="9988" max="9989" width="12.28515625" customWidth="1"/>
    <col min="9990" max="9990" width="12.7109375" customWidth="1"/>
    <col min="9991" max="9991" width="14.28515625" customWidth="1"/>
    <col min="9992" max="9992" width="11.85546875" customWidth="1"/>
    <col min="10241" max="10241" width="32" customWidth="1"/>
    <col min="10242" max="10242" width="7.28515625" customWidth="1"/>
    <col min="10243" max="10243" width="13.140625" customWidth="1"/>
    <col min="10244" max="10245" width="12.28515625" customWidth="1"/>
    <col min="10246" max="10246" width="12.7109375" customWidth="1"/>
    <col min="10247" max="10247" width="14.28515625" customWidth="1"/>
    <col min="10248" max="10248" width="11.85546875" customWidth="1"/>
    <col min="10497" max="10497" width="32" customWidth="1"/>
    <col min="10498" max="10498" width="7.28515625" customWidth="1"/>
    <col min="10499" max="10499" width="13.140625" customWidth="1"/>
    <col min="10500" max="10501" width="12.28515625" customWidth="1"/>
    <col min="10502" max="10502" width="12.7109375" customWidth="1"/>
    <col min="10503" max="10503" width="14.28515625" customWidth="1"/>
    <col min="10504" max="10504" width="11.85546875" customWidth="1"/>
    <col min="10753" max="10753" width="32" customWidth="1"/>
    <col min="10754" max="10754" width="7.28515625" customWidth="1"/>
    <col min="10755" max="10755" width="13.140625" customWidth="1"/>
    <col min="10756" max="10757" width="12.28515625" customWidth="1"/>
    <col min="10758" max="10758" width="12.7109375" customWidth="1"/>
    <col min="10759" max="10759" width="14.28515625" customWidth="1"/>
    <col min="10760" max="10760" width="11.85546875" customWidth="1"/>
    <col min="11009" max="11009" width="32" customWidth="1"/>
    <col min="11010" max="11010" width="7.28515625" customWidth="1"/>
    <col min="11011" max="11011" width="13.140625" customWidth="1"/>
    <col min="11012" max="11013" width="12.28515625" customWidth="1"/>
    <col min="11014" max="11014" width="12.7109375" customWidth="1"/>
    <col min="11015" max="11015" width="14.28515625" customWidth="1"/>
    <col min="11016" max="11016" width="11.85546875" customWidth="1"/>
    <col min="11265" max="11265" width="32" customWidth="1"/>
    <col min="11266" max="11266" width="7.28515625" customWidth="1"/>
    <col min="11267" max="11267" width="13.140625" customWidth="1"/>
    <col min="11268" max="11269" width="12.28515625" customWidth="1"/>
    <col min="11270" max="11270" width="12.7109375" customWidth="1"/>
    <col min="11271" max="11271" width="14.28515625" customWidth="1"/>
    <col min="11272" max="11272" width="11.85546875" customWidth="1"/>
    <col min="11521" max="11521" width="32" customWidth="1"/>
    <col min="11522" max="11522" width="7.28515625" customWidth="1"/>
    <col min="11523" max="11523" width="13.140625" customWidth="1"/>
    <col min="11524" max="11525" width="12.28515625" customWidth="1"/>
    <col min="11526" max="11526" width="12.7109375" customWidth="1"/>
    <col min="11527" max="11527" width="14.28515625" customWidth="1"/>
    <col min="11528" max="11528" width="11.85546875" customWidth="1"/>
    <col min="11777" max="11777" width="32" customWidth="1"/>
    <col min="11778" max="11778" width="7.28515625" customWidth="1"/>
    <col min="11779" max="11779" width="13.140625" customWidth="1"/>
    <col min="11780" max="11781" width="12.28515625" customWidth="1"/>
    <col min="11782" max="11782" width="12.7109375" customWidth="1"/>
    <col min="11783" max="11783" width="14.28515625" customWidth="1"/>
    <col min="11784" max="11784" width="11.85546875" customWidth="1"/>
    <col min="12033" max="12033" width="32" customWidth="1"/>
    <col min="12034" max="12034" width="7.28515625" customWidth="1"/>
    <col min="12035" max="12035" width="13.140625" customWidth="1"/>
    <col min="12036" max="12037" width="12.28515625" customWidth="1"/>
    <col min="12038" max="12038" width="12.7109375" customWidth="1"/>
    <col min="12039" max="12039" width="14.28515625" customWidth="1"/>
    <col min="12040" max="12040" width="11.85546875" customWidth="1"/>
    <col min="12289" max="12289" width="32" customWidth="1"/>
    <col min="12290" max="12290" width="7.28515625" customWidth="1"/>
    <col min="12291" max="12291" width="13.140625" customWidth="1"/>
    <col min="12292" max="12293" width="12.28515625" customWidth="1"/>
    <col min="12294" max="12294" width="12.7109375" customWidth="1"/>
    <col min="12295" max="12295" width="14.28515625" customWidth="1"/>
    <col min="12296" max="12296" width="11.85546875" customWidth="1"/>
    <col min="12545" max="12545" width="32" customWidth="1"/>
    <col min="12546" max="12546" width="7.28515625" customWidth="1"/>
    <col min="12547" max="12547" width="13.140625" customWidth="1"/>
    <col min="12548" max="12549" width="12.28515625" customWidth="1"/>
    <col min="12550" max="12550" width="12.7109375" customWidth="1"/>
    <col min="12551" max="12551" width="14.28515625" customWidth="1"/>
    <col min="12552" max="12552" width="11.85546875" customWidth="1"/>
    <col min="12801" max="12801" width="32" customWidth="1"/>
    <col min="12802" max="12802" width="7.28515625" customWidth="1"/>
    <col min="12803" max="12803" width="13.140625" customWidth="1"/>
    <col min="12804" max="12805" width="12.28515625" customWidth="1"/>
    <col min="12806" max="12806" width="12.7109375" customWidth="1"/>
    <col min="12807" max="12807" width="14.28515625" customWidth="1"/>
    <col min="12808" max="12808" width="11.85546875" customWidth="1"/>
    <col min="13057" max="13057" width="32" customWidth="1"/>
    <col min="13058" max="13058" width="7.28515625" customWidth="1"/>
    <col min="13059" max="13059" width="13.140625" customWidth="1"/>
    <col min="13060" max="13061" width="12.28515625" customWidth="1"/>
    <col min="13062" max="13062" width="12.7109375" customWidth="1"/>
    <col min="13063" max="13063" width="14.28515625" customWidth="1"/>
    <col min="13064" max="13064" width="11.85546875" customWidth="1"/>
    <col min="13313" max="13313" width="32" customWidth="1"/>
    <col min="13314" max="13314" width="7.28515625" customWidth="1"/>
    <col min="13315" max="13315" width="13.140625" customWidth="1"/>
    <col min="13316" max="13317" width="12.28515625" customWidth="1"/>
    <col min="13318" max="13318" width="12.7109375" customWidth="1"/>
    <col min="13319" max="13319" width="14.28515625" customWidth="1"/>
    <col min="13320" max="13320" width="11.85546875" customWidth="1"/>
    <col min="13569" max="13569" width="32" customWidth="1"/>
    <col min="13570" max="13570" width="7.28515625" customWidth="1"/>
    <col min="13571" max="13571" width="13.140625" customWidth="1"/>
    <col min="13572" max="13573" width="12.28515625" customWidth="1"/>
    <col min="13574" max="13574" width="12.7109375" customWidth="1"/>
    <col min="13575" max="13575" width="14.28515625" customWidth="1"/>
    <col min="13576" max="13576" width="11.85546875" customWidth="1"/>
    <col min="13825" max="13825" width="32" customWidth="1"/>
    <col min="13826" max="13826" width="7.28515625" customWidth="1"/>
    <col min="13827" max="13827" width="13.140625" customWidth="1"/>
    <col min="13828" max="13829" width="12.28515625" customWidth="1"/>
    <col min="13830" max="13830" width="12.7109375" customWidth="1"/>
    <col min="13831" max="13831" width="14.28515625" customWidth="1"/>
    <col min="13832" max="13832" width="11.85546875" customWidth="1"/>
    <col min="14081" max="14081" width="32" customWidth="1"/>
    <col min="14082" max="14082" width="7.28515625" customWidth="1"/>
    <col min="14083" max="14083" width="13.140625" customWidth="1"/>
    <col min="14084" max="14085" width="12.28515625" customWidth="1"/>
    <col min="14086" max="14086" width="12.7109375" customWidth="1"/>
    <col min="14087" max="14087" width="14.28515625" customWidth="1"/>
    <col min="14088" max="14088" width="11.85546875" customWidth="1"/>
    <col min="14337" max="14337" width="32" customWidth="1"/>
    <col min="14338" max="14338" width="7.28515625" customWidth="1"/>
    <col min="14339" max="14339" width="13.140625" customWidth="1"/>
    <col min="14340" max="14341" width="12.28515625" customWidth="1"/>
    <col min="14342" max="14342" width="12.7109375" customWidth="1"/>
    <col min="14343" max="14343" width="14.28515625" customWidth="1"/>
    <col min="14344" max="14344" width="11.85546875" customWidth="1"/>
    <col min="14593" max="14593" width="32" customWidth="1"/>
    <col min="14594" max="14594" width="7.28515625" customWidth="1"/>
    <col min="14595" max="14595" width="13.140625" customWidth="1"/>
    <col min="14596" max="14597" width="12.28515625" customWidth="1"/>
    <col min="14598" max="14598" width="12.7109375" customWidth="1"/>
    <col min="14599" max="14599" width="14.28515625" customWidth="1"/>
    <col min="14600" max="14600" width="11.85546875" customWidth="1"/>
    <col min="14849" max="14849" width="32" customWidth="1"/>
    <col min="14850" max="14850" width="7.28515625" customWidth="1"/>
    <col min="14851" max="14851" width="13.140625" customWidth="1"/>
    <col min="14852" max="14853" width="12.28515625" customWidth="1"/>
    <col min="14854" max="14854" width="12.7109375" customWidth="1"/>
    <col min="14855" max="14855" width="14.28515625" customWidth="1"/>
    <col min="14856" max="14856" width="11.85546875" customWidth="1"/>
    <col min="15105" max="15105" width="32" customWidth="1"/>
    <col min="15106" max="15106" width="7.28515625" customWidth="1"/>
    <col min="15107" max="15107" width="13.140625" customWidth="1"/>
    <col min="15108" max="15109" width="12.28515625" customWidth="1"/>
    <col min="15110" max="15110" width="12.7109375" customWidth="1"/>
    <col min="15111" max="15111" width="14.28515625" customWidth="1"/>
    <col min="15112" max="15112" width="11.85546875" customWidth="1"/>
    <col min="15361" max="15361" width="32" customWidth="1"/>
    <col min="15362" max="15362" width="7.28515625" customWidth="1"/>
    <col min="15363" max="15363" width="13.140625" customWidth="1"/>
    <col min="15364" max="15365" width="12.28515625" customWidth="1"/>
    <col min="15366" max="15366" width="12.7109375" customWidth="1"/>
    <col min="15367" max="15367" width="14.28515625" customWidth="1"/>
    <col min="15368" max="15368" width="11.85546875" customWidth="1"/>
    <col min="15617" max="15617" width="32" customWidth="1"/>
    <col min="15618" max="15618" width="7.28515625" customWidth="1"/>
    <col min="15619" max="15619" width="13.140625" customWidth="1"/>
    <col min="15620" max="15621" width="12.28515625" customWidth="1"/>
    <col min="15622" max="15622" width="12.7109375" customWidth="1"/>
    <col min="15623" max="15623" width="14.28515625" customWidth="1"/>
    <col min="15624" max="15624" width="11.85546875" customWidth="1"/>
    <col min="15873" max="15873" width="32" customWidth="1"/>
    <col min="15874" max="15874" width="7.28515625" customWidth="1"/>
    <col min="15875" max="15875" width="13.140625" customWidth="1"/>
    <col min="15876" max="15877" width="12.28515625" customWidth="1"/>
    <col min="15878" max="15878" width="12.7109375" customWidth="1"/>
    <col min="15879" max="15879" width="14.28515625" customWidth="1"/>
    <col min="15880" max="15880" width="11.85546875" customWidth="1"/>
    <col min="16129" max="16129" width="32" customWidth="1"/>
    <col min="16130" max="16130" width="7.28515625" customWidth="1"/>
    <col min="16131" max="16131" width="13.140625" customWidth="1"/>
    <col min="16132" max="16133" width="12.28515625" customWidth="1"/>
    <col min="16134" max="16134" width="12.7109375" customWidth="1"/>
    <col min="16135" max="16135" width="14.28515625" customWidth="1"/>
    <col min="16136" max="16136" width="11.85546875" customWidth="1"/>
  </cols>
  <sheetData>
    <row r="1" spans="1:13" ht="16.5" customHeight="1">
      <c r="G1" s="849"/>
      <c r="H1" s="849" t="s">
        <v>354</v>
      </c>
    </row>
    <row r="2" spans="1:13" ht="33.75" customHeight="1">
      <c r="A2" s="1322" t="s">
        <v>592</v>
      </c>
      <c r="B2" s="1322"/>
      <c r="C2" s="1322"/>
      <c r="D2" s="1322"/>
      <c r="E2" s="1322"/>
      <c r="F2" s="1322"/>
      <c r="G2" s="1322"/>
    </row>
    <row r="3" spans="1:13" ht="13.5" thickBot="1"/>
    <row r="4" spans="1:13" s="850" customFormat="1" ht="21" customHeight="1">
      <c r="A4" s="1323" t="s">
        <v>355</v>
      </c>
      <c r="B4" s="1324"/>
      <c r="C4" s="1325" t="s">
        <v>356</v>
      </c>
      <c r="D4" s="1326"/>
      <c r="E4" s="1319" t="s">
        <v>357</v>
      </c>
      <c r="F4" s="1323" t="s">
        <v>358</v>
      </c>
      <c r="G4" s="1324"/>
      <c r="H4" s="1319" t="s">
        <v>359</v>
      </c>
    </row>
    <row r="5" spans="1:13" s="855" customFormat="1" ht="34.5" customHeight="1" thickBot="1">
      <c r="A5" s="851" t="s">
        <v>360</v>
      </c>
      <c r="B5" s="852" t="s">
        <v>361</v>
      </c>
      <c r="C5" s="853" t="s">
        <v>591</v>
      </c>
      <c r="D5" s="854" t="s">
        <v>593</v>
      </c>
      <c r="E5" s="1320"/>
      <c r="F5" s="853" t="s">
        <v>591</v>
      </c>
      <c r="G5" s="854" t="s">
        <v>593</v>
      </c>
      <c r="H5" s="1320"/>
    </row>
    <row r="6" spans="1:13" s="864" customFormat="1" ht="12" thickBot="1">
      <c r="A6" s="856">
        <v>0</v>
      </c>
      <c r="B6" s="857">
        <v>1</v>
      </c>
      <c r="C6" s="858">
        <v>2</v>
      </c>
      <c r="D6" s="859">
        <v>3</v>
      </c>
      <c r="E6" s="860"/>
      <c r="F6" s="861">
        <v>4</v>
      </c>
      <c r="G6" s="862">
        <v>5</v>
      </c>
      <c r="H6" s="863">
        <v>6</v>
      </c>
    </row>
    <row r="7" spans="1:13" ht="15">
      <c r="A7" s="865" t="s">
        <v>362</v>
      </c>
      <c r="B7" s="866" t="s">
        <v>363</v>
      </c>
      <c r="C7" s="867">
        <v>1503</v>
      </c>
      <c r="D7" s="868">
        <v>1537</v>
      </c>
      <c r="E7" s="869">
        <f>D7-C7</f>
        <v>34</v>
      </c>
      <c r="F7" s="870">
        <v>663</v>
      </c>
      <c r="G7" s="871">
        <v>659</v>
      </c>
      <c r="H7" s="871">
        <f>G7-F7</f>
        <v>-4</v>
      </c>
    </row>
    <row r="8" spans="1:13" ht="15">
      <c r="A8" s="872" t="s">
        <v>364</v>
      </c>
      <c r="B8" s="873" t="s">
        <v>365</v>
      </c>
      <c r="C8" s="874">
        <v>468</v>
      </c>
      <c r="D8" s="875">
        <v>336</v>
      </c>
      <c r="E8" s="869">
        <f t="shared" ref="E8:E30" si="0">D8-C8</f>
        <v>-132</v>
      </c>
      <c r="F8" s="876">
        <v>141</v>
      </c>
      <c r="G8" s="877">
        <v>157</v>
      </c>
      <c r="H8" s="871">
        <f t="shared" ref="H8:H29" si="1">G8-F8</f>
        <v>16</v>
      </c>
    </row>
    <row r="9" spans="1:13" ht="15">
      <c r="A9" s="872" t="s">
        <v>366</v>
      </c>
      <c r="B9" s="873" t="s">
        <v>367</v>
      </c>
      <c r="C9" s="874">
        <v>16064</v>
      </c>
      <c r="D9" s="875">
        <v>14015</v>
      </c>
      <c r="E9" s="869">
        <f t="shared" si="0"/>
        <v>-2049</v>
      </c>
      <c r="F9" s="876">
        <v>5709</v>
      </c>
      <c r="G9" s="877">
        <v>7227</v>
      </c>
      <c r="H9" s="871">
        <f t="shared" si="1"/>
        <v>1518</v>
      </c>
    </row>
    <row r="10" spans="1:13" ht="29.25">
      <c r="A10" s="872" t="s">
        <v>368</v>
      </c>
      <c r="B10" s="873" t="s">
        <v>369</v>
      </c>
      <c r="C10" s="874">
        <v>262</v>
      </c>
      <c r="D10" s="875">
        <v>292</v>
      </c>
      <c r="E10" s="869">
        <f t="shared" si="0"/>
        <v>30</v>
      </c>
      <c r="F10" s="876">
        <v>38</v>
      </c>
      <c r="G10" s="877">
        <v>52</v>
      </c>
      <c r="H10" s="871">
        <f t="shared" si="1"/>
        <v>14</v>
      </c>
    </row>
    <row r="11" spans="1:13" ht="19.5">
      <c r="A11" s="872" t="s">
        <v>370</v>
      </c>
      <c r="B11" s="873" t="s">
        <v>371</v>
      </c>
      <c r="C11" s="874">
        <v>1033</v>
      </c>
      <c r="D11" s="875">
        <v>1025</v>
      </c>
      <c r="E11" s="869">
        <f t="shared" si="0"/>
        <v>-8</v>
      </c>
      <c r="F11" s="876">
        <v>600</v>
      </c>
      <c r="G11" s="877">
        <v>769</v>
      </c>
      <c r="H11" s="871">
        <f t="shared" si="1"/>
        <v>169</v>
      </c>
      <c r="M11" s="855"/>
    </row>
    <row r="12" spans="1:13" ht="15">
      <c r="A12" s="872" t="s">
        <v>372</v>
      </c>
      <c r="B12" s="873" t="s">
        <v>373</v>
      </c>
      <c r="C12" s="874">
        <v>9459</v>
      </c>
      <c r="D12" s="875">
        <v>7599</v>
      </c>
      <c r="E12" s="869">
        <f t="shared" si="0"/>
        <v>-1860</v>
      </c>
      <c r="F12" s="876">
        <v>2720</v>
      </c>
      <c r="G12" s="877">
        <v>3665</v>
      </c>
      <c r="H12" s="871">
        <f t="shared" si="1"/>
        <v>945</v>
      </c>
    </row>
    <row r="13" spans="1:13" ht="19.5">
      <c r="A13" s="872" t="s">
        <v>374</v>
      </c>
      <c r="B13" s="873" t="s">
        <v>375</v>
      </c>
      <c r="C13" s="874">
        <v>14021</v>
      </c>
      <c r="D13" s="875">
        <v>12333</v>
      </c>
      <c r="E13" s="869">
        <f t="shared" si="0"/>
        <v>-1688</v>
      </c>
      <c r="F13" s="876">
        <v>5178</v>
      </c>
      <c r="G13" s="877">
        <v>7570</v>
      </c>
      <c r="H13" s="871">
        <f t="shared" si="1"/>
        <v>2392</v>
      </c>
    </row>
    <row r="14" spans="1:13" ht="19.5">
      <c r="A14" s="872" t="s">
        <v>376</v>
      </c>
      <c r="B14" s="873" t="s">
        <v>377</v>
      </c>
      <c r="C14" s="874">
        <v>2913</v>
      </c>
      <c r="D14" s="875">
        <v>2574</v>
      </c>
      <c r="E14" s="869">
        <f t="shared" si="0"/>
        <v>-339</v>
      </c>
      <c r="F14" s="876">
        <v>1408</v>
      </c>
      <c r="G14" s="877">
        <v>2199</v>
      </c>
      <c r="H14" s="871">
        <f t="shared" si="1"/>
        <v>791</v>
      </c>
    </row>
    <row r="15" spans="1:13" ht="15">
      <c r="A15" s="872" t="s">
        <v>378</v>
      </c>
      <c r="B15" s="873" t="s">
        <v>379</v>
      </c>
      <c r="C15" s="874">
        <v>2493</v>
      </c>
      <c r="D15" s="875">
        <v>2245</v>
      </c>
      <c r="E15" s="869">
        <f t="shared" si="0"/>
        <v>-248</v>
      </c>
      <c r="F15" s="876">
        <v>1187</v>
      </c>
      <c r="G15" s="877">
        <v>1784</v>
      </c>
      <c r="H15" s="871">
        <f t="shared" si="1"/>
        <v>597</v>
      </c>
      <c r="J15" s="878"/>
    </row>
    <row r="16" spans="1:13" ht="15">
      <c r="A16" s="872" t="s">
        <v>380</v>
      </c>
      <c r="B16" s="873" t="s">
        <v>381</v>
      </c>
      <c r="C16" s="874">
        <v>697</v>
      </c>
      <c r="D16" s="875">
        <v>632</v>
      </c>
      <c r="E16" s="869">
        <f t="shared" si="0"/>
        <v>-65</v>
      </c>
      <c r="F16" s="876">
        <v>419</v>
      </c>
      <c r="G16" s="877">
        <v>554</v>
      </c>
      <c r="H16" s="871">
        <f t="shared" si="1"/>
        <v>135</v>
      </c>
    </row>
    <row r="17" spans="1:9" ht="15">
      <c r="A17" s="872" t="s">
        <v>382</v>
      </c>
      <c r="B17" s="873" t="s">
        <v>383</v>
      </c>
      <c r="C17" s="874">
        <v>1406</v>
      </c>
      <c r="D17" s="875">
        <v>1120</v>
      </c>
      <c r="E17" s="869">
        <f t="shared" si="0"/>
        <v>-286</v>
      </c>
      <c r="F17" s="876">
        <v>743</v>
      </c>
      <c r="G17" s="877">
        <v>1380</v>
      </c>
      <c r="H17" s="871">
        <f t="shared" si="1"/>
        <v>637</v>
      </c>
    </row>
    <row r="18" spans="1:9" ht="19.5">
      <c r="A18" s="872" t="s">
        <v>384</v>
      </c>
      <c r="B18" s="873" t="s">
        <v>385</v>
      </c>
      <c r="C18" s="874">
        <v>930</v>
      </c>
      <c r="D18" s="875">
        <v>817</v>
      </c>
      <c r="E18" s="869">
        <f t="shared" si="0"/>
        <v>-113</v>
      </c>
      <c r="F18" s="876">
        <v>598</v>
      </c>
      <c r="G18" s="877">
        <v>752</v>
      </c>
      <c r="H18" s="871">
        <f t="shared" si="1"/>
        <v>154</v>
      </c>
    </row>
    <row r="19" spans="1:9" ht="15">
      <c r="A19" s="872" t="s">
        <v>386</v>
      </c>
      <c r="B19" s="873" t="s">
        <v>387</v>
      </c>
      <c r="C19" s="874">
        <v>3009</v>
      </c>
      <c r="D19" s="875">
        <v>2617</v>
      </c>
      <c r="E19" s="869">
        <f t="shared" si="0"/>
        <v>-392</v>
      </c>
      <c r="F19" s="876">
        <v>1828</v>
      </c>
      <c r="G19" s="877">
        <v>1979</v>
      </c>
      <c r="H19" s="871">
        <f t="shared" si="1"/>
        <v>151</v>
      </c>
    </row>
    <row r="20" spans="1:9" ht="19.5">
      <c r="A20" s="872" t="s">
        <v>388</v>
      </c>
      <c r="B20" s="873" t="s">
        <v>389</v>
      </c>
      <c r="C20" s="874">
        <v>7784</v>
      </c>
      <c r="D20" s="875">
        <v>7939</v>
      </c>
      <c r="E20" s="869">
        <f t="shared" si="0"/>
        <v>155</v>
      </c>
      <c r="F20" s="876">
        <v>5194</v>
      </c>
      <c r="G20" s="877">
        <v>8423</v>
      </c>
      <c r="H20" s="871">
        <f t="shared" si="1"/>
        <v>3229</v>
      </c>
    </row>
    <row r="21" spans="1:9" ht="19.5">
      <c r="A21" s="872" t="s">
        <v>390</v>
      </c>
      <c r="B21" s="873" t="s">
        <v>391</v>
      </c>
      <c r="C21" s="874">
        <v>3372</v>
      </c>
      <c r="D21" s="875">
        <v>3008</v>
      </c>
      <c r="E21" s="869">
        <f t="shared" si="0"/>
        <v>-364</v>
      </c>
      <c r="F21" s="876">
        <v>5430</v>
      </c>
      <c r="G21" s="879">
        <v>5142</v>
      </c>
      <c r="H21" s="871">
        <f t="shared" si="1"/>
        <v>-288</v>
      </c>
    </row>
    <row r="22" spans="1:9" s="880" customFormat="1" ht="15">
      <c r="A22" s="872" t="s">
        <v>392</v>
      </c>
      <c r="B22" s="873" t="s">
        <v>393</v>
      </c>
      <c r="C22" s="874">
        <v>1821</v>
      </c>
      <c r="D22" s="875">
        <v>1561</v>
      </c>
      <c r="E22" s="869">
        <f t="shared" si="0"/>
        <v>-260</v>
      </c>
      <c r="F22" s="876">
        <v>1533</v>
      </c>
      <c r="G22" s="877">
        <v>1350</v>
      </c>
      <c r="H22" s="871">
        <f t="shared" si="1"/>
        <v>-183</v>
      </c>
    </row>
    <row r="23" spans="1:9" s="880" customFormat="1" ht="15">
      <c r="A23" s="872" t="s">
        <v>394</v>
      </c>
      <c r="B23" s="873" t="s">
        <v>395</v>
      </c>
      <c r="C23" s="874">
        <v>2097</v>
      </c>
      <c r="D23" s="875">
        <v>2002</v>
      </c>
      <c r="E23" s="869">
        <f t="shared" si="0"/>
        <v>-95</v>
      </c>
      <c r="F23" s="876">
        <v>1810</v>
      </c>
      <c r="G23" s="877">
        <v>2190</v>
      </c>
      <c r="H23" s="871">
        <f t="shared" si="1"/>
        <v>380</v>
      </c>
    </row>
    <row r="24" spans="1:9" ht="19.5">
      <c r="A24" s="872" t="s">
        <v>396</v>
      </c>
      <c r="B24" s="873" t="s">
        <v>397</v>
      </c>
      <c r="C24" s="874">
        <v>1115</v>
      </c>
      <c r="D24" s="875">
        <v>1049</v>
      </c>
      <c r="E24" s="869">
        <f t="shared" si="0"/>
        <v>-66</v>
      </c>
      <c r="F24" s="876">
        <v>1095</v>
      </c>
      <c r="G24" s="877">
        <v>1167</v>
      </c>
      <c r="H24" s="871">
        <f t="shared" si="1"/>
        <v>72</v>
      </c>
    </row>
    <row r="25" spans="1:9" ht="15">
      <c r="A25" s="872" t="s">
        <v>398</v>
      </c>
      <c r="B25" s="873" t="s">
        <v>399</v>
      </c>
      <c r="C25" s="874">
        <v>2842</v>
      </c>
      <c r="D25" s="875">
        <v>2361</v>
      </c>
      <c r="E25" s="869">
        <f t="shared" si="0"/>
        <v>-481</v>
      </c>
      <c r="F25" s="876">
        <v>880</v>
      </c>
      <c r="G25" s="877">
        <v>1119</v>
      </c>
      <c r="H25" s="871">
        <f t="shared" si="1"/>
        <v>239</v>
      </c>
      <c r="I25" s="881"/>
    </row>
    <row r="26" spans="1:9" ht="29.25">
      <c r="A26" s="872" t="s">
        <v>400</v>
      </c>
      <c r="B26" s="873" t="s">
        <v>401</v>
      </c>
      <c r="C26" s="874">
        <v>12</v>
      </c>
      <c r="D26" s="875">
        <v>20</v>
      </c>
      <c r="E26" s="869">
        <f t="shared" si="0"/>
        <v>8</v>
      </c>
      <c r="F26" s="876">
        <v>6</v>
      </c>
      <c r="G26" s="877">
        <v>7</v>
      </c>
      <c r="H26" s="871">
        <f t="shared" si="1"/>
        <v>1</v>
      </c>
    </row>
    <row r="27" spans="1:9" ht="15.75" thickBot="1">
      <c r="A27" s="872" t="s">
        <v>402</v>
      </c>
      <c r="B27" s="882" t="s">
        <v>403</v>
      </c>
      <c r="C27" s="874">
        <v>1</v>
      </c>
      <c r="D27" s="875">
        <v>2</v>
      </c>
      <c r="E27" s="869">
        <f t="shared" si="0"/>
        <v>1</v>
      </c>
      <c r="F27" s="876">
        <v>2</v>
      </c>
      <c r="G27" s="877">
        <v>0</v>
      </c>
      <c r="H27" s="871">
        <f t="shared" si="1"/>
        <v>-2</v>
      </c>
    </row>
    <row r="28" spans="1:9" ht="15">
      <c r="A28" s="872" t="s">
        <v>404</v>
      </c>
      <c r="B28" s="883"/>
      <c r="C28" s="874">
        <v>16781</v>
      </c>
      <c r="D28" s="875">
        <v>13513</v>
      </c>
      <c r="E28" s="869">
        <f t="shared" si="0"/>
        <v>-3268</v>
      </c>
      <c r="F28" s="876">
        <v>0</v>
      </c>
      <c r="G28" s="877">
        <v>0</v>
      </c>
      <c r="H28" s="871" t="s">
        <v>405</v>
      </c>
    </row>
    <row r="29" spans="1:9" ht="15">
      <c r="A29" s="872" t="s">
        <v>406</v>
      </c>
      <c r="B29" s="884"/>
      <c r="C29" s="874">
        <v>90083</v>
      </c>
      <c r="D29" s="875">
        <v>78597</v>
      </c>
      <c r="E29" s="869">
        <f t="shared" si="0"/>
        <v>-11486</v>
      </c>
      <c r="F29" s="876">
        <v>37182</v>
      </c>
      <c r="G29" s="877">
        <v>48145</v>
      </c>
      <c r="H29" s="871">
        <f t="shared" si="1"/>
        <v>10963</v>
      </c>
    </row>
    <row r="30" spans="1:9" ht="15.75" thickBot="1">
      <c r="A30" s="885" t="s">
        <v>407</v>
      </c>
      <c r="B30" s="886"/>
      <c r="C30" s="887">
        <v>15202</v>
      </c>
      <c r="D30" s="888">
        <v>13217</v>
      </c>
      <c r="E30" s="869">
        <f t="shared" si="0"/>
        <v>-1985</v>
      </c>
      <c r="F30" s="889">
        <v>0</v>
      </c>
      <c r="G30" s="890">
        <v>0</v>
      </c>
      <c r="H30" s="871" t="s">
        <v>405</v>
      </c>
    </row>
    <row r="31" spans="1:9" ht="15.75" thickBot="1">
      <c r="A31" s="891" t="s">
        <v>408</v>
      </c>
      <c r="B31" s="892"/>
      <c r="C31" s="893">
        <v>105285</v>
      </c>
      <c r="D31" s="894">
        <v>91814</v>
      </c>
      <c r="E31" s="895">
        <f>D31-C31</f>
        <v>-13471</v>
      </c>
      <c r="F31" s="893">
        <v>37182</v>
      </c>
      <c r="G31" s="894">
        <v>48145</v>
      </c>
      <c r="H31" s="894">
        <f>G31-F31</f>
        <v>10963</v>
      </c>
    </row>
    <row r="32" spans="1:9">
      <c r="A32" s="1321"/>
      <c r="B32" s="1321"/>
      <c r="C32" s="1321"/>
      <c r="D32" s="1321"/>
      <c r="E32" s="1321"/>
      <c r="F32" s="1321"/>
      <c r="G32" s="1321"/>
    </row>
    <row r="33" spans="1:1">
      <c r="A33" t="s">
        <v>409</v>
      </c>
    </row>
  </sheetData>
  <mergeCells count="7">
    <mergeCell ref="H4:H5"/>
    <mergeCell ref="A32:G32"/>
    <mergeCell ref="A2:G2"/>
    <mergeCell ref="A4:B4"/>
    <mergeCell ref="C4:D4"/>
    <mergeCell ref="E4:E5"/>
    <mergeCell ref="F4:G4"/>
  </mergeCells>
  <pageMargins left="0.25" right="0.25" top="0.75" bottom="0.75" header="0.3" footer="0.3"/>
  <pageSetup paperSize="9" scale="88" fitToHeight="2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showGridLines="0" tabSelected="1" zoomScaleNormal="100" workbookViewId="0">
      <selection activeCell="J7" sqref="J7"/>
    </sheetView>
  </sheetViews>
  <sheetFormatPr defaultRowHeight="12.75"/>
  <cols>
    <col min="1" max="1" width="32" customWidth="1"/>
    <col min="2" max="2" width="7.28515625" customWidth="1"/>
    <col min="3" max="3" width="13.140625" customWidth="1"/>
    <col min="4" max="4" width="12.28515625" customWidth="1"/>
    <col min="5" max="5" width="11.85546875" customWidth="1"/>
  </cols>
  <sheetData>
    <row r="1" spans="1:8" ht="15">
      <c r="E1" s="849" t="s">
        <v>410</v>
      </c>
    </row>
    <row r="2" spans="1:8" ht="30" customHeight="1">
      <c r="A2" s="1322" t="s">
        <v>613</v>
      </c>
      <c r="B2" s="1322"/>
      <c r="C2" s="1322"/>
      <c r="D2" s="1322"/>
      <c r="E2" s="1322"/>
    </row>
    <row r="3" spans="1:8" ht="13.5" thickBot="1"/>
    <row r="4" spans="1:8" s="850" customFormat="1" ht="21" customHeight="1">
      <c r="A4" s="1323" t="s">
        <v>355</v>
      </c>
      <c r="B4" s="1324"/>
      <c r="C4" s="1325" t="s">
        <v>411</v>
      </c>
      <c r="D4" s="1326"/>
      <c r="E4" s="1327" t="s">
        <v>595</v>
      </c>
    </row>
    <row r="5" spans="1:8" s="855" customFormat="1" ht="27.75" customHeight="1" thickBot="1">
      <c r="A5" s="851" t="s">
        <v>360</v>
      </c>
      <c r="B5" s="852" t="s">
        <v>361</v>
      </c>
      <c r="C5" s="896" t="s">
        <v>413</v>
      </c>
      <c r="D5" s="896" t="s">
        <v>594</v>
      </c>
      <c r="E5" s="1328"/>
      <c r="H5" s="976"/>
    </row>
    <row r="6" spans="1:8" s="864" customFormat="1" ht="12" thickBot="1">
      <c r="A6" s="856">
        <v>0</v>
      </c>
      <c r="B6" s="857">
        <v>1</v>
      </c>
      <c r="C6" s="858">
        <v>2</v>
      </c>
      <c r="D6" s="859">
        <v>3</v>
      </c>
      <c r="E6" s="863">
        <v>4</v>
      </c>
    </row>
    <row r="7" spans="1:8" ht="15">
      <c r="A7" s="865" t="s">
        <v>362</v>
      </c>
      <c r="B7" s="866" t="s">
        <v>363</v>
      </c>
      <c r="C7" s="897">
        <v>3023</v>
      </c>
      <c r="D7" s="898">
        <v>2605</v>
      </c>
      <c r="E7" s="870">
        <f>D7-C7</f>
        <v>-418</v>
      </c>
    </row>
    <row r="8" spans="1:8" ht="15">
      <c r="A8" s="872" t="s">
        <v>364</v>
      </c>
      <c r="B8" s="873" t="s">
        <v>365</v>
      </c>
      <c r="C8" s="899">
        <v>719</v>
      </c>
      <c r="D8" s="900">
        <v>604</v>
      </c>
      <c r="E8" s="870">
        <f>D8-C8</f>
        <v>-115</v>
      </c>
    </row>
    <row r="9" spans="1:8" ht="15">
      <c r="A9" s="872" t="s">
        <v>366</v>
      </c>
      <c r="B9" s="873" t="s">
        <v>367</v>
      </c>
      <c r="C9" s="899">
        <v>24802</v>
      </c>
      <c r="D9" s="900">
        <v>21642</v>
      </c>
      <c r="E9" s="870">
        <f t="shared" ref="E9:E31" si="0">D9-C9</f>
        <v>-3160</v>
      </c>
    </row>
    <row r="10" spans="1:8" ht="29.25">
      <c r="A10" s="872" t="s">
        <v>368</v>
      </c>
      <c r="B10" s="873" t="s">
        <v>369</v>
      </c>
      <c r="C10" s="899">
        <v>334</v>
      </c>
      <c r="D10" s="900">
        <v>426</v>
      </c>
      <c r="E10" s="870">
        <f t="shared" si="0"/>
        <v>92</v>
      </c>
    </row>
    <row r="11" spans="1:8" ht="19.5">
      <c r="A11" s="872" t="s">
        <v>370</v>
      </c>
      <c r="B11" s="873" t="s">
        <v>371</v>
      </c>
      <c r="C11" s="899">
        <v>1604</v>
      </c>
      <c r="D11" s="900">
        <v>1497</v>
      </c>
      <c r="E11" s="870">
        <f t="shared" si="0"/>
        <v>-107</v>
      </c>
    </row>
    <row r="12" spans="1:8" ht="15">
      <c r="A12" s="872" t="s">
        <v>372</v>
      </c>
      <c r="B12" s="873" t="s">
        <v>373</v>
      </c>
      <c r="C12" s="899">
        <v>13110</v>
      </c>
      <c r="D12" s="900">
        <v>11748</v>
      </c>
      <c r="E12" s="870">
        <f t="shared" si="0"/>
        <v>-1362</v>
      </c>
    </row>
    <row r="13" spans="1:8" ht="19.5">
      <c r="A13" s="872" t="s">
        <v>374</v>
      </c>
      <c r="B13" s="873" t="s">
        <v>375</v>
      </c>
      <c r="C13" s="899">
        <v>20032</v>
      </c>
      <c r="D13" s="900">
        <v>18396</v>
      </c>
      <c r="E13" s="870">
        <f t="shared" si="0"/>
        <v>-1636</v>
      </c>
    </row>
    <row r="14" spans="1:8" ht="19.5">
      <c r="A14" s="872" t="s">
        <v>376</v>
      </c>
      <c r="B14" s="873" t="s">
        <v>377</v>
      </c>
      <c r="C14" s="899">
        <v>4428</v>
      </c>
      <c r="D14" s="900">
        <v>3883</v>
      </c>
      <c r="E14" s="870">
        <f t="shared" si="0"/>
        <v>-545</v>
      </c>
    </row>
    <row r="15" spans="1:8" ht="15">
      <c r="A15" s="872" t="s">
        <v>378</v>
      </c>
      <c r="B15" s="873" t="s">
        <v>379</v>
      </c>
      <c r="C15" s="899">
        <v>3106</v>
      </c>
      <c r="D15" s="900">
        <v>3027</v>
      </c>
      <c r="E15" s="870">
        <f t="shared" si="0"/>
        <v>-79</v>
      </c>
      <c r="G15" s="878"/>
    </row>
    <row r="16" spans="1:8" ht="15">
      <c r="A16" s="872" t="s">
        <v>380</v>
      </c>
      <c r="B16" s="873" t="s">
        <v>381</v>
      </c>
      <c r="C16" s="899">
        <v>850</v>
      </c>
      <c r="D16" s="900">
        <v>802</v>
      </c>
      <c r="E16" s="870">
        <f t="shared" si="0"/>
        <v>-48</v>
      </c>
    </row>
    <row r="17" spans="1:6" ht="15">
      <c r="A17" s="872" t="s">
        <v>382</v>
      </c>
      <c r="B17" s="873" t="s">
        <v>383</v>
      </c>
      <c r="C17" s="899">
        <v>1767</v>
      </c>
      <c r="D17" s="900">
        <v>1591</v>
      </c>
      <c r="E17" s="870">
        <f t="shared" si="0"/>
        <v>-176</v>
      </c>
    </row>
    <row r="18" spans="1:6" ht="19.5">
      <c r="A18" s="872" t="s">
        <v>384</v>
      </c>
      <c r="B18" s="873" t="s">
        <v>385</v>
      </c>
      <c r="C18" s="899">
        <v>1665</v>
      </c>
      <c r="D18" s="900">
        <v>1496</v>
      </c>
      <c r="E18" s="870">
        <f t="shared" si="0"/>
        <v>-169</v>
      </c>
    </row>
    <row r="19" spans="1:6" ht="15">
      <c r="A19" s="872" t="s">
        <v>386</v>
      </c>
      <c r="B19" s="873" t="s">
        <v>387</v>
      </c>
      <c r="C19" s="899">
        <v>3746</v>
      </c>
      <c r="D19" s="900">
        <v>3421</v>
      </c>
      <c r="E19" s="870">
        <f t="shared" si="0"/>
        <v>-325</v>
      </c>
    </row>
    <row r="20" spans="1:6" ht="19.5">
      <c r="A20" s="872" t="s">
        <v>388</v>
      </c>
      <c r="B20" s="873" t="s">
        <v>389</v>
      </c>
      <c r="C20" s="899">
        <v>9228</v>
      </c>
      <c r="D20" s="900">
        <v>8737</v>
      </c>
      <c r="E20" s="870">
        <f t="shared" si="0"/>
        <v>-491</v>
      </c>
    </row>
    <row r="21" spans="1:6" ht="19.5">
      <c r="A21" s="872" t="s">
        <v>390</v>
      </c>
      <c r="B21" s="873" t="s">
        <v>391</v>
      </c>
      <c r="C21" s="899">
        <v>6450</v>
      </c>
      <c r="D21" s="900">
        <v>5387</v>
      </c>
      <c r="E21" s="870">
        <f t="shared" si="0"/>
        <v>-1063</v>
      </c>
    </row>
    <row r="22" spans="1:6" ht="15">
      <c r="A22" s="872" t="s">
        <v>392</v>
      </c>
      <c r="B22" s="873" t="s">
        <v>393</v>
      </c>
      <c r="C22" s="899">
        <v>2918</v>
      </c>
      <c r="D22" s="900">
        <v>2604</v>
      </c>
      <c r="E22" s="870">
        <f t="shared" si="0"/>
        <v>-314</v>
      </c>
    </row>
    <row r="23" spans="1:6" ht="15">
      <c r="A23" s="901" t="s">
        <v>394</v>
      </c>
      <c r="B23" s="902" t="s">
        <v>395</v>
      </c>
      <c r="C23" s="899">
        <v>3321</v>
      </c>
      <c r="D23" s="900">
        <v>3061</v>
      </c>
      <c r="E23" s="870">
        <f t="shared" si="0"/>
        <v>-260</v>
      </c>
    </row>
    <row r="24" spans="1:6" ht="19.5">
      <c r="A24" s="901" t="s">
        <v>396</v>
      </c>
      <c r="B24" s="902" t="s">
        <v>397</v>
      </c>
      <c r="C24" s="899">
        <v>1685</v>
      </c>
      <c r="D24" s="900">
        <v>1520</v>
      </c>
      <c r="E24" s="870">
        <f t="shared" si="0"/>
        <v>-165</v>
      </c>
    </row>
    <row r="25" spans="1:6" ht="15">
      <c r="A25" s="901" t="s">
        <v>398</v>
      </c>
      <c r="B25" s="902" t="s">
        <v>399</v>
      </c>
      <c r="C25" s="899">
        <v>4482</v>
      </c>
      <c r="D25" s="900">
        <v>3675</v>
      </c>
      <c r="E25" s="870">
        <f t="shared" si="0"/>
        <v>-807</v>
      </c>
      <c r="F25" s="881"/>
    </row>
    <row r="26" spans="1:6" ht="29.25">
      <c r="A26" s="901" t="s">
        <v>400</v>
      </c>
      <c r="B26" s="902" t="s">
        <v>401</v>
      </c>
      <c r="C26" s="899">
        <v>29</v>
      </c>
      <c r="D26" s="900">
        <v>27</v>
      </c>
      <c r="E26" s="870">
        <f t="shared" si="0"/>
        <v>-2</v>
      </c>
    </row>
    <row r="27" spans="1:6" ht="15.75" thickBot="1">
      <c r="A27" s="885" t="s">
        <v>402</v>
      </c>
      <c r="B27" s="903" t="s">
        <v>403</v>
      </c>
      <c r="C27" s="904">
        <v>4</v>
      </c>
      <c r="D27" s="905">
        <v>4</v>
      </c>
      <c r="E27" s="906">
        <f t="shared" si="0"/>
        <v>0</v>
      </c>
      <c r="F27" s="878"/>
    </row>
    <row r="28" spans="1:6" ht="15">
      <c r="A28" s="865" t="s">
        <v>404</v>
      </c>
      <c r="B28" s="907"/>
      <c r="C28" s="908">
        <v>26137</v>
      </c>
      <c r="D28" s="909">
        <v>22159</v>
      </c>
      <c r="E28" s="910">
        <f t="shared" si="0"/>
        <v>-3978</v>
      </c>
    </row>
    <row r="29" spans="1:6" ht="15">
      <c r="A29" s="901" t="s">
        <v>406</v>
      </c>
      <c r="B29" s="886"/>
      <c r="C29" s="899">
        <v>133440</v>
      </c>
      <c r="D29" s="900">
        <v>118312</v>
      </c>
      <c r="E29" s="870">
        <f t="shared" si="0"/>
        <v>-15128</v>
      </c>
    </row>
    <row r="30" spans="1:6" ht="15.75" thickBot="1">
      <c r="A30" s="885" t="s">
        <v>407</v>
      </c>
      <c r="B30" s="886"/>
      <c r="C30" s="904">
        <v>20118</v>
      </c>
      <c r="D30" s="905">
        <v>16198</v>
      </c>
      <c r="E30" s="906">
        <f t="shared" si="0"/>
        <v>-3920</v>
      </c>
    </row>
    <row r="31" spans="1:6" ht="15.75" thickBot="1">
      <c r="A31" s="891" t="s">
        <v>408</v>
      </c>
      <c r="B31" s="892"/>
      <c r="C31" s="893">
        <v>153558</v>
      </c>
      <c r="D31" s="911">
        <v>134510</v>
      </c>
      <c r="E31" s="912">
        <f t="shared" si="0"/>
        <v>-19048</v>
      </c>
    </row>
    <row r="32" spans="1:6">
      <c r="A32" s="1321"/>
      <c r="B32" s="1321"/>
      <c r="C32" s="1321"/>
      <c r="D32" s="1321"/>
    </row>
    <row r="33" spans="1:4">
      <c r="A33" t="s">
        <v>409</v>
      </c>
    </row>
    <row r="37" spans="1:4">
      <c r="C37" s="878"/>
      <c r="D37" s="878"/>
    </row>
    <row r="38" spans="1:4">
      <c r="C38" s="878"/>
      <c r="D38" s="878"/>
    </row>
  </sheetData>
  <mergeCells count="5">
    <mergeCell ref="A2:E2"/>
    <mergeCell ref="A4:B4"/>
    <mergeCell ref="C4:D4"/>
    <mergeCell ref="E4:E5"/>
    <mergeCell ref="A32:D32"/>
  </mergeCells>
  <pageMargins left="0.23622047244094491" right="0.23622047244094491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showGridLines="0" zoomScaleNormal="100" workbookViewId="0">
      <selection activeCell="J5" sqref="J5"/>
    </sheetView>
  </sheetViews>
  <sheetFormatPr defaultRowHeight="12.75"/>
  <cols>
    <col min="1" max="1" width="32" customWidth="1"/>
    <col min="2" max="2" width="7.28515625" customWidth="1"/>
    <col min="3" max="3" width="13.140625" customWidth="1"/>
    <col min="4" max="4" width="12.28515625" customWidth="1"/>
    <col min="5" max="5" width="13.140625" customWidth="1"/>
  </cols>
  <sheetData>
    <row r="1" spans="1:7" ht="15">
      <c r="E1" s="849" t="s">
        <v>414</v>
      </c>
    </row>
    <row r="2" spans="1:7" ht="30" customHeight="1">
      <c r="A2" s="1322" t="s">
        <v>607</v>
      </c>
      <c r="B2" s="1322"/>
      <c r="C2" s="1322"/>
      <c r="D2" s="1322"/>
      <c r="E2" s="1322"/>
    </row>
    <row r="3" spans="1:7" ht="13.5" thickBot="1"/>
    <row r="4" spans="1:7" s="850" customFormat="1" ht="21" customHeight="1">
      <c r="A4" s="1323" t="s">
        <v>355</v>
      </c>
      <c r="B4" s="1324"/>
      <c r="C4" s="1325" t="s">
        <v>411</v>
      </c>
      <c r="D4" s="1326"/>
      <c r="E4" s="1327" t="s">
        <v>600</v>
      </c>
    </row>
    <row r="5" spans="1:7" s="855" customFormat="1" ht="27.75" customHeight="1" thickBot="1">
      <c r="A5" s="851" t="s">
        <v>360</v>
      </c>
      <c r="B5" s="852" t="s">
        <v>361</v>
      </c>
      <c r="C5" s="896" t="s">
        <v>412</v>
      </c>
      <c r="D5" s="896" t="s">
        <v>594</v>
      </c>
      <c r="E5" s="1328"/>
    </row>
    <row r="6" spans="1:7" s="864" customFormat="1" ht="12" thickBot="1">
      <c r="A6" s="856">
        <v>0</v>
      </c>
      <c r="B6" s="857">
        <v>1</v>
      </c>
      <c r="C6" s="858">
        <v>2</v>
      </c>
      <c r="D6" s="859">
        <v>3</v>
      </c>
      <c r="E6" s="863">
        <v>4</v>
      </c>
    </row>
    <row r="7" spans="1:7" ht="15">
      <c r="A7" s="865" t="s">
        <v>362</v>
      </c>
      <c r="B7" s="866" t="s">
        <v>363</v>
      </c>
      <c r="C7" s="897">
        <v>2713</v>
      </c>
      <c r="D7" s="898">
        <v>2605</v>
      </c>
      <c r="E7" s="870">
        <f>D7-C7</f>
        <v>-108</v>
      </c>
    </row>
    <row r="8" spans="1:7" ht="15">
      <c r="A8" s="872" t="s">
        <v>364</v>
      </c>
      <c r="B8" s="873" t="s">
        <v>365</v>
      </c>
      <c r="C8" s="899">
        <v>776</v>
      </c>
      <c r="D8" s="900">
        <v>604</v>
      </c>
      <c r="E8" s="870">
        <f>D8-C8</f>
        <v>-172</v>
      </c>
    </row>
    <row r="9" spans="1:7" ht="15">
      <c r="A9" s="872" t="s">
        <v>366</v>
      </c>
      <c r="B9" s="873" t="s">
        <v>367</v>
      </c>
      <c r="C9" s="899">
        <v>24964</v>
      </c>
      <c r="D9" s="900">
        <v>21642</v>
      </c>
      <c r="E9" s="870">
        <f t="shared" ref="E9:E31" si="0">D9-C9</f>
        <v>-3322</v>
      </c>
    </row>
    <row r="10" spans="1:7" ht="29.25">
      <c r="A10" s="872" t="s">
        <v>368</v>
      </c>
      <c r="B10" s="873" t="s">
        <v>369</v>
      </c>
      <c r="C10" s="899">
        <v>409</v>
      </c>
      <c r="D10" s="900">
        <v>426</v>
      </c>
      <c r="E10" s="870">
        <f t="shared" si="0"/>
        <v>17</v>
      </c>
    </row>
    <row r="11" spans="1:7" ht="19.5">
      <c r="A11" s="872" t="s">
        <v>370</v>
      </c>
      <c r="B11" s="873" t="s">
        <v>371</v>
      </c>
      <c r="C11" s="899">
        <v>1421</v>
      </c>
      <c r="D11" s="900">
        <v>1497</v>
      </c>
      <c r="E11" s="870">
        <f t="shared" si="0"/>
        <v>76</v>
      </c>
    </row>
    <row r="12" spans="1:7" ht="15">
      <c r="A12" s="872" t="s">
        <v>372</v>
      </c>
      <c r="B12" s="873" t="s">
        <v>373</v>
      </c>
      <c r="C12" s="899">
        <v>12976</v>
      </c>
      <c r="D12" s="900">
        <v>11748</v>
      </c>
      <c r="E12" s="870">
        <f t="shared" si="0"/>
        <v>-1228</v>
      </c>
    </row>
    <row r="13" spans="1:7" ht="19.5">
      <c r="A13" s="872" t="s">
        <v>374</v>
      </c>
      <c r="B13" s="873" t="s">
        <v>375</v>
      </c>
      <c r="C13" s="899">
        <v>20391</v>
      </c>
      <c r="D13" s="900">
        <v>18396</v>
      </c>
      <c r="E13" s="870">
        <f t="shared" si="0"/>
        <v>-1995</v>
      </c>
    </row>
    <row r="14" spans="1:7" ht="19.5">
      <c r="A14" s="872" t="s">
        <v>376</v>
      </c>
      <c r="B14" s="873" t="s">
        <v>377</v>
      </c>
      <c r="C14" s="899">
        <v>4244</v>
      </c>
      <c r="D14" s="900">
        <v>3883</v>
      </c>
      <c r="E14" s="870">
        <f t="shared" si="0"/>
        <v>-361</v>
      </c>
    </row>
    <row r="15" spans="1:7" ht="15">
      <c r="A15" s="872" t="s">
        <v>378</v>
      </c>
      <c r="B15" s="873" t="s">
        <v>379</v>
      </c>
      <c r="C15" s="899">
        <v>3183</v>
      </c>
      <c r="D15" s="900">
        <v>3027</v>
      </c>
      <c r="E15" s="870">
        <f t="shared" si="0"/>
        <v>-156</v>
      </c>
      <c r="G15" s="878"/>
    </row>
    <row r="16" spans="1:7" ht="15">
      <c r="A16" s="872" t="s">
        <v>380</v>
      </c>
      <c r="B16" s="873" t="s">
        <v>381</v>
      </c>
      <c r="C16" s="899">
        <v>830</v>
      </c>
      <c r="D16" s="900">
        <v>802</v>
      </c>
      <c r="E16" s="870">
        <f t="shared" si="0"/>
        <v>-28</v>
      </c>
    </row>
    <row r="17" spans="1:6" ht="15">
      <c r="A17" s="872" t="s">
        <v>382</v>
      </c>
      <c r="B17" s="873" t="s">
        <v>383</v>
      </c>
      <c r="C17" s="899">
        <v>1864</v>
      </c>
      <c r="D17" s="900">
        <v>1591</v>
      </c>
      <c r="E17" s="870">
        <f t="shared" si="0"/>
        <v>-273</v>
      </c>
    </row>
    <row r="18" spans="1:6" ht="19.5">
      <c r="A18" s="872" t="s">
        <v>384</v>
      </c>
      <c r="B18" s="873" t="s">
        <v>385</v>
      </c>
      <c r="C18" s="899">
        <v>1606</v>
      </c>
      <c r="D18" s="900">
        <v>1496</v>
      </c>
      <c r="E18" s="870">
        <f t="shared" si="0"/>
        <v>-110</v>
      </c>
    </row>
    <row r="19" spans="1:6" ht="15">
      <c r="A19" s="872" t="s">
        <v>386</v>
      </c>
      <c r="B19" s="873" t="s">
        <v>387</v>
      </c>
      <c r="C19" s="899">
        <v>3831</v>
      </c>
      <c r="D19" s="900">
        <v>3421</v>
      </c>
      <c r="E19" s="870">
        <f t="shared" si="0"/>
        <v>-410</v>
      </c>
    </row>
    <row r="20" spans="1:6" ht="19.5">
      <c r="A20" s="872" t="s">
        <v>388</v>
      </c>
      <c r="B20" s="873" t="s">
        <v>389</v>
      </c>
      <c r="C20" s="899">
        <v>8644</v>
      </c>
      <c r="D20" s="900">
        <v>8737</v>
      </c>
      <c r="E20" s="870">
        <f t="shared" si="0"/>
        <v>93</v>
      </c>
    </row>
    <row r="21" spans="1:6" ht="19.5">
      <c r="A21" s="872" t="s">
        <v>390</v>
      </c>
      <c r="B21" s="873" t="s">
        <v>391</v>
      </c>
      <c r="C21" s="899">
        <v>5649</v>
      </c>
      <c r="D21" s="900">
        <v>5387</v>
      </c>
      <c r="E21" s="870">
        <f t="shared" si="0"/>
        <v>-262</v>
      </c>
    </row>
    <row r="22" spans="1:6" ht="15">
      <c r="A22" s="872" t="s">
        <v>392</v>
      </c>
      <c r="B22" s="873" t="s">
        <v>393</v>
      </c>
      <c r="C22" s="899">
        <v>2926</v>
      </c>
      <c r="D22" s="900">
        <v>2604</v>
      </c>
      <c r="E22" s="870">
        <f t="shared" si="0"/>
        <v>-322</v>
      </c>
    </row>
    <row r="23" spans="1:6" ht="15">
      <c r="A23" s="901" t="s">
        <v>394</v>
      </c>
      <c r="B23" s="902" t="s">
        <v>395</v>
      </c>
      <c r="C23" s="899">
        <v>3174</v>
      </c>
      <c r="D23" s="900">
        <v>3061</v>
      </c>
      <c r="E23" s="870">
        <f t="shared" si="0"/>
        <v>-113</v>
      </c>
    </row>
    <row r="24" spans="1:6" ht="19.5">
      <c r="A24" s="901" t="s">
        <v>396</v>
      </c>
      <c r="B24" s="902" t="s">
        <v>397</v>
      </c>
      <c r="C24" s="899">
        <v>1527</v>
      </c>
      <c r="D24" s="900">
        <v>1520</v>
      </c>
      <c r="E24" s="870">
        <f t="shared" si="0"/>
        <v>-7</v>
      </c>
    </row>
    <row r="25" spans="1:6" ht="15">
      <c r="A25" s="901" t="s">
        <v>398</v>
      </c>
      <c r="B25" s="902" t="s">
        <v>399</v>
      </c>
      <c r="C25" s="899">
        <v>5321</v>
      </c>
      <c r="D25" s="900">
        <v>3675</v>
      </c>
      <c r="E25" s="870">
        <f t="shared" si="0"/>
        <v>-1646</v>
      </c>
      <c r="F25" s="881"/>
    </row>
    <row r="26" spans="1:6" ht="29.25">
      <c r="A26" s="901" t="s">
        <v>400</v>
      </c>
      <c r="B26" s="902" t="s">
        <v>401</v>
      </c>
      <c r="C26" s="899">
        <v>27</v>
      </c>
      <c r="D26" s="900">
        <v>27</v>
      </c>
      <c r="E26" s="870">
        <f t="shared" si="0"/>
        <v>0</v>
      </c>
    </row>
    <row r="27" spans="1:6" ht="15.75" thickBot="1">
      <c r="A27" s="885" t="s">
        <v>402</v>
      </c>
      <c r="B27" s="903" t="s">
        <v>403</v>
      </c>
      <c r="C27" s="904">
        <v>4</v>
      </c>
      <c r="D27" s="905">
        <v>4</v>
      </c>
      <c r="E27" s="906">
        <f t="shared" si="0"/>
        <v>0</v>
      </c>
      <c r="F27" s="878"/>
    </row>
    <row r="28" spans="1:6" ht="15">
      <c r="A28" s="865" t="s">
        <v>404</v>
      </c>
      <c r="B28" s="907"/>
      <c r="C28" s="908">
        <v>27689</v>
      </c>
      <c r="D28" s="909">
        <v>22159</v>
      </c>
      <c r="E28" s="910">
        <f t="shared" si="0"/>
        <v>-5530</v>
      </c>
    </row>
    <row r="29" spans="1:6" ht="15">
      <c r="A29" s="901" t="s">
        <v>406</v>
      </c>
      <c r="B29" s="886"/>
      <c r="C29" s="899">
        <v>134169</v>
      </c>
      <c r="D29" s="900">
        <v>118312</v>
      </c>
      <c r="E29" s="870">
        <f t="shared" si="0"/>
        <v>-15857</v>
      </c>
    </row>
    <row r="30" spans="1:6" ht="15.75" thickBot="1">
      <c r="A30" s="885" t="s">
        <v>407</v>
      </c>
      <c r="B30" s="886"/>
      <c r="C30" s="904">
        <v>19247</v>
      </c>
      <c r="D30" s="905">
        <v>16198</v>
      </c>
      <c r="E30" s="906">
        <f t="shared" si="0"/>
        <v>-3049</v>
      </c>
    </row>
    <row r="31" spans="1:6" ht="15.75" thickBot="1">
      <c r="A31" s="891" t="s">
        <v>408</v>
      </c>
      <c r="B31" s="892"/>
      <c r="C31" s="893">
        <v>153416</v>
      </c>
      <c r="D31" s="911">
        <v>134510</v>
      </c>
      <c r="E31" s="912">
        <f t="shared" si="0"/>
        <v>-18906</v>
      </c>
    </row>
    <row r="32" spans="1:6">
      <c r="A32" s="1321"/>
      <c r="B32" s="1321"/>
      <c r="C32" s="1321"/>
      <c r="D32" s="1321"/>
    </row>
    <row r="33" spans="1:4">
      <c r="A33" t="s">
        <v>409</v>
      </c>
    </row>
    <row r="37" spans="1:4">
      <c r="C37" s="878"/>
      <c r="D37" s="878"/>
    </row>
    <row r="38" spans="1:4">
      <c r="C38" s="878"/>
      <c r="D38" s="878"/>
    </row>
  </sheetData>
  <mergeCells count="5">
    <mergeCell ref="A2:E2"/>
    <mergeCell ref="A4:B4"/>
    <mergeCell ref="C4:D4"/>
    <mergeCell ref="E4:E5"/>
    <mergeCell ref="A32:D32"/>
  </mergeCells>
  <pageMargins left="0.23622047244094491" right="0.23622047244094491" top="0.74803149606299213" bottom="0.74803149606299213" header="0.31496062992125984" footer="0.31496062992125984"/>
  <pageSetup paperSize="9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workbookViewId="0">
      <selection activeCell="T42" sqref="T42"/>
    </sheetView>
  </sheetViews>
  <sheetFormatPr defaultRowHeight="14.25"/>
  <cols>
    <col min="1" max="1" width="3.5703125" style="913" bestFit="1" customWidth="1"/>
    <col min="2" max="2" width="33.85546875" style="914" customWidth="1"/>
    <col min="3" max="3" width="7.28515625" style="913" bestFit="1" customWidth="1"/>
    <col min="4" max="4" width="7" style="914" bestFit="1" customWidth="1"/>
    <col min="5" max="5" width="6.7109375" style="914" customWidth="1"/>
    <col min="6" max="6" width="7" style="914" bestFit="1" customWidth="1"/>
    <col min="7" max="7" width="9.28515625" style="914" customWidth="1"/>
    <col min="8" max="10" width="7" style="914" bestFit="1" customWidth="1"/>
    <col min="11" max="11" width="10" style="914" customWidth="1"/>
    <col min="12" max="12" width="11.7109375" style="914" customWidth="1"/>
    <col min="13" max="16384" width="9.140625" style="914"/>
  </cols>
  <sheetData>
    <row r="1" spans="1:13" ht="15">
      <c r="L1" s="1332" t="s">
        <v>415</v>
      </c>
      <c r="M1" s="1332"/>
    </row>
    <row r="2" spans="1:13" ht="15">
      <c r="A2" s="915" t="s">
        <v>598</v>
      </c>
      <c r="B2" s="915"/>
      <c r="C2" s="915"/>
      <c r="D2" s="915"/>
      <c r="E2" s="915"/>
      <c r="F2" s="915"/>
      <c r="G2" s="915"/>
      <c r="H2" s="915"/>
      <c r="I2" s="915"/>
      <c r="J2" s="915"/>
      <c r="K2" s="915"/>
      <c r="L2" s="915"/>
      <c r="M2" s="916"/>
    </row>
    <row r="3" spans="1:13" ht="6.75" customHeight="1" thickBot="1">
      <c r="L3" s="917"/>
    </row>
    <row r="4" spans="1:13" ht="27.75" customHeight="1">
      <c r="A4" s="1333" t="s">
        <v>416</v>
      </c>
      <c r="B4" s="1336" t="s">
        <v>417</v>
      </c>
      <c r="C4" s="1339" t="s">
        <v>361</v>
      </c>
      <c r="D4" s="1333" t="s">
        <v>596</v>
      </c>
      <c r="E4" s="1342"/>
      <c r="F4" s="1342"/>
      <c r="G4" s="1343"/>
      <c r="H4" s="1344" t="s">
        <v>597</v>
      </c>
      <c r="I4" s="1342"/>
      <c r="J4" s="1342"/>
      <c r="K4" s="1336"/>
      <c r="L4" s="1333" t="s">
        <v>599</v>
      </c>
      <c r="M4" s="1345" t="s">
        <v>418</v>
      </c>
    </row>
    <row r="5" spans="1:13" ht="39.75" customHeight="1">
      <c r="A5" s="1334"/>
      <c r="B5" s="1337"/>
      <c r="C5" s="1340"/>
      <c r="D5" s="1334" t="s">
        <v>419</v>
      </c>
      <c r="E5" s="1348" t="s">
        <v>420</v>
      </c>
      <c r="F5" s="1348" t="s">
        <v>421</v>
      </c>
      <c r="G5" s="1350"/>
      <c r="H5" s="1351" t="s">
        <v>419</v>
      </c>
      <c r="I5" s="1348" t="s">
        <v>420</v>
      </c>
      <c r="J5" s="1348" t="s">
        <v>421</v>
      </c>
      <c r="K5" s="1337"/>
      <c r="L5" s="1334"/>
      <c r="M5" s="1346"/>
    </row>
    <row r="6" spans="1:13" ht="27.75" customHeight="1" thickBot="1">
      <c r="A6" s="1335"/>
      <c r="B6" s="1338"/>
      <c r="C6" s="1341"/>
      <c r="D6" s="1335"/>
      <c r="E6" s="1349"/>
      <c r="F6" s="918" t="s">
        <v>419</v>
      </c>
      <c r="G6" s="919" t="s">
        <v>420</v>
      </c>
      <c r="H6" s="1352"/>
      <c r="I6" s="1349"/>
      <c r="J6" s="918" t="s">
        <v>419</v>
      </c>
      <c r="K6" s="920" t="s">
        <v>420</v>
      </c>
      <c r="L6" s="1335"/>
      <c r="M6" s="1347"/>
    </row>
    <row r="7" spans="1:13">
      <c r="A7" s="921">
        <v>1</v>
      </c>
      <c r="B7" s="922" t="s">
        <v>422</v>
      </c>
      <c r="C7" s="979" t="s">
        <v>423</v>
      </c>
      <c r="D7" s="923">
        <v>16493</v>
      </c>
      <c r="E7" s="924">
        <v>7522</v>
      </c>
      <c r="F7" s="924">
        <v>3241</v>
      </c>
      <c r="G7" s="925">
        <v>1735</v>
      </c>
      <c r="H7" s="923">
        <v>20515</v>
      </c>
      <c r="I7" s="924">
        <v>11255</v>
      </c>
      <c r="J7" s="924">
        <v>1228</v>
      </c>
      <c r="K7" s="925">
        <v>673</v>
      </c>
      <c r="L7" s="923">
        <v>318</v>
      </c>
      <c r="M7" s="985">
        <v>138</v>
      </c>
    </row>
    <row r="8" spans="1:13">
      <c r="A8" s="926">
        <v>2</v>
      </c>
      <c r="B8" s="927" t="s">
        <v>424</v>
      </c>
      <c r="C8" s="980" t="s">
        <v>425</v>
      </c>
      <c r="D8" s="928">
        <v>2</v>
      </c>
      <c r="E8" s="929">
        <v>0</v>
      </c>
      <c r="F8" s="929">
        <v>0</v>
      </c>
      <c r="G8" s="930">
        <v>0</v>
      </c>
      <c r="H8" s="928">
        <v>2</v>
      </c>
      <c r="I8" s="929">
        <v>0</v>
      </c>
      <c r="J8" s="929">
        <v>0</v>
      </c>
      <c r="K8" s="930">
        <v>0</v>
      </c>
      <c r="L8" s="928">
        <v>0</v>
      </c>
      <c r="M8" s="931">
        <v>0</v>
      </c>
    </row>
    <row r="9" spans="1:13">
      <c r="A9" s="926">
        <v>3</v>
      </c>
      <c r="B9" s="927" t="s">
        <v>510</v>
      </c>
      <c r="C9" s="980" t="s">
        <v>511</v>
      </c>
      <c r="D9" s="928">
        <v>1</v>
      </c>
      <c r="E9" s="929">
        <v>0</v>
      </c>
      <c r="F9" s="929">
        <v>0</v>
      </c>
      <c r="G9" s="930">
        <v>0</v>
      </c>
      <c r="H9" s="928">
        <v>1</v>
      </c>
      <c r="I9" s="929">
        <v>0</v>
      </c>
      <c r="J9" s="929">
        <v>0</v>
      </c>
      <c r="K9" s="930">
        <v>0</v>
      </c>
      <c r="L9" s="928">
        <v>0</v>
      </c>
      <c r="M9" s="931">
        <v>0</v>
      </c>
    </row>
    <row r="10" spans="1:13">
      <c r="A10" s="926">
        <v>4</v>
      </c>
      <c r="B10" s="927" t="s">
        <v>426</v>
      </c>
      <c r="C10" s="980" t="s">
        <v>427</v>
      </c>
      <c r="D10" s="928">
        <v>55</v>
      </c>
      <c r="E10" s="929">
        <v>1</v>
      </c>
      <c r="F10" s="929">
        <v>1</v>
      </c>
      <c r="G10" s="930">
        <v>1</v>
      </c>
      <c r="H10" s="928">
        <v>69</v>
      </c>
      <c r="I10" s="929">
        <v>0</v>
      </c>
      <c r="J10" s="929">
        <v>0</v>
      </c>
      <c r="K10" s="930">
        <v>0</v>
      </c>
      <c r="L10" s="928">
        <v>0</v>
      </c>
      <c r="M10" s="931">
        <v>0</v>
      </c>
    </row>
    <row r="11" spans="1:13" ht="24">
      <c r="A11" s="926">
        <v>5</v>
      </c>
      <c r="B11" s="927" t="s">
        <v>428</v>
      </c>
      <c r="C11" s="980" t="s">
        <v>429</v>
      </c>
      <c r="D11" s="928">
        <v>101</v>
      </c>
      <c r="E11" s="929">
        <v>30</v>
      </c>
      <c r="F11" s="929">
        <v>1</v>
      </c>
      <c r="G11" s="930">
        <v>0</v>
      </c>
      <c r="H11" s="928">
        <v>183</v>
      </c>
      <c r="I11" s="929">
        <v>41</v>
      </c>
      <c r="J11" s="929">
        <v>1</v>
      </c>
      <c r="K11" s="930">
        <v>0</v>
      </c>
      <c r="L11" s="928">
        <v>371</v>
      </c>
      <c r="M11" s="931">
        <v>1</v>
      </c>
    </row>
    <row r="12" spans="1:13" ht="24">
      <c r="A12" s="926">
        <v>6</v>
      </c>
      <c r="B12" s="927" t="s">
        <v>430</v>
      </c>
      <c r="C12" s="980" t="s">
        <v>431</v>
      </c>
      <c r="D12" s="928">
        <v>183</v>
      </c>
      <c r="E12" s="929">
        <v>110</v>
      </c>
      <c r="F12" s="929">
        <v>5</v>
      </c>
      <c r="G12" s="930">
        <v>2</v>
      </c>
      <c r="H12" s="928">
        <v>240</v>
      </c>
      <c r="I12" s="929">
        <v>143</v>
      </c>
      <c r="J12" s="929">
        <v>3</v>
      </c>
      <c r="K12" s="930">
        <v>1</v>
      </c>
      <c r="L12" s="928">
        <v>108</v>
      </c>
      <c r="M12" s="931">
        <v>3</v>
      </c>
    </row>
    <row r="13" spans="1:13">
      <c r="A13" s="926">
        <v>7</v>
      </c>
      <c r="B13" s="927" t="s">
        <v>432</v>
      </c>
      <c r="C13" s="980" t="s">
        <v>433</v>
      </c>
      <c r="D13" s="928">
        <v>153</v>
      </c>
      <c r="E13" s="929">
        <v>22</v>
      </c>
      <c r="F13" s="929">
        <v>4</v>
      </c>
      <c r="G13" s="930">
        <v>1</v>
      </c>
      <c r="H13" s="928">
        <v>207</v>
      </c>
      <c r="I13" s="929">
        <v>42</v>
      </c>
      <c r="J13" s="929">
        <v>3</v>
      </c>
      <c r="K13" s="930">
        <v>1</v>
      </c>
      <c r="L13" s="928">
        <v>122</v>
      </c>
      <c r="M13" s="931">
        <v>5</v>
      </c>
    </row>
    <row r="14" spans="1:13" ht="24">
      <c r="A14" s="926">
        <v>8</v>
      </c>
      <c r="B14" s="927" t="s">
        <v>434</v>
      </c>
      <c r="C14" s="980" t="s">
        <v>435</v>
      </c>
      <c r="D14" s="928">
        <v>125</v>
      </c>
      <c r="E14" s="929">
        <v>67</v>
      </c>
      <c r="F14" s="929">
        <v>3</v>
      </c>
      <c r="G14" s="930">
        <v>3</v>
      </c>
      <c r="H14" s="928">
        <v>177</v>
      </c>
      <c r="I14" s="929">
        <v>92</v>
      </c>
      <c r="J14" s="929">
        <v>2</v>
      </c>
      <c r="K14" s="930">
        <v>1</v>
      </c>
      <c r="L14" s="928">
        <v>74</v>
      </c>
      <c r="M14" s="931">
        <v>2</v>
      </c>
    </row>
    <row r="15" spans="1:13" ht="24">
      <c r="A15" s="926">
        <v>9</v>
      </c>
      <c r="B15" s="927" t="s">
        <v>436</v>
      </c>
      <c r="C15" s="980" t="s">
        <v>437</v>
      </c>
      <c r="D15" s="928">
        <v>1992</v>
      </c>
      <c r="E15" s="929">
        <v>964</v>
      </c>
      <c r="F15" s="929">
        <v>521</v>
      </c>
      <c r="G15" s="930">
        <v>266</v>
      </c>
      <c r="H15" s="928">
        <v>2226</v>
      </c>
      <c r="I15" s="929">
        <v>1064</v>
      </c>
      <c r="J15" s="929">
        <v>190</v>
      </c>
      <c r="K15" s="930">
        <v>90</v>
      </c>
      <c r="L15" s="928">
        <v>579</v>
      </c>
      <c r="M15" s="931">
        <v>203</v>
      </c>
    </row>
    <row r="16" spans="1:13">
      <c r="A16" s="926">
        <v>10</v>
      </c>
      <c r="B16" s="927" t="s">
        <v>438</v>
      </c>
      <c r="C16" s="980" t="s">
        <v>439</v>
      </c>
      <c r="D16" s="928">
        <v>688</v>
      </c>
      <c r="E16" s="929">
        <v>577</v>
      </c>
      <c r="F16" s="929">
        <v>160</v>
      </c>
      <c r="G16" s="930">
        <v>132</v>
      </c>
      <c r="H16" s="928">
        <v>793</v>
      </c>
      <c r="I16" s="929">
        <v>689</v>
      </c>
      <c r="J16" s="929">
        <v>59</v>
      </c>
      <c r="K16" s="930">
        <v>50</v>
      </c>
      <c r="L16" s="928">
        <v>331</v>
      </c>
      <c r="M16" s="931">
        <v>164</v>
      </c>
    </row>
    <row r="17" spans="1:13">
      <c r="A17" s="926">
        <v>11</v>
      </c>
      <c r="B17" s="927" t="s">
        <v>440</v>
      </c>
      <c r="C17" s="980" t="s">
        <v>441</v>
      </c>
      <c r="D17" s="928">
        <v>1252</v>
      </c>
      <c r="E17" s="929">
        <v>1012</v>
      </c>
      <c r="F17" s="929">
        <v>217</v>
      </c>
      <c r="G17" s="930">
        <v>193</v>
      </c>
      <c r="H17" s="928">
        <v>1793</v>
      </c>
      <c r="I17" s="929">
        <v>1420</v>
      </c>
      <c r="J17" s="929">
        <v>95</v>
      </c>
      <c r="K17" s="930">
        <v>85</v>
      </c>
      <c r="L17" s="928">
        <v>402</v>
      </c>
      <c r="M17" s="931">
        <v>118</v>
      </c>
    </row>
    <row r="18" spans="1:13" ht="24">
      <c r="A18" s="926">
        <v>12</v>
      </c>
      <c r="B18" s="927" t="s">
        <v>442</v>
      </c>
      <c r="C18" s="980" t="s">
        <v>443</v>
      </c>
      <c r="D18" s="928">
        <v>2376</v>
      </c>
      <c r="E18" s="929">
        <v>1691</v>
      </c>
      <c r="F18" s="929">
        <v>370</v>
      </c>
      <c r="G18" s="930">
        <v>271</v>
      </c>
      <c r="H18" s="928">
        <v>2761</v>
      </c>
      <c r="I18" s="929">
        <v>1961</v>
      </c>
      <c r="J18" s="929">
        <v>137</v>
      </c>
      <c r="K18" s="930">
        <v>90</v>
      </c>
      <c r="L18" s="928">
        <v>1135</v>
      </c>
      <c r="M18" s="931">
        <v>371</v>
      </c>
    </row>
    <row r="19" spans="1:13" ht="24">
      <c r="A19" s="926">
        <v>13</v>
      </c>
      <c r="B19" s="927" t="s">
        <v>444</v>
      </c>
      <c r="C19" s="980" t="s">
        <v>445</v>
      </c>
      <c r="D19" s="928">
        <v>209</v>
      </c>
      <c r="E19" s="929">
        <v>39</v>
      </c>
      <c r="F19" s="929">
        <v>36</v>
      </c>
      <c r="G19" s="930">
        <v>3</v>
      </c>
      <c r="H19" s="928">
        <v>259</v>
      </c>
      <c r="I19" s="929">
        <v>80</v>
      </c>
      <c r="J19" s="929">
        <v>10</v>
      </c>
      <c r="K19" s="930">
        <v>0</v>
      </c>
      <c r="L19" s="928">
        <v>211</v>
      </c>
      <c r="M19" s="931">
        <v>33</v>
      </c>
    </row>
    <row r="20" spans="1:13" ht="24">
      <c r="A20" s="926">
        <v>14</v>
      </c>
      <c r="B20" s="927" t="s">
        <v>446</v>
      </c>
      <c r="C20" s="980" t="s">
        <v>447</v>
      </c>
      <c r="D20" s="928">
        <v>2013</v>
      </c>
      <c r="E20" s="929">
        <v>1376</v>
      </c>
      <c r="F20" s="929">
        <v>273</v>
      </c>
      <c r="G20" s="930">
        <v>191</v>
      </c>
      <c r="H20" s="928">
        <v>2815</v>
      </c>
      <c r="I20" s="929">
        <v>1975</v>
      </c>
      <c r="J20" s="929">
        <v>112</v>
      </c>
      <c r="K20" s="930">
        <v>76</v>
      </c>
      <c r="L20" s="928">
        <v>253</v>
      </c>
      <c r="M20" s="931">
        <v>160</v>
      </c>
    </row>
    <row r="21" spans="1:13" ht="24">
      <c r="A21" s="926">
        <v>15</v>
      </c>
      <c r="B21" s="927" t="s">
        <v>448</v>
      </c>
      <c r="C21" s="980" t="s">
        <v>449</v>
      </c>
      <c r="D21" s="928">
        <v>4467</v>
      </c>
      <c r="E21" s="929">
        <v>1424</v>
      </c>
      <c r="F21" s="929">
        <v>177</v>
      </c>
      <c r="G21" s="930">
        <v>36</v>
      </c>
      <c r="H21" s="928">
        <v>7019</v>
      </c>
      <c r="I21" s="929">
        <v>2642</v>
      </c>
      <c r="J21" s="929">
        <v>33</v>
      </c>
      <c r="K21" s="930">
        <v>11</v>
      </c>
      <c r="L21" s="928">
        <v>723</v>
      </c>
      <c r="M21" s="931">
        <v>150</v>
      </c>
    </row>
    <row r="22" spans="1:13">
      <c r="A22" s="926">
        <v>16</v>
      </c>
      <c r="B22" s="927" t="s">
        <v>450</v>
      </c>
      <c r="C22" s="980" t="s">
        <v>451</v>
      </c>
      <c r="D22" s="928">
        <v>1107</v>
      </c>
      <c r="E22" s="929">
        <v>843</v>
      </c>
      <c r="F22" s="929">
        <v>139</v>
      </c>
      <c r="G22" s="930">
        <v>111</v>
      </c>
      <c r="H22" s="928">
        <v>1504</v>
      </c>
      <c r="I22" s="929">
        <v>1216</v>
      </c>
      <c r="J22" s="929">
        <v>33</v>
      </c>
      <c r="K22" s="930">
        <v>27</v>
      </c>
      <c r="L22" s="928">
        <v>427</v>
      </c>
      <c r="M22" s="931">
        <v>305</v>
      </c>
    </row>
    <row r="23" spans="1:13" ht="24">
      <c r="A23" s="926">
        <v>17</v>
      </c>
      <c r="B23" s="927" t="s">
        <v>452</v>
      </c>
      <c r="C23" s="980" t="s">
        <v>453</v>
      </c>
      <c r="D23" s="928">
        <v>3454</v>
      </c>
      <c r="E23" s="929">
        <v>2532</v>
      </c>
      <c r="F23" s="929">
        <v>255</v>
      </c>
      <c r="G23" s="930">
        <v>192</v>
      </c>
      <c r="H23" s="928">
        <v>5022</v>
      </c>
      <c r="I23" s="929">
        <v>3949</v>
      </c>
      <c r="J23" s="929">
        <v>53</v>
      </c>
      <c r="K23" s="930">
        <v>43</v>
      </c>
      <c r="L23" s="928">
        <v>1838</v>
      </c>
      <c r="M23" s="931">
        <v>755</v>
      </c>
    </row>
    <row r="24" spans="1:13" ht="24">
      <c r="A24" s="926">
        <v>18</v>
      </c>
      <c r="B24" s="927" t="s">
        <v>454</v>
      </c>
      <c r="C24" s="980" t="s">
        <v>455</v>
      </c>
      <c r="D24" s="928">
        <v>736</v>
      </c>
      <c r="E24" s="929">
        <v>525</v>
      </c>
      <c r="F24" s="929">
        <v>69</v>
      </c>
      <c r="G24" s="930">
        <v>43</v>
      </c>
      <c r="H24" s="928">
        <v>952</v>
      </c>
      <c r="I24" s="929">
        <v>697</v>
      </c>
      <c r="J24" s="929">
        <v>21</v>
      </c>
      <c r="K24" s="930">
        <v>16</v>
      </c>
      <c r="L24" s="928">
        <v>1588</v>
      </c>
      <c r="M24" s="931">
        <v>358</v>
      </c>
    </row>
    <row r="25" spans="1:13">
      <c r="A25" s="926">
        <v>19</v>
      </c>
      <c r="B25" s="927" t="s">
        <v>456</v>
      </c>
      <c r="C25" s="980" t="s">
        <v>457</v>
      </c>
      <c r="D25" s="928">
        <v>570</v>
      </c>
      <c r="E25" s="929">
        <v>103</v>
      </c>
      <c r="F25" s="929">
        <v>85</v>
      </c>
      <c r="G25" s="930">
        <v>6</v>
      </c>
      <c r="H25" s="928">
        <v>675</v>
      </c>
      <c r="I25" s="929">
        <v>181</v>
      </c>
      <c r="J25" s="929">
        <v>14</v>
      </c>
      <c r="K25" s="930">
        <v>2</v>
      </c>
      <c r="L25" s="928">
        <v>155</v>
      </c>
      <c r="M25" s="931">
        <v>96</v>
      </c>
    </row>
    <row r="26" spans="1:13" ht="24">
      <c r="A26" s="926">
        <v>20</v>
      </c>
      <c r="B26" s="927" t="s">
        <v>458</v>
      </c>
      <c r="C26" s="980" t="s">
        <v>459</v>
      </c>
      <c r="D26" s="928">
        <v>1398</v>
      </c>
      <c r="E26" s="929">
        <v>1224</v>
      </c>
      <c r="F26" s="929">
        <v>93</v>
      </c>
      <c r="G26" s="930">
        <v>81</v>
      </c>
      <c r="H26" s="928">
        <v>2103</v>
      </c>
      <c r="I26" s="929">
        <v>1858</v>
      </c>
      <c r="J26" s="929">
        <v>37</v>
      </c>
      <c r="K26" s="930">
        <v>31</v>
      </c>
      <c r="L26" s="928">
        <v>2750</v>
      </c>
      <c r="M26" s="931">
        <v>2359</v>
      </c>
    </row>
    <row r="27" spans="1:13">
      <c r="A27" s="926">
        <v>21</v>
      </c>
      <c r="B27" s="927" t="s">
        <v>460</v>
      </c>
      <c r="C27" s="980" t="s">
        <v>461</v>
      </c>
      <c r="D27" s="928">
        <v>1011</v>
      </c>
      <c r="E27" s="929">
        <v>860</v>
      </c>
      <c r="F27" s="929">
        <v>132</v>
      </c>
      <c r="G27" s="930">
        <v>113</v>
      </c>
      <c r="H27" s="928">
        <v>1352</v>
      </c>
      <c r="I27" s="929">
        <v>1166</v>
      </c>
      <c r="J27" s="929">
        <v>24</v>
      </c>
      <c r="K27" s="930">
        <v>20</v>
      </c>
      <c r="L27" s="928">
        <v>833</v>
      </c>
      <c r="M27" s="931">
        <v>294</v>
      </c>
    </row>
    <row r="28" spans="1:13" ht="24">
      <c r="A28" s="926">
        <v>22</v>
      </c>
      <c r="B28" s="927" t="s">
        <v>462</v>
      </c>
      <c r="C28" s="980" t="s">
        <v>463</v>
      </c>
      <c r="D28" s="928">
        <v>1467</v>
      </c>
      <c r="E28" s="929">
        <v>483</v>
      </c>
      <c r="F28" s="929">
        <v>87</v>
      </c>
      <c r="G28" s="930">
        <v>41</v>
      </c>
      <c r="H28" s="928">
        <v>1884</v>
      </c>
      <c r="I28" s="929">
        <v>740</v>
      </c>
      <c r="J28" s="929">
        <v>20</v>
      </c>
      <c r="K28" s="930">
        <v>10</v>
      </c>
      <c r="L28" s="928">
        <v>1553</v>
      </c>
      <c r="M28" s="931">
        <v>601</v>
      </c>
    </row>
    <row r="29" spans="1:13">
      <c r="A29" s="926">
        <v>23</v>
      </c>
      <c r="B29" s="927" t="s">
        <v>464</v>
      </c>
      <c r="C29" s="980" t="s">
        <v>465</v>
      </c>
      <c r="D29" s="928">
        <v>291</v>
      </c>
      <c r="E29" s="929">
        <v>171</v>
      </c>
      <c r="F29" s="929">
        <v>18</v>
      </c>
      <c r="G29" s="930">
        <v>13</v>
      </c>
      <c r="H29" s="928">
        <v>400</v>
      </c>
      <c r="I29" s="929">
        <v>265</v>
      </c>
      <c r="J29" s="929">
        <v>4</v>
      </c>
      <c r="K29" s="930">
        <v>4</v>
      </c>
      <c r="L29" s="928">
        <v>909</v>
      </c>
      <c r="M29" s="931">
        <v>525</v>
      </c>
    </row>
    <row r="30" spans="1:13">
      <c r="A30" s="926">
        <v>24</v>
      </c>
      <c r="B30" s="927" t="s">
        <v>466</v>
      </c>
      <c r="C30" s="980" t="s">
        <v>467</v>
      </c>
      <c r="D30" s="928">
        <v>5487</v>
      </c>
      <c r="E30" s="929">
        <v>3652</v>
      </c>
      <c r="F30" s="929">
        <v>391</v>
      </c>
      <c r="G30" s="930">
        <v>308</v>
      </c>
      <c r="H30" s="928">
        <v>8386</v>
      </c>
      <c r="I30" s="929">
        <v>5964</v>
      </c>
      <c r="J30" s="929">
        <v>62</v>
      </c>
      <c r="K30" s="930">
        <v>53</v>
      </c>
      <c r="L30" s="928">
        <v>5823</v>
      </c>
      <c r="M30" s="931">
        <v>4366</v>
      </c>
    </row>
    <row r="31" spans="1:13">
      <c r="A31" s="926">
        <v>25</v>
      </c>
      <c r="B31" s="927" t="s">
        <v>468</v>
      </c>
      <c r="C31" s="980" t="s">
        <v>469</v>
      </c>
      <c r="D31" s="928">
        <v>9046</v>
      </c>
      <c r="E31" s="929">
        <v>7574</v>
      </c>
      <c r="F31" s="929">
        <v>588</v>
      </c>
      <c r="G31" s="930">
        <v>507</v>
      </c>
      <c r="H31" s="928">
        <v>13913</v>
      </c>
      <c r="I31" s="929">
        <v>12326</v>
      </c>
      <c r="J31" s="929">
        <v>143</v>
      </c>
      <c r="K31" s="930">
        <v>124</v>
      </c>
      <c r="L31" s="928">
        <v>4648</v>
      </c>
      <c r="M31" s="931">
        <v>1951</v>
      </c>
    </row>
    <row r="32" spans="1:13">
      <c r="A32" s="926">
        <v>26</v>
      </c>
      <c r="B32" s="927" t="s">
        <v>470</v>
      </c>
      <c r="C32" s="980" t="s">
        <v>471</v>
      </c>
      <c r="D32" s="928">
        <v>310</v>
      </c>
      <c r="E32" s="929">
        <v>248</v>
      </c>
      <c r="F32" s="929">
        <v>18</v>
      </c>
      <c r="G32" s="930">
        <v>18</v>
      </c>
      <c r="H32" s="928">
        <v>555</v>
      </c>
      <c r="I32" s="929">
        <v>469</v>
      </c>
      <c r="J32" s="929">
        <v>4</v>
      </c>
      <c r="K32" s="930">
        <v>4</v>
      </c>
      <c r="L32" s="928">
        <v>360</v>
      </c>
      <c r="M32" s="931">
        <v>206</v>
      </c>
    </row>
    <row r="33" spans="1:13">
      <c r="A33" s="926">
        <v>27</v>
      </c>
      <c r="B33" s="927" t="s">
        <v>472</v>
      </c>
      <c r="C33" s="980" t="s">
        <v>473</v>
      </c>
      <c r="D33" s="928">
        <v>682</v>
      </c>
      <c r="E33" s="929">
        <v>143</v>
      </c>
      <c r="F33" s="929">
        <v>25</v>
      </c>
      <c r="G33" s="930">
        <v>6</v>
      </c>
      <c r="H33" s="928">
        <v>911</v>
      </c>
      <c r="I33" s="929">
        <v>197</v>
      </c>
      <c r="J33" s="929">
        <v>5</v>
      </c>
      <c r="K33" s="930">
        <v>2</v>
      </c>
      <c r="L33" s="928">
        <v>1057</v>
      </c>
      <c r="M33" s="931">
        <v>24</v>
      </c>
    </row>
    <row r="34" spans="1:13">
      <c r="A34" s="926">
        <v>28</v>
      </c>
      <c r="B34" s="927" t="s">
        <v>474</v>
      </c>
      <c r="C34" s="980" t="s">
        <v>475</v>
      </c>
      <c r="D34" s="928">
        <v>879</v>
      </c>
      <c r="E34" s="929">
        <v>438</v>
      </c>
      <c r="F34" s="929">
        <v>7</v>
      </c>
      <c r="G34" s="930">
        <v>3</v>
      </c>
      <c r="H34" s="928">
        <v>1740</v>
      </c>
      <c r="I34" s="929">
        <v>974</v>
      </c>
      <c r="J34" s="929">
        <v>1</v>
      </c>
      <c r="K34" s="930">
        <v>1</v>
      </c>
      <c r="L34" s="928">
        <v>271</v>
      </c>
      <c r="M34" s="931">
        <v>162</v>
      </c>
    </row>
    <row r="35" spans="1:13">
      <c r="A35" s="926">
        <v>29</v>
      </c>
      <c r="B35" s="927" t="s">
        <v>476</v>
      </c>
      <c r="C35" s="980" t="s">
        <v>477</v>
      </c>
      <c r="D35" s="928">
        <v>302</v>
      </c>
      <c r="E35" s="929">
        <v>39</v>
      </c>
      <c r="F35" s="929">
        <v>2</v>
      </c>
      <c r="G35" s="930">
        <v>0</v>
      </c>
      <c r="H35" s="928">
        <v>654</v>
      </c>
      <c r="I35" s="929">
        <v>89</v>
      </c>
      <c r="J35" s="929">
        <v>0</v>
      </c>
      <c r="K35" s="930">
        <v>0</v>
      </c>
      <c r="L35" s="928">
        <v>142</v>
      </c>
      <c r="M35" s="931">
        <v>88</v>
      </c>
    </row>
    <row r="36" spans="1:13" ht="24">
      <c r="A36" s="926">
        <v>30</v>
      </c>
      <c r="B36" s="927" t="s">
        <v>478</v>
      </c>
      <c r="C36" s="980" t="s">
        <v>479</v>
      </c>
      <c r="D36" s="928">
        <v>69</v>
      </c>
      <c r="E36" s="929">
        <v>41</v>
      </c>
      <c r="F36" s="929">
        <v>1</v>
      </c>
      <c r="G36" s="930">
        <v>0</v>
      </c>
      <c r="H36" s="928">
        <v>150</v>
      </c>
      <c r="I36" s="929">
        <v>111</v>
      </c>
      <c r="J36" s="929">
        <v>1</v>
      </c>
      <c r="K36" s="930">
        <v>1</v>
      </c>
      <c r="L36" s="928">
        <v>41</v>
      </c>
      <c r="M36" s="931">
        <v>1</v>
      </c>
    </row>
    <row r="37" spans="1:13" ht="24">
      <c r="A37" s="926">
        <v>31</v>
      </c>
      <c r="B37" s="927" t="s">
        <v>480</v>
      </c>
      <c r="C37" s="980" t="s">
        <v>481</v>
      </c>
      <c r="D37" s="928">
        <v>5525</v>
      </c>
      <c r="E37" s="929">
        <v>150</v>
      </c>
      <c r="F37" s="929">
        <v>102</v>
      </c>
      <c r="G37" s="930">
        <v>3</v>
      </c>
      <c r="H37" s="928">
        <v>9426</v>
      </c>
      <c r="I37" s="929">
        <v>308</v>
      </c>
      <c r="J37" s="929">
        <v>12</v>
      </c>
      <c r="K37" s="930">
        <v>0</v>
      </c>
      <c r="L37" s="928">
        <v>2742</v>
      </c>
      <c r="M37" s="931">
        <v>573</v>
      </c>
    </row>
    <row r="38" spans="1:13" ht="24">
      <c r="A38" s="926">
        <v>32</v>
      </c>
      <c r="B38" s="927" t="s">
        <v>482</v>
      </c>
      <c r="C38" s="980" t="s">
        <v>483</v>
      </c>
      <c r="D38" s="928">
        <v>6927</v>
      </c>
      <c r="E38" s="929">
        <v>221</v>
      </c>
      <c r="F38" s="929">
        <v>214</v>
      </c>
      <c r="G38" s="930">
        <v>0</v>
      </c>
      <c r="H38" s="928">
        <v>10551</v>
      </c>
      <c r="I38" s="929">
        <v>441</v>
      </c>
      <c r="J38" s="929">
        <v>23</v>
      </c>
      <c r="K38" s="930">
        <v>1</v>
      </c>
      <c r="L38" s="928">
        <v>2174</v>
      </c>
      <c r="M38" s="931">
        <v>458</v>
      </c>
    </row>
    <row r="39" spans="1:13">
      <c r="A39" s="926">
        <v>33</v>
      </c>
      <c r="B39" s="927" t="s">
        <v>484</v>
      </c>
      <c r="C39" s="980" t="s">
        <v>485</v>
      </c>
      <c r="D39" s="928">
        <v>1358</v>
      </c>
      <c r="E39" s="929">
        <v>978</v>
      </c>
      <c r="F39" s="929">
        <v>14</v>
      </c>
      <c r="G39" s="930">
        <v>11</v>
      </c>
      <c r="H39" s="928">
        <v>2418</v>
      </c>
      <c r="I39" s="929">
        <v>1759</v>
      </c>
      <c r="J39" s="929">
        <v>8</v>
      </c>
      <c r="K39" s="930">
        <v>7</v>
      </c>
      <c r="L39" s="928">
        <v>490</v>
      </c>
      <c r="M39" s="931">
        <v>93</v>
      </c>
    </row>
    <row r="40" spans="1:13">
      <c r="A40" s="926">
        <v>34</v>
      </c>
      <c r="B40" s="927" t="s">
        <v>486</v>
      </c>
      <c r="C40" s="980" t="s">
        <v>487</v>
      </c>
      <c r="D40" s="928">
        <v>1747</v>
      </c>
      <c r="E40" s="929">
        <v>157</v>
      </c>
      <c r="F40" s="929">
        <v>78</v>
      </c>
      <c r="G40" s="930">
        <v>4</v>
      </c>
      <c r="H40" s="928">
        <v>2561</v>
      </c>
      <c r="I40" s="929">
        <v>296</v>
      </c>
      <c r="J40" s="929">
        <v>11</v>
      </c>
      <c r="K40" s="930">
        <v>1</v>
      </c>
      <c r="L40" s="928">
        <v>608</v>
      </c>
      <c r="M40" s="931">
        <v>99</v>
      </c>
    </row>
    <row r="41" spans="1:13" ht="36">
      <c r="A41" s="926">
        <v>35</v>
      </c>
      <c r="B41" s="927" t="s">
        <v>488</v>
      </c>
      <c r="C41" s="980" t="s">
        <v>489</v>
      </c>
      <c r="D41" s="928">
        <v>5900</v>
      </c>
      <c r="E41" s="929">
        <v>3058</v>
      </c>
      <c r="F41" s="929">
        <v>130</v>
      </c>
      <c r="G41" s="930">
        <v>45</v>
      </c>
      <c r="H41" s="928">
        <v>9607</v>
      </c>
      <c r="I41" s="929">
        <v>5772</v>
      </c>
      <c r="J41" s="929">
        <v>33</v>
      </c>
      <c r="K41" s="930">
        <v>21</v>
      </c>
      <c r="L41" s="928">
        <v>2479</v>
      </c>
      <c r="M41" s="931">
        <v>463</v>
      </c>
    </row>
    <row r="42" spans="1:13" ht="24">
      <c r="A42" s="926">
        <v>36</v>
      </c>
      <c r="B42" s="927" t="s">
        <v>490</v>
      </c>
      <c r="C42" s="980" t="s">
        <v>491</v>
      </c>
      <c r="D42" s="928">
        <v>2121</v>
      </c>
      <c r="E42" s="929">
        <v>591</v>
      </c>
      <c r="F42" s="929">
        <v>64</v>
      </c>
      <c r="G42" s="930">
        <v>24</v>
      </c>
      <c r="H42" s="928">
        <v>3406</v>
      </c>
      <c r="I42" s="929">
        <v>1020</v>
      </c>
      <c r="J42" s="929">
        <v>11</v>
      </c>
      <c r="K42" s="930">
        <v>5</v>
      </c>
      <c r="L42" s="928">
        <v>1630</v>
      </c>
      <c r="M42" s="931">
        <v>288</v>
      </c>
    </row>
    <row r="43" spans="1:13">
      <c r="A43" s="926">
        <v>37</v>
      </c>
      <c r="B43" s="927" t="s">
        <v>492</v>
      </c>
      <c r="C43" s="980" t="s">
        <v>493</v>
      </c>
      <c r="D43" s="928">
        <v>1028</v>
      </c>
      <c r="E43" s="929">
        <v>459</v>
      </c>
      <c r="F43" s="929">
        <v>46</v>
      </c>
      <c r="G43" s="930">
        <v>23</v>
      </c>
      <c r="H43" s="928">
        <v>1419</v>
      </c>
      <c r="I43" s="929">
        <v>727</v>
      </c>
      <c r="J43" s="929">
        <v>12</v>
      </c>
      <c r="K43" s="930">
        <v>7</v>
      </c>
      <c r="L43" s="928">
        <v>919</v>
      </c>
      <c r="M43" s="931">
        <v>137</v>
      </c>
    </row>
    <row r="44" spans="1:13">
      <c r="A44" s="926">
        <v>38</v>
      </c>
      <c r="B44" s="927" t="s">
        <v>494</v>
      </c>
      <c r="C44" s="980" t="s">
        <v>495</v>
      </c>
      <c r="D44" s="928">
        <v>2051</v>
      </c>
      <c r="E44" s="929">
        <v>72</v>
      </c>
      <c r="F44" s="929">
        <v>18</v>
      </c>
      <c r="G44" s="930">
        <v>0</v>
      </c>
      <c r="H44" s="928">
        <v>3220</v>
      </c>
      <c r="I44" s="929">
        <v>146</v>
      </c>
      <c r="J44" s="929">
        <v>6</v>
      </c>
      <c r="K44" s="930">
        <v>0</v>
      </c>
      <c r="L44" s="928">
        <v>2274</v>
      </c>
      <c r="M44" s="931">
        <v>134</v>
      </c>
    </row>
    <row r="45" spans="1:13">
      <c r="A45" s="926">
        <v>39</v>
      </c>
      <c r="B45" s="927" t="s">
        <v>496</v>
      </c>
      <c r="C45" s="980" t="s">
        <v>497</v>
      </c>
      <c r="D45" s="928">
        <v>1601</v>
      </c>
      <c r="E45" s="929">
        <v>1378</v>
      </c>
      <c r="F45" s="929">
        <v>23</v>
      </c>
      <c r="G45" s="930">
        <v>19</v>
      </c>
      <c r="H45" s="928">
        <v>3039</v>
      </c>
      <c r="I45" s="929">
        <v>2693</v>
      </c>
      <c r="J45" s="929">
        <v>9</v>
      </c>
      <c r="K45" s="930">
        <v>8</v>
      </c>
      <c r="L45" s="928">
        <v>1541</v>
      </c>
      <c r="M45" s="986">
        <v>443</v>
      </c>
    </row>
    <row r="46" spans="1:13" ht="24">
      <c r="A46" s="926">
        <v>40</v>
      </c>
      <c r="B46" s="927" t="s">
        <v>498</v>
      </c>
      <c r="C46" s="980" t="s">
        <v>499</v>
      </c>
      <c r="D46" s="928">
        <v>174</v>
      </c>
      <c r="E46" s="929">
        <v>93</v>
      </c>
      <c r="F46" s="929">
        <v>4</v>
      </c>
      <c r="G46" s="930">
        <v>2</v>
      </c>
      <c r="H46" s="928">
        <v>268</v>
      </c>
      <c r="I46" s="929">
        <v>144</v>
      </c>
      <c r="J46" s="929">
        <v>1</v>
      </c>
      <c r="K46" s="930">
        <v>1</v>
      </c>
      <c r="L46" s="928">
        <v>300</v>
      </c>
      <c r="M46" s="986">
        <v>133</v>
      </c>
    </row>
    <row r="47" spans="1:13" ht="24">
      <c r="A47" s="926">
        <v>41</v>
      </c>
      <c r="B47" s="927" t="s">
        <v>500</v>
      </c>
      <c r="C47" s="980" t="s">
        <v>501</v>
      </c>
      <c r="D47" s="928">
        <v>4771</v>
      </c>
      <c r="E47" s="929">
        <v>1245</v>
      </c>
      <c r="F47" s="929">
        <v>179</v>
      </c>
      <c r="G47" s="930">
        <v>85</v>
      </c>
      <c r="H47" s="928">
        <v>6767</v>
      </c>
      <c r="I47" s="929">
        <v>1775</v>
      </c>
      <c r="J47" s="929">
        <v>40</v>
      </c>
      <c r="K47" s="930">
        <v>24</v>
      </c>
      <c r="L47" s="928">
        <v>3854</v>
      </c>
      <c r="M47" s="986">
        <v>905</v>
      </c>
    </row>
    <row r="48" spans="1:13" ht="24">
      <c r="A48" s="926">
        <v>42</v>
      </c>
      <c r="B48" s="927" t="s">
        <v>502</v>
      </c>
      <c r="C48" s="980" t="s">
        <v>503</v>
      </c>
      <c r="D48" s="928">
        <v>542</v>
      </c>
      <c r="E48" s="929">
        <v>444</v>
      </c>
      <c r="F48" s="929">
        <v>35</v>
      </c>
      <c r="G48" s="930">
        <v>22</v>
      </c>
      <c r="H48" s="928">
        <v>796</v>
      </c>
      <c r="I48" s="929">
        <v>732</v>
      </c>
      <c r="J48" s="929">
        <v>5</v>
      </c>
      <c r="K48" s="930">
        <v>4</v>
      </c>
      <c r="L48" s="928">
        <v>705</v>
      </c>
      <c r="M48" s="986">
        <v>408</v>
      </c>
    </row>
    <row r="49" spans="1:13" ht="24">
      <c r="A49" s="977">
        <v>43</v>
      </c>
      <c r="B49" s="927" t="s">
        <v>504</v>
      </c>
      <c r="C49" s="980" t="s">
        <v>505</v>
      </c>
      <c r="D49" s="928">
        <v>16</v>
      </c>
      <c r="E49" s="929">
        <v>10</v>
      </c>
      <c r="F49" s="929">
        <v>5</v>
      </c>
      <c r="G49" s="930">
        <v>4</v>
      </c>
      <c r="H49" s="928">
        <v>24</v>
      </c>
      <c r="I49" s="929">
        <v>13</v>
      </c>
      <c r="J49" s="929">
        <v>3</v>
      </c>
      <c r="K49" s="930">
        <v>2</v>
      </c>
      <c r="L49" s="928">
        <v>13</v>
      </c>
      <c r="M49" s="986">
        <v>0</v>
      </c>
    </row>
    <row r="50" spans="1:13" ht="24.75" thickBot="1">
      <c r="A50" s="978">
        <v>44</v>
      </c>
      <c r="B50" s="932" t="s">
        <v>506</v>
      </c>
      <c r="C50" s="981" t="s">
        <v>507</v>
      </c>
      <c r="D50" s="982">
        <v>1134</v>
      </c>
      <c r="E50" s="983">
        <v>470</v>
      </c>
      <c r="F50" s="983">
        <v>50</v>
      </c>
      <c r="G50" s="984">
        <v>28</v>
      </c>
      <c r="H50" s="982">
        <v>1747</v>
      </c>
      <c r="I50" s="983">
        <v>755</v>
      </c>
      <c r="J50" s="983">
        <v>9</v>
      </c>
      <c r="K50" s="984">
        <v>5</v>
      </c>
      <c r="L50" s="982">
        <v>1394</v>
      </c>
      <c r="M50" s="987">
        <v>442</v>
      </c>
    </row>
    <row r="51" spans="1:13" ht="15" thickBot="1">
      <c r="A51" s="1330" t="s">
        <v>508</v>
      </c>
      <c r="B51" s="1331"/>
      <c r="C51" s="1331"/>
      <c r="D51" s="991">
        <f>SUM(D7:D50)</f>
        <v>91814</v>
      </c>
      <c r="E51" s="988">
        <f t="shared" ref="E51:M51" si="0">SUM(E7:E50)</f>
        <v>43037</v>
      </c>
      <c r="F51" s="988">
        <f t="shared" si="0"/>
        <v>7881</v>
      </c>
      <c r="G51" s="989">
        <f t="shared" si="0"/>
        <v>4546</v>
      </c>
      <c r="H51" s="990">
        <f t="shared" si="0"/>
        <v>134510</v>
      </c>
      <c r="I51" s="988">
        <f t="shared" si="0"/>
        <v>68187</v>
      </c>
      <c r="J51" s="988">
        <f t="shared" si="0"/>
        <v>2478</v>
      </c>
      <c r="K51" s="992">
        <f t="shared" si="0"/>
        <v>1502</v>
      </c>
      <c r="L51" s="991">
        <f t="shared" si="0"/>
        <v>48145</v>
      </c>
      <c r="M51" s="989">
        <f t="shared" si="0"/>
        <v>18015</v>
      </c>
    </row>
    <row r="52" spans="1:13">
      <c r="A52" s="933"/>
      <c r="B52" s="934"/>
      <c r="C52" s="935"/>
      <c r="D52" s="935"/>
      <c r="E52" s="935"/>
      <c r="F52" s="935"/>
      <c r="G52" s="935"/>
      <c r="H52" s="935"/>
      <c r="I52" s="935"/>
      <c r="J52" s="935"/>
      <c r="K52" s="935"/>
      <c r="L52" s="935"/>
      <c r="M52" s="936"/>
    </row>
    <row r="53" spans="1:13">
      <c r="A53" s="1329" t="s">
        <v>509</v>
      </c>
      <c r="B53" s="1329"/>
      <c r="C53" s="1329"/>
      <c r="D53" s="1329"/>
      <c r="E53" s="1329"/>
      <c r="F53" s="1329"/>
      <c r="G53" s="1329"/>
      <c r="H53" s="1329"/>
      <c r="I53" s="1329"/>
      <c r="J53" s="1329"/>
      <c r="K53" s="1329"/>
      <c r="L53" s="1329"/>
    </row>
  </sheetData>
  <mergeCells count="16">
    <mergeCell ref="A53:L53"/>
    <mergeCell ref="A51:C51"/>
    <mergeCell ref="L1:M1"/>
    <mergeCell ref="A4:A6"/>
    <mergeCell ref="B4:B6"/>
    <mergeCell ref="C4:C6"/>
    <mergeCell ref="D4:G4"/>
    <mergeCell ref="H4:K4"/>
    <mergeCell ref="L4:L6"/>
    <mergeCell ref="M4:M6"/>
    <mergeCell ref="D5:D6"/>
    <mergeCell ref="E5:E6"/>
    <mergeCell ref="F5:G5"/>
    <mergeCell ref="H5:H6"/>
    <mergeCell ref="I5:I6"/>
    <mergeCell ref="J5:K5"/>
  </mergeCells>
  <pageMargins left="0.23622047244094491" right="0.23622047244094491" top="0.74803149606299213" bottom="0.74803149606299213" header="0.31496062992125984" footer="0.31496062992125984"/>
  <pageSetup paperSize="9" scale="95" fitToHeight="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R12" sqref="R12"/>
    </sheetView>
  </sheetViews>
  <sheetFormatPr defaultRowHeight="14.25"/>
  <cols>
    <col min="1" max="1" width="4.5703125" style="937" customWidth="1"/>
    <col min="2" max="2" width="25.7109375" style="937" customWidth="1"/>
    <col min="3" max="3" width="9.85546875" style="937" customWidth="1"/>
    <col min="4" max="4" width="9.5703125" style="937" customWidth="1"/>
    <col min="5" max="5" width="14.85546875" style="937" customWidth="1"/>
    <col min="6" max="6" width="10" style="937" customWidth="1"/>
    <col min="7" max="7" width="9.5703125" style="937" customWidth="1"/>
    <col min="8" max="8" width="10" style="937" customWidth="1"/>
    <col min="9" max="9" width="9.140625" style="937" customWidth="1"/>
    <col min="10" max="10" width="15" style="937" customWidth="1"/>
    <col min="11" max="11" width="9.42578125" style="937" customWidth="1"/>
    <col min="12" max="12" width="9.140625" style="937" customWidth="1"/>
    <col min="13" max="16384" width="9.140625" style="937"/>
  </cols>
  <sheetData>
    <row r="1" spans="1:12" ht="23.25" customHeight="1">
      <c r="K1" s="1359" t="s">
        <v>512</v>
      </c>
      <c r="L1" s="1359"/>
    </row>
    <row r="2" spans="1:12" ht="15">
      <c r="A2" s="1360" t="s">
        <v>606</v>
      </c>
      <c r="B2" s="1360"/>
      <c r="C2" s="1360"/>
      <c r="D2" s="1360"/>
      <c r="E2" s="1360"/>
      <c r="F2" s="1360"/>
      <c r="G2" s="1360"/>
      <c r="H2" s="1360"/>
      <c r="I2" s="1360"/>
      <c r="J2" s="1360"/>
      <c r="K2" s="1360"/>
      <c r="L2" s="1360"/>
    </row>
    <row r="3" spans="1:12" ht="9.75" customHeight="1" thickBot="1"/>
    <row r="4" spans="1:12" ht="25.5" customHeight="1" thickBot="1">
      <c r="A4" s="1361" t="s">
        <v>513</v>
      </c>
      <c r="B4" s="1362"/>
      <c r="C4" s="1365" t="s">
        <v>602</v>
      </c>
      <c r="D4" s="1366"/>
      <c r="E4" s="1367"/>
      <c r="F4" s="1368" t="s">
        <v>514</v>
      </c>
      <c r="G4" s="1367"/>
      <c r="H4" s="1365" t="s">
        <v>605</v>
      </c>
      <c r="I4" s="1366"/>
      <c r="J4" s="1367"/>
      <c r="K4" s="1368" t="s">
        <v>515</v>
      </c>
      <c r="L4" s="1367"/>
    </row>
    <row r="5" spans="1:12" ht="48.75" thickBot="1">
      <c r="A5" s="1363"/>
      <c r="B5" s="1364"/>
      <c r="C5" s="938" t="s">
        <v>603</v>
      </c>
      <c r="D5" s="939" t="s">
        <v>604</v>
      </c>
      <c r="E5" s="940" t="s">
        <v>601</v>
      </c>
      <c r="F5" s="938" t="s">
        <v>603</v>
      </c>
      <c r="G5" s="939" t="s">
        <v>604</v>
      </c>
      <c r="H5" s="938" t="s">
        <v>603</v>
      </c>
      <c r="I5" s="939" t="s">
        <v>604</v>
      </c>
      <c r="J5" s="940" t="s">
        <v>601</v>
      </c>
      <c r="K5" s="938" t="s">
        <v>603</v>
      </c>
      <c r="L5" s="941" t="s">
        <v>604</v>
      </c>
    </row>
    <row r="6" spans="1:12">
      <c r="A6" s="1353" t="s">
        <v>516</v>
      </c>
      <c r="B6" s="1354"/>
      <c r="C6" s="942">
        <v>105285</v>
      </c>
      <c r="D6" s="943">
        <v>91814</v>
      </c>
      <c r="E6" s="944">
        <v>-13471</v>
      </c>
      <c r="F6" s="945">
        <v>100</v>
      </c>
      <c r="G6" s="946">
        <v>100</v>
      </c>
      <c r="H6" s="942">
        <v>37182</v>
      </c>
      <c r="I6" s="943">
        <v>48145</v>
      </c>
      <c r="J6" s="944">
        <v>10963</v>
      </c>
      <c r="K6" s="945">
        <v>100</v>
      </c>
      <c r="L6" s="946">
        <v>100</v>
      </c>
    </row>
    <row r="7" spans="1:12">
      <c r="A7" s="1355" t="s">
        <v>422</v>
      </c>
      <c r="B7" s="1356"/>
      <c r="C7" s="947">
        <v>18960</v>
      </c>
      <c r="D7" s="948">
        <v>16493</v>
      </c>
      <c r="E7" s="949">
        <v>-2467</v>
      </c>
      <c r="F7" s="950">
        <v>18.008263285368287</v>
      </c>
      <c r="G7" s="951">
        <v>17.963491406539308</v>
      </c>
      <c r="H7" s="947">
        <v>172</v>
      </c>
      <c r="I7" s="948">
        <v>318</v>
      </c>
      <c r="J7" s="949">
        <v>146</v>
      </c>
      <c r="K7" s="950">
        <v>0.46258942499058686</v>
      </c>
      <c r="L7" s="951">
        <v>0.66050472530896254</v>
      </c>
    </row>
    <row r="8" spans="1:12" ht="15" thickBot="1">
      <c r="A8" s="1357" t="s">
        <v>517</v>
      </c>
      <c r="B8" s="1358"/>
      <c r="C8" s="952">
        <v>86325</v>
      </c>
      <c r="D8" s="953">
        <v>75321</v>
      </c>
      <c r="E8" s="954">
        <v>-11004</v>
      </c>
      <c r="F8" s="955">
        <v>81.991736714631713</v>
      </c>
      <c r="G8" s="956">
        <v>82.036508593460695</v>
      </c>
      <c r="H8" s="952">
        <v>37010</v>
      </c>
      <c r="I8" s="953">
        <v>47827</v>
      </c>
      <c r="J8" s="954">
        <v>10817</v>
      </c>
      <c r="K8" s="955">
        <v>99.537410575009417</v>
      </c>
      <c r="L8" s="956">
        <v>99.339495274691032</v>
      </c>
    </row>
    <row r="9" spans="1:12" ht="24">
      <c r="A9" s="957">
        <v>1</v>
      </c>
      <c r="B9" s="958" t="s">
        <v>518</v>
      </c>
      <c r="C9" s="957">
        <v>613</v>
      </c>
      <c r="D9" s="959">
        <v>562</v>
      </c>
      <c r="E9" s="960">
        <v>-51</v>
      </c>
      <c r="F9" s="961">
        <v>0.58222918744360541</v>
      </c>
      <c r="G9" s="962">
        <v>0.61210708606530595</v>
      </c>
      <c r="H9" s="957">
        <v>294</v>
      </c>
      <c r="I9" s="959">
        <v>675</v>
      </c>
      <c r="J9" s="960">
        <v>381</v>
      </c>
      <c r="K9" s="961">
        <v>0.7907051799257705</v>
      </c>
      <c r="L9" s="962">
        <v>1.4020147471180808</v>
      </c>
    </row>
    <row r="10" spans="1:12">
      <c r="A10" s="963">
        <v>2</v>
      </c>
      <c r="B10" s="964" t="s">
        <v>519</v>
      </c>
      <c r="C10" s="963">
        <v>9824</v>
      </c>
      <c r="D10" s="965">
        <v>8530</v>
      </c>
      <c r="E10" s="966">
        <v>-1294</v>
      </c>
      <c r="F10" s="967">
        <v>9.3308638457520061</v>
      </c>
      <c r="G10" s="968">
        <v>9.2905221425926339</v>
      </c>
      <c r="H10" s="963">
        <v>2306</v>
      </c>
      <c r="I10" s="965">
        <v>2911</v>
      </c>
      <c r="J10" s="966">
        <v>605</v>
      </c>
      <c r="K10" s="967">
        <v>6.2019256629551931</v>
      </c>
      <c r="L10" s="968">
        <v>6.046318413127012</v>
      </c>
    </row>
    <row r="11" spans="1:12">
      <c r="A11" s="963">
        <v>3</v>
      </c>
      <c r="B11" s="964" t="s">
        <v>520</v>
      </c>
      <c r="C11" s="963">
        <v>11914</v>
      </c>
      <c r="D11" s="965">
        <v>10334</v>
      </c>
      <c r="E11" s="966">
        <v>-1580</v>
      </c>
      <c r="F11" s="967">
        <v>11.315951939972456</v>
      </c>
      <c r="G11" s="968">
        <v>11.255364105691942</v>
      </c>
      <c r="H11" s="963">
        <v>3386</v>
      </c>
      <c r="I11" s="965">
        <v>4731</v>
      </c>
      <c r="J11" s="966">
        <v>1345</v>
      </c>
      <c r="K11" s="967">
        <v>9.1065569361519003</v>
      </c>
      <c r="L11" s="968">
        <v>9.8265655831342826</v>
      </c>
    </row>
    <row r="12" spans="1:12">
      <c r="A12" s="963">
        <v>4</v>
      </c>
      <c r="B12" s="964" t="s">
        <v>521</v>
      </c>
      <c r="C12" s="963">
        <v>4733</v>
      </c>
      <c r="D12" s="965">
        <v>4167</v>
      </c>
      <c r="E12" s="966">
        <v>-566</v>
      </c>
      <c r="F12" s="967">
        <v>4.4954172009308069</v>
      </c>
      <c r="G12" s="968">
        <v>4.5385235367155339</v>
      </c>
      <c r="H12" s="963">
        <v>4798</v>
      </c>
      <c r="I12" s="965">
        <v>6045</v>
      </c>
      <c r="J12" s="966">
        <v>1247</v>
      </c>
      <c r="K12" s="967">
        <v>12.904093378516487</v>
      </c>
      <c r="L12" s="968">
        <v>12.555820957524148</v>
      </c>
    </row>
    <row r="13" spans="1:12" ht="24">
      <c r="A13" s="963">
        <v>5</v>
      </c>
      <c r="B13" s="964" t="s">
        <v>522</v>
      </c>
      <c r="C13" s="963">
        <v>17161</v>
      </c>
      <c r="D13" s="965">
        <v>15525</v>
      </c>
      <c r="E13" s="966">
        <v>-1636</v>
      </c>
      <c r="F13" s="967">
        <v>16.299567839673269</v>
      </c>
      <c r="G13" s="968">
        <v>16.909185962925044</v>
      </c>
      <c r="H13" s="963">
        <v>10628</v>
      </c>
      <c r="I13" s="965">
        <v>11888</v>
      </c>
      <c r="J13" s="966">
        <v>1260</v>
      </c>
      <c r="K13" s="967">
        <v>28.583723306976495</v>
      </c>
      <c r="L13" s="968">
        <v>24.692076020355177</v>
      </c>
    </row>
    <row r="14" spans="1:12" ht="24">
      <c r="A14" s="963">
        <v>6</v>
      </c>
      <c r="B14" s="964" t="s">
        <v>523</v>
      </c>
      <c r="C14" s="963">
        <v>1334</v>
      </c>
      <c r="D14" s="965">
        <v>1250</v>
      </c>
      <c r="E14" s="966">
        <v>-84</v>
      </c>
      <c r="F14" s="967">
        <v>1.2670370898038659</v>
      </c>
      <c r="G14" s="968">
        <v>1.3614481451630471</v>
      </c>
      <c r="H14" s="963">
        <v>420</v>
      </c>
      <c r="I14" s="965">
        <v>454</v>
      </c>
      <c r="J14" s="966">
        <v>34</v>
      </c>
      <c r="K14" s="967">
        <v>1.1295788284653865</v>
      </c>
      <c r="L14" s="968">
        <v>0.94298473361719803</v>
      </c>
    </row>
    <row r="15" spans="1:12" ht="24">
      <c r="A15" s="963">
        <v>7</v>
      </c>
      <c r="B15" s="964" t="s">
        <v>524</v>
      </c>
      <c r="C15" s="963">
        <v>25501</v>
      </c>
      <c r="D15" s="965">
        <v>21457</v>
      </c>
      <c r="E15" s="966">
        <v>-4044</v>
      </c>
      <c r="F15" s="967">
        <v>24.220924158237167</v>
      </c>
      <c r="G15" s="968">
        <v>23.370074280610801</v>
      </c>
      <c r="H15" s="963">
        <v>5958</v>
      </c>
      <c r="I15" s="965">
        <v>8493</v>
      </c>
      <c r="J15" s="966">
        <v>2535</v>
      </c>
      <c r="K15" s="967">
        <v>16.023882523801838</v>
      </c>
      <c r="L15" s="968">
        <v>17.640461107072387</v>
      </c>
    </row>
    <row r="16" spans="1:12" ht="24">
      <c r="A16" s="963">
        <v>8</v>
      </c>
      <c r="B16" s="964" t="s">
        <v>525</v>
      </c>
      <c r="C16" s="963">
        <v>6312</v>
      </c>
      <c r="D16" s="965">
        <v>5200</v>
      </c>
      <c r="E16" s="966">
        <v>-1112</v>
      </c>
      <c r="F16" s="967">
        <v>5.9951560051289352</v>
      </c>
      <c r="G16" s="968">
        <v>5.6636242838782751</v>
      </c>
      <c r="H16" s="963">
        <v>2945</v>
      </c>
      <c r="I16" s="965">
        <v>4823</v>
      </c>
      <c r="J16" s="966">
        <v>1878</v>
      </c>
      <c r="K16" s="967">
        <v>7.9204991662632453</v>
      </c>
      <c r="L16" s="968">
        <v>10.017655000519264</v>
      </c>
    </row>
    <row r="17" spans="1:12" ht="24">
      <c r="A17" s="963">
        <v>9</v>
      </c>
      <c r="B17" s="964" t="s">
        <v>526</v>
      </c>
      <c r="C17" s="963">
        <v>8860</v>
      </c>
      <c r="D17" s="965">
        <v>8238</v>
      </c>
      <c r="E17" s="966">
        <v>-622</v>
      </c>
      <c r="F17" s="967">
        <v>8.4152538348292723</v>
      </c>
      <c r="G17" s="968">
        <v>8.9724878558825445</v>
      </c>
      <c r="H17" s="963">
        <v>6274</v>
      </c>
      <c r="I17" s="965">
        <v>7807</v>
      </c>
      <c r="J17" s="966">
        <v>1533</v>
      </c>
      <c r="K17" s="967">
        <v>16.873756118551988</v>
      </c>
      <c r="L17" s="968">
        <v>16.215598712223493</v>
      </c>
    </row>
    <row r="18" spans="1:12" ht="15" thickBot="1">
      <c r="A18" s="969">
        <v>10</v>
      </c>
      <c r="B18" s="970" t="s">
        <v>527</v>
      </c>
      <c r="C18" s="969">
        <v>73</v>
      </c>
      <c r="D18" s="971">
        <v>58</v>
      </c>
      <c r="E18" s="972">
        <v>-15</v>
      </c>
      <c r="F18" s="973">
        <v>6.9335612860331491E-2</v>
      </c>
      <c r="G18" s="974">
        <v>6.3171193935565376E-2</v>
      </c>
      <c r="H18" s="969">
        <v>1</v>
      </c>
      <c r="I18" s="971">
        <v>0</v>
      </c>
      <c r="J18" s="972">
        <v>-1</v>
      </c>
      <c r="K18" s="973">
        <v>2.6894734011080629E-3</v>
      </c>
      <c r="L18" s="974">
        <v>0</v>
      </c>
    </row>
    <row r="20" spans="1:12">
      <c r="F20" s="975"/>
      <c r="G20" s="975"/>
      <c r="H20" s="975"/>
      <c r="I20" s="975"/>
      <c r="J20" s="975"/>
      <c r="K20" s="975"/>
      <c r="L20" s="975"/>
    </row>
    <row r="21" spans="1:12">
      <c r="F21" s="975"/>
    </row>
  </sheetData>
  <mergeCells count="10">
    <mergeCell ref="A6:B6"/>
    <mergeCell ref="A7:B7"/>
    <mergeCell ref="A8:B8"/>
    <mergeCell ref="K1:L1"/>
    <mergeCell ref="A2:L2"/>
    <mergeCell ref="A4:B5"/>
    <mergeCell ref="C4:E4"/>
    <mergeCell ref="F4:G4"/>
    <mergeCell ref="H4:J4"/>
    <mergeCell ref="K4:L4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P45"/>
  <sheetViews>
    <sheetView showGridLines="0" topLeftCell="A16" zoomScaleNormal="100" workbookViewId="0">
      <selection activeCell="C34" sqref="C34"/>
    </sheetView>
  </sheetViews>
  <sheetFormatPr defaultRowHeight="12.75"/>
  <cols>
    <col min="1" max="1" width="32.7109375" customWidth="1"/>
    <col min="2" max="2" width="11.7109375" customWidth="1"/>
    <col min="3" max="3" width="12.140625" customWidth="1"/>
    <col min="4" max="4" width="11.5703125" customWidth="1"/>
    <col min="5" max="5" width="14.140625" customWidth="1"/>
    <col min="6" max="6" width="12.28515625" customWidth="1"/>
    <col min="7" max="7" width="12.140625" customWidth="1"/>
    <col min="8" max="8" width="10.85546875" customWidth="1"/>
    <col min="9" max="9" width="13.5703125" customWidth="1"/>
    <col min="10" max="10" width="8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8.7109375" customWidth="1"/>
    <col min="15" max="15" width="8.140625" customWidth="1"/>
    <col min="16" max="16" width="6.42578125" customWidth="1"/>
  </cols>
  <sheetData>
    <row r="1" spans="1:16" ht="15">
      <c r="I1" s="5"/>
      <c r="J1" s="993" t="s">
        <v>69</v>
      </c>
      <c r="K1" s="993"/>
      <c r="L1" s="993"/>
      <c r="M1" s="993"/>
      <c r="N1" s="993"/>
      <c r="O1" s="993"/>
    </row>
    <row r="2" spans="1:16" ht="18" customHeight="1">
      <c r="A2" s="993" t="s">
        <v>68</v>
      </c>
      <c r="B2" s="993"/>
      <c r="C2" s="993"/>
      <c r="D2" s="993"/>
      <c r="E2" s="993"/>
      <c r="F2" s="993"/>
      <c r="G2" s="993"/>
      <c r="H2" s="993"/>
      <c r="I2" s="993"/>
    </row>
    <row r="3" spans="1:16" ht="16.5" customHeight="1">
      <c r="A3" s="993" t="s">
        <v>543</v>
      </c>
      <c r="B3" s="993"/>
      <c r="C3" s="993"/>
      <c r="D3" s="993"/>
      <c r="E3" s="993"/>
      <c r="F3" s="993"/>
      <c r="G3" s="993"/>
      <c r="H3" s="993"/>
      <c r="I3" s="993"/>
    </row>
    <row r="4" spans="1:16" ht="7.5" customHeight="1" thickBot="1"/>
    <row r="5" spans="1:16" ht="14.25" customHeight="1" thickTop="1" thickBot="1">
      <c r="A5" s="1005" t="s">
        <v>67</v>
      </c>
      <c r="B5" s="1008" t="s">
        <v>229</v>
      </c>
      <c r="C5" s="1008"/>
      <c r="D5" s="1008"/>
      <c r="E5" s="1009"/>
      <c r="F5" s="1010" t="s">
        <v>254</v>
      </c>
      <c r="G5" s="1008"/>
      <c r="H5" s="1008"/>
      <c r="I5" s="1009"/>
      <c r="J5" s="1011" t="s">
        <v>66</v>
      </c>
      <c r="K5" s="1012"/>
      <c r="L5" s="1012"/>
      <c r="M5" s="1012"/>
      <c r="N5" s="1012"/>
      <c r="O5" s="1013"/>
    </row>
    <row r="6" spans="1:16" ht="12.75" customHeight="1" thickTop="1">
      <c r="A6" s="1006"/>
      <c r="B6" s="1014" t="s">
        <v>32</v>
      </c>
      <c r="C6" s="1015"/>
      <c r="D6" s="1019" t="s">
        <v>549</v>
      </c>
      <c r="E6" s="1022" t="s">
        <v>550</v>
      </c>
      <c r="F6" s="1014" t="s">
        <v>32</v>
      </c>
      <c r="G6" s="1015"/>
      <c r="H6" s="1019" t="s">
        <v>551</v>
      </c>
      <c r="I6" s="1022" t="s">
        <v>552</v>
      </c>
      <c r="J6" s="1026" t="s">
        <v>65</v>
      </c>
      <c r="K6" s="1027"/>
      <c r="L6" s="1027"/>
      <c r="M6" s="1027"/>
      <c r="N6" s="1027"/>
      <c r="O6" s="1028"/>
    </row>
    <row r="7" spans="1:16">
      <c r="A7" s="1006"/>
      <c r="B7" s="1016"/>
      <c r="C7" s="1017"/>
      <c r="D7" s="1020"/>
      <c r="E7" s="1023"/>
      <c r="F7" s="1016"/>
      <c r="G7" s="1017"/>
      <c r="H7" s="1020"/>
      <c r="I7" s="1023"/>
      <c r="J7" s="1029"/>
      <c r="K7" s="1030"/>
      <c r="L7" s="1030"/>
      <c r="M7" s="1030"/>
      <c r="N7" s="1030"/>
      <c r="O7" s="1031"/>
    </row>
    <row r="8" spans="1:16" ht="18" customHeight="1" thickBot="1">
      <c r="A8" s="1006"/>
      <c r="B8" s="1016"/>
      <c r="C8" s="1018"/>
      <c r="D8" s="1020"/>
      <c r="E8" s="1023"/>
      <c r="F8" s="1016"/>
      <c r="G8" s="1017"/>
      <c r="H8" s="1020"/>
      <c r="I8" s="1023"/>
      <c r="J8" s="1029"/>
      <c r="K8" s="1030"/>
      <c r="L8" s="1030"/>
      <c r="M8" s="1030"/>
      <c r="N8" s="1030"/>
      <c r="O8" s="1031"/>
    </row>
    <row r="9" spans="1:16" ht="22.5" customHeight="1" thickTop="1" thickBot="1">
      <c r="A9" s="1007"/>
      <c r="B9" s="38" t="s">
        <v>304</v>
      </c>
      <c r="C9" s="685" t="s">
        <v>528</v>
      </c>
      <c r="D9" s="1021"/>
      <c r="E9" s="1024"/>
      <c r="F9" s="383" t="s">
        <v>305</v>
      </c>
      <c r="G9" s="100" t="s">
        <v>529</v>
      </c>
      <c r="H9" s="1021"/>
      <c r="I9" s="1025"/>
      <c r="J9" s="103" t="s">
        <v>530</v>
      </c>
      <c r="K9" s="102"/>
      <c r="L9" s="102"/>
      <c r="M9" s="102"/>
      <c r="N9" s="101" t="s">
        <v>306</v>
      </c>
      <c r="O9" s="100" t="s">
        <v>531</v>
      </c>
    </row>
    <row r="10" spans="1:16" ht="23.25" customHeight="1" thickTop="1" thickBot="1">
      <c r="A10" s="666" t="s">
        <v>64</v>
      </c>
      <c r="B10" s="727">
        <v>159057</v>
      </c>
      <c r="C10" s="78">
        <v>153416</v>
      </c>
      <c r="D10" s="75">
        <f>C10-B10</f>
        <v>-5641</v>
      </c>
      <c r="E10" s="77">
        <f t="shared" ref="E10:E22" si="0">C10/B10*100</f>
        <v>96.453472654457201</v>
      </c>
      <c r="F10" s="75">
        <v>140406</v>
      </c>
      <c r="G10" s="76">
        <v>134510</v>
      </c>
      <c r="H10" s="75">
        <f t="shared" ref="H10:H22" si="1">G10-F10</f>
        <v>-5896</v>
      </c>
      <c r="I10" s="77">
        <f t="shared" ref="I10:I22" si="2">G10/F10*100</f>
        <v>95.800749255729812</v>
      </c>
      <c r="J10" s="99">
        <v>100</v>
      </c>
      <c r="K10" s="98"/>
      <c r="L10" s="98"/>
      <c r="M10" s="98"/>
      <c r="N10" s="98">
        <v>100</v>
      </c>
      <c r="O10" s="97">
        <v>100</v>
      </c>
    </row>
    <row r="11" spans="1:16" ht="16.5" customHeight="1" thickTop="1">
      <c r="A11" s="394" t="s">
        <v>75</v>
      </c>
      <c r="B11" s="688">
        <v>78969</v>
      </c>
      <c r="C11" s="94">
        <v>76933</v>
      </c>
      <c r="D11" s="93">
        <f>C11-B11</f>
        <v>-2036</v>
      </c>
      <c r="E11" s="96">
        <f t="shared" si="0"/>
        <v>97.421773100837044</v>
      </c>
      <c r="F11" s="95">
        <v>70464</v>
      </c>
      <c r="G11" s="94">
        <v>68187</v>
      </c>
      <c r="H11" s="93">
        <f t="shared" si="1"/>
        <v>-2277</v>
      </c>
      <c r="I11" s="92">
        <f t="shared" si="2"/>
        <v>96.76856267029973</v>
      </c>
      <c r="J11" s="91">
        <f>C11/$C$10*100</f>
        <v>50.146660061532046</v>
      </c>
      <c r="K11" s="90"/>
      <c r="L11" s="90"/>
      <c r="M11" s="90"/>
      <c r="N11" s="89">
        <f t="shared" ref="N11:N22" si="3">F11/$F$10*100</f>
        <v>50.18588949190206</v>
      </c>
      <c r="O11" s="88">
        <f>G11/G10*100</f>
        <v>50.69288528733923</v>
      </c>
      <c r="P11" s="43"/>
    </row>
    <row r="12" spans="1:16" ht="16.5" customHeight="1">
      <c r="A12" s="342" t="s">
        <v>238</v>
      </c>
      <c r="B12" s="689">
        <v>80088</v>
      </c>
      <c r="C12" s="61">
        <v>76483</v>
      </c>
      <c r="D12" s="66">
        <f>C12-B12</f>
        <v>-3605</v>
      </c>
      <c r="E12" s="69">
        <f t="shared" si="0"/>
        <v>95.498701428428731</v>
      </c>
      <c r="F12" s="59">
        <v>69942</v>
      </c>
      <c r="G12" s="61">
        <v>66323</v>
      </c>
      <c r="H12" s="66">
        <f t="shared" si="1"/>
        <v>-3619</v>
      </c>
      <c r="I12" s="65">
        <f t="shared" si="2"/>
        <v>94.825712733407684</v>
      </c>
      <c r="J12" s="55">
        <f t="shared" ref="J12:J22" si="4">C12/$C$10*100</f>
        <v>49.853339938467954</v>
      </c>
      <c r="K12" s="54"/>
      <c r="L12" s="54"/>
      <c r="M12" s="54"/>
      <c r="N12" s="53">
        <f t="shared" si="3"/>
        <v>49.81411050809794</v>
      </c>
      <c r="O12" s="52">
        <f t="shared" ref="O12:O22" si="5">G12/$G$10*100</f>
        <v>49.30711471266077</v>
      </c>
      <c r="P12" s="43"/>
    </row>
    <row r="13" spans="1:16" ht="15.75" customHeight="1">
      <c r="A13" s="342" t="s">
        <v>79</v>
      </c>
      <c r="B13" s="728">
        <v>138927</v>
      </c>
      <c r="C13" s="67">
        <v>134169</v>
      </c>
      <c r="D13" s="66">
        <f t="shared" ref="D13:D21" si="6">C13-B13</f>
        <v>-4758</v>
      </c>
      <c r="E13" s="69">
        <f t="shared" si="0"/>
        <v>96.575179770670928</v>
      </c>
      <c r="F13" s="68">
        <v>123498</v>
      </c>
      <c r="G13" s="67">
        <v>118312</v>
      </c>
      <c r="H13" s="66">
        <f t="shared" si="1"/>
        <v>-5186</v>
      </c>
      <c r="I13" s="65">
        <f t="shared" si="2"/>
        <v>95.800741712416396</v>
      </c>
      <c r="J13" s="55">
        <f t="shared" si="4"/>
        <v>87.454372425301145</v>
      </c>
      <c r="K13" s="54"/>
      <c r="L13" s="54"/>
      <c r="M13" s="54"/>
      <c r="N13" s="53">
        <f t="shared" si="3"/>
        <v>87.957779582069136</v>
      </c>
      <c r="O13" s="52">
        <f t="shared" si="5"/>
        <v>87.95777265630808</v>
      </c>
      <c r="P13" s="43"/>
    </row>
    <row r="14" spans="1:16" ht="15.75" customHeight="1">
      <c r="A14" s="342" t="s">
        <v>239</v>
      </c>
      <c r="B14" s="728">
        <v>6966</v>
      </c>
      <c r="C14" s="67">
        <v>6816</v>
      </c>
      <c r="D14" s="66">
        <f t="shared" si="6"/>
        <v>-150</v>
      </c>
      <c r="E14" s="69">
        <f t="shared" si="0"/>
        <v>97.846683893195518</v>
      </c>
      <c r="F14" s="68">
        <v>6424</v>
      </c>
      <c r="G14" s="67">
        <v>6247</v>
      </c>
      <c r="H14" s="66">
        <f t="shared" si="1"/>
        <v>-177</v>
      </c>
      <c r="I14" s="65">
        <f t="shared" si="2"/>
        <v>97.244707347447061</v>
      </c>
      <c r="J14" s="55">
        <f t="shared" si="4"/>
        <v>4.4428221306773743</v>
      </c>
      <c r="K14" s="54"/>
      <c r="L14" s="54"/>
      <c r="M14" s="54"/>
      <c r="N14" s="53">
        <f t="shared" si="3"/>
        <v>4.5753030497272196</v>
      </c>
      <c r="O14" s="52">
        <f t="shared" si="5"/>
        <v>4.644264366961564</v>
      </c>
      <c r="P14" s="43"/>
    </row>
    <row r="15" spans="1:16" ht="16.5" customHeight="1">
      <c r="A15" s="342" t="s">
        <v>240</v>
      </c>
      <c r="B15" s="728">
        <v>20130</v>
      </c>
      <c r="C15" s="67">
        <v>19247</v>
      </c>
      <c r="D15" s="66">
        <f t="shared" si="6"/>
        <v>-883</v>
      </c>
      <c r="E15" s="69">
        <f t="shared" si="0"/>
        <v>95.613512170889223</v>
      </c>
      <c r="F15" s="68">
        <v>16908</v>
      </c>
      <c r="G15" s="67">
        <v>16198</v>
      </c>
      <c r="H15" s="66">
        <f t="shared" si="1"/>
        <v>-710</v>
      </c>
      <c r="I15" s="65">
        <f t="shared" si="2"/>
        <v>95.80080435296901</v>
      </c>
      <c r="J15" s="55">
        <f t="shared" si="4"/>
        <v>12.545627574698859</v>
      </c>
      <c r="K15" s="54"/>
      <c r="L15" s="54"/>
      <c r="M15" s="54"/>
      <c r="N15" s="53">
        <f t="shared" si="3"/>
        <v>12.042220417930857</v>
      </c>
      <c r="O15" s="52">
        <f t="shared" si="5"/>
        <v>12.04222734369192</v>
      </c>
      <c r="P15" s="43"/>
    </row>
    <row r="16" spans="1:16" ht="16.5" customHeight="1">
      <c r="A16" s="345" t="s">
        <v>241</v>
      </c>
      <c r="B16" s="728">
        <v>30260</v>
      </c>
      <c r="C16" s="67">
        <v>28691</v>
      </c>
      <c r="D16" s="66">
        <f t="shared" si="6"/>
        <v>-1569</v>
      </c>
      <c r="E16" s="69">
        <f t="shared" si="0"/>
        <v>94.814937210839389</v>
      </c>
      <c r="F16" s="68">
        <v>21939</v>
      </c>
      <c r="G16" s="67">
        <v>21112</v>
      </c>
      <c r="H16" s="66">
        <f t="shared" si="1"/>
        <v>-827</v>
      </c>
      <c r="I16" s="65">
        <f t="shared" si="2"/>
        <v>96.230457176717266</v>
      </c>
      <c r="J16" s="55">
        <f t="shared" si="4"/>
        <v>18.701439224070501</v>
      </c>
      <c r="K16" s="54"/>
      <c r="L16" s="54"/>
      <c r="M16" s="54"/>
      <c r="N16" s="53">
        <f t="shared" si="3"/>
        <v>15.625400623904962</v>
      </c>
      <c r="O16" s="52">
        <f t="shared" si="5"/>
        <v>15.695487324362499</v>
      </c>
      <c r="P16" s="43"/>
    </row>
    <row r="17" spans="1:16" ht="16.5" customHeight="1">
      <c r="A17" s="346" t="s">
        <v>242</v>
      </c>
      <c r="B17" s="728">
        <v>128797</v>
      </c>
      <c r="C17" s="67">
        <v>124725</v>
      </c>
      <c r="D17" s="66">
        <f t="shared" si="6"/>
        <v>-4072</v>
      </c>
      <c r="E17" s="69">
        <f t="shared" si="0"/>
        <v>96.838435677849645</v>
      </c>
      <c r="F17" s="68">
        <v>118467</v>
      </c>
      <c r="G17" s="67">
        <v>113398</v>
      </c>
      <c r="H17" s="66">
        <f t="shared" si="1"/>
        <v>-5069</v>
      </c>
      <c r="I17" s="65">
        <f t="shared" si="2"/>
        <v>95.721171296648009</v>
      </c>
      <c r="J17" s="55">
        <f t="shared" si="4"/>
        <v>81.298560775929502</v>
      </c>
      <c r="K17" s="54"/>
      <c r="L17" s="54"/>
      <c r="M17" s="54"/>
      <c r="N17" s="53">
        <f t="shared" si="3"/>
        <v>84.374599376095034</v>
      </c>
      <c r="O17" s="52">
        <f t="shared" si="5"/>
        <v>84.304512675637497</v>
      </c>
      <c r="P17" s="43"/>
    </row>
    <row r="18" spans="1:16" ht="15.75" customHeight="1">
      <c r="A18" s="342" t="s">
        <v>243</v>
      </c>
      <c r="B18" s="728">
        <v>56613</v>
      </c>
      <c r="C18" s="67">
        <v>54376</v>
      </c>
      <c r="D18" s="66">
        <f t="shared" si="6"/>
        <v>-2237</v>
      </c>
      <c r="E18" s="69">
        <f t="shared" si="0"/>
        <v>96.048610743115532</v>
      </c>
      <c r="F18" s="68">
        <v>50032</v>
      </c>
      <c r="G18" s="67">
        <v>47917</v>
      </c>
      <c r="H18" s="66">
        <f t="shared" si="1"/>
        <v>-2115</v>
      </c>
      <c r="I18" s="65">
        <f t="shared" si="2"/>
        <v>95.772705468500163</v>
      </c>
      <c r="J18" s="55">
        <f t="shared" si="4"/>
        <v>35.443500026072897</v>
      </c>
      <c r="K18" s="54"/>
      <c r="L18" s="54"/>
      <c r="M18" s="54"/>
      <c r="N18" s="53">
        <f t="shared" si="3"/>
        <v>35.633804823155707</v>
      </c>
      <c r="O18" s="52">
        <f t="shared" si="5"/>
        <v>35.623373726860457</v>
      </c>
      <c r="P18" s="43"/>
    </row>
    <row r="19" spans="1:16" ht="16.5" customHeight="1">
      <c r="A19" s="347" t="s">
        <v>244</v>
      </c>
      <c r="B19" s="728">
        <v>102444</v>
      </c>
      <c r="C19" s="85">
        <v>99040</v>
      </c>
      <c r="D19" s="66">
        <f t="shared" si="6"/>
        <v>-3404</v>
      </c>
      <c r="E19" s="87">
        <f t="shared" si="0"/>
        <v>96.677209011752765</v>
      </c>
      <c r="F19" s="86">
        <v>90374</v>
      </c>
      <c r="G19" s="85">
        <v>86593</v>
      </c>
      <c r="H19" s="84">
        <f t="shared" si="1"/>
        <v>-3781</v>
      </c>
      <c r="I19" s="83">
        <f t="shared" si="2"/>
        <v>95.816274592249982</v>
      </c>
      <c r="J19" s="82">
        <f t="shared" si="4"/>
        <v>64.556499973927089</v>
      </c>
      <c r="K19" s="81"/>
      <c r="L19" s="81"/>
      <c r="M19" s="81"/>
      <c r="N19" s="80">
        <f t="shared" si="3"/>
        <v>64.3661951768443</v>
      </c>
      <c r="O19" s="79">
        <f t="shared" si="5"/>
        <v>64.37662627313955</v>
      </c>
      <c r="P19" s="43"/>
    </row>
    <row r="20" spans="1:16" ht="28.5" customHeight="1">
      <c r="A20" s="104" t="s">
        <v>78</v>
      </c>
      <c r="B20" s="728">
        <v>5090</v>
      </c>
      <c r="C20" s="61">
        <v>3286</v>
      </c>
      <c r="D20" s="66">
        <f t="shared" si="6"/>
        <v>-1804</v>
      </c>
      <c r="E20" s="60">
        <f t="shared" si="0"/>
        <v>64.557956777996068</v>
      </c>
      <c r="F20" s="59">
        <v>3979</v>
      </c>
      <c r="G20" s="61">
        <v>2478</v>
      </c>
      <c r="H20" s="57">
        <f t="shared" si="1"/>
        <v>-1501</v>
      </c>
      <c r="I20" s="56">
        <f t="shared" si="2"/>
        <v>62.276954008544863</v>
      </c>
      <c r="J20" s="55">
        <f t="shared" si="4"/>
        <v>2.1418887208635344</v>
      </c>
      <c r="K20" s="54"/>
      <c r="L20" s="54"/>
      <c r="M20" s="54"/>
      <c r="N20" s="53">
        <f t="shared" si="3"/>
        <v>2.8339244761619873</v>
      </c>
      <c r="O20" s="52">
        <f t="shared" si="5"/>
        <v>1.8422422124749089</v>
      </c>
      <c r="P20" s="43"/>
    </row>
    <row r="21" spans="1:16" ht="28.5" customHeight="1" thickBot="1">
      <c r="A21" s="349" t="s">
        <v>245</v>
      </c>
      <c r="B21" s="729">
        <v>1462</v>
      </c>
      <c r="C21" s="395">
        <v>970</v>
      </c>
      <c r="D21" s="66">
        <f t="shared" si="6"/>
        <v>-492</v>
      </c>
      <c r="E21" s="396">
        <f>C21/B21*100</f>
        <v>66.347469220246239</v>
      </c>
      <c r="F21" s="59">
        <v>1069</v>
      </c>
      <c r="G21" s="61">
        <v>717</v>
      </c>
      <c r="H21" s="57">
        <f>G21-F21</f>
        <v>-352</v>
      </c>
      <c r="I21" s="56">
        <f>G21/F21*100</f>
        <v>67.072029934518241</v>
      </c>
      <c r="J21" s="55">
        <f>C21/$C$10*100</f>
        <v>0.63226782082703237</v>
      </c>
      <c r="K21" s="54"/>
      <c r="L21" s="54"/>
      <c r="M21" s="54"/>
      <c r="N21" s="53">
        <f>F21/$F$10*100</f>
        <v>0.76136347449539188</v>
      </c>
      <c r="O21" s="52">
        <f>G21/$G$10*100</f>
        <v>0.53304587019552452</v>
      </c>
      <c r="P21" s="43"/>
    </row>
    <row r="22" spans="1:16" ht="24.75" customHeight="1" thickTop="1" thickBot="1">
      <c r="A22" s="667" t="s">
        <v>246</v>
      </c>
      <c r="B22" s="727">
        <v>143426</v>
      </c>
      <c r="C22" s="78">
        <v>138464</v>
      </c>
      <c r="D22" s="75">
        <f t="shared" ref="D22" si="7">C22-B22</f>
        <v>-4962</v>
      </c>
      <c r="E22" s="77">
        <f t="shared" si="0"/>
        <v>96.540376221884458</v>
      </c>
      <c r="F22" s="75">
        <v>133775</v>
      </c>
      <c r="G22" s="76">
        <v>116317</v>
      </c>
      <c r="H22" s="75">
        <f t="shared" si="1"/>
        <v>-17458</v>
      </c>
      <c r="I22" s="74">
        <f t="shared" si="2"/>
        <v>86.949729022612601</v>
      </c>
      <c r="J22" s="73">
        <f t="shared" si="4"/>
        <v>90.253950044323929</v>
      </c>
      <c r="K22" s="72"/>
      <c r="L22" s="72"/>
      <c r="M22" s="72"/>
      <c r="N22" s="71">
        <f t="shared" si="3"/>
        <v>95.277267353247012</v>
      </c>
      <c r="O22" s="70">
        <f t="shared" si="5"/>
        <v>86.474611553044383</v>
      </c>
      <c r="P22" s="43"/>
    </row>
    <row r="23" spans="1:16" ht="17.25" customHeight="1" thickTop="1">
      <c r="A23" s="731" t="s">
        <v>247</v>
      </c>
      <c r="B23" s="688">
        <v>23967</v>
      </c>
      <c r="C23" s="732">
        <v>22696</v>
      </c>
      <c r="D23" s="93">
        <f t="shared" ref="D23:D32" si="8">C23-B23</f>
        <v>-1271</v>
      </c>
      <c r="E23" s="96">
        <f t="shared" ref="E23:E32" si="9">C23/B23*100</f>
        <v>94.696874869612373</v>
      </c>
      <c r="F23" s="95">
        <v>18736</v>
      </c>
      <c r="G23" s="94">
        <v>17389</v>
      </c>
      <c r="H23" s="93">
        <f t="shared" ref="H23:H32" si="10">G23-F23</f>
        <v>-1347</v>
      </c>
      <c r="I23" s="92">
        <f t="shared" ref="I23:I32" si="11">G23/F23*100</f>
        <v>92.810631938514092</v>
      </c>
      <c r="J23" s="91">
        <f t="shared" ref="J23:J32" si="12">C23/$C$10*100</f>
        <v>14.793763362361162</v>
      </c>
      <c r="K23" s="90"/>
      <c r="L23" s="90"/>
      <c r="M23" s="90"/>
      <c r="N23" s="89">
        <f t="shared" ref="N23:N32" si="13">F23/$F$10*100</f>
        <v>13.344159081520731</v>
      </c>
      <c r="O23" s="88">
        <f t="shared" ref="O23:O32" si="14">G23/$G$10*100</f>
        <v>12.927663370753104</v>
      </c>
      <c r="P23" s="43"/>
    </row>
    <row r="24" spans="1:16" ht="16.5" customHeight="1">
      <c r="A24" s="350" t="s">
        <v>248</v>
      </c>
      <c r="B24" s="689">
        <v>44784</v>
      </c>
      <c r="C24" s="62">
        <v>43534</v>
      </c>
      <c r="D24" s="57">
        <f t="shared" si="8"/>
        <v>-1250</v>
      </c>
      <c r="E24" s="60">
        <f t="shared" si="9"/>
        <v>97.208824580207221</v>
      </c>
      <c r="F24" s="59">
        <v>43414</v>
      </c>
      <c r="G24" s="61">
        <v>42054</v>
      </c>
      <c r="H24" s="57">
        <f t="shared" si="10"/>
        <v>-1360</v>
      </c>
      <c r="I24" s="56">
        <f t="shared" si="11"/>
        <v>96.86736997281983</v>
      </c>
      <c r="J24" s="55">
        <f t="shared" si="12"/>
        <v>28.376440527715491</v>
      </c>
      <c r="K24" s="54"/>
      <c r="L24" s="54"/>
      <c r="M24" s="54"/>
      <c r="N24" s="53">
        <f t="shared" si="13"/>
        <v>30.920331039984045</v>
      </c>
      <c r="O24" s="52">
        <f t="shared" si="14"/>
        <v>31.264589993309048</v>
      </c>
      <c r="P24" s="43"/>
    </row>
    <row r="25" spans="1:16" ht="15.75" customHeight="1">
      <c r="A25" s="350" t="s">
        <v>249</v>
      </c>
      <c r="B25" s="689">
        <v>49175</v>
      </c>
      <c r="C25" s="62">
        <v>47520</v>
      </c>
      <c r="D25" s="57">
        <f t="shared" si="8"/>
        <v>-1655</v>
      </c>
      <c r="E25" s="60">
        <f t="shared" si="9"/>
        <v>96.634468734112872</v>
      </c>
      <c r="F25" s="59">
        <v>44517</v>
      </c>
      <c r="G25" s="61">
        <v>42524</v>
      </c>
      <c r="H25" s="57">
        <f t="shared" si="10"/>
        <v>-1993</v>
      </c>
      <c r="I25" s="56">
        <f t="shared" si="11"/>
        <v>95.523058606824364</v>
      </c>
      <c r="J25" s="55">
        <f t="shared" si="12"/>
        <v>30.974604995567606</v>
      </c>
      <c r="K25" s="54"/>
      <c r="L25" s="54"/>
      <c r="M25" s="54"/>
      <c r="N25" s="53">
        <f t="shared" si="13"/>
        <v>31.70591000384599</v>
      </c>
      <c r="O25" s="52">
        <f t="shared" si="14"/>
        <v>31.614006393576688</v>
      </c>
      <c r="P25" s="43"/>
    </row>
    <row r="26" spans="1:16" ht="16.5" customHeight="1">
      <c r="A26" s="349" t="s">
        <v>121</v>
      </c>
      <c r="B26" s="689">
        <v>74920</v>
      </c>
      <c r="C26" s="62">
        <v>73903</v>
      </c>
      <c r="D26" s="57">
        <f t="shared" si="8"/>
        <v>-1017</v>
      </c>
      <c r="E26" s="60">
        <f t="shared" si="9"/>
        <v>98.642552055525883</v>
      </c>
      <c r="F26" s="59">
        <v>75702</v>
      </c>
      <c r="G26" s="61">
        <v>73907</v>
      </c>
      <c r="H26" s="57">
        <f t="shared" si="10"/>
        <v>-1795</v>
      </c>
      <c r="I26" s="56">
        <f t="shared" si="11"/>
        <v>97.628860532086335</v>
      </c>
      <c r="J26" s="55">
        <f t="shared" si="12"/>
        <v>48.171637899567187</v>
      </c>
      <c r="K26" s="54"/>
      <c r="L26" s="54"/>
      <c r="M26" s="54"/>
      <c r="N26" s="53">
        <f t="shared" si="13"/>
        <v>53.916499294901932</v>
      </c>
      <c r="O26" s="52">
        <f t="shared" si="14"/>
        <v>54.94535722251134</v>
      </c>
      <c r="P26" s="43"/>
    </row>
    <row r="27" spans="1:16" ht="23.25" customHeight="1">
      <c r="A27" s="349" t="s">
        <v>250</v>
      </c>
      <c r="B27" s="689">
        <v>19035</v>
      </c>
      <c r="C27" s="62">
        <v>18679</v>
      </c>
      <c r="D27" s="57">
        <f t="shared" si="8"/>
        <v>-356</v>
      </c>
      <c r="E27" s="60">
        <f t="shared" si="9"/>
        <v>98.129760966640404</v>
      </c>
      <c r="F27" s="59">
        <v>17973</v>
      </c>
      <c r="G27" s="58">
        <v>17374</v>
      </c>
      <c r="H27" s="57">
        <f t="shared" si="10"/>
        <v>-599</v>
      </c>
      <c r="I27" s="56">
        <f t="shared" si="11"/>
        <v>96.667223056807444</v>
      </c>
      <c r="J27" s="55">
        <f t="shared" si="12"/>
        <v>12.17539239714241</v>
      </c>
      <c r="K27" s="54"/>
      <c r="L27" s="54"/>
      <c r="M27" s="54"/>
      <c r="N27" s="53">
        <f t="shared" si="13"/>
        <v>12.800735011324301</v>
      </c>
      <c r="O27" s="52">
        <f t="shared" si="14"/>
        <v>12.91651178351052</v>
      </c>
      <c r="P27" s="43"/>
    </row>
    <row r="28" spans="1:16" ht="27.75" customHeight="1">
      <c r="A28" s="350" t="s">
        <v>48</v>
      </c>
      <c r="B28" s="689">
        <v>16220</v>
      </c>
      <c r="C28" s="62">
        <v>16046</v>
      </c>
      <c r="D28" s="57">
        <f t="shared" si="8"/>
        <v>-174</v>
      </c>
      <c r="E28" s="60">
        <f t="shared" si="9"/>
        <v>98.927250308261407</v>
      </c>
      <c r="F28" s="59">
        <v>15763</v>
      </c>
      <c r="G28" s="58">
        <v>15420</v>
      </c>
      <c r="H28" s="57">
        <f t="shared" si="10"/>
        <v>-343</v>
      </c>
      <c r="I28" s="56">
        <f t="shared" si="11"/>
        <v>97.824018270633758</v>
      </c>
      <c r="J28" s="55">
        <f t="shared" si="12"/>
        <v>10.459143765969651</v>
      </c>
      <c r="K28" s="54"/>
      <c r="L28" s="54"/>
      <c r="M28" s="54"/>
      <c r="N28" s="53">
        <f t="shared" si="13"/>
        <v>11.226728202498469</v>
      </c>
      <c r="O28" s="52">
        <f t="shared" si="14"/>
        <v>11.463831685376553</v>
      </c>
      <c r="P28" s="43"/>
    </row>
    <row r="29" spans="1:16" ht="15" customHeight="1">
      <c r="A29" s="350" t="s">
        <v>47</v>
      </c>
      <c r="B29" s="689">
        <v>28561</v>
      </c>
      <c r="C29" s="62">
        <v>27655</v>
      </c>
      <c r="D29" s="57">
        <f t="shared" si="8"/>
        <v>-906</v>
      </c>
      <c r="E29" s="60">
        <f t="shared" si="9"/>
        <v>96.827842162389274</v>
      </c>
      <c r="F29" s="59">
        <v>24782</v>
      </c>
      <c r="G29" s="58">
        <v>23617</v>
      </c>
      <c r="H29" s="57">
        <f t="shared" si="10"/>
        <v>-1165</v>
      </c>
      <c r="I29" s="56">
        <f t="shared" si="11"/>
        <v>95.299007344040035</v>
      </c>
      <c r="J29" s="55">
        <f t="shared" si="12"/>
        <v>18.026151118527402</v>
      </c>
      <c r="K29" s="54"/>
      <c r="L29" s="54"/>
      <c r="M29" s="54"/>
      <c r="N29" s="53">
        <f t="shared" si="13"/>
        <v>17.650242867113942</v>
      </c>
      <c r="O29" s="52">
        <f t="shared" si="14"/>
        <v>17.557802393874063</v>
      </c>
      <c r="P29" s="43"/>
    </row>
    <row r="30" spans="1:16" ht="17.25" customHeight="1">
      <c r="A30" s="350" t="s">
        <v>46</v>
      </c>
      <c r="B30" s="689">
        <v>93440</v>
      </c>
      <c r="C30" s="62">
        <v>89722</v>
      </c>
      <c r="D30" s="57">
        <f t="shared" si="8"/>
        <v>-3718</v>
      </c>
      <c r="E30" s="60">
        <f t="shared" si="9"/>
        <v>96.020976027397268</v>
      </c>
      <c r="F30" s="59">
        <v>82836</v>
      </c>
      <c r="G30" s="58">
        <v>79065</v>
      </c>
      <c r="H30" s="57">
        <f t="shared" si="10"/>
        <v>-3771</v>
      </c>
      <c r="I30" s="56">
        <f t="shared" si="11"/>
        <v>95.447631464580624</v>
      </c>
      <c r="J30" s="55">
        <f t="shared" si="12"/>
        <v>58.482817959013403</v>
      </c>
      <c r="K30" s="54"/>
      <c r="L30" s="54"/>
      <c r="M30" s="54"/>
      <c r="N30" s="53">
        <f t="shared" si="13"/>
        <v>58.997478740224771</v>
      </c>
      <c r="O30" s="52">
        <f t="shared" si="14"/>
        <v>58.780016355661289</v>
      </c>
      <c r="P30" s="43"/>
    </row>
    <row r="31" spans="1:16" ht="26.25" customHeight="1">
      <c r="A31" s="350" t="s">
        <v>45</v>
      </c>
      <c r="B31" s="689">
        <v>3788</v>
      </c>
      <c r="C31" s="62">
        <v>3721</v>
      </c>
      <c r="D31" s="57">
        <f t="shared" si="8"/>
        <v>-67</v>
      </c>
      <c r="E31" s="60">
        <f t="shared" si="9"/>
        <v>98.231256599788807</v>
      </c>
      <c r="F31" s="59">
        <v>3768</v>
      </c>
      <c r="G31" s="58">
        <v>3566</v>
      </c>
      <c r="H31" s="57">
        <f t="shared" si="10"/>
        <v>-202</v>
      </c>
      <c r="I31" s="56">
        <f t="shared" si="11"/>
        <v>94.639065817409758</v>
      </c>
      <c r="J31" s="55">
        <f t="shared" si="12"/>
        <v>2.4254315064921523</v>
      </c>
      <c r="K31" s="54"/>
      <c r="L31" s="54"/>
      <c r="M31" s="54"/>
      <c r="N31" s="53">
        <f t="shared" si="13"/>
        <v>2.683645998034272</v>
      </c>
      <c r="O31" s="52">
        <f t="shared" si="14"/>
        <v>2.651104007137016</v>
      </c>
      <c r="P31" s="43"/>
    </row>
    <row r="32" spans="1:16" ht="15" customHeight="1" thickBot="1">
      <c r="A32" s="351" t="s">
        <v>70</v>
      </c>
      <c r="B32" s="691">
        <v>10955</v>
      </c>
      <c r="C32" s="686">
        <v>10690</v>
      </c>
      <c r="D32" s="51">
        <f t="shared" si="8"/>
        <v>-265</v>
      </c>
      <c r="E32" s="44">
        <f t="shared" si="9"/>
        <v>97.581013235965315</v>
      </c>
      <c r="F32" s="51">
        <v>10634</v>
      </c>
      <c r="G32" s="50">
        <v>10302</v>
      </c>
      <c r="H32" s="49">
        <f t="shared" si="10"/>
        <v>-332</v>
      </c>
      <c r="I32" s="48">
        <f t="shared" si="11"/>
        <v>96.87793868722963</v>
      </c>
      <c r="J32" s="47">
        <f t="shared" si="12"/>
        <v>6.9679824790113161</v>
      </c>
      <c r="K32" s="46"/>
      <c r="L32" s="46"/>
      <c r="M32" s="46"/>
      <c r="N32" s="45">
        <f t="shared" si="13"/>
        <v>7.5737504095266583</v>
      </c>
      <c r="O32" s="44">
        <f t="shared" si="14"/>
        <v>7.6589101182068244</v>
      </c>
      <c r="P32" s="43"/>
    </row>
    <row r="33" spans="1:3" ht="8.25" customHeight="1" thickTop="1">
      <c r="B33" s="153"/>
    </row>
    <row r="34" spans="1:3">
      <c r="A34" s="2" t="s">
        <v>38</v>
      </c>
      <c r="B34" s="730"/>
      <c r="C34" s="2"/>
    </row>
    <row r="35" spans="1:3">
      <c r="B35" s="153"/>
    </row>
    <row r="36" spans="1:3">
      <c r="B36" s="153"/>
    </row>
    <row r="37" spans="1:3">
      <c r="B37" s="153"/>
    </row>
    <row r="38" spans="1:3">
      <c r="B38" s="153"/>
    </row>
    <row r="39" spans="1:3">
      <c r="B39" s="153"/>
    </row>
    <row r="40" spans="1:3">
      <c r="B40" s="153"/>
    </row>
    <row r="41" spans="1:3">
      <c r="B41" s="153"/>
    </row>
    <row r="42" spans="1:3">
      <c r="B42" s="153"/>
    </row>
    <row r="43" spans="1:3">
      <c r="B43" s="153"/>
    </row>
    <row r="44" spans="1:3">
      <c r="B44" s="153"/>
    </row>
    <row r="45" spans="1:3">
      <c r="B45" s="153"/>
    </row>
  </sheetData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showGridLines="0" topLeftCell="A16" zoomScaleNormal="100" workbookViewId="0">
      <selection activeCell="A23" sqref="A23:O32"/>
    </sheetView>
  </sheetViews>
  <sheetFormatPr defaultRowHeight="12.75"/>
  <cols>
    <col min="1" max="1" width="32.7109375" style="432" customWidth="1"/>
    <col min="2" max="3" width="11.140625" style="432" customWidth="1"/>
    <col min="4" max="4" width="13.42578125" style="432" customWidth="1"/>
    <col min="5" max="5" width="14.140625" style="432" customWidth="1"/>
    <col min="6" max="6" width="11.140625" style="432" customWidth="1"/>
    <col min="7" max="7" width="10.85546875" style="432" customWidth="1"/>
    <col min="8" max="8" width="11" style="432" customWidth="1"/>
    <col min="9" max="9" width="13.5703125" style="432" customWidth="1"/>
    <col min="10" max="10" width="10" style="432" customWidth="1"/>
    <col min="11" max="11" width="32.5703125" style="432" hidden="1" customWidth="1"/>
    <col min="12" max="12" width="2.7109375" style="432" hidden="1" customWidth="1"/>
    <col min="13" max="13" width="6.85546875" style="432" hidden="1" customWidth="1"/>
    <col min="14" max="14" width="9.42578125" style="432" customWidth="1"/>
    <col min="15" max="15" width="10.5703125" style="432" customWidth="1"/>
    <col min="16" max="16" width="6.42578125" style="432" customWidth="1"/>
    <col min="17" max="16384" width="9.140625" style="432"/>
  </cols>
  <sheetData>
    <row r="1" spans="1:16" ht="15">
      <c r="I1" s="508"/>
      <c r="J1" s="1032" t="s">
        <v>272</v>
      </c>
      <c r="K1" s="1032"/>
      <c r="L1" s="1032"/>
      <c r="M1" s="1032"/>
      <c r="N1" s="1032"/>
      <c r="O1" s="1032"/>
    </row>
    <row r="2" spans="1:16" ht="18" customHeight="1">
      <c r="A2" s="1032" t="s">
        <v>68</v>
      </c>
      <c r="B2" s="1032"/>
      <c r="C2" s="1032"/>
      <c r="D2" s="1032"/>
      <c r="E2" s="1032"/>
      <c r="F2" s="1032"/>
      <c r="G2" s="1032"/>
      <c r="H2" s="1032"/>
      <c r="I2" s="1032"/>
      <c r="O2" s="507"/>
    </row>
    <row r="3" spans="1:16" ht="16.5" customHeight="1">
      <c r="A3" s="1032" t="s">
        <v>543</v>
      </c>
      <c r="B3" s="1032"/>
      <c r="C3" s="1032"/>
      <c r="D3" s="1032"/>
      <c r="E3" s="1032"/>
      <c r="F3" s="1032"/>
      <c r="G3" s="1032"/>
      <c r="H3" s="1032"/>
      <c r="I3" s="1032"/>
    </row>
    <row r="4" spans="1:16" ht="13.5" thickBot="1"/>
    <row r="5" spans="1:16" ht="14.25" customHeight="1" thickTop="1" thickBot="1">
      <c r="A5" s="1033" t="s">
        <v>67</v>
      </c>
      <c r="B5" s="1036" t="s">
        <v>271</v>
      </c>
      <c r="C5" s="1036"/>
      <c r="D5" s="1036"/>
      <c r="E5" s="1037"/>
      <c r="F5" s="1038" t="s">
        <v>300</v>
      </c>
      <c r="G5" s="1036"/>
      <c r="H5" s="1036"/>
      <c r="I5" s="1037"/>
      <c r="J5" s="1039" t="s">
        <v>66</v>
      </c>
      <c r="K5" s="1040"/>
      <c r="L5" s="1040"/>
      <c r="M5" s="1040"/>
      <c r="N5" s="1040"/>
      <c r="O5" s="1041"/>
    </row>
    <row r="6" spans="1:16" ht="12.75" customHeight="1" thickTop="1">
      <c r="A6" s="1034"/>
      <c r="B6" s="1042" t="s">
        <v>32</v>
      </c>
      <c r="C6" s="1043"/>
      <c r="D6" s="1047" t="s">
        <v>553</v>
      </c>
      <c r="E6" s="1050" t="s">
        <v>559</v>
      </c>
      <c r="F6" s="1042" t="s">
        <v>32</v>
      </c>
      <c r="G6" s="1043"/>
      <c r="H6" s="1047" t="s">
        <v>560</v>
      </c>
      <c r="I6" s="1050" t="s">
        <v>561</v>
      </c>
      <c r="J6" s="1054" t="s">
        <v>65</v>
      </c>
      <c r="K6" s="1055"/>
      <c r="L6" s="1055"/>
      <c r="M6" s="1055"/>
      <c r="N6" s="1055"/>
      <c r="O6" s="1056"/>
    </row>
    <row r="7" spans="1:16" ht="12.75" customHeight="1">
      <c r="A7" s="1034"/>
      <c r="B7" s="1044"/>
      <c r="C7" s="1045"/>
      <c r="D7" s="1048"/>
      <c r="E7" s="1051"/>
      <c r="F7" s="1044"/>
      <c r="G7" s="1045"/>
      <c r="H7" s="1048"/>
      <c r="I7" s="1051"/>
      <c r="J7" s="1057"/>
      <c r="K7" s="1058"/>
      <c r="L7" s="1058"/>
      <c r="M7" s="1058"/>
      <c r="N7" s="1058"/>
      <c r="O7" s="1059"/>
    </row>
    <row r="8" spans="1:16" ht="18" customHeight="1" thickBot="1">
      <c r="A8" s="1034"/>
      <c r="B8" s="1044"/>
      <c r="C8" s="1046"/>
      <c r="D8" s="1048"/>
      <c r="E8" s="1051"/>
      <c r="F8" s="1044"/>
      <c r="G8" s="1045"/>
      <c r="H8" s="1048"/>
      <c r="I8" s="1051"/>
      <c r="J8" s="1057"/>
      <c r="K8" s="1058"/>
      <c r="L8" s="1058"/>
      <c r="M8" s="1058"/>
      <c r="N8" s="1058"/>
      <c r="O8" s="1059"/>
    </row>
    <row r="9" spans="1:16" ht="25.5" customHeight="1" thickTop="1" thickBot="1">
      <c r="A9" s="1035"/>
      <c r="B9" s="720" t="s">
        <v>227</v>
      </c>
      <c r="C9" s="685" t="s">
        <v>528</v>
      </c>
      <c r="D9" s="1049"/>
      <c r="E9" s="1052"/>
      <c r="F9" s="506" t="s">
        <v>252</v>
      </c>
      <c r="G9" s="100" t="s">
        <v>529</v>
      </c>
      <c r="H9" s="1049"/>
      <c r="I9" s="1053"/>
      <c r="J9" s="503" t="s">
        <v>528</v>
      </c>
      <c r="K9" s="502"/>
      <c r="L9" s="505"/>
      <c r="M9" s="504"/>
      <c r="N9" s="503" t="s">
        <v>255</v>
      </c>
      <c r="O9" s="502" t="s">
        <v>529</v>
      </c>
    </row>
    <row r="10" spans="1:16" ht="23.25" customHeight="1" thickTop="1" thickBot="1">
      <c r="A10" s="501" t="s">
        <v>64</v>
      </c>
      <c r="B10" s="721">
        <v>157369</v>
      </c>
      <c r="C10" s="76">
        <v>153416</v>
      </c>
      <c r="D10" s="473">
        <f t="shared" ref="D10:D22" si="0">C10-B10</f>
        <v>-3953</v>
      </c>
      <c r="E10" s="467">
        <f t="shared" ref="E10:E22" si="1">C10/B10*100</f>
        <v>97.488069441884988</v>
      </c>
      <c r="F10" s="475">
        <v>153558</v>
      </c>
      <c r="G10" s="474">
        <v>134510</v>
      </c>
      <c r="H10" s="475">
        <f t="shared" ref="H10:H22" si="2">G10-F10</f>
        <v>-19048</v>
      </c>
      <c r="I10" s="476">
        <f t="shared" ref="I10:I22" si="3">G10/F10*100</f>
        <v>87.595566496047098</v>
      </c>
      <c r="J10" s="498">
        <v>100</v>
      </c>
      <c r="K10" s="500">
        <v>100</v>
      </c>
      <c r="L10" s="500">
        <v>100</v>
      </c>
      <c r="M10" s="499">
        <v>100</v>
      </c>
      <c r="N10" s="498">
        <f t="shared" ref="N10:N22" si="4">F10/$F$10*100</f>
        <v>100</v>
      </c>
      <c r="O10" s="497">
        <v>100</v>
      </c>
    </row>
    <row r="11" spans="1:16" ht="16.5" customHeight="1" thickTop="1">
      <c r="A11" s="496" t="s">
        <v>75</v>
      </c>
      <c r="B11" s="722">
        <v>80277</v>
      </c>
      <c r="C11" s="94">
        <v>76933</v>
      </c>
      <c r="D11" s="493">
        <f t="shared" si="0"/>
        <v>-3344</v>
      </c>
      <c r="E11" s="492">
        <f t="shared" si="1"/>
        <v>95.83442330929158</v>
      </c>
      <c r="F11" s="495">
        <v>77794</v>
      </c>
      <c r="G11" s="494">
        <v>68187</v>
      </c>
      <c r="H11" s="493">
        <f t="shared" si="2"/>
        <v>-9607</v>
      </c>
      <c r="I11" s="492">
        <f t="shared" si="3"/>
        <v>87.650718564413708</v>
      </c>
      <c r="J11" s="491">
        <f t="shared" ref="J11:J22" si="5">C11/$C$10*100</f>
        <v>50.146660061532046</v>
      </c>
      <c r="K11" s="461"/>
      <c r="L11" s="461"/>
      <c r="M11" s="460"/>
      <c r="N11" s="445">
        <f t="shared" si="4"/>
        <v>50.660988030581279</v>
      </c>
      <c r="O11" s="458">
        <f>G11/G10*100</f>
        <v>50.69288528733923</v>
      </c>
      <c r="P11" s="443"/>
    </row>
    <row r="12" spans="1:16" ht="16.5" customHeight="1">
      <c r="A12" s="489" t="s">
        <v>238</v>
      </c>
      <c r="B12" s="723">
        <v>77092</v>
      </c>
      <c r="C12" s="61">
        <v>76483</v>
      </c>
      <c r="D12" s="464">
        <f t="shared" si="0"/>
        <v>-609</v>
      </c>
      <c r="E12" s="463">
        <f t="shared" si="1"/>
        <v>99.21003476365901</v>
      </c>
      <c r="F12" s="452">
        <v>75764</v>
      </c>
      <c r="G12" s="456">
        <v>66323</v>
      </c>
      <c r="H12" s="464">
        <f t="shared" si="2"/>
        <v>-9441</v>
      </c>
      <c r="I12" s="463">
        <f t="shared" si="3"/>
        <v>87.538936698167987</v>
      </c>
      <c r="J12" s="488">
        <f t="shared" si="5"/>
        <v>49.853339938467954</v>
      </c>
      <c r="K12" s="447"/>
      <c r="L12" s="447"/>
      <c r="M12" s="446"/>
      <c r="N12" s="445">
        <f t="shared" si="4"/>
        <v>49.339011969418721</v>
      </c>
      <c r="O12" s="444">
        <f t="shared" ref="O12:O22" si="6">G12/$G$10*100</f>
        <v>49.30711471266077</v>
      </c>
      <c r="P12" s="443"/>
    </row>
    <row r="13" spans="1:16" ht="15.75" customHeight="1">
      <c r="A13" s="489" t="s">
        <v>79</v>
      </c>
      <c r="B13" s="724">
        <v>136667</v>
      </c>
      <c r="C13" s="67">
        <v>134169</v>
      </c>
      <c r="D13" s="464">
        <f t="shared" si="0"/>
        <v>-2498</v>
      </c>
      <c r="E13" s="463">
        <f t="shared" si="1"/>
        <v>98.172199580001035</v>
      </c>
      <c r="F13" s="466">
        <v>133440</v>
      </c>
      <c r="G13" s="465">
        <v>118312</v>
      </c>
      <c r="H13" s="464">
        <f t="shared" si="2"/>
        <v>-15128</v>
      </c>
      <c r="I13" s="463">
        <f t="shared" si="3"/>
        <v>88.663069544364504</v>
      </c>
      <c r="J13" s="488">
        <f t="shared" si="5"/>
        <v>87.454372425301145</v>
      </c>
      <c r="K13" s="447"/>
      <c r="L13" s="447"/>
      <c r="M13" s="446"/>
      <c r="N13" s="445">
        <f t="shared" si="4"/>
        <v>86.898761380064855</v>
      </c>
      <c r="O13" s="444">
        <f t="shared" si="6"/>
        <v>87.95777265630808</v>
      </c>
      <c r="P13" s="443"/>
    </row>
    <row r="14" spans="1:16" ht="15.75" customHeight="1">
      <c r="A14" s="489" t="s">
        <v>239</v>
      </c>
      <c r="B14" s="724">
        <v>5611</v>
      </c>
      <c r="C14" s="67">
        <v>6816</v>
      </c>
      <c r="D14" s="464">
        <f t="shared" si="0"/>
        <v>1205</v>
      </c>
      <c r="E14" s="463">
        <f t="shared" si="1"/>
        <v>121.47567278559973</v>
      </c>
      <c r="F14" s="466">
        <v>6634</v>
      </c>
      <c r="G14" s="465">
        <v>6247</v>
      </c>
      <c r="H14" s="464">
        <f t="shared" si="2"/>
        <v>-387</v>
      </c>
      <c r="I14" s="463">
        <f t="shared" si="3"/>
        <v>94.166415435634605</v>
      </c>
      <c r="J14" s="488">
        <f t="shared" si="5"/>
        <v>4.4428221306773743</v>
      </c>
      <c r="K14" s="447"/>
      <c r="L14" s="447"/>
      <c r="M14" s="446"/>
      <c r="N14" s="445">
        <f t="shared" si="4"/>
        <v>4.3201917190898556</v>
      </c>
      <c r="O14" s="444">
        <f t="shared" si="6"/>
        <v>4.644264366961564</v>
      </c>
      <c r="P14" s="443"/>
    </row>
    <row r="15" spans="1:16" ht="16.5" customHeight="1">
      <c r="A15" s="489" t="s">
        <v>240</v>
      </c>
      <c r="B15" s="724">
        <v>20702</v>
      </c>
      <c r="C15" s="67">
        <v>19247</v>
      </c>
      <c r="D15" s="464">
        <f t="shared" si="0"/>
        <v>-1455</v>
      </c>
      <c r="E15" s="463">
        <f t="shared" si="1"/>
        <v>92.971693556178153</v>
      </c>
      <c r="F15" s="466">
        <v>20118</v>
      </c>
      <c r="G15" s="465">
        <v>16198</v>
      </c>
      <c r="H15" s="464">
        <f t="shared" si="2"/>
        <v>-3920</v>
      </c>
      <c r="I15" s="463">
        <f t="shared" si="3"/>
        <v>80.514961725817685</v>
      </c>
      <c r="J15" s="488">
        <f t="shared" si="5"/>
        <v>12.545627574698859</v>
      </c>
      <c r="K15" s="447"/>
      <c r="L15" s="447"/>
      <c r="M15" s="446"/>
      <c r="N15" s="445">
        <f t="shared" si="4"/>
        <v>13.101238619935138</v>
      </c>
      <c r="O15" s="444">
        <f t="shared" si="6"/>
        <v>12.04222734369192</v>
      </c>
      <c r="P15" s="443"/>
    </row>
    <row r="16" spans="1:16" ht="16.5" customHeight="1">
      <c r="A16" s="490" t="s">
        <v>241</v>
      </c>
      <c r="B16" s="724">
        <v>30583</v>
      </c>
      <c r="C16" s="67">
        <v>28691</v>
      </c>
      <c r="D16" s="464">
        <f t="shared" si="0"/>
        <v>-1892</v>
      </c>
      <c r="E16" s="463">
        <f t="shared" si="1"/>
        <v>93.813556551025073</v>
      </c>
      <c r="F16" s="466">
        <v>25042</v>
      </c>
      <c r="G16" s="465">
        <v>21112</v>
      </c>
      <c r="H16" s="464">
        <f t="shared" si="2"/>
        <v>-3930</v>
      </c>
      <c r="I16" s="463">
        <f t="shared" si="3"/>
        <v>84.306365306285443</v>
      </c>
      <c r="J16" s="488">
        <f t="shared" si="5"/>
        <v>18.701439224070501</v>
      </c>
      <c r="K16" s="447"/>
      <c r="L16" s="447"/>
      <c r="M16" s="446"/>
      <c r="N16" s="445">
        <f t="shared" si="4"/>
        <v>16.307844592922542</v>
      </c>
      <c r="O16" s="444">
        <f t="shared" si="6"/>
        <v>15.695487324362499</v>
      </c>
      <c r="P16" s="443"/>
    </row>
    <row r="17" spans="1:16" ht="16.5" customHeight="1">
      <c r="A17" s="104" t="s">
        <v>242</v>
      </c>
      <c r="B17" s="724">
        <v>126786</v>
      </c>
      <c r="C17" s="67">
        <v>124725</v>
      </c>
      <c r="D17" s="464">
        <f t="shared" si="0"/>
        <v>-2061</v>
      </c>
      <c r="E17" s="463">
        <f t="shared" si="1"/>
        <v>98.374426198476172</v>
      </c>
      <c r="F17" s="466">
        <v>128516</v>
      </c>
      <c r="G17" s="465">
        <v>113398</v>
      </c>
      <c r="H17" s="464">
        <f t="shared" si="2"/>
        <v>-15118</v>
      </c>
      <c r="I17" s="463">
        <f t="shared" si="3"/>
        <v>88.236484173176876</v>
      </c>
      <c r="J17" s="488">
        <f t="shared" si="5"/>
        <v>81.298560775929502</v>
      </c>
      <c r="K17" s="447"/>
      <c r="L17" s="447"/>
      <c r="M17" s="446"/>
      <c r="N17" s="445">
        <f t="shared" si="4"/>
        <v>83.69215540707745</v>
      </c>
      <c r="O17" s="444">
        <f t="shared" si="6"/>
        <v>84.304512675637497</v>
      </c>
      <c r="P17" s="443"/>
    </row>
    <row r="18" spans="1:16" ht="15.75" customHeight="1">
      <c r="A18" s="489" t="s">
        <v>243</v>
      </c>
      <c r="B18" s="724">
        <v>55989</v>
      </c>
      <c r="C18" s="67">
        <v>54376</v>
      </c>
      <c r="D18" s="464">
        <f t="shared" si="0"/>
        <v>-1613</v>
      </c>
      <c r="E18" s="463">
        <f t="shared" si="1"/>
        <v>97.119076961546014</v>
      </c>
      <c r="F18" s="466">
        <v>55275</v>
      </c>
      <c r="G18" s="465">
        <v>47917</v>
      </c>
      <c r="H18" s="464">
        <f t="shared" si="2"/>
        <v>-7358</v>
      </c>
      <c r="I18" s="463">
        <f t="shared" si="3"/>
        <v>86.688376300316591</v>
      </c>
      <c r="J18" s="488">
        <f t="shared" si="5"/>
        <v>35.443500026072897</v>
      </c>
      <c r="K18" s="447"/>
      <c r="L18" s="447"/>
      <c r="M18" s="446"/>
      <c r="N18" s="445">
        <f t="shared" si="4"/>
        <v>35.996170827960775</v>
      </c>
      <c r="O18" s="444">
        <f t="shared" si="6"/>
        <v>35.623373726860457</v>
      </c>
      <c r="P18" s="443"/>
    </row>
    <row r="19" spans="1:16" ht="15.75" customHeight="1">
      <c r="A19" s="487" t="s">
        <v>244</v>
      </c>
      <c r="B19" s="725">
        <v>101380</v>
      </c>
      <c r="C19" s="669">
        <v>99040</v>
      </c>
      <c r="D19" s="482">
        <f t="shared" si="0"/>
        <v>-2340</v>
      </c>
      <c r="E19" s="481">
        <f t="shared" si="1"/>
        <v>97.691852436377985</v>
      </c>
      <c r="F19" s="484">
        <v>98283</v>
      </c>
      <c r="G19" s="483">
        <v>86593</v>
      </c>
      <c r="H19" s="482">
        <f t="shared" si="2"/>
        <v>-11690</v>
      </c>
      <c r="I19" s="481">
        <f t="shared" si="3"/>
        <v>88.105776176958372</v>
      </c>
      <c r="J19" s="480">
        <f t="shared" si="5"/>
        <v>64.556499973927089</v>
      </c>
      <c r="K19" s="486"/>
      <c r="L19" s="486"/>
      <c r="M19" s="485"/>
      <c r="N19" s="479">
        <f t="shared" si="4"/>
        <v>64.003829172039232</v>
      </c>
      <c r="O19" s="478">
        <f t="shared" si="6"/>
        <v>64.37662627313955</v>
      </c>
      <c r="P19" s="443"/>
    </row>
    <row r="20" spans="1:16" ht="25.5" customHeight="1">
      <c r="A20" s="104" t="s">
        <v>78</v>
      </c>
      <c r="B20" s="723">
        <v>7207</v>
      </c>
      <c r="C20" s="61">
        <v>3286</v>
      </c>
      <c r="D20" s="482">
        <f t="shared" si="0"/>
        <v>-3921</v>
      </c>
      <c r="E20" s="481">
        <f t="shared" si="1"/>
        <v>45.594560843624251</v>
      </c>
      <c r="F20" s="484">
        <v>6788</v>
      </c>
      <c r="G20" s="483">
        <v>2478</v>
      </c>
      <c r="H20" s="482">
        <f t="shared" si="2"/>
        <v>-4310</v>
      </c>
      <c r="I20" s="481">
        <f t="shared" si="3"/>
        <v>36.50559811431939</v>
      </c>
      <c r="J20" s="480">
        <f t="shared" si="5"/>
        <v>2.1418887208635344</v>
      </c>
      <c r="K20" s="447"/>
      <c r="L20" s="447"/>
      <c r="M20" s="446"/>
      <c r="N20" s="479">
        <f t="shared" si="4"/>
        <v>4.4204795582125316</v>
      </c>
      <c r="O20" s="478">
        <f t="shared" si="6"/>
        <v>1.8422422124749089</v>
      </c>
      <c r="P20" s="443"/>
    </row>
    <row r="21" spans="1:16" ht="25.5" customHeight="1" thickBot="1">
      <c r="A21" s="457" t="s">
        <v>245</v>
      </c>
      <c r="B21" s="723">
        <v>1810</v>
      </c>
      <c r="C21" s="61">
        <v>970</v>
      </c>
      <c r="D21" s="450">
        <f t="shared" si="0"/>
        <v>-840</v>
      </c>
      <c r="E21" s="449">
        <f t="shared" si="1"/>
        <v>53.591160220994475</v>
      </c>
      <c r="F21" s="452">
        <v>1639</v>
      </c>
      <c r="G21" s="451">
        <v>717</v>
      </c>
      <c r="H21" s="450">
        <f t="shared" si="2"/>
        <v>-922</v>
      </c>
      <c r="I21" s="449">
        <f t="shared" si="3"/>
        <v>43.746186699206838</v>
      </c>
      <c r="J21" s="448">
        <f t="shared" si="5"/>
        <v>0.63226782082703237</v>
      </c>
      <c r="K21" s="447"/>
      <c r="L21" s="447"/>
      <c r="M21" s="446"/>
      <c r="N21" s="445">
        <f t="shared" si="4"/>
        <v>1.0673491449484884</v>
      </c>
      <c r="O21" s="444">
        <f t="shared" si="6"/>
        <v>0.53304587019552452</v>
      </c>
      <c r="P21" s="443"/>
    </row>
    <row r="22" spans="1:16" ht="26.25" customHeight="1" thickTop="1" thickBot="1">
      <c r="A22" s="477" t="s">
        <v>246</v>
      </c>
      <c r="B22" s="721">
        <v>142008</v>
      </c>
      <c r="C22" s="76">
        <v>138464</v>
      </c>
      <c r="D22" s="473">
        <f t="shared" si="0"/>
        <v>-3544</v>
      </c>
      <c r="E22" s="476">
        <f t="shared" si="1"/>
        <v>97.504365951214012</v>
      </c>
      <c r="F22" s="475">
        <v>139801</v>
      </c>
      <c r="G22" s="474">
        <v>116317</v>
      </c>
      <c r="H22" s="473">
        <f t="shared" si="2"/>
        <v>-23484</v>
      </c>
      <c r="I22" s="472">
        <f t="shared" si="3"/>
        <v>83.201836896731791</v>
      </c>
      <c r="J22" s="471">
        <f t="shared" si="5"/>
        <v>90.253950044323929</v>
      </c>
      <c r="K22" s="470"/>
      <c r="L22" s="470"/>
      <c r="M22" s="469"/>
      <c r="N22" s="468">
        <f t="shared" si="4"/>
        <v>91.041170111619067</v>
      </c>
      <c r="O22" s="467">
        <f t="shared" si="6"/>
        <v>86.474611553044383</v>
      </c>
      <c r="P22" s="443"/>
    </row>
    <row r="23" spans="1:16" ht="18" customHeight="1" thickTop="1">
      <c r="A23" s="735" t="s">
        <v>46</v>
      </c>
      <c r="B23" s="722">
        <v>92605</v>
      </c>
      <c r="C23" s="94">
        <v>89722</v>
      </c>
      <c r="D23" s="493">
        <f t="shared" ref="D23:D32" si="7">C23-B23</f>
        <v>-2883</v>
      </c>
      <c r="E23" s="492">
        <f t="shared" ref="E23:E32" si="8">C23/B23*100</f>
        <v>96.886777171858967</v>
      </c>
      <c r="F23" s="495">
        <v>89789</v>
      </c>
      <c r="G23" s="494">
        <v>79065</v>
      </c>
      <c r="H23" s="493">
        <f t="shared" ref="H23:H32" si="9">G23-F23</f>
        <v>-10724</v>
      </c>
      <c r="I23" s="492">
        <f t="shared" ref="I23:I32" si="10">G23/F23*100</f>
        <v>88.056443439619542</v>
      </c>
      <c r="J23" s="462">
        <f t="shared" ref="J23:J32" si="11">C23/$C$10*100</f>
        <v>58.482817959013403</v>
      </c>
      <c r="K23" s="461"/>
      <c r="L23" s="461"/>
      <c r="M23" s="460"/>
      <c r="N23" s="459">
        <f t="shared" ref="N23:N32" si="12">F23/$F$10*100</f>
        <v>58.472368746662497</v>
      </c>
      <c r="O23" s="458">
        <f t="shared" ref="O23:O32" si="13">G23/$G$10*100</f>
        <v>58.780016355661289</v>
      </c>
      <c r="P23" s="443"/>
    </row>
    <row r="24" spans="1:16">
      <c r="A24" s="457" t="s">
        <v>247</v>
      </c>
      <c r="B24" s="723">
        <v>25442</v>
      </c>
      <c r="C24" s="61">
        <v>22696</v>
      </c>
      <c r="D24" s="450">
        <f t="shared" si="7"/>
        <v>-2746</v>
      </c>
      <c r="E24" s="449">
        <f t="shared" si="8"/>
        <v>89.206823362943169</v>
      </c>
      <c r="F24" s="452">
        <v>23092</v>
      </c>
      <c r="G24" s="456">
        <v>17389</v>
      </c>
      <c r="H24" s="450">
        <f t="shared" si="9"/>
        <v>-5703</v>
      </c>
      <c r="I24" s="449">
        <f t="shared" si="10"/>
        <v>75.30313528494716</v>
      </c>
      <c r="J24" s="448">
        <f t="shared" si="11"/>
        <v>14.793763362361162</v>
      </c>
      <c r="K24" s="447"/>
      <c r="L24" s="447"/>
      <c r="M24" s="446"/>
      <c r="N24" s="445">
        <f t="shared" si="12"/>
        <v>15.037966110525014</v>
      </c>
      <c r="O24" s="444">
        <f t="shared" si="13"/>
        <v>12.927663370753104</v>
      </c>
      <c r="P24" s="443"/>
    </row>
    <row r="25" spans="1:16" ht="17.25" customHeight="1">
      <c r="A25" s="453" t="s">
        <v>249</v>
      </c>
      <c r="B25" s="723">
        <v>48237</v>
      </c>
      <c r="C25" s="61">
        <v>47520</v>
      </c>
      <c r="D25" s="450">
        <f t="shared" si="7"/>
        <v>-717</v>
      </c>
      <c r="E25" s="449">
        <f t="shared" si="8"/>
        <v>98.513589153554321</v>
      </c>
      <c r="F25" s="452">
        <v>48006</v>
      </c>
      <c r="G25" s="456">
        <v>42524</v>
      </c>
      <c r="H25" s="450">
        <f t="shared" si="9"/>
        <v>-5482</v>
      </c>
      <c r="I25" s="449">
        <f t="shared" si="10"/>
        <v>88.580594092405121</v>
      </c>
      <c r="J25" s="448">
        <f t="shared" si="11"/>
        <v>30.974604995567606</v>
      </c>
      <c r="K25" s="447"/>
      <c r="L25" s="447"/>
      <c r="M25" s="446"/>
      <c r="N25" s="445">
        <f t="shared" si="12"/>
        <v>31.262454577423515</v>
      </c>
      <c r="O25" s="444">
        <f t="shared" si="13"/>
        <v>31.614006393576688</v>
      </c>
      <c r="P25" s="443"/>
    </row>
    <row r="26" spans="1:16" ht="17.25" customHeight="1">
      <c r="A26" s="453" t="s">
        <v>47</v>
      </c>
      <c r="B26" s="723">
        <v>29473</v>
      </c>
      <c r="C26" s="61">
        <v>27655</v>
      </c>
      <c r="D26" s="450">
        <f t="shared" si="7"/>
        <v>-1818</v>
      </c>
      <c r="E26" s="449">
        <f t="shared" si="8"/>
        <v>93.831642520272794</v>
      </c>
      <c r="F26" s="452">
        <v>28174</v>
      </c>
      <c r="G26" s="456">
        <v>23617</v>
      </c>
      <c r="H26" s="450">
        <f t="shared" si="9"/>
        <v>-4557</v>
      </c>
      <c r="I26" s="449">
        <f t="shared" si="10"/>
        <v>83.825512884219492</v>
      </c>
      <c r="J26" s="448">
        <f t="shared" si="11"/>
        <v>18.026151118527402</v>
      </c>
      <c r="K26" s="455"/>
      <c r="L26" s="455"/>
      <c r="M26" s="454"/>
      <c r="N26" s="445">
        <f t="shared" si="12"/>
        <v>18.347464801573345</v>
      </c>
      <c r="O26" s="444">
        <f t="shared" si="13"/>
        <v>17.557802393874063</v>
      </c>
      <c r="P26" s="443"/>
    </row>
    <row r="27" spans="1:16" ht="18.75" customHeight="1">
      <c r="A27" s="457" t="s">
        <v>121</v>
      </c>
      <c r="B27" s="723">
        <v>73539</v>
      </c>
      <c r="C27" s="61">
        <v>73903</v>
      </c>
      <c r="D27" s="450">
        <f t="shared" si="7"/>
        <v>364</v>
      </c>
      <c r="E27" s="449">
        <f t="shared" si="8"/>
        <v>100.49497545520066</v>
      </c>
      <c r="F27" s="452">
        <v>77926</v>
      </c>
      <c r="G27" s="456">
        <v>73907</v>
      </c>
      <c r="H27" s="450">
        <f t="shared" si="9"/>
        <v>-4019</v>
      </c>
      <c r="I27" s="449">
        <f t="shared" si="10"/>
        <v>94.84254292533943</v>
      </c>
      <c r="J27" s="448">
        <f t="shared" si="11"/>
        <v>48.171637899567187</v>
      </c>
      <c r="K27" s="447"/>
      <c r="L27" s="447"/>
      <c r="M27" s="446"/>
      <c r="N27" s="445">
        <f t="shared" si="12"/>
        <v>50.746949035543579</v>
      </c>
      <c r="O27" s="444">
        <f t="shared" si="13"/>
        <v>54.94535722251134</v>
      </c>
      <c r="P27" s="443"/>
    </row>
    <row r="28" spans="1:16">
      <c r="A28" s="453" t="s">
        <v>248</v>
      </c>
      <c r="B28" s="723">
        <v>44191</v>
      </c>
      <c r="C28" s="61">
        <v>43534</v>
      </c>
      <c r="D28" s="450">
        <f t="shared" si="7"/>
        <v>-657</v>
      </c>
      <c r="E28" s="449">
        <f t="shared" si="8"/>
        <v>98.513271933199064</v>
      </c>
      <c r="F28" s="452">
        <v>45500</v>
      </c>
      <c r="G28" s="451">
        <v>42054</v>
      </c>
      <c r="H28" s="450">
        <f t="shared" si="9"/>
        <v>-3446</v>
      </c>
      <c r="I28" s="449">
        <f t="shared" si="10"/>
        <v>92.426373626373632</v>
      </c>
      <c r="J28" s="448">
        <f t="shared" si="11"/>
        <v>28.376440527715491</v>
      </c>
      <c r="K28" s="447"/>
      <c r="L28" s="447"/>
      <c r="M28" s="446"/>
      <c r="N28" s="445">
        <f t="shared" si="12"/>
        <v>29.630497922609045</v>
      </c>
      <c r="O28" s="444">
        <f t="shared" si="13"/>
        <v>31.264589993309048</v>
      </c>
      <c r="P28" s="443"/>
    </row>
    <row r="29" spans="1:16" ht="19.5" customHeight="1">
      <c r="A29" s="453" t="s">
        <v>250</v>
      </c>
      <c r="B29" s="723">
        <v>18219</v>
      </c>
      <c r="C29" s="61">
        <v>18679</v>
      </c>
      <c r="D29" s="450">
        <f t="shared" si="7"/>
        <v>460</v>
      </c>
      <c r="E29" s="449">
        <f t="shared" si="8"/>
        <v>102.52483670893025</v>
      </c>
      <c r="F29" s="452">
        <v>18992</v>
      </c>
      <c r="G29" s="451">
        <v>17374</v>
      </c>
      <c r="H29" s="450">
        <f t="shared" si="9"/>
        <v>-1618</v>
      </c>
      <c r="I29" s="449">
        <f t="shared" si="10"/>
        <v>91.480623420387531</v>
      </c>
      <c r="J29" s="448">
        <f t="shared" si="11"/>
        <v>12.17539239714241</v>
      </c>
      <c r="K29" s="447"/>
      <c r="L29" s="447"/>
      <c r="M29" s="446"/>
      <c r="N29" s="445">
        <f t="shared" si="12"/>
        <v>12.367965198817386</v>
      </c>
      <c r="O29" s="444">
        <f t="shared" si="13"/>
        <v>12.91651178351052</v>
      </c>
      <c r="P29" s="443"/>
    </row>
    <row r="30" spans="1:16" ht="15.75" customHeight="1">
      <c r="A30" s="453" t="s">
        <v>48</v>
      </c>
      <c r="B30" s="723">
        <v>15778</v>
      </c>
      <c r="C30" s="61">
        <v>16046</v>
      </c>
      <c r="D30" s="450">
        <f t="shared" si="7"/>
        <v>268</v>
      </c>
      <c r="E30" s="449">
        <f t="shared" si="8"/>
        <v>101.6985676258081</v>
      </c>
      <c r="F30" s="452">
        <v>16312</v>
      </c>
      <c r="G30" s="451">
        <v>15420</v>
      </c>
      <c r="H30" s="450">
        <f t="shared" si="9"/>
        <v>-892</v>
      </c>
      <c r="I30" s="449">
        <f t="shared" si="10"/>
        <v>94.531633153506618</v>
      </c>
      <c r="J30" s="448">
        <f t="shared" si="11"/>
        <v>10.459143765969651</v>
      </c>
      <c r="K30" s="447"/>
      <c r="L30" s="447"/>
      <c r="M30" s="446"/>
      <c r="N30" s="445">
        <f t="shared" si="12"/>
        <v>10.622696310188983</v>
      </c>
      <c r="O30" s="444">
        <f t="shared" si="13"/>
        <v>11.463831685376553</v>
      </c>
      <c r="P30" s="443"/>
    </row>
    <row r="31" spans="1:16">
      <c r="A31" s="453" t="s">
        <v>70</v>
      </c>
      <c r="B31" s="723">
        <v>11066</v>
      </c>
      <c r="C31" s="61">
        <v>10690</v>
      </c>
      <c r="D31" s="450">
        <f t="shared" si="7"/>
        <v>-376</v>
      </c>
      <c r="E31" s="449">
        <f t="shared" si="8"/>
        <v>96.602204952105552</v>
      </c>
      <c r="F31" s="452">
        <v>11168</v>
      </c>
      <c r="G31" s="451">
        <v>10302</v>
      </c>
      <c r="H31" s="450">
        <f t="shared" si="9"/>
        <v>-866</v>
      </c>
      <c r="I31" s="449">
        <f t="shared" si="10"/>
        <v>92.245702005730664</v>
      </c>
      <c r="J31" s="448">
        <f t="shared" si="11"/>
        <v>6.9679824790113161</v>
      </c>
      <c r="K31" s="447"/>
      <c r="L31" s="447"/>
      <c r="M31" s="446"/>
      <c r="N31" s="445">
        <f t="shared" si="12"/>
        <v>7.272821995597754</v>
      </c>
      <c r="O31" s="444">
        <f t="shared" si="13"/>
        <v>7.6589101182068244</v>
      </c>
      <c r="P31" s="443"/>
    </row>
    <row r="32" spans="1:16" ht="21.75" customHeight="1" thickBot="1">
      <c r="A32" s="442" t="s">
        <v>45</v>
      </c>
      <c r="B32" s="726">
        <v>3558</v>
      </c>
      <c r="C32" s="395">
        <v>3721</v>
      </c>
      <c r="D32" s="439">
        <f t="shared" si="7"/>
        <v>163</v>
      </c>
      <c r="E32" s="438">
        <f t="shared" si="8"/>
        <v>104.58122540753232</v>
      </c>
      <c r="F32" s="441">
        <v>3748</v>
      </c>
      <c r="G32" s="440">
        <v>3566</v>
      </c>
      <c r="H32" s="439">
        <f t="shared" si="9"/>
        <v>-182</v>
      </c>
      <c r="I32" s="438">
        <f t="shared" si="10"/>
        <v>95.144076840981867</v>
      </c>
      <c r="J32" s="437">
        <f t="shared" si="11"/>
        <v>2.4254315064921523</v>
      </c>
      <c r="K32" s="436"/>
      <c r="L32" s="436"/>
      <c r="M32" s="436"/>
      <c r="N32" s="435">
        <f t="shared" si="12"/>
        <v>2.4407715651415098</v>
      </c>
      <c r="O32" s="434">
        <f t="shared" si="13"/>
        <v>2.651104007137016</v>
      </c>
    </row>
    <row r="33" spans="1:3" ht="9" customHeight="1" thickTop="1">
      <c r="B33" s="733"/>
    </row>
    <row r="34" spans="1:3">
      <c r="A34" s="433" t="s">
        <v>38</v>
      </c>
      <c r="B34" s="734"/>
      <c r="C34" s="433"/>
    </row>
    <row r="35" spans="1:3">
      <c r="B35" s="733"/>
    </row>
    <row r="36" spans="1:3">
      <c r="B36" s="733"/>
    </row>
    <row r="37" spans="1:3">
      <c r="B37" s="733"/>
    </row>
    <row r="38" spans="1:3">
      <c r="B38" s="733"/>
    </row>
    <row r="39" spans="1:3">
      <c r="B39" s="733"/>
    </row>
    <row r="40" spans="1:3">
      <c r="B40" s="733"/>
    </row>
    <row r="41" spans="1:3">
      <c r="B41" s="733"/>
    </row>
    <row r="42" spans="1:3">
      <c r="B42" s="733"/>
    </row>
    <row r="43" spans="1:3">
      <c r="B43" s="733"/>
    </row>
    <row r="44" spans="1:3">
      <c r="B44" s="733"/>
    </row>
    <row r="45" spans="1:3">
      <c r="B45" s="733"/>
    </row>
  </sheetData>
  <sortState ref="A23:O32">
    <sortCondition ref="H23:H32"/>
  </sortState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2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47"/>
  <sheetViews>
    <sheetView showGridLines="0" zoomScaleNormal="100" workbookViewId="0">
      <selection activeCell="L9" sqref="L9"/>
    </sheetView>
  </sheetViews>
  <sheetFormatPr defaultRowHeight="12.75"/>
  <cols>
    <col min="1" max="2" width="4.5703125" customWidth="1"/>
    <col min="3" max="3" width="43.140625" customWidth="1"/>
    <col min="4" max="4" width="12.42578125" customWidth="1"/>
    <col min="5" max="5" width="12.28515625" customWidth="1"/>
    <col min="6" max="6" width="12.7109375" customWidth="1"/>
    <col min="7" max="7" width="15" customWidth="1"/>
    <col min="8" max="8" width="14.42578125" customWidth="1"/>
  </cols>
  <sheetData>
    <row r="1" spans="1:8" ht="15.75">
      <c r="G1" s="105"/>
      <c r="H1" s="105" t="s">
        <v>71</v>
      </c>
    </row>
    <row r="2" spans="1:8" ht="15">
      <c r="A2" s="993"/>
      <c r="B2" s="993"/>
      <c r="C2" s="993"/>
      <c r="D2" s="993"/>
      <c r="E2" s="993"/>
    </row>
    <row r="3" spans="1:8" ht="30" customHeight="1">
      <c r="A3" s="1105" t="s">
        <v>562</v>
      </c>
      <c r="B3" s="1105"/>
      <c r="C3" s="1105"/>
      <c r="D3" s="1105"/>
      <c r="E3" s="1105"/>
      <c r="F3" s="1105"/>
      <c r="G3" s="1105"/>
      <c r="H3" s="106"/>
    </row>
    <row r="4" spans="1:8" ht="9.75" customHeight="1" thickBot="1">
      <c r="A4" s="1106"/>
      <c r="B4" s="1106"/>
      <c r="C4" s="1106"/>
      <c r="D4" s="1106"/>
      <c r="E4" s="1106"/>
    </row>
    <row r="5" spans="1:8" ht="12.75" customHeight="1">
      <c r="A5" s="1107" t="s">
        <v>72</v>
      </c>
      <c r="B5" s="1108"/>
      <c r="C5" s="1108"/>
      <c r="D5" s="1090" t="s">
        <v>563</v>
      </c>
      <c r="E5" s="1112" t="s">
        <v>308</v>
      </c>
      <c r="F5" s="1103" t="s">
        <v>564</v>
      </c>
      <c r="G5" s="1099" t="s">
        <v>565</v>
      </c>
      <c r="H5" s="1090" t="s">
        <v>566</v>
      </c>
    </row>
    <row r="6" spans="1:8" ht="12.75" customHeight="1">
      <c r="A6" s="1109"/>
      <c r="B6" s="1110"/>
      <c r="C6" s="1110"/>
      <c r="D6" s="1091"/>
      <c r="E6" s="1113"/>
      <c r="F6" s="1104"/>
      <c r="G6" s="1100"/>
      <c r="H6" s="1091"/>
    </row>
    <row r="7" spans="1:8" ht="12.75" customHeight="1">
      <c r="A7" s="1109"/>
      <c r="B7" s="1110"/>
      <c r="C7" s="1110"/>
      <c r="D7" s="1091"/>
      <c r="E7" s="1113"/>
      <c r="F7" s="1104"/>
      <c r="G7" s="1100"/>
      <c r="H7" s="1091"/>
    </row>
    <row r="8" spans="1:8" ht="39" customHeight="1" thickBot="1">
      <c r="A8" s="1111"/>
      <c r="B8" s="1110"/>
      <c r="C8" s="1110"/>
      <c r="D8" s="1091"/>
      <c r="E8" s="1113"/>
      <c r="F8" s="1104"/>
      <c r="G8" s="1100"/>
      <c r="H8" s="1091"/>
    </row>
    <row r="9" spans="1:8" ht="13.5" thickBot="1">
      <c r="A9" s="1080" t="s">
        <v>73</v>
      </c>
      <c r="B9" s="1092"/>
      <c r="C9" s="1093"/>
      <c r="D9" s="587">
        <v>14106</v>
      </c>
      <c r="E9" s="587">
        <v>13386</v>
      </c>
      <c r="F9" s="588">
        <v>12282</v>
      </c>
      <c r="G9" s="587">
        <f t="shared" ref="G9:G46" si="0">F9-E9</f>
        <v>-1104</v>
      </c>
      <c r="H9" s="587">
        <f t="shared" ref="H9:H46" si="1">F9-D9</f>
        <v>-1824</v>
      </c>
    </row>
    <row r="10" spans="1:8">
      <c r="A10" s="1094" t="s">
        <v>74</v>
      </c>
      <c r="B10" s="1097" t="s">
        <v>75</v>
      </c>
      <c r="C10" s="1098"/>
      <c r="D10" s="589">
        <v>6867</v>
      </c>
      <c r="E10" s="589">
        <v>6371</v>
      </c>
      <c r="F10" s="590">
        <v>5995</v>
      </c>
      <c r="G10" s="591">
        <f t="shared" si="0"/>
        <v>-376</v>
      </c>
      <c r="H10" s="589">
        <f t="shared" si="1"/>
        <v>-872</v>
      </c>
    </row>
    <row r="11" spans="1:8">
      <c r="A11" s="1095"/>
      <c r="B11" s="1069" t="s">
        <v>76</v>
      </c>
      <c r="C11" s="1070"/>
      <c r="D11" s="592">
        <v>2711</v>
      </c>
      <c r="E11" s="592">
        <v>2587</v>
      </c>
      <c r="F11" s="593">
        <v>2242</v>
      </c>
      <c r="G11" s="594">
        <f t="shared" si="0"/>
        <v>-345</v>
      </c>
      <c r="H11" s="592">
        <f t="shared" si="1"/>
        <v>-469</v>
      </c>
    </row>
    <row r="12" spans="1:8">
      <c r="A12" s="1095"/>
      <c r="B12" s="1069" t="s">
        <v>77</v>
      </c>
      <c r="C12" s="1070"/>
      <c r="D12" s="592">
        <v>11395</v>
      </c>
      <c r="E12" s="592">
        <v>10799</v>
      </c>
      <c r="F12" s="593">
        <v>10040</v>
      </c>
      <c r="G12" s="594">
        <f t="shared" si="0"/>
        <v>-759</v>
      </c>
      <c r="H12" s="592">
        <f t="shared" si="1"/>
        <v>-1355</v>
      </c>
    </row>
    <row r="13" spans="1:8" ht="25.5" customHeight="1">
      <c r="A13" s="1095"/>
      <c r="B13" s="1069" t="s">
        <v>78</v>
      </c>
      <c r="C13" s="1070"/>
      <c r="D13" s="592">
        <v>1258</v>
      </c>
      <c r="E13" s="592">
        <v>1228</v>
      </c>
      <c r="F13" s="593">
        <v>1041</v>
      </c>
      <c r="G13" s="594">
        <f t="shared" si="0"/>
        <v>-187</v>
      </c>
      <c r="H13" s="592">
        <f t="shared" si="1"/>
        <v>-217</v>
      </c>
    </row>
    <row r="14" spans="1:8">
      <c r="A14" s="1095"/>
      <c r="B14" s="1069" t="s">
        <v>79</v>
      </c>
      <c r="C14" s="1070"/>
      <c r="D14" s="592">
        <v>11856</v>
      </c>
      <c r="E14" s="592">
        <v>11200</v>
      </c>
      <c r="F14" s="593">
        <v>10400</v>
      </c>
      <c r="G14" s="594">
        <f t="shared" si="0"/>
        <v>-800</v>
      </c>
      <c r="H14" s="592">
        <f t="shared" si="1"/>
        <v>-1456</v>
      </c>
    </row>
    <row r="15" spans="1:8">
      <c r="A15" s="1095"/>
      <c r="B15" s="1069" t="s">
        <v>80</v>
      </c>
      <c r="C15" s="1070"/>
      <c r="D15" s="592">
        <v>710</v>
      </c>
      <c r="E15" s="592">
        <v>616</v>
      </c>
      <c r="F15" s="593">
        <v>549</v>
      </c>
      <c r="G15" s="594">
        <f t="shared" si="0"/>
        <v>-67</v>
      </c>
      <c r="H15" s="592">
        <f t="shared" si="1"/>
        <v>-161</v>
      </c>
    </row>
    <row r="16" spans="1:8">
      <c r="A16" s="1095"/>
      <c r="B16" s="1069" t="s">
        <v>81</v>
      </c>
      <c r="C16" s="1070"/>
      <c r="D16" s="592">
        <v>12</v>
      </c>
      <c r="E16" s="592">
        <v>29</v>
      </c>
      <c r="F16" s="593">
        <v>32</v>
      </c>
      <c r="G16" s="594">
        <f t="shared" si="0"/>
        <v>3</v>
      </c>
      <c r="H16" s="592">
        <f t="shared" si="1"/>
        <v>20</v>
      </c>
    </row>
    <row r="17" spans="1:8">
      <c r="A17" s="1095"/>
      <c r="B17" s="1069" t="s">
        <v>82</v>
      </c>
      <c r="C17" s="1070"/>
      <c r="D17" s="592">
        <v>47</v>
      </c>
      <c r="E17" s="592">
        <v>35</v>
      </c>
      <c r="F17" s="593">
        <v>14</v>
      </c>
      <c r="G17" s="594">
        <f t="shared" si="0"/>
        <v>-21</v>
      </c>
      <c r="H17" s="592">
        <f t="shared" si="1"/>
        <v>-33</v>
      </c>
    </row>
    <row r="18" spans="1:8">
      <c r="A18" s="1095"/>
      <c r="B18" s="1069" t="s">
        <v>83</v>
      </c>
      <c r="C18" s="1070"/>
      <c r="D18" s="592">
        <v>588</v>
      </c>
      <c r="E18" s="592">
        <v>459</v>
      </c>
      <c r="F18" s="593">
        <v>441</v>
      </c>
      <c r="G18" s="594">
        <f t="shared" si="0"/>
        <v>-18</v>
      </c>
      <c r="H18" s="592">
        <f t="shared" si="1"/>
        <v>-147</v>
      </c>
    </row>
    <row r="19" spans="1:8">
      <c r="A19" s="1095"/>
      <c r="B19" s="1069" t="s">
        <v>84</v>
      </c>
      <c r="C19" s="1070"/>
      <c r="D19" s="592">
        <v>38</v>
      </c>
      <c r="E19" s="592">
        <v>0</v>
      </c>
      <c r="F19" s="593">
        <v>1</v>
      </c>
      <c r="G19" s="594">
        <f t="shared" si="0"/>
        <v>1</v>
      </c>
      <c r="H19" s="592">
        <f t="shared" si="1"/>
        <v>-37</v>
      </c>
    </row>
    <row r="20" spans="1:8">
      <c r="A20" s="1095"/>
      <c r="B20" s="1069" t="s">
        <v>85</v>
      </c>
      <c r="C20" s="1070"/>
      <c r="D20" s="592">
        <v>654</v>
      </c>
      <c r="E20" s="592">
        <v>446</v>
      </c>
      <c r="F20" s="593">
        <v>409</v>
      </c>
      <c r="G20" s="594">
        <f t="shared" si="0"/>
        <v>-37</v>
      </c>
      <c r="H20" s="592">
        <f t="shared" si="1"/>
        <v>-245</v>
      </c>
    </row>
    <row r="21" spans="1:8">
      <c r="A21" s="1095"/>
      <c r="B21" s="1069" t="s">
        <v>86</v>
      </c>
      <c r="C21" s="1070"/>
      <c r="D21" s="592">
        <v>161</v>
      </c>
      <c r="E21" s="592">
        <v>132</v>
      </c>
      <c r="F21" s="593">
        <v>113</v>
      </c>
      <c r="G21" s="594">
        <f t="shared" si="0"/>
        <v>-19</v>
      </c>
      <c r="H21" s="592">
        <f t="shared" si="1"/>
        <v>-48</v>
      </c>
    </row>
    <row r="22" spans="1:8" ht="30.75" customHeight="1" thickBot="1">
      <c r="A22" s="1096"/>
      <c r="B22" s="1101" t="s">
        <v>87</v>
      </c>
      <c r="C22" s="1102"/>
      <c r="D22" s="595">
        <v>10</v>
      </c>
      <c r="E22" s="595">
        <v>19</v>
      </c>
      <c r="F22" s="596">
        <v>13</v>
      </c>
      <c r="G22" s="597">
        <f t="shared" si="0"/>
        <v>-6</v>
      </c>
      <c r="H22" s="598">
        <f t="shared" si="1"/>
        <v>3</v>
      </c>
    </row>
    <row r="23" spans="1:8" ht="16.5" customHeight="1" thickBot="1">
      <c r="A23" s="1080" t="s">
        <v>88</v>
      </c>
      <c r="B23" s="1081"/>
      <c r="C23" s="1082"/>
      <c r="D23" s="599">
        <v>19747</v>
      </c>
      <c r="E23" s="599">
        <v>21091</v>
      </c>
      <c r="F23" s="600">
        <v>18178</v>
      </c>
      <c r="G23" s="601">
        <f t="shared" si="0"/>
        <v>-2913</v>
      </c>
      <c r="H23" s="587">
        <f t="shared" si="1"/>
        <v>-1569</v>
      </c>
    </row>
    <row r="24" spans="1:8" ht="13.5" thickBot="1">
      <c r="A24" s="1073" t="s">
        <v>89</v>
      </c>
      <c r="B24" s="1075" t="s">
        <v>90</v>
      </c>
      <c r="C24" s="1076"/>
      <c r="D24" s="602">
        <v>8684</v>
      </c>
      <c r="E24" s="602">
        <v>8969</v>
      </c>
      <c r="F24" s="603">
        <v>7705</v>
      </c>
      <c r="G24" s="604">
        <f t="shared" si="0"/>
        <v>-1264</v>
      </c>
      <c r="H24" s="602">
        <f t="shared" si="1"/>
        <v>-979</v>
      </c>
    </row>
    <row r="25" spans="1:8" ht="12.75" customHeight="1">
      <c r="A25" s="1074"/>
      <c r="B25" s="1083" t="s">
        <v>92</v>
      </c>
      <c r="C25" s="1084"/>
      <c r="D25" s="605">
        <v>7687</v>
      </c>
      <c r="E25" s="605">
        <v>7543</v>
      </c>
      <c r="F25" s="606">
        <v>6893</v>
      </c>
      <c r="G25" s="607">
        <f t="shared" si="0"/>
        <v>-650</v>
      </c>
      <c r="H25" s="605">
        <f t="shared" si="1"/>
        <v>-794</v>
      </c>
    </row>
    <row r="26" spans="1:8">
      <c r="A26" s="1074"/>
      <c r="B26" s="1085" t="s">
        <v>93</v>
      </c>
      <c r="C26" s="1086"/>
      <c r="D26" s="589">
        <v>855</v>
      </c>
      <c r="E26" s="589">
        <v>851</v>
      </c>
      <c r="F26" s="590">
        <v>874</v>
      </c>
      <c r="G26" s="594">
        <f t="shared" si="0"/>
        <v>23</v>
      </c>
      <c r="H26" s="592">
        <f t="shared" si="1"/>
        <v>19</v>
      </c>
    </row>
    <row r="27" spans="1:8">
      <c r="A27" s="1074"/>
      <c r="B27" s="1087" t="s">
        <v>94</v>
      </c>
      <c r="C27" s="1088"/>
      <c r="D27" s="589">
        <v>997</v>
      </c>
      <c r="E27" s="589">
        <v>1426</v>
      </c>
      <c r="F27" s="590">
        <v>812</v>
      </c>
      <c r="G27" s="594">
        <f t="shared" si="0"/>
        <v>-614</v>
      </c>
      <c r="H27" s="592">
        <f t="shared" si="1"/>
        <v>-185</v>
      </c>
    </row>
    <row r="28" spans="1:8">
      <c r="A28" s="1074"/>
      <c r="B28" s="382"/>
      <c r="C28" s="682" t="s">
        <v>95</v>
      </c>
      <c r="D28" s="592">
        <v>124</v>
      </c>
      <c r="E28" s="592">
        <v>238</v>
      </c>
      <c r="F28" s="593">
        <v>113</v>
      </c>
      <c r="G28" s="594">
        <f t="shared" si="0"/>
        <v>-125</v>
      </c>
      <c r="H28" s="592">
        <f t="shared" si="1"/>
        <v>-11</v>
      </c>
    </row>
    <row r="29" spans="1:8">
      <c r="A29" s="1074"/>
      <c r="B29" s="1089" t="s">
        <v>91</v>
      </c>
      <c r="C29" s="683" t="s">
        <v>96</v>
      </c>
      <c r="D29" s="592">
        <v>145</v>
      </c>
      <c r="E29" s="592">
        <v>372</v>
      </c>
      <c r="F29" s="593">
        <v>102</v>
      </c>
      <c r="G29" s="594">
        <f t="shared" si="0"/>
        <v>-270</v>
      </c>
      <c r="H29" s="592">
        <f t="shared" si="1"/>
        <v>-43</v>
      </c>
    </row>
    <row r="30" spans="1:8" ht="25.5">
      <c r="A30" s="1074"/>
      <c r="B30" s="1089"/>
      <c r="C30" s="684" t="s">
        <v>97</v>
      </c>
      <c r="D30" s="608">
        <v>435</v>
      </c>
      <c r="E30" s="608">
        <v>509</v>
      </c>
      <c r="F30" s="609">
        <v>320</v>
      </c>
      <c r="G30" s="594">
        <f t="shared" si="0"/>
        <v>-189</v>
      </c>
      <c r="H30" s="592">
        <f t="shared" si="1"/>
        <v>-115</v>
      </c>
    </row>
    <row r="31" spans="1:8" ht="28.5" customHeight="1" thickBot="1">
      <c r="A31" s="1074"/>
      <c r="B31" s="1089"/>
      <c r="C31" s="684" t="s">
        <v>98</v>
      </c>
      <c r="D31" s="608">
        <v>258</v>
      </c>
      <c r="E31" s="608">
        <v>278</v>
      </c>
      <c r="F31" s="609">
        <v>250</v>
      </c>
      <c r="G31" s="594">
        <f t="shared" ref="G31" si="2">F31-E31</f>
        <v>-28</v>
      </c>
      <c r="H31" s="592">
        <f t="shared" ref="H31" si="3">F31-D31</f>
        <v>-8</v>
      </c>
    </row>
    <row r="32" spans="1:8">
      <c r="A32" s="1074"/>
      <c r="B32" s="1077" t="s">
        <v>99</v>
      </c>
      <c r="C32" s="1078"/>
      <c r="D32" s="610">
        <v>671</v>
      </c>
      <c r="E32" s="611">
        <v>592</v>
      </c>
      <c r="F32" s="612">
        <v>406</v>
      </c>
      <c r="G32" s="607">
        <f t="shared" si="0"/>
        <v>-186</v>
      </c>
      <c r="H32" s="605">
        <f t="shared" si="1"/>
        <v>-265</v>
      </c>
    </row>
    <row r="33" spans="1:8">
      <c r="A33" s="1074"/>
      <c r="B33" s="1069" t="s">
        <v>100</v>
      </c>
      <c r="C33" s="1070"/>
      <c r="D33" s="592">
        <v>1422</v>
      </c>
      <c r="E33" s="613">
        <v>1711</v>
      </c>
      <c r="F33" s="593">
        <v>1041</v>
      </c>
      <c r="G33" s="594">
        <f t="shared" si="0"/>
        <v>-670</v>
      </c>
      <c r="H33" s="592">
        <f t="shared" si="1"/>
        <v>-381</v>
      </c>
    </row>
    <row r="34" spans="1:8">
      <c r="A34" s="1074"/>
      <c r="B34" s="1069" t="s">
        <v>101</v>
      </c>
      <c r="C34" s="1070"/>
      <c r="D34" s="592">
        <v>10</v>
      </c>
      <c r="E34" s="613">
        <v>0</v>
      </c>
      <c r="F34" s="593">
        <v>9</v>
      </c>
      <c r="G34" s="594">
        <f t="shared" si="0"/>
        <v>9</v>
      </c>
      <c r="H34" s="592">
        <f t="shared" si="1"/>
        <v>-1</v>
      </c>
    </row>
    <row r="35" spans="1:8">
      <c r="A35" s="1074"/>
      <c r="B35" s="1069" t="s">
        <v>102</v>
      </c>
      <c r="C35" s="1070"/>
      <c r="D35" s="614">
        <v>125</v>
      </c>
      <c r="E35" s="615">
        <v>259</v>
      </c>
      <c r="F35" s="616">
        <v>108</v>
      </c>
      <c r="G35" s="594">
        <f t="shared" si="0"/>
        <v>-151</v>
      </c>
      <c r="H35" s="592">
        <f t="shared" si="1"/>
        <v>-17</v>
      </c>
    </row>
    <row r="36" spans="1:8">
      <c r="A36" s="1074"/>
      <c r="B36" s="1069" t="s">
        <v>103</v>
      </c>
      <c r="C36" s="1079"/>
      <c r="D36" s="592">
        <v>6075</v>
      </c>
      <c r="E36" s="613">
        <v>5851</v>
      </c>
      <c r="F36" s="593">
        <v>5820</v>
      </c>
      <c r="G36" s="594">
        <f t="shared" si="0"/>
        <v>-31</v>
      </c>
      <c r="H36" s="592">
        <f t="shared" si="1"/>
        <v>-255</v>
      </c>
    </row>
    <row r="37" spans="1:8" ht="42" customHeight="1">
      <c r="A37" s="1074"/>
      <c r="B37" s="1069" t="s">
        <v>104</v>
      </c>
      <c r="C37" s="1070"/>
      <c r="D37" s="614">
        <v>396</v>
      </c>
      <c r="E37" s="615">
        <v>400</v>
      </c>
      <c r="F37" s="616">
        <v>357</v>
      </c>
      <c r="G37" s="594">
        <f t="shared" si="0"/>
        <v>-43</v>
      </c>
      <c r="H37" s="592">
        <f t="shared" si="1"/>
        <v>-39</v>
      </c>
    </row>
    <row r="38" spans="1:8">
      <c r="A38" s="1074"/>
      <c r="B38" s="1069" t="s">
        <v>105</v>
      </c>
      <c r="C38" s="1070"/>
      <c r="D38" s="592">
        <v>1289</v>
      </c>
      <c r="E38" s="613">
        <v>1788</v>
      </c>
      <c r="F38" s="593">
        <v>1551</v>
      </c>
      <c r="G38" s="594">
        <f t="shared" si="0"/>
        <v>-237</v>
      </c>
      <c r="H38" s="592">
        <f t="shared" si="1"/>
        <v>262</v>
      </c>
    </row>
    <row r="39" spans="1:8">
      <c r="A39" s="1074"/>
      <c r="B39" s="1069" t="s">
        <v>106</v>
      </c>
      <c r="C39" s="1070"/>
      <c r="D39" s="592">
        <v>1</v>
      </c>
      <c r="E39" s="613">
        <v>0</v>
      </c>
      <c r="F39" s="593">
        <v>1</v>
      </c>
      <c r="G39" s="594">
        <f t="shared" si="0"/>
        <v>1</v>
      </c>
      <c r="H39" s="592">
        <f t="shared" si="1"/>
        <v>0</v>
      </c>
    </row>
    <row r="40" spans="1:8">
      <c r="A40" s="1074"/>
      <c r="B40" s="1069" t="s">
        <v>107</v>
      </c>
      <c r="C40" s="1070"/>
      <c r="D40" s="592">
        <v>72</v>
      </c>
      <c r="E40" s="613">
        <v>12</v>
      </c>
      <c r="F40" s="593">
        <v>152</v>
      </c>
      <c r="G40" s="594">
        <f t="shared" si="0"/>
        <v>140</v>
      </c>
      <c r="H40" s="592">
        <f t="shared" si="1"/>
        <v>80</v>
      </c>
    </row>
    <row r="41" spans="1:8">
      <c r="A41" s="1074"/>
      <c r="B41" s="1069" t="s">
        <v>108</v>
      </c>
      <c r="C41" s="1070"/>
      <c r="D41" s="614">
        <v>108</v>
      </c>
      <c r="E41" s="615">
        <v>180</v>
      </c>
      <c r="F41" s="616">
        <v>182</v>
      </c>
      <c r="G41" s="594">
        <f t="shared" si="0"/>
        <v>2</v>
      </c>
      <c r="H41" s="592">
        <f t="shared" si="1"/>
        <v>74</v>
      </c>
    </row>
    <row r="42" spans="1:8">
      <c r="A42" s="1074"/>
      <c r="B42" s="1069" t="s">
        <v>109</v>
      </c>
      <c r="C42" s="1070"/>
      <c r="D42" s="592">
        <v>278</v>
      </c>
      <c r="E42" s="613">
        <v>226</v>
      </c>
      <c r="F42" s="593">
        <v>214</v>
      </c>
      <c r="G42" s="594">
        <f t="shared" si="0"/>
        <v>-12</v>
      </c>
      <c r="H42" s="592">
        <f t="shared" si="1"/>
        <v>-64</v>
      </c>
    </row>
    <row r="43" spans="1:8" ht="13.5" thickBot="1">
      <c r="A43" s="1074"/>
      <c r="B43" s="1071" t="s">
        <v>110</v>
      </c>
      <c r="C43" s="1072"/>
      <c r="D43" s="598">
        <v>526</v>
      </c>
      <c r="E43" s="617">
        <v>1043</v>
      </c>
      <c r="F43" s="618">
        <v>593</v>
      </c>
      <c r="G43" s="619">
        <f t="shared" si="0"/>
        <v>-450</v>
      </c>
      <c r="H43" s="598">
        <f t="shared" si="1"/>
        <v>67</v>
      </c>
    </row>
    <row r="44" spans="1:8" ht="13.5" thickBot="1">
      <c r="A44" s="1060" t="s">
        <v>111</v>
      </c>
      <c r="B44" s="1061"/>
      <c r="C44" s="1062"/>
      <c r="D44" s="624">
        <v>153416</v>
      </c>
      <c r="E44" s="625">
        <v>140406</v>
      </c>
      <c r="F44" s="626">
        <v>134510</v>
      </c>
      <c r="G44" s="587">
        <f t="shared" si="0"/>
        <v>-5896</v>
      </c>
      <c r="H44" s="587">
        <f t="shared" si="1"/>
        <v>-18906</v>
      </c>
    </row>
    <row r="45" spans="1:8" ht="25.5" customHeight="1" thickBot="1">
      <c r="A45" s="1063" t="s">
        <v>112</v>
      </c>
      <c r="B45" s="1064"/>
      <c r="C45" s="1065"/>
      <c r="D45" s="605">
        <v>6545</v>
      </c>
      <c r="E45" s="620">
        <v>8180</v>
      </c>
      <c r="F45" s="621">
        <v>8081</v>
      </c>
      <c r="G45" s="627">
        <f t="shared" si="0"/>
        <v>-99</v>
      </c>
      <c r="H45" s="605">
        <f t="shared" si="1"/>
        <v>1536</v>
      </c>
    </row>
    <row r="46" spans="1:8" ht="13.5" customHeight="1" thickBot="1">
      <c r="A46" s="1066" t="s">
        <v>113</v>
      </c>
      <c r="B46" s="1067"/>
      <c r="C46" s="1068"/>
      <c r="D46" s="595">
        <v>2194</v>
      </c>
      <c r="E46" s="622">
        <v>2398</v>
      </c>
      <c r="F46" s="623">
        <v>1879</v>
      </c>
      <c r="G46" s="628">
        <f t="shared" si="0"/>
        <v>-519</v>
      </c>
      <c r="H46" s="595">
        <f t="shared" si="1"/>
        <v>-315</v>
      </c>
    </row>
    <row r="47" spans="1:8">
      <c r="A47" s="109" t="s">
        <v>114</v>
      </c>
      <c r="B47" s="109"/>
      <c r="C47" s="109"/>
      <c r="D47" s="109"/>
    </row>
  </sheetData>
  <mergeCells count="46">
    <mergeCell ref="A2:E2"/>
    <mergeCell ref="A3:G3"/>
    <mergeCell ref="A4:E4"/>
    <mergeCell ref="A5:C8"/>
    <mergeCell ref="D5:D8"/>
    <mergeCell ref="E5:E8"/>
    <mergeCell ref="H5:H8"/>
    <mergeCell ref="A9:C9"/>
    <mergeCell ref="A10:A22"/>
    <mergeCell ref="B10:C10"/>
    <mergeCell ref="B11:C11"/>
    <mergeCell ref="G5:G8"/>
    <mergeCell ref="B21:C21"/>
    <mergeCell ref="B22:C22"/>
    <mergeCell ref="F5:F8"/>
    <mergeCell ref="B17:C17"/>
    <mergeCell ref="B18:C18"/>
    <mergeCell ref="B19:C19"/>
    <mergeCell ref="B20:C20"/>
    <mergeCell ref="B37:C37"/>
    <mergeCell ref="B12:C12"/>
    <mergeCell ref="B13:C13"/>
    <mergeCell ref="B14:C14"/>
    <mergeCell ref="B15:C15"/>
    <mergeCell ref="B16:C16"/>
    <mergeCell ref="A23:C23"/>
    <mergeCell ref="B25:C25"/>
    <mergeCell ref="B26:C26"/>
    <mergeCell ref="B27:C27"/>
    <mergeCell ref="B29:B31"/>
    <mergeCell ref="A44:C44"/>
    <mergeCell ref="A45:C45"/>
    <mergeCell ref="A46:C46"/>
    <mergeCell ref="B38:C38"/>
    <mergeCell ref="B39:C39"/>
    <mergeCell ref="B40:C40"/>
    <mergeCell ref="B41:C41"/>
    <mergeCell ref="B42:C42"/>
    <mergeCell ref="B43:C43"/>
    <mergeCell ref="A24:A43"/>
    <mergeCell ref="B24:C24"/>
    <mergeCell ref="B32:C32"/>
    <mergeCell ref="B33:C33"/>
    <mergeCell ref="B34:C34"/>
    <mergeCell ref="B35:C35"/>
    <mergeCell ref="B36:C36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F46"/>
  <sheetViews>
    <sheetView zoomScaleNormal="100" workbookViewId="0">
      <selection activeCell="L11" sqref="L11"/>
    </sheetView>
  </sheetViews>
  <sheetFormatPr defaultRowHeight="12.75"/>
  <cols>
    <col min="1" max="1" width="72.85546875" customWidth="1"/>
    <col min="2" max="2" width="9" customWidth="1"/>
    <col min="3" max="3" width="14.42578125" customWidth="1"/>
    <col min="4" max="4" width="15.28515625" customWidth="1"/>
    <col min="5" max="5" width="19.28515625" customWidth="1"/>
    <col min="6" max="6" width="16.140625" customWidth="1"/>
  </cols>
  <sheetData>
    <row r="1" spans="1:6">
      <c r="F1" s="110" t="s">
        <v>115</v>
      </c>
    </row>
    <row r="2" spans="1:6">
      <c r="F2" s="110"/>
    </row>
    <row r="3" spans="1:6" ht="27" customHeight="1">
      <c r="A3" s="1117" t="s">
        <v>568</v>
      </c>
      <c r="B3" s="1117"/>
      <c r="C3" s="1117"/>
      <c r="D3" s="1117"/>
      <c r="E3" s="1117"/>
      <c r="F3" s="1117"/>
    </row>
    <row r="4" spans="1:6" ht="13.5" thickBot="1"/>
    <row r="5" spans="1:6">
      <c r="A5" s="1118" t="s">
        <v>72</v>
      </c>
      <c r="B5" s="1090" t="s">
        <v>116</v>
      </c>
      <c r="C5" s="1122" t="s">
        <v>548</v>
      </c>
      <c r="D5" s="1122"/>
      <c r="E5" s="1122"/>
      <c r="F5" s="1123"/>
    </row>
    <row r="6" spans="1:6" ht="13.5" thickBot="1">
      <c r="A6" s="1119"/>
      <c r="B6" s="1121"/>
      <c r="C6" s="1124"/>
      <c r="D6" s="1124"/>
      <c r="E6" s="1124"/>
      <c r="F6" s="1125"/>
    </row>
    <row r="7" spans="1:6" ht="13.5" thickBot="1">
      <c r="A7" s="1119"/>
      <c r="B7" s="1121"/>
      <c r="C7" s="1090" t="s">
        <v>117</v>
      </c>
      <c r="D7" s="1126" t="s">
        <v>118</v>
      </c>
      <c r="E7" s="1126"/>
      <c r="F7" s="1127"/>
    </row>
    <row r="8" spans="1:6" ht="26.25" thickBot="1">
      <c r="A8" s="1120"/>
      <c r="B8" s="1121"/>
      <c r="C8" s="1121"/>
      <c r="D8" s="107" t="s">
        <v>119</v>
      </c>
      <c r="E8" s="107" t="s">
        <v>120</v>
      </c>
      <c r="F8" s="111" t="s">
        <v>121</v>
      </c>
    </row>
    <row r="9" spans="1:6">
      <c r="A9" s="112"/>
      <c r="B9" s="113"/>
      <c r="C9" s="115"/>
      <c r="D9" s="114"/>
      <c r="E9" s="113"/>
      <c r="F9" s="115"/>
    </row>
    <row r="10" spans="1:6">
      <c r="A10" s="116" t="s">
        <v>122</v>
      </c>
      <c r="B10" s="128">
        <v>2013</v>
      </c>
      <c r="C10" s="119">
        <v>997</v>
      </c>
      <c r="D10" s="118">
        <v>196</v>
      </c>
      <c r="E10" s="117">
        <v>189</v>
      </c>
      <c r="F10" s="119">
        <v>384</v>
      </c>
    </row>
    <row r="11" spans="1:6" ht="13.5" thickBot="1">
      <c r="A11" s="120"/>
      <c r="B11" s="136">
        <v>2014</v>
      </c>
      <c r="C11" s="119">
        <v>812</v>
      </c>
      <c r="D11" s="118">
        <v>146</v>
      </c>
      <c r="E11" s="117">
        <v>188</v>
      </c>
      <c r="F11" s="119">
        <v>316</v>
      </c>
    </row>
    <row r="12" spans="1:6">
      <c r="A12" s="112"/>
      <c r="B12" s="113"/>
      <c r="C12" s="122"/>
      <c r="D12" s="121"/>
      <c r="E12" s="122"/>
      <c r="F12" s="121"/>
    </row>
    <row r="13" spans="1:6">
      <c r="A13" s="116" t="s">
        <v>123</v>
      </c>
      <c r="B13" s="128">
        <v>2013</v>
      </c>
      <c r="C13" s="118">
        <v>124</v>
      </c>
      <c r="D13" s="117">
        <v>35</v>
      </c>
      <c r="E13" s="118">
        <v>27</v>
      </c>
      <c r="F13" s="117">
        <v>71</v>
      </c>
    </row>
    <row r="14" spans="1:6" ht="13.5" thickBot="1">
      <c r="A14" s="123"/>
      <c r="B14" s="129">
        <v>2014</v>
      </c>
      <c r="C14" s="125">
        <v>113</v>
      </c>
      <c r="D14" s="124">
        <v>17</v>
      </c>
      <c r="E14" s="125">
        <v>43</v>
      </c>
      <c r="F14" s="124">
        <v>66</v>
      </c>
    </row>
    <row r="15" spans="1:6">
      <c r="A15" s="126"/>
      <c r="B15" s="127"/>
      <c r="C15" s="122"/>
      <c r="D15" s="121"/>
      <c r="E15" s="122"/>
      <c r="F15" s="121"/>
    </row>
    <row r="16" spans="1:6">
      <c r="A16" s="116" t="s">
        <v>124</v>
      </c>
      <c r="B16" s="128">
        <v>2013</v>
      </c>
      <c r="C16" s="118">
        <v>145</v>
      </c>
      <c r="D16" s="117">
        <v>10</v>
      </c>
      <c r="E16" s="118">
        <v>71</v>
      </c>
      <c r="F16" s="117">
        <v>97</v>
      </c>
    </row>
    <row r="17" spans="1:6" ht="13.5" thickBot="1">
      <c r="A17" s="123"/>
      <c r="B17" s="129">
        <v>2014</v>
      </c>
      <c r="C17" s="125">
        <v>102</v>
      </c>
      <c r="D17" s="124">
        <v>7</v>
      </c>
      <c r="E17" s="125">
        <v>54</v>
      </c>
      <c r="F17" s="124">
        <v>60</v>
      </c>
    </row>
    <row r="18" spans="1:6">
      <c r="A18" s="126"/>
      <c r="B18" s="127"/>
      <c r="C18" s="119"/>
      <c r="D18" s="117"/>
      <c r="E18" s="117"/>
      <c r="F18" s="119"/>
    </row>
    <row r="19" spans="1:6">
      <c r="A19" s="116" t="s">
        <v>125</v>
      </c>
      <c r="B19" s="128">
        <v>2013</v>
      </c>
      <c r="C19" s="119">
        <v>435</v>
      </c>
      <c r="D19" s="117">
        <v>78</v>
      </c>
      <c r="E19" s="117">
        <v>46</v>
      </c>
      <c r="F19" s="119">
        <v>130</v>
      </c>
    </row>
    <row r="20" spans="1:6">
      <c r="A20" s="123" t="s">
        <v>126</v>
      </c>
      <c r="B20" s="129">
        <v>2014</v>
      </c>
      <c r="C20" s="131">
        <v>320</v>
      </c>
      <c r="D20" s="130">
        <v>54</v>
      </c>
      <c r="E20" s="130">
        <v>33</v>
      </c>
      <c r="F20" s="131">
        <v>98</v>
      </c>
    </row>
    <row r="21" spans="1:6">
      <c r="A21" s="126"/>
      <c r="B21" s="127"/>
      <c r="C21" s="133"/>
      <c r="D21" s="132"/>
      <c r="E21" s="132"/>
      <c r="F21" s="133"/>
    </row>
    <row r="22" spans="1:6">
      <c r="A22" s="116" t="s">
        <v>127</v>
      </c>
      <c r="B22" s="128">
        <v>2013</v>
      </c>
      <c r="C22" s="119">
        <v>258</v>
      </c>
      <c r="D22" s="117">
        <v>72</v>
      </c>
      <c r="E22" s="117">
        <v>28</v>
      </c>
      <c r="F22" s="119">
        <v>67</v>
      </c>
    </row>
    <row r="23" spans="1:6" ht="13.5" thickBot="1">
      <c r="A23" s="123" t="s">
        <v>128</v>
      </c>
      <c r="B23" s="129">
        <v>2014</v>
      </c>
      <c r="C23" s="131">
        <v>250</v>
      </c>
      <c r="D23" s="130">
        <v>67</v>
      </c>
      <c r="E23" s="130">
        <v>46</v>
      </c>
      <c r="F23" s="131">
        <v>85</v>
      </c>
    </row>
    <row r="24" spans="1:6">
      <c r="A24" s="112"/>
      <c r="B24" s="134"/>
      <c r="C24" s="135"/>
      <c r="D24" s="121"/>
      <c r="E24" s="121"/>
      <c r="F24" s="135"/>
    </row>
    <row r="25" spans="1:6">
      <c r="A25" s="116" t="s">
        <v>129</v>
      </c>
      <c r="B25" s="128">
        <v>2013</v>
      </c>
      <c r="C25" s="119">
        <v>671</v>
      </c>
      <c r="D25" s="117">
        <v>171</v>
      </c>
      <c r="E25" s="117">
        <v>129</v>
      </c>
      <c r="F25" s="119">
        <v>234</v>
      </c>
    </row>
    <row r="26" spans="1:6" ht="13.5" thickBot="1">
      <c r="A26" s="120"/>
      <c r="B26" s="136">
        <v>2014</v>
      </c>
      <c r="C26" s="137">
        <v>406</v>
      </c>
      <c r="D26" s="124">
        <v>92</v>
      </c>
      <c r="E26" s="124">
        <v>78</v>
      </c>
      <c r="F26" s="137">
        <v>144</v>
      </c>
    </row>
    <row r="27" spans="1:6">
      <c r="A27" s="112"/>
      <c r="B27" s="134"/>
      <c r="C27" s="135"/>
      <c r="D27" s="121"/>
      <c r="E27" s="121"/>
      <c r="F27" s="135"/>
    </row>
    <row r="28" spans="1:6">
      <c r="A28" s="116" t="s">
        <v>130</v>
      </c>
      <c r="B28" s="128">
        <v>2013</v>
      </c>
      <c r="C28" s="119">
        <v>1422</v>
      </c>
      <c r="D28" s="117">
        <v>540</v>
      </c>
      <c r="E28" s="117">
        <v>461</v>
      </c>
      <c r="F28" s="119">
        <v>698</v>
      </c>
    </row>
    <row r="29" spans="1:6" ht="13.5" thickBot="1">
      <c r="A29" s="120"/>
      <c r="B29" s="136">
        <v>2014</v>
      </c>
      <c r="C29" s="137">
        <v>1041</v>
      </c>
      <c r="D29" s="124">
        <v>568</v>
      </c>
      <c r="E29" s="124">
        <v>128</v>
      </c>
      <c r="F29" s="137">
        <v>345</v>
      </c>
    </row>
    <row r="30" spans="1:6" ht="6.75" customHeight="1">
      <c r="A30" s="112"/>
      <c r="B30" s="134"/>
      <c r="C30" s="135"/>
      <c r="D30" s="121"/>
      <c r="E30" s="121"/>
      <c r="F30" s="135"/>
    </row>
    <row r="31" spans="1:6" ht="23.25" customHeight="1">
      <c r="A31" s="138" t="s">
        <v>131</v>
      </c>
      <c r="B31" s="128">
        <v>2013</v>
      </c>
      <c r="C31" s="119">
        <v>10</v>
      </c>
      <c r="D31" s="117">
        <v>7</v>
      </c>
      <c r="E31" s="117">
        <v>0</v>
      </c>
      <c r="F31" s="119">
        <v>2</v>
      </c>
    </row>
    <row r="32" spans="1:6" ht="13.5" thickBot="1">
      <c r="A32" s="120" t="s">
        <v>230</v>
      </c>
      <c r="B32" s="136">
        <v>2014</v>
      </c>
      <c r="C32" s="137">
        <v>9</v>
      </c>
      <c r="D32" s="124">
        <v>3</v>
      </c>
      <c r="E32" s="124">
        <v>1</v>
      </c>
      <c r="F32" s="137">
        <v>5</v>
      </c>
    </row>
    <row r="33" spans="1:6">
      <c r="A33" s="116"/>
      <c r="B33" s="128"/>
      <c r="C33" s="119"/>
      <c r="D33" s="117"/>
      <c r="E33" s="117"/>
      <c r="F33" s="119"/>
    </row>
    <row r="34" spans="1:6">
      <c r="A34" s="116" t="s">
        <v>132</v>
      </c>
      <c r="B34" s="128">
        <v>2013</v>
      </c>
      <c r="C34" s="119">
        <v>90</v>
      </c>
      <c r="D34" s="117">
        <v>12</v>
      </c>
      <c r="E34" s="117">
        <v>9</v>
      </c>
      <c r="F34" s="119">
        <v>63</v>
      </c>
    </row>
    <row r="35" spans="1:6" ht="13.5" thickBot="1">
      <c r="A35" s="116" t="s">
        <v>133</v>
      </c>
      <c r="B35" s="128">
        <v>2014</v>
      </c>
      <c r="C35" s="119">
        <v>39</v>
      </c>
      <c r="D35" s="117">
        <v>5</v>
      </c>
      <c r="E35" s="117">
        <v>21</v>
      </c>
      <c r="F35" s="119">
        <v>19</v>
      </c>
    </row>
    <row r="36" spans="1:6">
      <c r="A36" s="112"/>
      <c r="B36" s="134"/>
      <c r="C36" s="135"/>
      <c r="D36" s="121"/>
      <c r="E36" s="121"/>
      <c r="F36" s="135"/>
    </row>
    <row r="37" spans="1:6">
      <c r="A37" s="116" t="s">
        <v>134</v>
      </c>
      <c r="B37" s="128">
        <v>2013</v>
      </c>
      <c r="C37" s="119">
        <v>125</v>
      </c>
      <c r="D37" s="117">
        <v>6</v>
      </c>
      <c r="E37" s="117">
        <v>48</v>
      </c>
      <c r="F37" s="119">
        <v>107</v>
      </c>
    </row>
    <row r="38" spans="1:6" ht="13.5" thickBot="1">
      <c r="A38" s="116"/>
      <c r="B38" s="128">
        <v>2014</v>
      </c>
      <c r="C38" s="119">
        <v>108</v>
      </c>
      <c r="D38" s="117">
        <v>5</v>
      </c>
      <c r="E38" s="117">
        <v>50</v>
      </c>
      <c r="F38" s="119">
        <v>91</v>
      </c>
    </row>
    <row r="39" spans="1:6">
      <c r="A39" s="1114" t="s">
        <v>135</v>
      </c>
      <c r="B39" s="134"/>
      <c r="C39" s="139"/>
      <c r="D39" s="134"/>
      <c r="E39" s="134"/>
      <c r="F39" s="139"/>
    </row>
    <row r="40" spans="1:6">
      <c r="A40" s="1115"/>
      <c r="B40" s="128">
        <v>2013</v>
      </c>
      <c r="C40" s="119">
        <f>C10+C25+C28+C31+C34+C37</f>
        <v>3315</v>
      </c>
      <c r="D40" s="117">
        <f>D10+D25+D28+D31+D34+D37</f>
        <v>932</v>
      </c>
      <c r="E40" s="117">
        <f>E10+E25+E28+E31+E34+E37</f>
        <v>836</v>
      </c>
      <c r="F40" s="117">
        <f>F10+F25+F28+F31+F34+F37</f>
        <v>1488</v>
      </c>
    </row>
    <row r="41" spans="1:6">
      <c r="A41" s="1115"/>
      <c r="B41" s="140" t="s">
        <v>136</v>
      </c>
      <c r="C41" s="142">
        <v>100</v>
      </c>
      <c r="D41" s="141">
        <f>D40/$C$40*100</f>
        <v>28.114630467571644</v>
      </c>
      <c r="E41" s="141">
        <f>E40/$C$40*100</f>
        <v>25.218702865761689</v>
      </c>
      <c r="F41" s="142">
        <f>F40/$C$40*100</f>
        <v>44.886877828054303</v>
      </c>
    </row>
    <row r="42" spans="1:6">
      <c r="A42" s="1115"/>
      <c r="B42" s="140"/>
      <c r="C42" s="678"/>
      <c r="D42" s="140"/>
      <c r="E42" s="140"/>
      <c r="F42" s="144"/>
    </row>
    <row r="43" spans="1:6">
      <c r="A43" s="1115"/>
      <c r="B43" s="128">
        <v>2014</v>
      </c>
      <c r="C43" s="119">
        <f>C11+C26+C29+C35++C32+C38</f>
        <v>2415</v>
      </c>
      <c r="D43" s="117">
        <f>D11+D26+D29+D35++D32+D38</f>
        <v>819</v>
      </c>
      <c r="E43" s="117">
        <f>E11+E26+E29+E35++E32+E38</f>
        <v>466</v>
      </c>
      <c r="F43" s="117">
        <f>F11+F26+F29+F35++F32+F38</f>
        <v>920</v>
      </c>
    </row>
    <row r="44" spans="1:6" ht="13.5" thickBot="1">
      <c r="A44" s="1116"/>
      <c r="B44" s="145" t="s">
        <v>136</v>
      </c>
      <c r="C44" s="147">
        <v>100</v>
      </c>
      <c r="D44" s="146">
        <f>D43/$C$43*100</f>
        <v>33.913043478260867</v>
      </c>
      <c r="E44" s="146">
        <f>E43/$C$43*100</f>
        <v>19.296066252587991</v>
      </c>
      <c r="F44" s="147">
        <f>F43/$C$43*100</f>
        <v>38.095238095238095</v>
      </c>
    </row>
    <row r="45" spans="1:6">
      <c r="B45" s="153"/>
    </row>
    <row r="46" spans="1:6">
      <c r="A46" s="1" t="s">
        <v>137</v>
      </c>
    </row>
  </sheetData>
  <mergeCells count="7">
    <mergeCell ref="A39:A44"/>
    <mergeCell ref="A3:F3"/>
    <mergeCell ref="A5:A8"/>
    <mergeCell ref="B5:B8"/>
    <mergeCell ref="C5:F6"/>
    <mergeCell ref="C7:C8"/>
    <mergeCell ref="D7:F7"/>
  </mergeCells>
  <phoneticPr fontId="41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selection activeCell="Q9" sqref="Q9"/>
    </sheetView>
  </sheetViews>
  <sheetFormatPr defaultRowHeight="12.75"/>
  <cols>
    <col min="1" max="1" width="3.7109375" customWidth="1"/>
    <col min="2" max="2" width="44.28515625" customWidth="1"/>
    <col min="3" max="3" width="9.140625" customWidth="1"/>
    <col min="4" max="4" width="8.7109375" customWidth="1"/>
    <col min="5" max="5" width="9.28515625" customWidth="1"/>
    <col min="6" max="6" width="8.42578125" customWidth="1"/>
    <col min="7" max="7" width="9.42578125" customWidth="1"/>
    <col min="8" max="8" width="7.7109375" customWidth="1"/>
    <col min="9" max="9" width="8.5703125" customWidth="1"/>
    <col min="10" max="10" width="8" customWidth="1"/>
    <col min="11" max="11" width="9" customWidth="1"/>
    <col min="12" max="12" width="9.28515625" customWidth="1"/>
  </cols>
  <sheetData>
    <row r="1" spans="1:12">
      <c r="L1" s="408" t="s">
        <v>256</v>
      </c>
    </row>
    <row r="2" spans="1:12">
      <c r="F2" s="408"/>
    </row>
    <row r="3" spans="1:12" ht="32.25" customHeight="1">
      <c r="A3" s="1117" t="s">
        <v>608</v>
      </c>
      <c r="B3" s="1117"/>
      <c r="C3" s="1117"/>
      <c r="D3" s="1117"/>
      <c r="E3" s="1117"/>
      <c r="F3" s="1117"/>
      <c r="G3" s="1117"/>
      <c r="H3" s="1117"/>
      <c r="I3" s="1117"/>
      <c r="J3" s="1117"/>
      <c r="K3" s="1117"/>
      <c r="L3" s="1117"/>
    </row>
    <row r="4" spans="1:12" ht="13.5" thickBot="1"/>
    <row r="5" spans="1:12" ht="13.5" thickBot="1">
      <c r="A5" s="1128" t="s">
        <v>72</v>
      </c>
      <c r="B5" s="1129"/>
      <c r="C5" s="1139" t="s">
        <v>117</v>
      </c>
      <c r="D5" s="1142" t="s">
        <v>257</v>
      </c>
      <c r="E5" s="1145" t="s">
        <v>118</v>
      </c>
      <c r="F5" s="1146"/>
      <c r="G5" s="1146"/>
      <c r="H5" s="1146"/>
      <c r="I5" s="1146"/>
      <c r="J5" s="1146"/>
      <c r="K5" s="1146"/>
      <c r="L5" s="1147"/>
    </row>
    <row r="6" spans="1:12" ht="25.5" customHeight="1">
      <c r="A6" s="1135"/>
      <c r="B6" s="1136"/>
      <c r="C6" s="1140"/>
      <c r="D6" s="1143"/>
      <c r="E6" s="1148" t="s">
        <v>243</v>
      </c>
      <c r="F6" s="1149"/>
      <c r="G6" s="1128" t="s">
        <v>119</v>
      </c>
      <c r="H6" s="1129"/>
      <c r="I6" s="1150" t="s">
        <v>120</v>
      </c>
      <c r="J6" s="1149"/>
      <c r="K6" s="1128" t="s">
        <v>121</v>
      </c>
      <c r="L6" s="1129"/>
    </row>
    <row r="7" spans="1:12" ht="13.5" thickBot="1">
      <c r="A7" s="1137"/>
      <c r="B7" s="1138"/>
      <c r="C7" s="1141"/>
      <c r="D7" s="1144"/>
      <c r="E7" s="584" t="s">
        <v>212</v>
      </c>
      <c r="F7" s="629" t="s">
        <v>75</v>
      </c>
      <c r="G7" s="584" t="s">
        <v>212</v>
      </c>
      <c r="H7" s="585" t="s">
        <v>75</v>
      </c>
      <c r="I7" s="635" t="s">
        <v>212</v>
      </c>
      <c r="J7" s="629" t="s">
        <v>75</v>
      </c>
      <c r="K7" s="584" t="s">
        <v>212</v>
      </c>
      <c r="L7" s="585" t="s">
        <v>75</v>
      </c>
    </row>
    <row r="8" spans="1:12" ht="13.5" thickBot="1">
      <c r="A8" s="1130" t="s">
        <v>258</v>
      </c>
      <c r="B8" s="1131"/>
      <c r="C8" s="419">
        <v>1426</v>
      </c>
      <c r="D8" s="420">
        <v>480</v>
      </c>
      <c r="E8" s="417">
        <v>618</v>
      </c>
      <c r="F8" s="630">
        <v>172</v>
      </c>
      <c r="G8" s="417">
        <v>233</v>
      </c>
      <c r="H8" s="418">
        <v>85</v>
      </c>
      <c r="I8" s="636">
        <v>410</v>
      </c>
      <c r="J8" s="630">
        <v>75</v>
      </c>
      <c r="K8" s="417">
        <v>641</v>
      </c>
      <c r="L8" s="418">
        <v>177</v>
      </c>
    </row>
    <row r="9" spans="1:12">
      <c r="A9" s="1132" t="s">
        <v>91</v>
      </c>
      <c r="B9" s="717" t="s">
        <v>259</v>
      </c>
      <c r="C9" s="680">
        <v>238</v>
      </c>
      <c r="D9" s="421">
        <v>69</v>
      </c>
      <c r="E9" s="409">
        <v>117</v>
      </c>
      <c r="F9" s="631">
        <v>18</v>
      </c>
      <c r="G9" s="409">
        <v>46</v>
      </c>
      <c r="H9" s="410">
        <v>17</v>
      </c>
      <c r="I9" s="637">
        <v>102</v>
      </c>
      <c r="J9" s="631">
        <v>15</v>
      </c>
      <c r="K9" s="409">
        <v>132</v>
      </c>
      <c r="L9" s="410">
        <v>33</v>
      </c>
    </row>
    <row r="10" spans="1:12">
      <c r="A10" s="1132"/>
      <c r="B10" s="718" t="s">
        <v>260</v>
      </c>
      <c r="C10" s="680">
        <v>372</v>
      </c>
      <c r="D10" s="421">
        <v>59</v>
      </c>
      <c r="E10" s="409">
        <v>188</v>
      </c>
      <c r="F10" s="631">
        <v>22</v>
      </c>
      <c r="G10" s="409">
        <v>17</v>
      </c>
      <c r="H10" s="410">
        <v>2</v>
      </c>
      <c r="I10" s="637">
        <v>206</v>
      </c>
      <c r="J10" s="631">
        <v>20</v>
      </c>
      <c r="K10" s="409">
        <v>245</v>
      </c>
      <c r="L10" s="410">
        <v>37</v>
      </c>
    </row>
    <row r="11" spans="1:12" ht="25.5">
      <c r="A11" s="1132"/>
      <c r="B11" s="718" t="s">
        <v>261</v>
      </c>
      <c r="C11" s="680">
        <v>509</v>
      </c>
      <c r="D11" s="421">
        <v>227</v>
      </c>
      <c r="E11" s="409">
        <v>202</v>
      </c>
      <c r="F11" s="631">
        <v>89</v>
      </c>
      <c r="G11" s="409">
        <v>98</v>
      </c>
      <c r="H11" s="410">
        <v>38</v>
      </c>
      <c r="I11" s="637">
        <v>50</v>
      </c>
      <c r="J11" s="631">
        <v>20</v>
      </c>
      <c r="K11" s="409">
        <v>158</v>
      </c>
      <c r="L11" s="410">
        <v>68</v>
      </c>
    </row>
    <row r="12" spans="1:12" ht="38.25">
      <c r="A12" s="1132"/>
      <c r="B12" s="719" t="s">
        <v>262</v>
      </c>
      <c r="C12" s="680">
        <v>278</v>
      </c>
      <c r="D12" s="421">
        <v>110</v>
      </c>
      <c r="E12" s="409">
        <v>105</v>
      </c>
      <c r="F12" s="631">
        <v>39</v>
      </c>
      <c r="G12" s="409">
        <v>69</v>
      </c>
      <c r="H12" s="410">
        <v>25</v>
      </c>
      <c r="I12" s="637">
        <v>42</v>
      </c>
      <c r="J12" s="631">
        <v>18</v>
      </c>
      <c r="K12" s="409">
        <v>95</v>
      </c>
      <c r="L12" s="410">
        <v>37</v>
      </c>
    </row>
    <row r="13" spans="1:12">
      <c r="A13" s="1132"/>
      <c r="B13" s="718" t="s">
        <v>263</v>
      </c>
      <c r="C13" s="680">
        <v>29</v>
      </c>
      <c r="D13" s="421">
        <v>15</v>
      </c>
      <c r="E13" s="409">
        <v>6</v>
      </c>
      <c r="F13" s="631">
        <v>4</v>
      </c>
      <c r="G13" s="409">
        <v>3</v>
      </c>
      <c r="H13" s="410">
        <v>3</v>
      </c>
      <c r="I13" s="637">
        <v>10</v>
      </c>
      <c r="J13" s="631">
        <v>2</v>
      </c>
      <c r="K13" s="409">
        <v>11</v>
      </c>
      <c r="L13" s="410">
        <v>2</v>
      </c>
    </row>
    <row r="14" spans="1:12">
      <c r="A14" s="1133" t="s">
        <v>264</v>
      </c>
      <c r="B14" s="1134"/>
      <c r="C14" s="680">
        <v>592</v>
      </c>
      <c r="D14" s="421">
        <v>218</v>
      </c>
      <c r="E14" s="409">
        <v>190</v>
      </c>
      <c r="F14" s="631">
        <v>73</v>
      </c>
      <c r="G14" s="409">
        <v>133</v>
      </c>
      <c r="H14" s="410">
        <v>32</v>
      </c>
      <c r="I14" s="637">
        <v>108</v>
      </c>
      <c r="J14" s="631">
        <v>41</v>
      </c>
      <c r="K14" s="409">
        <v>215</v>
      </c>
      <c r="L14" s="410">
        <v>99</v>
      </c>
    </row>
    <row r="15" spans="1:12">
      <c r="A15" s="1133" t="s">
        <v>265</v>
      </c>
      <c r="B15" s="1134"/>
      <c r="C15" s="680">
        <v>1711</v>
      </c>
      <c r="D15" s="421">
        <v>1104</v>
      </c>
      <c r="E15" s="409">
        <v>584</v>
      </c>
      <c r="F15" s="631">
        <v>380</v>
      </c>
      <c r="G15" s="409">
        <v>756</v>
      </c>
      <c r="H15" s="410">
        <v>471</v>
      </c>
      <c r="I15" s="637">
        <v>259</v>
      </c>
      <c r="J15" s="631">
        <v>127</v>
      </c>
      <c r="K15" s="409">
        <v>733</v>
      </c>
      <c r="L15" s="410">
        <v>493</v>
      </c>
    </row>
    <row r="16" spans="1:12" ht="24.75" customHeight="1">
      <c r="A16" s="1133" t="s">
        <v>266</v>
      </c>
      <c r="B16" s="1134"/>
      <c r="C16" s="680">
        <v>0</v>
      </c>
      <c r="D16" s="421">
        <v>0</v>
      </c>
      <c r="E16" s="409">
        <v>0</v>
      </c>
      <c r="F16" s="631">
        <v>0</v>
      </c>
      <c r="G16" s="409">
        <v>0</v>
      </c>
      <c r="H16" s="410">
        <v>0</v>
      </c>
      <c r="I16" s="637">
        <v>0</v>
      </c>
      <c r="J16" s="631">
        <v>0</v>
      </c>
      <c r="K16" s="409">
        <v>0</v>
      </c>
      <c r="L16" s="410">
        <v>0</v>
      </c>
    </row>
    <row r="17" spans="1:12">
      <c r="A17" s="1133" t="s">
        <v>267</v>
      </c>
      <c r="B17" s="1134"/>
      <c r="C17" s="680">
        <v>259</v>
      </c>
      <c r="D17" s="421">
        <v>129</v>
      </c>
      <c r="E17" s="409">
        <v>112</v>
      </c>
      <c r="F17" s="631">
        <v>52</v>
      </c>
      <c r="G17" s="409">
        <v>9</v>
      </c>
      <c r="H17" s="410">
        <v>6</v>
      </c>
      <c r="I17" s="637">
        <v>112</v>
      </c>
      <c r="J17" s="631">
        <v>39</v>
      </c>
      <c r="K17" s="409">
        <v>221</v>
      </c>
      <c r="L17" s="410">
        <v>114</v>
      </c>
    </row>
    <row r="18" spans="1:12" ht="37.5" customHeight="1" thickBot="1">
      <c r="A18" s="1151" t="s">
        <v>268</v>
      </c>
      <c r="B18" s="1152"/>
      <c r="C18" s="681">
        <v>60</v>
      </c>
      <c r="D18" s="422">
        <v>37</v>
      </c>
      <c r="E18" s="411">
        <v>17</v>
      </c>
      <c r="F18" s="632">
        <v>10</v>
      </c>
      <c r="G18" s="411">
        <v>13</v>
      </c>
      <c r="H18" s="412">
        <v>12</v>
      </c>
      <c r="I18" s="638">
        <v>11</v>
      </c>
      <c r="J18" s="632">
        <v>5</v>
      </c>
      <c r="K18" s="411">
        <v>27</v>
      </c>
      <c r="L18" s="412">
        <v>19</v>
      </c>
    </row>
    <row r="19" spans="1:12">
      <c r="A19" s="1153" t="s">
        <v>269</v>
      </c>
      <c r="B19" s="1154"/>
      <c r="C19" s="423">
        <f>C8+C14+C15+C16+C17+C18</f>
        <v>4048</v>
      </c>
      <c r="D19" s="414">
        <f t="shared" ref="D19:L19" si="0">D8+D14+D15+D16+D17+D18</f>
        <v>1968</v>
      </c>
      <c r="E19" s="423">
        <f t="shared" si="0"/>
        <v>1521</v>
      </c>
      <c r="F19" s="633">
        <f t="shared" si="0"/>
        <v>687</v>
      </c>
      <c r="G19" s="413">
        <f t="shared" si="0"/>
        <v>1144</v>
      </c>
      <c r="H19" s="414">
        <f t="shared" si="0"/>
        <v>606</v>
      </c>
      <c r="I19" s="423">
        <f t="shared" si="0"/>
        <v>900</v>
      </c>
      <c r="J19" s="633">
        <f t="shared" si="0"/>
        <v>287</v>
      </c>
      <c r="K19" s="413">
        <f t="shared" si="0"/>
        <v>1837</v>
      </c>
      <c r="L19" s="414">
        <f t="shared" si="0"/>
        <v>902</v>
      </c>
    </row>
    <row r="20" spans="1:12" ht="13.5" thickBot="1">
      <c r="A20" s="1155" t="s">
        <v>270</v>
      </c>
      <c r="B20" s="1156"/>
      <c r="C20" s="424">
        <f t="shared" ref="C20" si="1">C19/$C$19*100</f>
        <v>100</v>
      </c>
      <c r="D20" s="416">
        <f>D19/C19*100</f>
        <v>48.616600790513836</v>
      </c>
      <c r="E20" s="424">
        <f>E19/$C$19*100</f>
        <v>37.574110671936758</v>
      </c>
      <c r="F20" s="634">
        <f>F19/$D$19*100</f>
        <v>34.908536585365852</v>
      </c>
      <c r="G20" s="415">
        <f t="shared" ref="G20:K20" si="2">G19/$C$19*100</f>
        <v>28.260869565217391</v>
      </c>
      <c r="H20" s="416">
        <f>H19/$D$19*100</f>
        <v>30.792682926829269</v>
      </c>
      <c r="I20" s="424">
        <f t="shared" si="2"/>
        <v>22.233201581027668</v>
      </c>
      <c r="J20" s="634">
        <f>J19/$D$19*100</f>
        <v>14.583333333333334</v>
      </c>
      <c r="K20" s="415">
        <f t="shared" si="2"/>
        <v>45.380434782608695</v>
      </c>
      <c r="L20" s="416">
        <f>L19/$D$19*100</f>
        <v>45.833333333333329</v>
      </c>
    </row>
    <row r="21" spans="1:12">
      <c r="A21" s="153"/>
      <c r="B21" s="153"/>
      <c r="C21" s="153"/>
    </row>
    <row r="22" spans="1:12">
      <c r="A22" s="153"/>
      <c r="B22" s="153"/>
      <c r="C22" s="153"/>
    </row>
    <row r="23" spans="1:12">
      <c r="A23" s="153"/>
      <c r="B23" s="153"/>
      <c r="C23" s="153"/>
    </row>
    <row r="24" spans="1:12">
      <c r="A24" s="153"/>
      <c r="B24" s="153"/>
      <c r="C24" s="153"/>
    </row>
    <row r="25" spans="1:12">
      <c r="A25" s="153"/>
      <c r="B25" s="153"/>
      <c r="C25" s="153"/>
    </row>
    <row r="26" spans="1:12">
      <c r="A26" s="153"/>
      <c r="B26" s="153"/>
      <c r="C26" s="153"/>
    </row>
    <row r="27" spans="1:12">
      <c r="A27" s="153"/>
      <c r="B27" s="153"/>
      <c r="C27" s="153"/>
    </row>
    <row r="28" spans="1:12">
      <c r="A28" s="153"/>
      <c r="B28" s="153"/>
      <c r="C28" s="153"/>
    </row>
    <row r="29" spans="1:12">
      <c r="A29" s="153"/>
      <c r="B29" s="153"/>
      <c r="C29" s="153"/>
    </row>
    <row r="30" spans="1:12">
      <c r="A30" s="153"/>
      <c r="B30" s="153"/>
      <c r="C30" s="153"/>
    </row>
    <row r="31" spans="1:12">
      <c r="A31" s="153"/>
      <c r="B31" s="153"/>
      <c r="C31" s="153"/>
    </row>
    <row r="32" spans="1:12">
      <c r="A32" s="153"/>
      <c r="B32" s="153"/>
      <c r="C32" s="153"/>
    </row>
    <row r="33" spans="1:3">
      <c r="A33" s="153"/>
      <c r="B33" s="153"/>
      <c r="C33" s="153"/>
    </row>
    <row r="34" spans="1:3">
      <c r="A34" s="153"/>
      <c r="B34" s="153"/>
      <c r="C34" s="153"/>
    </row>
    <row r="35" spans="1:3">
      <c r="A35" s="153"/>
      <c r="B35" s="153"/>
      <c r="C35" s="153"/>
    </row>
    <row r="36" spans="1:3">
      <c r="A36" s="153"/>
      <c r="B36" s="153"/>
      <c r="C36" s="153"/>
    </row>
    <row r="37" spans="1:3">
      <c r="A37" s="153"/>
      <c r="B37" s="153"/>
      <c r="C37" s="153"/>
    </row>
    <row r="38" spans="1:3">
      <c r="A38" s="153"/>
      <c r="B38" s="153"/>
      <c r="C38" s="153"/>
    </row>
    <row r="39" spans="1:3">
      <c r="A39" s="153"/>
      <c r="B39" s="153"/>
      <c r="C39" s="153"/>
    </row>
    <row r="40" spans="1:3">
      <c r="A40" s="153"/>
      <c r="B40" s="153"/>
      <c r="C40" s="153"/>
    </row>
    <row r="41" spans="1:3">
      <c r="A41" s="153"/>
      <c r="B41" s="153"/>
      <c r="C41" s="153"/>
    </row>
    <row r="42" spans="1:3">
      <c r="A42" s="153"/>
      <c r="B42" s="153"/>
      <c r="C42" s="153"/>
    </row>
    <row r="43" spans="1:3">
      <c r="A43" s="153"/>
      <c r="B43" s="153"/>
      <c r="C43" s="153"/>
    </row>
    <row r="44" spans="1:3">
      <c r="A44" s="153"/>
      <c r="B44" s="153"/>
      <c r="C44" s="153"/>
    </row>
    <row r="45" spans="1:3">
      <c r="A45" s="153"/>
      <c r="B45" s="153"/>
      <c r="C45" s="153"/>
    </row>
  </sheetData>
  <mergeCells count="18">
    <mergeCell ref="A17:B17"/>
    <mergeCell ref="A18:B18"/>
    <mergeCell ref="A19:B19"/>
    <mergeCell ref="A20:B20"/>
    <mergeCell ref="A15:B15"/>
    <mergeCell ref="A16:B16"/>
    <mergeCell ref="A3:L3"/>
    <mergeCell ref="K6:L6"/>
    <mergeCell ref="A8:B8"/>
    <mergeCell ref="A9:A13"/>
    <mergeCell ref="A14:B14"/>
    <mergeCell ref="A5:B7"/>
    <mergeCell ref="C5:C7"/>
    <mergeCell ref="D5:D7"/>
    <mergeCell ref="E5:L5"/>
    <mergeCell ref="E6:F6"/>
    <mergeCell ref="G6:H6"/>
    <mergeCell ref="I6:J6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5"/>
  <sheetViews>
    <sheetView showGridLines="0" topLeftCell="A4" zoomScaleNormal="100" workbookViewId="0">
      <selection activeCell="O19" sqref="O19"/>
    </sheetView>
  </sheetViews>
  <sheetFormatPr defaultRowHeight="12.75"/>
  <cols>
    <col min="1" max="1" width="42.7109375" customWidth="1"/>
    <col min="2" max="2" width="12.42578125" customWidth="1"/>
    <col min="3" max="3" width="11" customWidth="1"/>
    <col min="4" max="4" width="11.42578125" customWidth="1"/>
    <col min="5" max="5" width="11.5703125" customWidth="1"/>
    <col min="6" max="6" width="11.7109375" customWidth="1"/>
    <col min="7" max="7" width="11.28515625" customWidth="1"/>
  </cols>
  <sheetData>
    <row r="1" spans="1:9" ht="15">
      <c r="F1" s="993" t="s">
        <v>138</v>
      </c>
      <c r="G1" s="993"/>
    </row>
    <row r="2" spans="1:9" ht="9" customHeight="1">
      <c r="A2" s="1171"/>
      <c r="B2" s="1171"/>
      <c r="C2" s="1171"/>
      <c r="D2" s="1171"/>
      <c r="E2" s="1171"/>
      <c r="F2" s="1171"/>
      <c r="G2" s="1171"/>
    </row>
    <row r="3" spans="1:9" s="148" customFormat="1" ht="30" customHeight="1">
      <c r="A3" s="1172" t="s">
        <v>569</v>
      </c>
      <c r="B3" s="1172"/>
      <c r="C3" s="1172"/>
      <c r="D3" s="1172"/>
      <c r="E3" s="1172"/>
      <c r="F3" s="1172"/>
      <c r="G3" s="1172"/>
    </row>
    <row r="4" spans="1:9" s="148" customFormat="1" ht="11.25" customHeight="1" thickBot="1">
      <c r="A4" s="993" t="s">
        <v>43</v>
      </c>
      <c r="B4" s="993"/>
      <c r="C4" s="993"/>
      <c r="D4" s="993"/>
      <c r="E4" s="993"/>
      <c r="F4" s="993"/>
      <c r="G4" s="993"/>
    </row>
    <row r="5" spans="1:9" ht="17.25" customHeight="1" thickTop="1" thickBot="1">
      <c r="A5" s="150"/>
      <c r="B5" s="1010" t="s">
        <v>251</v>
      </c>
      <c r="C5" s="1008"/>
      <c r="D5" s="1008"/>
      <c r="E5" s="1008"/>
      <c r="F5" s="1008"/>
      <c r="G5" s="1009"/>
    </row>
    <row r="6" spans="1:9" ht="15.75" customHeight="1" thickTop="1" thickBot="1">
      <c r="A6" s="151"/>
      <c r="B6" s="1168" t="s">
        <v>570</v>
      </c>
      <c r="C6" s="1169"/>
      <c r="D6" s="1170" t="s">
        <v>309</v>
      </c>
      <c r="E6" s="1169"/>
      <c r="F6" s="1170" t="s">
        <v>571</v>
      </c>
      <c r="G6" s="1169"/>
    </row>
    <row r="7" spans="1:9" ht="16.5" customHeight="1" thickTop="1">
      <c r="A7" s="152" t="s">
        <v>139</v>
      </c>
      <c r="B7" s="1159" t="s">
        <v>140</v>
      </c>
      <c r="C7" s="1157" t="s">
        <v>141</v>
      </c>
      <c r="D7" s="1163" t="s">
        <v>142</v>
      </c>
      <c r="E7" s="1166" t="s">
        <v>141</v>
      </c>
      <c r="F7" s="1159" t="s">
        <v>140</v>
      </c>
      <c r="G7" s="1157" t="s">
        <v>141</v>
      </c>
      <c r="I7" s="153"/>
    </row>
    <row r="8" spans="1:9" ht="13.5" thickBot="1">
      <c r="A8" s="154"/>
      <c r="B8" s="1160"/>
      <c r="C8" s="1158"/>
      <c r="D8" s="1164"/>
      <c r="E8" s="1158"/>
      <c r="F8" s="1160"/>
      <c r="G8" s="1158"/>
    </row>
    <row r="9" spans="1:9" ht="8.25" customHeight="1" thickBot="1">
      <c r="A9" s="659"/>
      <c r="B9" s="1161"/>
      <c r="C9" s="1162"/>
      <c r="D9" s="1165"/>
      <c r="E9" s="1167"/>
      <c r="F9" s="1160"/>
      <c r="G9" s="1158"/>
    </row>
    <row r="10" spans="1:9" ht="16.5" customHeight="1" thickTop="1" thickBot="1">
      <c r="A10" s="660" t="s">
        <v>143</v>
      </c>
      <c r="B10" s="713">
        <v>13.2</v>
      </c>
      <c r="C10" s="165">
        <f>B10/B26*100</f>
        <v>100</v>
      </c>
      <c r="D10" s="164">
        <v>12.2</v>
      </c>
      <c r="E10" s="166">
        <f>D10/$D$26*100</f>
        <v>97.6</v>
      </c>
      <c r="F10" s="164">
        <v>11.7</v>
      </c>
      <c r="G10" s="405">
        <f>F10/$F$26*100</f>
        <v>97.5</v>
      </c>
    </row>
    <row r="11" spans="1:9" ht="16.5" customHeight="1" thickTop="1">
      <c r="A11" s="661" t="s">
        <v>144</v>
      </c>
      <c r="B11" s="714">
        <v>17.7</v>
      </c>
      <c r="C11" s="402">
        <f>B11/B26*100</f>
        <v>134.09090909090909</v>
      </c>
      <c r="D11" s="401">
        <v>16.8</v>
      </c>
      <c r="E11" s="403">
        <f t="shared" ref="E11:E26" si="0">D11/$D$26*100</f>
        <v>134.4</v>
      </c>
      <c r="F11" s="401">
        <v>16.2</v>
      </c>
      <c r="G11" s="404">
        <f t="shared" ref="G11:G26" si="1">F11/$F$26*100</f>
        <v>135</v>
      </c>
    </row>
    <row r="12" spans="1:9" ht="15">
      <c r="A12" s="662" t="s">
        <v>145</v>
      </c>
      <c r="B12" s="715">
        <v>13.9</v>
      </c>
      <c r="C12" s="160">
        <f>B12/B26*100</f>
        <v>105.30303030303033</v>
      </c>
      <c r="D12" s="159">
        <v>13.4</v>
      </c>
      <c r="E12" s="157">
        <f t="shared" si="0"/>
        <v>107.2</v>
      </c>
      <c r="F12" s="159">
        <v>13</v>
      </c>
      <c r="G12" s="158">
        <f t="shared" si="1"/>
        <v>108.33333333333333</v>
      </c>
    </row>
    <row r="13" spans="1:9" ht="15">
      <c r="A13" s="662" t="s">
        <v>146</v>
      </c>
      <c r="B13" s="716">
        <v>15.4</v>
      </c>
      <c r="C13" s="156">
        <f>B13/B26*100</f>
        <v>116.66666666666667</v>
      </c>
      <c r="D13" s="155">
        <v>14.1</v>
      </c>
      <c r="E13" s="157">
        <f t="shared" si="0"/>
        <v>112.79999999999998</v>
      </c>
      <c r="F13" s="155">
        <v>13.5</v>
      </c>
      <c r="G13" s="158">
        <f t="shared" si="1"/>
        <v>112.5</v>
      </c>
    </row>
    <row r="14" spans="1:9" ht="15">
      <c r="A14" s="663" t="s">
        <v>147</v>
      </c>
      <c r="B14" s="715">
        <v>14.1</v>
      </c>
      <c r="C14" s="160">
        <f>B14/B26*100</f>
        <v>106.81818181818181</v>
      </c>
      <c r="D14" s="159">
        <v>13.2</v>
      </c>
      <c r="E14" s="157">
        <f t="shared" si="0"/>
        <v>105.60000000000001</v>
      </c>
      <c r="F14" s="159">
        <v>12.8</v>
      </c>
      <c r="G14" s="158">
        <f t="shared" si="1"/>
        <v>106.66666666666667</v>
      </c>
    </row>
    <row r="15" spans="1:9" ht="15">
      <c r="A15" s="664" t="s">
        <v>148</v>
      </c>
      <c r="B15" s="716">
        <v>11.4</v>
      </c>
      <c r="C15" s="156">
        <f>B15/B26*100</f>
        <v>86.363636363636374</v>
      </c>
      <c r="D15" s="155">
        <v>10.8</v>
      </c>
      <c r="E15" s="157">
        <f t="shared" si="0"/>
        <v>86.4</v>
      </c>
      <c r="F15" s="155">
        <v>10.4</v>
      </c>
      <c r="G15" s="158">
        <f t="shared" si="1"/>
        <v>86.666666666666671</v>
      </c>
    </row>
    <row r="16" spans="1:9" ht="15">
      <c r="A16" s="664" t="s">
        <v>149</v>
      </c>
      <c r="B16" s="715">
        <v>11</v>
      </c>
      <c r="C16" s="160">
        <f>B16/B26*100</f>
        <v>83.333333333333343</v>
      </c>
      <c r="D16" s="159">
        <v>10.5</v>
      </c>
      <c r="E16" s="157">
        <f t="shared" si="0"/>
        <v>84</v>
      </c>
      <c r="F16" s="159">
        <v>10.199999999999999</v>
      </c>
      <c r="G16" s="158">
        <f t="shared" si="1"/>
        <v>85</v>
      </c>
    </row>
    <row r="17" spans="1:7" ht="15">
      <c r="A17" s="662" t="s">
        <v>150</v>
      </c>
      <c r="B17" s="716">
        <v>14</v>
      </c>
      <c r="C17" s="156">
        <f>B17/B26*100</f>
        <v>106.06060606060606</v>
      </c>
      <c r="D17" s="155">
        <v>13.3</v>
      </c>
      <c r="E17" s="157">
        <f t="shared" si="0"/>
        <v>106.4</v>
      </c>
      <c r="F17" s="155">
        <v>12.7</v>
      </c>
      <c r="G17" s="158">
        <f t="shared" si="1"/>
        <v>105.83333333333333</v>
      </c>
    </row>
    <row r="18" spans="1:7" ht="15">
      <c r="A18" s="663" t="s">
        <v>151</v>
      </c>
      <c r="B18" s="715">
        <v>15.6</v>
      </c>
      <c r="C18" s="160">
        <f>B18/B26*100</f>
        <v>118.18181818181819</v>
      </c>
      <c r="D18" s="159">
        <v>15.2</v>
      </c>
      <c r="E18" s="157">
        <f t="shared" si="0"/>
        <v>121.6</v>
      </c>
      <c r="F18" s="159">
        <v>14.7</v>
      </c>
      <c r="G18" s="158">
        <f t="shared" si="1"/>
        <v>122.49999999999999</v>
      </c>
    </row>
    <row r="19" spans="1:7" ht="15">
      <c r="A19" s="664" t="s">
        <v>152</v>
      </c>
      <c r="B19" s="716">
        <v>14.6</v>
      </c>
      <c r="C19" s="156">
        <f>B19/B26*100</f>
        <v>110.60606060606062</v>
      </c>
      <c r="D19" s="155">
        <v>13.9</v>
      </c>
      <c r="E19" s="157">
        <f t="shared" si="0"/>
        <v>111.20000000000002</v>
      </c>
      <c r="F19" s="155">
        <v>13.6</v>
      </c>
      <c r="G19" s="158">
        <f t="shared" si="1"/>
        <v>113.33333333333333</v>
      </c>
    </row>
    <row r="20" spans="1:7" ht="15">
      <c r="A20" s="664" t="s">
        <v>153</v>
      </c>
      <c r="B20" s="715">
        <v>13.2</v>
      </c>
      <c r="C20" s="160">
        <f>B20/B26*100</f>
        <v>100</v>
      </c>
      <c r="D20" s="159">
        <v>12.4</v>
      </c>
      <c r="E20" s="157">
        <f t="shared" si="0"/>
        <v>99.2</v>
      </c>
      <c r="F20" s="159">
        <v>11.8</v>
      </c>
      <c r="G20" s="158">
        <f t="shared" si="1"/>
        <v>98.333333333333343</v>
      </c>
    </row>
    <row r="21" spans="1:7" ht="15">
      <c r="A21" s="662" t="s">
        <v>154</v>
      </c>
      <c r="B21" s="716">
        <v>11.2</v>
      </c>
      <c r="C21" s="156">
        <f>B21/B26*100</f>
        <v>84.848484848484844</v>
      </c>
      <c r="D21" s="155">
        <v>10.6</v>
      </c>
      <c r="E21" s="157">
        <f t="shared" si="0"/>
        <v>84.8</v>
      </c>
      <c r="F21" s="155">
        <v>10.199999999999999</v>
      </c>
      <c r="G21" s="158">
        <f t="shared" si="1"/>
        <v>85</v>
      </c>
    </row>
    <row r="22" spans="1:7" ht="15">
      <c r="A22" s="662" t="s">
        <v>155</v>
      </c>
      <c r="B22" s="715">
        <v>15.6</v>
      </c>
      <c r="C22" s="160">
        <f>B22/B26*100</f>
        <v>118.18181818181819</v>
      </c>
      <c r="D22" s="159">
        <v>15.2</v>
      </c>
      <c r="E22" s="157">
        <f t="shared" si="0"/>
        <v>121.6</v>
      </c>
      <c r="F22" s="159">
        <v>14.8</v>
      </c>
      <c r="G22" s="158">
        <f t="shared" si="1"/>
        <v>123.33333333333334</v>
      </c>
    </row>
    <row r="23" spans="1:7" ht="15">
      <c r="A23" s="662" t="s">
        <v>156</v>
      </c>
      <c r="B23" s="716">
        <v>20.399999999999999</v>
      </c>
      <c r="C23" s="156">
        <f>B23/B26*100</f>
        <v>154.54545454545453</v>
      </c>
      <c r="D23" s="155">
        <v>19.600000000000001</v>
      </c>
      <c r="E23" s="157">
        <f t="shared" si="0"/>
        <v>156.80000000000001</v>
      </c>
      <c r="F23" s="155">
        <v>19</v>
      </c>
      <c r="G23" s="158">
        <f t="shared" si="1"/>
        <v>158.33333333333331</v>
      </c>
    </row>
    <row r="24" spans="1:7" ht="15">
      <c r="A24" s="662" t="s">
        <v>157</v>
      </c>
      <c r="B24" s="716">
        <v>9.6</v>
      </c>
      <c r="C24" s="156">
        <f>B24/B26*100</f>
        <v>72.727272727272734</v>
      </c>
      <c r="D24" s="155">
        <v>8.6999999999999993</v>
      </c>
      <c r="E24" s="157">
        <f t="shared" si="0"/>
        <v>69.599999999999994</v>
      </c>
      <c r="F24" s="155">
        <v>8.3000000000000007</v>
      </c>
      <c r="G24" s="158">
        <f t="shared" si="1"/>
        <v>69.166666666666671</v>
      </c>
    </row>
    <row r="25" spans="1:7" ht="15.75" thickBot="1">
      <c r="A25" s="665" t="s">
        <v>158</v>
      </c>
      <c r="B25" s="715">
        <v>17.2</v>
      </c>
      <c r="C25" s="160">
        <f>B25/B26*100</f>
        <v>130.30303030303031</v>
      </c>
      <c r="D25" s="161">
        <v>16.399999999999999</v>
      </c>
      <c r="E25" s="162">
        <f t="shared" si="0"/>
        <v>131.19999999999999</v>
      </c>
      <c r="F25" s="161">
        <v>15.7</v>
      </c>
      <c r="G25" s="163">
        <f t="shared" si="1"/>
        <v>130.83333333333334</v>
      </c>
    </row>
    <row r="26" spans="1:7" ht="16.5" thickTop="1" thickBot="1">
      <c r="A26" s="660" t="s">
        <v>159</v>
      </c>
      <c r="B26" s="713">
        <v>13.2</v>
      </c>
      <c r="C26" s="165">
        <v>100</v>
      </c>
      <c r="D26" s="164">
        <v>12.5</v>
      </c>
      <c r="E26" s="166">
        <f t="shared" si="0"/>
        <v>100</v>
      </c>
      <c r="F26" s="164">
        <v>12</v>
      </c>
      <c r="G26" s="165">
        <f t="shared" si="1"/>
        <v>100</v>
      </c>
    </row>
    <row r="27" spans="1:7" ht="9" customHeight="1" thickTop="1">
      <c r="A27" s="167"/>
      <c r="B27" s="168"/>
      <c r="C27" s="169"/>
      <c r="D27" s="169"/>
      <c r="E27" s="169"/>
      <c r="F27" s="169"/>
      <c r="G27" s="169"/>
    </row>
    <row r="28" spans="1:7">
      <c r="A28" s="109" t="s">
        <v>160</v>
      </c>
      <c r="B28" s="153"/>
      <c r="D28" s="109"/>
      <c r="E28" s="109"/>
      <c r="F28" s="109"/>
      <c r="G28" s="109"/>
    </row>
    <row r="29" spans="1:7">
      <c r="A29" s="170"/>
      <c r="B29" s="730"/>
      <c r="C29" s="2"/>
      <c r="D29" s="2"/>
      <c r="E29" s="2"/>
      <c r="F29" s="2"/>
      <c r="G29" s="2"/>
    </row>
    <row r="30" spans="1:7">
      <c r="A30" s="109"/>
      <c r="B30" s="736"/>
      <c r="C30" s="109"/>
      <c r="D30" s="109"/>
      <c r="E30" s="109"/>
      <c r="F30" s="109"/>
      <c r="G30" s="109"/>
    </row>
    <row r="31" spans="1:7" s="171" customFormat="1">
      <c r="A31"/>
      <c r="B31" s="153"/>
      <c r="C31"/>
      <c r="D31"/>
      <c r="E31"/>
      <c r="F31"/>
      <c r="G31"/>
    </row>
    <row r="32" spans="1:7">
      <c r="A32" s="109"/>
      <c r="B32" s="153"/>
    </row>
    <row r="33" spans="1:2">
      <c r="A33" s="109"/>
      <c r="B33" s="153"/>
    </row>
    <row r="34" spans="1:2">
      <c r="B34" s="153"/>
    </row>
    <row r="35" spans="1:2">
      <c r="B35" s="153"/>
    </row>
    <row r="36" spans="1:2">
      <c r="B36" s="153"/>
    </row>
    <row r="37" spans="1:2">
      <c r="B37" s="153"/>
    </row>
    <row r="38" spans="1:2">
      <c r="B38" s="153"/>
    </row>
    <row r="39" spans="1:2">
      <c r="B39" s="153"/>
    </row>
    <row r="40" spans="1:2">
      <c r="B40" s="153"/>
    </row>
    <row r="41" spans="1:2">
      <c r="B41" s="153"/>
    </row>
    <row r="42" spans="1:2">
      <c r="B42" s="153"/>
    </row>
    <row r="43" spans="1:2">
      <c r="B43" s="153"/>
    </row>
    <row r="44" spans="1:2">
      <c r="B44" s="153"/>
    </row>
    <row r="45" spans="1:2">
      <c r="B45" s="153"/>
    </row>
  </sheetData>
  <mergeCells count="14">
    <mergeCell ref="B6:C6"/>
    <mergeCell ref="D6:E6"/>
    <mergeCell ref="F6:G6"/>
    <mergeCell ref="A2:G2"/>
    <mergeCell ref="F1:G1"/>
    <mergeCell ref="A3:G3"/>
    <mergeCell ref="A4:G4"/>
    <mergeCell ref="B5:G5"/>
    <mergeCell ref="G7:G9"/>
    <mergeCell ref="B7:B9"/>
    <mergeCell ref="C7:C9"/>
    <mergeCell ref="D7:D9"/>
    <mergeCell ref="E7:E9"/>
    <mergeCell ref="F7:F9"/>
  </mergeCells>
  <phoneticPr fontId="41" type="noConversion"/>
  <printOptions horizontalCentered="1" verticalCentered="1" gridLinesSet="0"/>
  <pageMargins left="0.59055118110236227" right="0.59055118110236227" top="0.59055118110236227" bottom="0.59055118110236227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N59"/>
  <sheetViews>
    <sheetView showGridLines="0" topLeftCell="A16" zoomScaleNormal="100" workbookViewId="0">
      <selection activeCell="J10" sqref="J10"/>
    </sheetView>
  </sheetViews>
  <sheetFormatPr defaultRowHeight="12.75"/>
  <cols>
    <col min="1" max="1" width="33.7109375" customWidth="1"/>
    <col min="2" max="2" width="14" customWidth="1"/>
    <col min="3" max="3" width="14.42578125" customWidth="1"/>
    <col min="4" max="4" width="26.5703125" customWidth="1"/>
    <col min="5" max="5" width="23.5703125" customWidth="1"/>
    <col min="6" max="6" width="7" customWidth="1"/>
  </cols>
  <sheetData>
    <row r="1" spans="1:5" ht="15">
      <c r="E1" s="5" t="s">
        <v>161</v>
      </c>
    </row>
    <row r="2" spans="1:5" ht="15" customHeight="1">
      <c r="A2" s="1173" t="s">
        <v>162</v>
      </c>
      <c r="B2" s="1173"/>
      <c r="C2" s="1173"/>
      <c r="D2" s="1173"/>
      <c r="E2" s="1173"/>
    </row>
    <row r="3" spans="1:5" ht="12.75" customHeight="1">
      <c r="A3" s="1173"/>
      <c r="B3" s="1173"/>
      <c r="C3" s="1173"/>
      <c r="D3" s="1173"/>
      <c r="E3" s="1173"/>
    </row>
    <row r="4" spans="1:5" ht="13.5" customHeight="1">
      <c r="A4" s="1173" t="s">
        <v>572</v>
      </c>
      <c r="B4" s="1173"/>
      <c r="C4" s="1173"/>
      <c r="D4" s="1173"/>
      <c r="E4" s="1173"/>
    </row>
    <row r="5" spans="1:5" ht="8.25" customHeight="1">
      <c r="A5" s="42"/>
      <c r="B5" s="42"/>
      <c r="C5" s="42"/>
      <c r="D5" s="42"/>
    </row>
    <row r="6" spans="1:5" ht="9" customHeight="1" thickBot="1">
      <c r="D6" s="774" t="s">
        <v>553</v>
      </c>
    </row>
    <row r="7" spans="1:5" ht="12.75" customHeight="1">
      <c r="A7" s="1107" t="s">
        <v>34</v>
      </c>
      <c r="B7" s="1107" t="s">
        <v>163</v>
      </c>
      <c r="C7" s="1174"/>
      <c r="D7" s="1176" t="s">
        <v>532</v>
      </c>
      <c r="E7" s="1176" t="s">
        <v>307</v>
      </c>
    </row>
    <row r="8" spans="1:5" ht="48.75" customHeight="1" thickBot="1">
      <c r="A8" s="1109"/>
      <c r="B8" s="1111"/>
      <c r="C8" s="1175"/>
      <c r="D8" s="1177"/>
      <c r="E8" s="1177"/>
    </row>
    <row r="9" spans="1:5" ht="12.75" customHeight="1">
      <c r="A9" s="1109"/>
      <c r="B9" s="1179" t="s">
        <v>533</v>
      </c>
      <c r="C9" s="1181" t="s">
        <v>534</v>
      </c>
      <c r="D9" s="1177"/>
      <c r="E9" s="1177"/>
    </row>
    <row r="10" spans="1:5" ht="2.25" customHeight="1" thickBot="1">
      <c r="A10" s="1109"/>
      <c r="B10" s="1180"/>
      <c r="C10" s="1175"/>
      <c r="D10" s="1178"/>
      <c r="E10" s="1178"/>
    </row>
    <row r="11" spans="1:5" ht="17.25" customHeight="1" thickBot="1">
      <c r="A11" s="172" t="s">
        <v>164</v>
      </c>
      <c r="B11" s="212">
        <v>35435</v>
      </c>
      <c r="C11" s="174">
        <v>30658</v>
      </c>
      <c r="D11" s="175">
        <f t="shared" ref="D11:D45" si="0">C11-B11</f>
        <v>-4777</v>
      </c>
      <c r="E11" s="213">
        <f>C11/B11*100</f>
        <v>86.518978411175397</v>
      </c>
    </row>
    <row r="12" spans="1:5" ht="15">
      <c r="A12" s="176" t="s">
        <v>14</v>
      </c>
      <c r="B12" s="177">
        <v>4122</v>
      </c>
      <c r="C12" s="178">
        <v>3319</v>
      </c>
      <c r="D12" s="177">
        <f t="shared" si="0"/>
        <v>-803</v>
      </c>
      <c r="E12" s="179">
        <f t="shared" ref="E12:E46" si="1">C12/B12*100</f>
        <v>80.519165453663263</v>
      </c>
    </row>
    <row r="13" spans="1:5" ht="15">
      <c r="A13" s="180" t="s">
        <v>17</v>
      </c>
      <c r="B13" s="181">
        <v>4015</v>
      </c>
      <c r="C13" s="182">
        <v>3432</v>
      </c>
      <c r="D13" s="181">
        <f t="shared" si="0"/>
        <v>-583</v>
      </c>
      <c r="E13" s="183">
        <f t="shared" si="1"/>
        <v>85.479452054794521</v>
      </c>
    </row>
    <row r="14" spans="1:5" ht="15">
      <c r="A14" s="184" t="s">
        <v>2</v>
      </c>
      <c r="B14" s="181">
        <v>3386</v>
      </c>
      <c r="C14" s="182">
        <v>2678</v>
      </c>
      <c r="D14" s="181">
        <f t="shared" si="0"/>
        <v>-708</v>
      </c>
      <c r="E14" s="183">
        <f t="shared" si="1"/>
        <v>79.090372120496156</v>
      </c>
    </row>
    <row r="15" spans="1:5" ht="15">
      <c r="A15" s="184" t="s">
        <v>18</v>
      </c>
      <c r="B15" s="181">
        <v>3846</v>
      </c>
      <c r="C15" s="182">
        <v>3347</v>
      </c>
      <c r="D15" s="177">
        <f t="shared" si="0"/>
        <v>-499</v>
      </c>
      <c r="E15" s="185">
        <f t="shared" si="1"/>
        <v>87.025481019240772</v>
      </c>
    </row>
    <row r="16" spans="1:5" ht="15">
      <c r="A16" s="180" t="s">
        <v>19</v>
      </c>
      <c r="B16" s="181">
        <v>3221</v>
      </c>
      <c r="C16" s="182">
        <v>2637</v>
      </c>
      <c r="D16" s="181">
        <f t="shared" si="0"/>
        <v>-584</v>
      </c>
      <c r="E16" s="183">
        <f t="shared" si="1"/>
        <v>81.868984787333119</v>
      </c>
    </row>
    <row r="17" spans="1:5" ht="15">
      <c r="A17" s="180" t="s">
        <v>22</v>
      </c>
      <c r="B17" s="181">
        <v>4205</v>
      </c>
      <c r="C17" s="182">
        <v>3551</v>
      </c>
      <c r="D17" s="181">
        <f t="shared" si="0"/>
        <v>-654</v>
      </c>
      <c r="E17" s="183">
        <f t="shared" si="1"/>
        <v>84.447086801426877</v>
      </c>
    </row>
    <row r="18" spans="1:5" ht="15">
      <c r="A18" s="180" t="s">
        <v>23</v>
      </c>
      <c r="B18" s="181">
        <v>3826</v>
      </c>
      <c r="C18" s="182">
        <v>3555</v>
      </c>
      <c r="D18" s="181">
        <f t="shared" si="0"/>
        <v>-271</v>
      </c>
      <c r="E18" s="185">
        <f t="shared" si="1"/>
        <v>92.916884474647148</v>
      </c>
    </row>
    <row r="19" spans="1:5" ht="15">
      <c r="A19" s="180" t="s">
        <v>13</v>
      </c>
      <c r="B19" s="181">
        <v>4783</v>
      </c>
      <c r="C19" s="182">
        <v>4287</v>
      </c>
      <c r="D19" s="181">
        <f t="shared" si="0"/>
        <v>-496</v>
      </c>
      <c r="E19" s="183">
        <f t="shared" si="1"/>
        <v>89.629939368597107</v>
      </c>
    </row>
    <row r="20" spans="1:5" ht="15.75" thickBot="1">
      <c r="A20" s="186" t="s">
        <v>28</v>
      </c>
      <c r="B20" s="187">
        <v>4031</v>
      </c>
      <c r="C20" s="188">
        <v>3852</v>
      </c>
      <c r="D20" s="177">
        <f t="shared" si="0"/>
        <v>-179</v>
      </c>
      <c r="E20" s="189">
        <f t="shared" si="1"/>
        <v>95.559414537335655</v>
      </c>
    </row>
    <row r="21" spans="1:5" ht="15.75" thickBot="1">
      <c r="A21" s="190" t="s">
        <v>40</v>
      </c>
      <c r="B21" s="219">
        <v>24159</v>
      </c>
      <c r="C21" s="191">
        <v>21960</v>
      </c>
      <c r="D21" s="219">
        <f t="shared" si="0"/>
        <v>-2199</v>
      </c>
      <c r="E21" s="213">
        <f t="shared" si="1"/>
        <v>90.897802061343597</v>
      </c>
    </row>
    <row r="22" spans="1:5" ht="15">
      <c r="A22" s="176" t="s">
        <v>1</v>
      </c>
      <c r="B22" s="177">
        <v>4791</v>
      </c>
      <c r="C22" s="178">
        <v>4245</v>
      </c>
      <c r="D22" s="177">
        <f t="shared" si="0"/>
        <v>-546</v>
      </c>
      <c r="E22" s="179">
        <f t="shared" si="1"/>
        <v>88.603631809643076</v>
      </c>
    </row>
    <row r="23" spans="1:5" ht="15">
      <c r="A23" s="180" t="s">
        <v>16</v>
      </c>
      <c r="B23" s="181">
        <v>3210</v>
      </c>
      <c r="C23" s="182">
        <v>2899</v>
      </c>
      <c r="D23" s="181">
        <f t="shared" si="0"/>
        <v>-311</v>
      </c>
      <c r="E23" s="183">
        <f t="shared" si="1"/>
        <v>90.311526479750782</v>
      </c>
    </row>
    <row r="24" spans="1:5" ht="15">
      <c r="A24" s="184" t="s">
        <v>3</v>
      </c>
      <c r="B24" s="181">
        <v>5095</v>
      </c>
      <c r="C24" s="182">
        <v>4599</v>
      </c>
      <c r="D24" s="181">
        <f t="shared" si="0"/>
        <v>-496</v>
      </c>
      <c r="E24" s="185">
        <f t="shared" si="1"/>
        <v>90.264965652600594</v>
      </c>
    </row>
    <row r="25" spans="1:5" ht="15">
      <c r="A25" s="192" t="s">
        <v>21</v>
      </c>
      <c r="B25" s="187">
        <v>3633</v>
      </c>
      <c r="C25" s="188">
        <v>3296</v>
      </c>
      <c r="D25" s="177">
        <f t="shared" si="0"/>
        <v>-337</v>
      </c>
      <c r="E25" s="183">
        <f t="shared" si="1"/>
        <v>90.723919625653721</v>
      </c>
    </row>
    <row r="26" spans="1:5" ht="15">
      <c r="A26" s="180" t="s">
        <v>4</v>
      </c>
      <c r="B26" s="181">
        <v>4279</v>
      </c>
      <c r="C26" s="182">
        <v>3818</v>
      </c>
      <c r="D26" s="181">
        <f t="shared" si="0"/>
        <v>-461</v>
      </c>
      <c r="E26" s="185">
        <f t="shared" si="1"/>
        <v>89.226454779154011</v>
      </c>
    </row>
    <row r="27" spans="1:5" ht="15.75" thickBot="1">
      <c r="A27" s="193" t="s">
        <v>7</v>
      </c>
      <c r="B27" s="194">
        <v>3151</v>
      </c>
      <c r="C27" s="195">
        <v>3103</v>
      </c>
      <c r="D27" s="181">
        <f t="shared" si="0"/>
        <v>-48</v>
      </c>
      <c r="E27" s="183">
        <f t="shared" si="1"/>
        <v>98.476674071723252</v>
      </c>
    </row>
    <row r="28" spans="1:5" ht="15.75" thickBot="1">
      <c r="A28" s="196" t="s">
        <v>165</v>
      </c>
      <c r="B28" s="219">
        <v>46396</v>
      </c>
      <c r="C28" s="197">
        <v>40574</v>
      </c>
      <c r="D28" s="219">
        <f t="shared" si="0"/>
        <v>-5822</v>
      </c>
      <c r="E28" s="213">
        <f t="shared" si="1"/>
        <v>87.451504440037937</v>
      </c>
    </row>
    <row r="29" spans="1:5" ht="15">
      <c r="A29" s="180" t="s">
        <v>15</v>
      </c>
      <c r="B29" s="181">
        <v>6392</v>
      </c>
      <c r="C29" s="182">
        <v>5373</v>
      </c>
      <c r="D29" s="181">
        <f t="shared" si="0"/>
        <v>-1019</v>
      </c>
      <c r="E29" s="183">
        <f t="shared" si="1"/>
        <v>84.058197747183982</v>
      </c>
    </row>
    <row r="30" spans="1:5" ht="15">
      <c r="A30" s="176" t="s">
        <v>20</v>
      </c>
      <c r="B30" s="177">
        <v>14508</v>
      </c>
      <c r="C30" s="178">
        <v>13237</v>
      </c>
      <c r="D30" s="177">
        <f t="shared" si="0"/>
        <v>-1271</v>
      </c>
      <c r="E30" s="183">
        <f t="shared" si="1"/>
        <v>91.239316239316238</v>
      </c>
    </row>
    <row r="31" spans="1:5" ht="15">
      <c r="A31" s="186" t="s">
        <v>26</v>
      </c>
      <c r="B31" s="187">
        <v>8349</v>
      </c>
      <c r="C31" s="188">
        <v>6800</v>
      </c>
      <c r="D31" s="187">
        <f t="shared" si="0"/>
        <v>-1549</v>
      </c>
      <c r="E31" s="183">
        <f t="shared" si="1"/>
        <v>81.446879865852196</v>
      </c>
    </row>
    <row r="32" spans="1:5" ht="15">
      <c r="A32" s="180" t="s">
        <v>232</v>
      </c>
      <c r="B32" s="181">
        <v>4264</v>
      </c>
      <c r="C32" s="182">
        <v>3815</v>
      </c>
      <c r="D32" s="181">
        <f t="shared" si="0"/>
        <v>-449</v>
      </c>
      <c r="E32" s="377">
        <f t="shared" si="1"/>
        <v>89.469981238273917</v>
      </c>
    </row>
    <row r="33" spans="1:6" ht="15">
      <c r="A33" s="198" t="s">
        <v>233</v>
      </c>
      <c r="B33" s="177">
        <v>7534</v>
      </c>
      <c r="C33" s="178">
        <v>6480</v>
      </c>
      <c r="D33" s="177">
        <f t="shared" si="0"/>
        <v>-1054</v>
      </c>
      <c r="E33" s="377">
        <f t="shared" si="1"/>
        <v>86.010087602867003</v>
      </c>
    </row>
    <row r="34" spans="1:6" ht="15.75" thickBot="1">
      <c r="A34" s="180" t="s">
        <v>27</v>
      </c>
      <c r="B34" s="181">
        <v>5349</v>
      </c>
      <c r="C34" s="182">
        <v>4869</v>
      </c>
      <c r="D34" s="181">
        <f t="shared" si="0"/>
        <v>-480</v>
      </c>
      <c r="E34" s="185">
        <f t="shared" si="1"/>
        <v>91.026360067302306</v>
      </c>
    </row>
    <row r="35" spans="1:6" ht="15.75" thickBot="1">
      <c r="A35" s="199" t="s">
        <v>166</v>
      </c>
      <c r="B35" s="219">
        <v>28405</v>
      </c>
      <c r="C35" s="191">
        <v>24308</v>
      </c>
      <c r="D35" s="219">
        <f t="shared" si="0"/>
        <v>-4097</v>
      </c>
      <c r="E35" s="213">
        <f t="shared" si="1"/>
        <v>85.576483013553954</v>
      </c>
    </row>
    <row r="36" spans="1:6" ht="15">
      <c r="A36" s="176" t="s">
        <v>5</v>
      </c>
      <c r="B36" s="177">
        <v>2209</v>
      </c>
      <c r="C36" s="178">
        <v>2178</v>
      </c>
      <c r="D36" s="177">
        <f t="shared" si="0"/>
        <v>-31</v>
      </c>
      <c r="E36" s="179">
        <f t="shared" si="1"/>
        <v>98.596650067904022</v>
      </c>
    </row>
    <row r="37" spans="1:6" ht="15">
      <c r="A37" s="180" t="s">
        <v>24</v>
      </c>
      <c r="B37" s="181">
        <v>5965</v>
      </c>
      <c r="C37" s="182">
        <v>5028</v>
      </c>
      <c r="D37" s="181">
        <f t="shared" si="0"/>
        <v>-937</v>
      </c>
      <c r="E37" s="183">
        <f t="shared" si="1"/>
        <v>84.291701592623639</v>
      </c>
    </row>
    <row r="38" spans="1:6" ht="15">
      <c r="A38" s="176" t="s">
        <v>6</v>
      </c>
      <c r="B38" s="177">
        <v>4111</v>
      </c>
      <c r="C38" s="178">
        <v>3236</v>
      </c>
      <c r="D38" s="177">
        <f t="shared" si="0"/>
        <v>-875</v>
      </c>
      <c r="E38" s="185">
        <f t="shared" si="1"/>
        <v>78.71564096326928</v>
      </c>
    </row>
    <row r="39" spans="1:6" ht="15">
      <c r="A39" s="180" t="s">
        <v>25</v>
      </c>
      <c r="B39" s="181">
        <v>2756</v>
      </c>
      <c r="C39" s="182">
        <v>2458</v>
      </c>
      <c r="D39" s="181">
        <f>C39-B39</f>
        <v>-298</v>
      </c>
      <c r="E39" s="183">
        <f>C39/B39*100</f>
        <v>89.187227866473151</v>
      </c>
    </row>
    <row r="40" spans="1:6" ht="15">
      <c r="A40" s="180" t="s">
        <v>8</v>
      </c>
      <c r="B40" s="181">
        <v>2470</v>
      </c>
      <c r="C40" s="182">
        <v>2194</v>
      </c>
      <c r="D40" s="181">
        <f t="shared" si="0"/>
        <v>-276</v>
      </c>
      <c r="E40" s="183">
        <f t="shared" si="1"/>
        <v>88.825910931174093</v>
      </c>
    </row>
    <row r="41" spans="1:6" ht="15">
      <c r="A41" s="180" t="s">
        <v>9</v>
      </c>
      <c r="B41" s="181">
        <v>4112</v>
      </c>
      <c r="C41" s="182">
        <v>3157</v>
      </c>
      <c r="D41" s="181">
        <f t="shared" si="0"/>
        <v>-955</v>
      </c>
      <c r="E41" s="183">
        <f t="shared" si="1"/>
        <v>76.775291828793783</v>
      </c>
    </row>
    <row r="42" spans="1:6" ht="15">
      <c r="A42" s="180" t="s">
        <v>10</v>
      </c>
      <c r="B42" s="181">
        <v>3650</v>
      </c>
      <c r="C42" s="182">
        <v>3175</v>
      </c>
      <c r="D42" s="181">
        <f>C42-B42</f>
        <v>-475</v>
      </c>
      <c r="E42" s="183">
        <f>C42/B42*100</f>
        <v>86.986301369863014</v>
      </c>
    </row>
    <row r="43" spans="1:6" ht="15.75" thickBot="1">
      <c r="A43" s="198" t="s">
        <v>12</v>
      </c>
      <c r="B43" s="177">
        <v>3132</v>
      </c>
      <c r="C43" s="178">
        <v>2882</v>
      </c>
      <c r="D43" s="177">
        <f t="shared" si="0"/>
        <v>-250</v>
      </c>
      <c r="E43" s="189">
        <f t="shared" si="1"/>
        <v>92.017879948914427</v>
      </c>
    </row>
    <row r="44" spans="1:6" ht="15.75" thickBot="1">
      <c r="A44" s="199" t="s">
        <v>167</v>
      </c>
      <c r="B44" s="219">
        <v>19021</v>
      </c>
      <c r="C44" s="191">
        <v>17010</v>
      </c>
      <c r="D44" s="219">
        <f t="shared" si="0"/>
        <v>-2011</v>
      </c>
      <c r="E44" s="213">
        <f t="shared" si="1"/>
        <v>89.427474896167396</v>
      </c>
    </row>
    <row r="45" spans="1:6" ht="15.75" customHeight="1" thickBot="1">
      <c r="A45" s="200" t="s">
        <v>11</v>
      </c>
      <c r="B45" s="712">
        <v>19021</v>
      </c>
      <c r="C45" s="202">
        <v>17010</v>
      </c>
      <c r="D45" s="203">
        <f t="shared" si="0"/>
        <v>-2011</v>
      </c>
      <c r="E45" s="204">
        <f t="shared" si="1"/>
        <v>89.427474896167396</v>
      </c>
    </row>
    <row r="46" spans="1:6" ht="34.5" customHeight="1" thickBot="1">
      <c r="A46" s="205" t="s">
        <v>168</v>
      </c>
      <c r="B46" s="173">
        <v>153416</v>
      </c>
      <c r="C46" s="212">
        <v>134510</v>
      </c>
      <c r="D46" s="212">
        <f t="shared" ref="D46" si="2">D44+D35+D28+D21+D11</f>
        <v>-18906</v>
      </c>
      <c r="E46" s="213">
        <f t="shared" si="1"/>
        <v>87.676643896334156</v>
      </c>
    </row>
    <row r="47" spans="1:6" ht="15" customHeight="1">
      <c r="A47" s="2"/>
      <c r="B47" s="206"/>
      <c r="C47" s="207"/>
      <c r="D47" s="207"/>
    </row>
    <row r="48" spans="1:6" ht="21" customHeight="1">
      <c r="A48" s="1" t="s">
        <v>169</v>
      </c>
      <c r="C48" s="208"/>
      <c r="D48" s="208"/>
      <c r="F48" s="43"/>
    </row>
    <row r="49" spans="1:14" ht="23.25" customHeight="1"/>
    <row r="50" spans="1:14" ht="15" customHeight="1"/>
    <row r="57" spans="1:14">
      <c r="A57" s="1"/>
      <c r="B57" s="1"/>
      <c r="C57" s="209"/>
      <c r="D57" s="209"/>
    </row>
    <row r="59" spans="1:14" s="171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</row>
  </sheetData>
  <mergeCells count="8">
    <mergeCell ref="A2:E3"/>
    <mergeCell ref="A4:E4"/>
    <mergeCell ref="A7:A10"/>
    <mergeCell ref="B7:C8"/>
    <mergeCell ref="D7:D10"/>
    <mergeCell ref="E7:E10"/>
    <mergeCell ref="B9:B10"/>
    <mergeCell ref="C9:C10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25</vt:i4>
      </vt:variant>
      <vt:variant>
        <vt:lpstr>Zakresy nazwane</vt:lpstr>
      </vt:variant>
      <vt:variant>
        <vt:i4>5</vt:i4>
      </vt:variant>
    </vt:vector>
  </HeadingPairs>
  <TitlesOfParts>
    <vt:vector size="30" baseType="lpstr">
      <vt:lpstr>Tabela 1 </vt:lpstr>
      <vt:lpstr>Tabela 2</vt:lpstr>
      <vt:lpstr>Tabela 3</vt:lpstr>
      <vt:lpstr>Tabela 4</vt:lpstr>
      <vt:lpstr>Tabela 5</vt:lpstr>
      <vt:lpstr>Tabela 5a</vt:lpstr>
      <vt:lpstr>Tabela 6</vt:lpstr>
      <vt:lpstr>Tabela 7</vt:lpstr>
      <vt:lpstr>Tabela 8</vt:lpstr>
      <vt:lpstr>Tabela 9</vt:lpstr>
      <vt:lpstr>Tabela 10</vt:lpstr>
      <vt:lpstr>Tabela 11</vt:lpstr>
      <vt:lpstr>Tabela 12</vt:lpstr>
      <vt:lpstr>Tabela 13</vt:lpstr>
      <vt:lpstr>Tabela 14</vt:lpstr>
      <vt:lpstr>Tabela 15</vt:lpstr>
      <vt:lpstr>Tabela 16</vt:lpstr>
      <vt:lpstr>Tabela 16 a</vt:lpstr>
      <vt:lpstr>Tabela 16 b</vt:lpstr>
      <vt:lpstr>Tabela 17</vt:lpstr>
      <vt:lpstr>Tabela 18</vt:lpstr>
      <vt:lpstr>Tabela 19</vt:lpstr>
      <vt:lpstr>Tabela 19 a</vt:lpstr>
      <vt:lpstr>Tabela 20</vt:lpstr>
      <vt:lpstr>Tabela 21</vt:lpstr>
      <vt:lpstr>'Tabela 16'!Obszar_wydruku</vt:lpstr>
      <vt:lpstr>'Tabela 16 a'!Obszar_wydruku</vt:lpstr>
      <vt:lpstr>'Tabela 16 b'!Obszar_wydruku</vt:lpstr>
      <vt:lpstr>'Tabela 2'!Obszar_wydruku</vt:lpstr>
      <vt:lpstr>'Tabela 5a'!Obszar_wydruku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sygnalna - sierpień 1995r</dc:title>
  <dc:creator>Wojewódzki Urząd pracy we Wroc</dc:creator>
  <cp:lastModifiedBy>Krystyna Soltys</cp:lastModifiedBy>
  <cp:lastPrinted>2014-07-28T07:39:15Z</cp:lastPrinted>
  <dcterms:created xsi:type="dcterms:W3CDTF">1999-08-03T15:46:10Z</dcterms:created>
  <dcterms:modified xsi:type="dcterms:W3CDTF">2014-07-28T08:25:58Z</dcterms:modified>
</cp:coreProperties>
</file>